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old.accuracy" sheetId="6" r:id="rId9"/>
    <sheet state="visible" name="accuracy" sheetId="7" r:id="rId10"/>
    <sheet state="visible" name="outputs" sheetId="8" r:id="rId11"/>
  </sheets>
  <definedNames>
    <definedName hidden="1" localSheetId="3" name="_xlnm._FilterDatabase">datasets!$P$1:$P$505</definedName>
    <definedName hidden="1" localSheetId="3" name="Z_B271849C_EA85_4D51_BF9A_33D0D7824303_.wvu.FilterData">datasets!$E$1:$E$502</definedName>
    <definedName hidden="1" localSheetId="3" name="Z_818C750B_3A11_44C7_ABCD_0D353D264C77_.wvu.FilterData">datasets!$A$1:$AB$481</definedName>
    <definedName hidden="1" localSheetId="0" name="Z_6860441D_96C8_4BA2_A85E_A696233DCE4D_.wvu.FilterData">publications!$A$1:$H$320</definedName>
    <definedName hidden="1" localSheetId="3" name="Z_6860441D_96C8_4BA2_A85E_A696233DCE4D_.wvu.FilterData">datasets!$D$1:$D$497</definedName>
  </definedNames>
  <calcPr/>
  <customWorkbookViews>
    <customWorkbookView activeSheetId="0" maximized="1" windowHeight="0" windowWidth="0" guid="{818C750B-3A11-44C7-ABCD-0D353D264C77}" name="Filter 2"/>
    <customWorkbookView activeSheetId="0" maximized="1" windowHeight="0" windowWidth="0" guid="{B271849C-EA85-4D51-BF9A-33D0D7824303}" name="Filter 3"/>
    <customWorkbookView activeSheetId="0" maximized="1" windowHeight="0" windowWidth="0" guid="{6860441D-96C8-4BA2-A85E-A696233DCE4D}"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A167">
      <text>
        <t xml:space="preserve">I do not have access to the PDF for this paper, so I cannot check it
	-Robert McNabb</t>
      </text>
    </comment>
    <comment authorId="0" ref="A99">
      <text>
        <t xml:space="preserve">is the September 2004 acquisition film or digital?
	-Robert McNabb</t>
      </text>
    </comment>
    <comment authorId="0" ref="A93">
      <text>
        <t xml:space="preserve">processing information is given in https://www.mdpi.com/2072-4292/11/8/893
	-Robert McNabb</t>
      </text>
    </comment>
    <comment authorId="0" ref="A69">
      <text>
        <t xml:space="preserve">multiple processing options for the same datasets, leading to different results
	-Robert McNabb</t>
      </text>
    </comment>
    <comment authorId="0" ref="D331">
      <text>
        <t xml:space="preserve">not sure to consider relevant
	-Livia Piermattei</t>
      </text>
    </comment>
    <comment authorId="0" ref="B48">
      <text>
        <t xml:space="preserve">This one is tricky as there are many processing options leading to many accuracy results. Should there be a dataset for each option?
	-Aa Ee
not clear how best to separate the options, as results for table 4 are grouped rather than individual results for each option - went with the dispersion metric reported for the "with" results
	-Robert McNabb</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J1">
      <text>
        <t xml:space="preserve">the start year of the acquisition</t>
      </text>
    </comment>
    <comment authorId="0" ref="K1">
      <text>
        <t xml:space="preserve">the end year of the acquisition</t>
      </text>
    </comment>
    <comment authorId="0" ref="L1">
      <text>
        <t xml:space="preserve">Did the authors have access to/use the camera calibration files for processing?
If yes: given
If no: computed
If partially used (e.g., focal length only): partial</t>
      </text>
    </comment>
    <comment authorId="0" ref="N1">
      <text>
        <t xml:space="preserve">Absolute: above sea level, geoid. etc.
Relative: above ground</t>
      </text>
    </comment>
    <comment authorId="0" ref="R1">
      <text>
        <t xml:space="preserve">Scanner resolution units: dpi or microns</t>
      </text>
    </comment>
    <comment authorId="0" ref="A98">
      <text>
        <t xml:space="preserve">why are these highlighted red?
	-Robert McNabb</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for processing and calculations only!
Formula: MW(2*XY+Z)
If a range of values was given, the average of the range was calculated too
</t>
      </text>
    </comment>
    <comment authorId="0" ref="J1">
      <text>
        <t xml:space="preserve">How many GCPs were collected vs. how many were used? no. collected (no. used)</t>
      </text>
    </comment>
    <comment authorId="0" ref="K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L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M1">
      <text>
        <t xml:space="preserve">GCP residuals in Z
Edit Mel: If only one value was given, I copied it to XY and Z (simply check value for similarity in future calculations and investigations)</t>
      </text>
    </comment>
    <comment authorId="0" ref="N1">
      <text>
        <t xml:space="preserve">for processing and calculations only!
Formula: MW(2*XY+Z)
If a range of values was given, the average of the range was calculated too
</t>
      </text>
    </comment>
    <comment authorId="0" ref="P1">
      <text>
        <t xml:space="preserve">CP residuals in XY
Edit Mel: If only one value was given, I copied it to XY and Z (simply check value for similarity in future calculations and investigations)</t>
      </text>
    </comment>
    <comment authorId="0" ref="Q1">
      <text>
        <t xml:space="preserve">CP residuals in Z
Edit Mel: If only one value was given, I copied it to XY and Z (simply check value for similarity in future calculations and investigations)</t>
      </text>
    </comment>
    <comment authorId="0" ref="R1">
      <text>
        <t xml:space="preserve">for processing and calculations only!
Formula: MW(2*XY+Z)
If a range of values was given, the average of the range was calculated too
</t>
      </text>
    </comment>
    <comment authorId="0" ref="S1">
      <text>
        <t xml:space="preserve">Check Points, DEM Comparison, etc.</t>
      </text>
    </comment>
    <comment authorId="0" ref="T1">
      <text>
        <t xml:space="preserve">simplified keyword to be used for calculations regarding type of comparison data</t>
      </text>
    </comment>
    <comment authorId="0" ref="W1">
      <text>
        <t xml:space="preserve">Edit Mel: If only one value was given, I copied it to XY and Z (simply check value for similarity in future calculations and investigations)</t>
      </text>
    </comment>
    <comment authorId="0" ref="X1">
      <text>
        <t xml:space="preserve">Edit Mel: If only one value was given, I copied it to XY and Z (simply check value for similarity in future calculations and investigations)</t>
      </text>
    </comment>
    <comment authorId="0" ref="Y1">
      <text>
        <t xml:space="preserve">for processing and calculations only!
Formula: MW(2*XY+Z)
If a range of values was given, the average of the range was calculated too
</t>
      </text>
    </comment>
    <comment authorId="0" ref="Z1">
      <text>
        <t xml:space="preserve">RMSE (or similar) to comparison data
Edit Mel: If only one value was given, I copied it to XY and Z (simply check value for similarity in future calculations and investigations)</t>
      </text>
    </comment>
    <comment authorId="0" ref="AA1">
      <text>
        <t xml:space="preserve">RMSE (or similar) to comparison data
Edit Mel: If only one value was given, I copied it to XY and Z (simply check value for similarity in future calculations and investigations)</t>
      </text>
    </comment>
    <comment authorId="0" ref="AB1">
      <text>
        <t xml:space="preserve">for processing and calculations only!
Formula: MW(2*XY+Z)
If a range of values was given, the average of the range was calculated too
</t>
      </text>
    </comment>
    <comment authorId="0" ref="AC1">
      <text>
        <t xml:space="preserve">how was the comparison computed? (RMSE, NMAD, mean/median, etc.)</t>
      </text>
    </comment>
    <comment authorId="0" ref="AD1">
      <text>
        <t xml:space="preserve">Were there any post-processing steps described?</t>
      </text>
    </comment>
    <comment authorId="0" ref="AB88">
      <text>
        <t xml:space="preserve">used GPS only (superior res comparison)
	-Melanie Elias</t>
      </text>
    </comment>
    <comment authorId="0" ref="W133">
      <text>
        <t xml:space="preserve">@Anette: Same accuracy for comparison data for alldatasets
	-Melanie Elias</t>
      </text>
    </comment>
    <comment authorId="0" ref="W347">
      <text>
        <t xml:space="preserve">@Anette: I looked up the SwissAlti3D accuracies. Please correct if these are wrong 
https://www.swisstopo.admin.ch/de/geodata/height/alti3d.html
	-Melanie Elias</t>
      </text>
    </comment>
    <comment authorId="0" ref="S59">
      <text>
        <t xml:space="preserve">@Camillo: What kind of Comparison data is this? USGS is an archive not a dataset... is it?
	-Melanie Elias</t>
      </text>
    </comment>
    <comment authorId="0" ref="G433">
      <text>
        <t xml:space="preserve">@Livia: Should be look for the lateral accuracy of SPOT images and multiply with the GSD to get a guess for the lateral accuracy?
	-Melanie Elias</t>
      </text>
    </comment>
    <comment authorId="0" ref="D4">
      <text>
        <t xml:space="preserve">@Livia: In these columns you have written the sentence I copied in the Notes. Could you please provide the source? It looks like they measured natural GCPs by GNSS but I´m not sure.
	-Melanie Elias</t>
      </text>
    </comment>
    <comment authorId="0" ref="J97">
      <text>
        <t xml:space="preserve">@Camillo: this looks like a copy+paste numbering error. Are the numbers correct?
	-Melanie Elias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
----
TODO for all accuracy measures
if xy,z or x,y,z: sum in quadrature
if xyz: use as-is
if only z: sqrt(3) * acc_z
if only x,y: sqrt(2) * acc_xy
	-Robert McNabb</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<sst xmlns="http://schemas.openxmlformats.org/spreadsheetml/2006/main" count="62950" uniqueCount="5548">
  <si>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</si>
  <si>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</si>
  <si>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</si>
  <si>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</si>
  <si>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</si>
  <si>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</si>
  <si>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</si>
  <si>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</si>
  <si>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</si>
  <si>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</si>
  <si>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</si>
  <si>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</si>
  <si>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</si>
  <si>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</si>
  <si>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</si>
  <si>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</si>
  <si>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</si>
  <si>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</si>
  <si>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</si>
  <si>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</si>
  <si>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</si>
  <si>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</si>
  <si>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</si>
  <si>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</si>
  <si>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</si>
  <si>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</si>
  <si>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</si>
  <si>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</si>
  <si>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</si>
  <si>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</si>
  <si>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</si>
  <si>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</si>
  <si>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</si>
  <si>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</si>
  <si>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</si>
  <si>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</si>
  <si>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</si>
  <si>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</si>
  <si>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</si>
  <si>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</si>
  <si>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</si>
  <si>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</si>
  <si>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</si>
  <si>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</si>
  <si>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</si>
  <si>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</si>
  <si>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</si>
  <si>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</si>
  <si>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</si>
  <si>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</si>
  <si>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</si>
  <si>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</si>
  <si>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</si>
  <si>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</si>
  <si>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</si>
  <si>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</si>
  <si>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</si>
  <si>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</si>
  <si>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</si>
  <si>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</si>
  <si>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</si>
  <si>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</si>
  <si>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</si>
  <si>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</si>
  <si>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</si>
  <si>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</si>
  <si>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</si>
  <si>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</si>
  <si>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</si>
  <si>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</si>
  <si>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</si>
  <si>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</si>
  <si>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</si>
  <si>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</si>
  <si>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</si>
  <si>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</si>
  <si>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</si>
  <si>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</si>
  <si>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</si>
  <si>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</si>
  <si>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</si>
  <si>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</si>
  <si>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</si>
  <si>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</si>
  <si>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</si>
  <si>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</si>
  <si>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</si>
  <si>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</si>
  <si>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</si>
  <si>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</si>
  <si>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</si>
  <si>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</si>
  <si>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</si>
  <si>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</si>
  <si>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</si>
  <si>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</si>
  <si>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</si>
  <si>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</si>
  <si>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</si>
  <si>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</si>
  <si>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</si>
  <si>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</si>
  <si>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</si>
  <si>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</si>
  <si>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</si>
  <si>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</si>
  <si>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</si>
  <si>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</si>
  <si>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</si>
  <si>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</si>
  <si>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</si>
  <si>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</si>
  <si>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</si>
  <si>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</si>
  <si>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</si>
  <si>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</si>
  <si>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</si>
  <si>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</si>
  <si>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</si>
  <si>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</si>
  <si>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</si>
  <si>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</si>
  <si>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</si>
  <si>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</si>
  <si>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</si>
  <si>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</si>
  <si>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</si>
  <si>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</si>
  <si>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</si>
  <si>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</si>
  <si>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</si>
  <si>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</si>
  <si>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</si>
  <si>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</si>
  <si>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</si>
  <si>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</si>
  <si>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</si>
  <si>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</si>
  <si>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</si>
  <si>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</si>
  <si>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</si>
  <si>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</si>
  <si>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</si>
  <si>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</si>
  <si>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</si>
  <si>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</si>
  <si>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</si>
  <si>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</si>
  <si>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</si>
  <si>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</si>
  <si>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</si>
  <si>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</si>
  <si>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</si>
  <si>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</si>
  <si>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</si>
  <si>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</si>
  <si>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</si>
  <si>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</si>
  <si>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</si>
  <si>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</si>
  <si>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</si>
  <si>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</si>
  <si>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</si>
  <si>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</si>
  <si>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</si>
  <si>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</si>
  <si>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</si>
  <si>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</si>
  <si>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</si>
  <si>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</si>
  <si>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</si>
  <si>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</si>
  <si>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</si>
  <si>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</si>
  <si>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</si>
  <si>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</si>
  <si>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</si>
  <si>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</si>
  <si>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</si>
  <si>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</si>
  <si>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</si>
  <si>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</si>
  <si>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</si>
  <si>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</si>
  <si>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</si>
  <si>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</si>
  <si>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</si>
  <si>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</si>
  <si>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</si>
  <si>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</si>
  <si>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</si>
  <si>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</si>
  <si>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</si>
  <si>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</si>
  <si>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</si>
  <si>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</si>
  <si>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</si>
  <si>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</si>
  <si>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</si>
  <si>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</si>
  <si>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</si>
  <si>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</si>
  <si>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</si>
  <si>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</si>
  <si>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</si>
  <si>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</si>
  <si>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</si>
  <si>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</si>
  <si>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</si>
  <si>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</si>
  <si>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</si>
  <si>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</si>
  <si>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</si>
  <si>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</si>
  <si>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</si>
  <si>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</si>
  <si>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</si>
  <si>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</si>
  <si>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</si>
  <si>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</si>
  <si>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</si>
  <si>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</si>
  <si>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</si>
  <si>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</si>
  <si>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</si>
  <si>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</si>
  <si>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</si>
  <si>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</si>
  <si>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</si>
  <si>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</si>
  <si>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</si>
  <si>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</si>
  <si>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</si>
  <si>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</si>
  <si>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</si>
  <si>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</si>
  <si>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</si>
  <si>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</si>
  <si>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</si>
  <si>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</si>
  <si>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</si>
  <si>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</si>
  <si>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</si>
  <si>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</si>
  <si>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</si>
  <si>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</si>
  <si>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</si>
  <si>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</si>
  <si>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</si>
  <si>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</si>
  <si>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</si>
  <si>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</si>
  <si>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</si>
  <si>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</si>
  <si>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</si>
  <si>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</si>
  <si>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</si>
  <si>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</si>
  <si>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</si>
  <si>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</si>
  <si>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</si>
  <si>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</si>
  <si>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</si>
  <si>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</si>
  <si>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</si>
  <si>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</si>
  <si>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</si>
  <si>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</si>
  <si>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</si>
  <si>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</si>
  <si>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</si>
  <si>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</si>
  <si>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</si>
  <si>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</si>
  <si>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</si>
  <si>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</si>
  <si>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</si>
  <si>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</si>
  <si>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</si>
  <si>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</si>
  <si>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</si>
  <si>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</si>
  <si>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</si>
  <si>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</si>
  <si>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</si>
  <si>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</si>
  <si>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</si>
  <si>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</si>
  <si>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</si>
  <si>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</si>
  <si>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</si>
  <si>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</si>
  <si>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</si>
  <si>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</si>
  <si>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</si>
  <si>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</si>
  <si>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</si>
  <si>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</si>
  <si>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</si>
  <si>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</si>
  <si>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</si>
  <si>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</si>
  <si>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</si>
  <si>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</si>
  <si>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</si>
  <si>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</si>
  <si>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</si>
  <si>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</si>
  <si>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</si>
  <si>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</si>
  <si>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</si>
  <si>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</si>
  <si>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</si>
  <si>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</si>
  <si>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</si>
  <si>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</si>
  <si>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</si>
  <si>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</si>
  <si>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</si>
  <si>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</si>
  <si>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</si>
  <si>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</si>
  <si>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</si>
  <si>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</si>
  <si>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</si>
  <si>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</si>
  <si>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</si>
  <si>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</si>
  <si>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</si>
  <si>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</si>
  <si>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</si>
  <si>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</si>
  <si>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</si>
  <si>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</si>
  <si>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</si>
  <si>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</si>
  <si>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</si>
  <si>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</si>
  <si>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</si>
  <si>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</si>
  <si>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</si>
  <si>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</si>
  <si>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</si>
  <si>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</si>
  <si>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</si>
  <si>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</si>
  <si>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</si>
  <si>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</si>
  <si>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</si>
  <si>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</si>
  <si>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</si>
  <si>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</si>
  <si>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</si>
  <si>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</si>
  <si>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</si>
  <si>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</si>
  <si>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</si>
  <si>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</si>
  <si>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</si>
  <si>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</si>
  <si>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</si>
  <si>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</si>
  <si>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</si>
  <si>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</si>
  <si>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</si>
  <si>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</si>
  <si>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</si>
  <si>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</si>
  <si>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</si>
  <si>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</si>
  <si>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</si>
  <si>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</si>
  <si>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</si>
  <si>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</si>
  <si>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</si>
  <si>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</si>
  <si>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</si>
  <si>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</si>
  <si>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</si>
  <si>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</si>
  <si>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</si>
  <si>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</si>
  <si>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</si>
  <si>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</si>
  <si>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</si>
  <si>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</si>
  <si>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</si>
  <si>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</si>
  <si>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</si>
  <si>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</si>
  <si>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</si>
  <si>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</si>
  <si>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</si>
  <si>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</si>
  <si>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</si>
  <si>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</si>
  <si>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</si>
  <si>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</si>
  <si>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</si>
  <si>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</si>
  <si>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</si>
  <si>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</si>
  <si>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</si>
  <si>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</si>
  <si>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</si>
  <si>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</si>
  <si>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</si>
  <si>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</si>
  <si>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</si>
  <si>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</si>
  <si>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</si>
  <si>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</si>
  <si>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</si>
  <si>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</si>
  <si>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</si>
  <si>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</si>
  <si>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</si>
  <si>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</si>
  <si>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</si>
  <si>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</si>
  <si>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</si>
  <si>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</si>
  <si>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</si>
  <si>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</si>
  <si>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</si>
  <si>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</si>
  <si>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</si>
  <si>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</si>
  <si>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</si>
  <si>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</si>
  <si>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</si>
  <si>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</si>
  <si>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</si>
  <si>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</si>
  <si>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</si>
  <si>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</si>
  <si>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</si>
  <si>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</si>
  <si>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</si>
  <si>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</si>
  <si>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</si>
  <si>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</si>
  <si>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</si>
  <si>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</si>
  <si>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</si>
  <si>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</si>
  <si>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</si>
  <si>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</si>
  <si>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</si>
  <si>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</si>
  <si>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</si>
  <si>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</si>
  <si>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</si>
  <si>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</si>
  <si>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</si>
  <si>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</si>
  <si>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</si>
  <si>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</si>
  <si>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</si>
  <si>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</si>
  <si>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</si>
  <si>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</si>
  <si>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</si>
  <si>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</si>
  <si>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</si>
  <si>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</si>
  <si>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</si>
  <si>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</si>
  <si>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</si>
  <si>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</si>
  <si>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</si>
  <si>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</si>
  <si>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</si>
  <si>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</si>
  <si>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</si>
  <si>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</si>
  <si>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</si>
  <si>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</si>
  <si>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</si>
  <si>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</si>
  <si>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</si>
  <si>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</si>
  <si>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</si>
  <si>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</si>
  <si>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</si>
  <si>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</si>
  <si>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</si>
  <si>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</si>
  <si>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</si>
  <si>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</si>
  <si>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</si>
  <si>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</si>
  <si>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</si>
  <si>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</si>
  <si>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</si>
  <si>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</si>
  <si>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</si>
  <si>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</si>
  <si>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</si>
  <si>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</si>
  <si>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</si>
  <si>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</si>
  <si>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</si>
  <si>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</si>
  <si>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</si>
  <si>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</si>
  <si>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</si>
  <si>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</si>
  <si>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</si>
  <si>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</si>
  <si>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</si>
  <si>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</si>
  <si>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</si>
  <si>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</si>
  <si>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</si>
  <si>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</si>
  <si>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</si>
  <si>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</si>
  <si>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</si>
  <si>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</si>
  <si>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</si>
  <si>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</si>
  <si>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</si>
  <si>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</si>
  <si>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</si>
  <si>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</si>
  <si>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</si>
  <si>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</si>
  <si>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</si>
  <si>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</si>
  <si>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</si>
  <si>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</si>
  <si>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</si>
  <si>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</si>
  <si>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</si>
  <si>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</si>
  <si>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</si>
  <si>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</si>
  <si>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</si>
  <si>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</si>
  <si>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</si>
  <si>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</si>
  <si>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</si>
  <si>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</si>
  <si>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</si>
  <si>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</si>
  <si>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</si>
  <si>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</si>
  <si>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</si>
  <si>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</si>
  <si>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</si>
  <si>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</si>
  <si>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</si>
  <si>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</si>
  <si>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</si>
  <si>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</si>
  <si>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</si>
  <si>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</si>
  <si>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</si>
  <si>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</si>
  <si>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</si>
  <si>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</si>
  <si>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</si>
  <si>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</si>
  <si>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</si>
  <si>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</si>
  <si>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</si>
  <si>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</si>
  <si>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</si>
  <si>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</si>
  <si>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</si>
  <si>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</si>
  <si>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</si>
  <si>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</si>
  <si>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</si>
  <si>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</si>
  <si>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</si>
  <si>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</si>
  <si>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</si>
  <si>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</si>
  <si>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</si>
  <si>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</si>
  <si>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</si>
  <si>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</si>
  <si>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</si>
  <si>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</si>
  <si>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</si>
  <si>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</si>
  <si>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</si>
  <si>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</si>
  <si>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</si>
  <si>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</si>
  <si>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</si>
  <si>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</si>
  <si>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</si>
  <si>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</si>
  <si>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</si>
  <si>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</si>
  <si>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</si>
  <si>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</si>
  <si>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</si>
  <si>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</si>
  <si>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</si>
  <si>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</si>
  <si>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</si>
  <si>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</si>
  <si>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</si>
  <si>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</si>
  <si>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</si>
  <si>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</si>
  <si>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</si>
  <si>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</si>
  <si>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</si>
  <si>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</si>
  <si>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</si>
  <si>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</si>
  <si>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</si>
  <si>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</si>
  <si>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</si>
  <si>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</si>
  <si>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</si>
  <si>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</si>
  <si>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</si>
  <si>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</si>
  <si>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</si>
  <si>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</si>
  <si>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</si>
  <si>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</si>
  <si>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</si>
  <si>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</si>
  <si>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</si>
  <si>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</si>
  <si>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</si>
  <si>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</si>
  <si>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</si>
  <si>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</si>
  <si>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</si>
  <si>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</si>
  <si>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</si>
  <si>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</si>
  <si>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</si>
  <si>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</si>
  <si>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</si>
  <si>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</si>
  <si>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</si>
  <si>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</si>
  <si>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</si>
  <si>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</si>
  <si>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</si>
  <si>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</si>
  <si>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</si>
  <si>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</si>
  <si>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</si>
  <si>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</si>
  <si>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</si>
  <si>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</si>
  <si>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</si>
  <si>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</si>
  <si>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</si>
  <si>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</si>
  <si>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</si>
  <si>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</si>
  <si>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</si>
  <si>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</si>
  <si>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</si>
  <si>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</si>
  <si>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</si>
  <si>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</si>
  <si>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</si>
  <si>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</si>
  <si>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</si>
  <si>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</si>
  <si>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</si>
  <si>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</si>
  <si>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</si>
  <si>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</si>
  <si>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</si>
  <si>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</si>
  <si>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</si>
  <si>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</si>
  <si>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</si>
  <si>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</si>
  <si>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</si>
  <si>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</si>
  <si>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</si>
  <si>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</si>
  <si>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</si>
  <si>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</si>
  <si>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</si>
  <si>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</si>
  <si>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</si>
  <si>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</si>
  <si>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</si>
  <si>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</si>
  <si>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</si>
  <si>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</si>
  <si>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</si>
  <si>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</si>
  <si>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</si>
  <si>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</si>
  <si>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</si>
  <si>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</si>
  <si>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</si>
  <si>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</si>
  <si>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</si>
  <si>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</si>
  <si>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</si>
  <si>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</si>
  <si>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</si>
  <si>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</si>
  <si>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</si>
  <si>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</si>
  <si>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</si>
  <si>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</si>
  <si>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</si>
  <si>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</si>
  <si>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</si>
  <si>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</si>
  <si>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</si>
  <si>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</si>
  <si>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</si>
  <si>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</si>
  <si>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</si>
  <si>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</si>
  <si>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</si>
  <si>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</si>
  <si>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</si>
  <si>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</si>
  <si>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</si>
  <si>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</si>
  <si>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</si>
  <si>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</si>
  <si>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</si>
  <si>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</si>
  <si>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</si>
  <si>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</si>
  <si>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</si>
  <si>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</si>
  <si>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</si>
  <si>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</si>
  <si>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</si>
  <si>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</si>
  <si>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</si>
  <si>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</si>
  <si>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</si>
  <si>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</si>
  <si>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</si>
  <si>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</si>
  <si>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</si>
  <si>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</si>
  <si>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</si>
  <si>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</si>
  <si>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</si>
  <si>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</si>
  <si>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</si>
  <si>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</si>
  <si>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</si>
  <si>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</si>
  <si>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</si>
  <si>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</si>
  <si>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</si>
  <si>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</si>
  <si>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</si>
  <si>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</si>
  <si>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</si>
  <si>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</si>
  <si>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</si>
  <si>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</si>
  <si>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</si>
  <si>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</si>
  <si>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</si>
  <si>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</si>
  <si>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</si>
  <si>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</si>
  <si>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</si>
  <si>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</si>
  <si>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</si>
  <si>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</si>
  <si>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</si>
  <si>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</si>
  <si>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</si>
  <si>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</si>
  <si>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</si>
  <si>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</si>
  <si>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</si>
  <si>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</si>
  <si>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</si>
  <si>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</si>
  <si>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</si>
  <si>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</si>
  <si>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</si>
  <si>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</si>
  <si>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</si>
  <si>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</si>
  <si>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</si>
  <si>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</si>
  <si>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</si>
  <si>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</si>
  <si>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</si>
  <si>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</si>
  <si>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</si>
  <si>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</si>
  <si>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</si>
  <si>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</si>
  <si>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</si>
  <si>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</si>
  <si>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</si>
  <si>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</si>
  <si>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</si>
  <si>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</si>
  <si>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</si>
  <si>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</si>
  <si>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</si>
  <si>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</si>
  <si>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</si>
  <si>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</si>
  <si>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</si>
  <si>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</si>
  <si>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</si>
  <si>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</si>
  <si>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</si>
  <si>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</si>
  <si>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</si>
  <si>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</si>
  <si>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</si>
  <si>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</si>
  <si>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</si>
  <si>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</si>
  <si>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</si>
  <si>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</si>
  <si>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</si>
  <si>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</si>
  <si>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</si>
  <si>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</si>
  <si>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</si>
  <si>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</si>
  <si>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</si>
  <si>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</si>
  <si>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</si>
  <si>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</si>
  <si>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</si>
  <si>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</si>
  <si>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</si>
  <si>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</si>
  <si>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</si>
  <si>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</si>
  <si>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</si>
  <si>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</si>
  <si>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</si>
  <si>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</si>
  <si>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</si>
  <si>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</si>
  <si>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</si>
  <si>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</si>
  <si>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</si>
  <si>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</si>
  <si>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</si>
  <si>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</si>
  <si>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</si>
  <si>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</si>
  <si>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</si>
  <si>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</si>
  <si>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</si>
  <si>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</si>
  <si>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</si>
  <si>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</si>
  <si>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</si>
  <si>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</si>
  <si>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</si>
  <si>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</si>
  <si>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</si>
  <si>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</si>
  <si>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</si>
  <si>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</si>
  <si>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</si>
  <si>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</si>
  <si>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</si>
  <si>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</si>
  <si>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</si>
  <si>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</si>
  <si>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</si>
  <si>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</si>
  <si>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</si>
  <si>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</si>
  <si>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</si>
  <si>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</si>
  <si>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</si>
  <si>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</si>
  <si>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</si>
  <si>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</si>
  <si>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</si>
  <si>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</si>
  <si>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</si>
  <si>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</si>
  <si>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</si>
  <si>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</si>
  <si>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</si>
  <si>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</si>
  <si>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</si>
  <si>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</si>
  <si>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</si>
  <si>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</si>
  <si>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</si>
  <si>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</si>
  <si>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</si>
  <si>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</si>
  <si>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</si>
  <si>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</si>
  <si>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</si>
  <si>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</si>
  <si>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</si>
  <si>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</si>
  <si>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</si>
  <si>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</si>
  <si>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</si>
  <si>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</si>
  <si>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</si>
  <si>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</si>
  <si>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</si>
  <si>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</si>
  <si>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</si>
  <si>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</si>
  <si>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</si>
  <si>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</si>
  <si>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</si>
  <si>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</si>
  <si>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</si>
  <si>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</si>
  <si>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</si>
  <si>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</si>
  <si>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</si>
  <si>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</si>
  <si>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</si>
  <si>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</si>
  <si>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</si>
  <si>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</si>
  <si>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</si>
  <si>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</si>
  <si>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</si>
  <si>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</si>
  <si>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</si>
  <si>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</si>
  <si>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</si>
  <si>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</si>
  <si>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</si>
  <si>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</si>
  <si>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</si>
  <si>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</si>
  <si>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</si>
  <si>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</si>
  <si>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</si>
  <si>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</si>
  <si>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</si>
  <si>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</si>
  <si>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</si>
  <si>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</si>
  <si>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</si>
  <si>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</si>
  <si>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</si>
  <si>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</si>
  <si>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</si>
  <si>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</si>
  <si>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</si>
  <si>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</si>
  <si>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</si>
  <si>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</si>
  <si>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</si>
  <si>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</si>
  <si>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</si>
  <si>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</si>
  <si>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</si>
  <si>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</si>
  <si>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</si>
  <si>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</si>
  <si>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</si>
  <si>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</si>
  <si>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</si>
  <si>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</si>
  <si>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</si>
  <si>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</si>
  <si>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</si>
  <si>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</si>
  <si>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</si>
  <si>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</si>
  <si>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</si>
  <si>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</si>
  <si>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</si>
  <si>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</si>
  <si>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</si>
  <si>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</si>
  <si>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</si>
  <si>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</si>
  <si>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</si>
  <si>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</si>
  <si>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</si>
  <si>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</si>
  <si>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</si>
  <si>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</si>
  <si>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</si>
  <si>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</si>
  <si>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</si>
  <si>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</si>
  <si>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</si>
  <si>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</si>
  <si>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</si>
  <si>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</si>
  <si>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</si>
  <si>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</si>
  <si>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</si>
  <si>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</si>
  <si>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</si>
  <si>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</si>
  <si>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</si>
  <si>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</si>
  <si>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</si>
  <si>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</si>
  <si>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</si>
  <si>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</si>
  <si>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</si>
  <si>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</si>
  <si>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</si>
  <si>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</si>
  <si>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</si>
  <si>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</si>
  <si>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</si>
  <si>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</si>
  <si>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</si>
  <si>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</si>
  <si>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</si>
  <si>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</si>
  <si>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</si>
  <si>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</si>
  <si>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</si>
  <si>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</si>
  <si>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</si>
  <si>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</si>
  <si>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</si>
  <si>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</si>
  <si>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</si>
  <si>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</si>
  <si>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</si>
  <si>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</si>
  <si>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</si>
  <si>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</si>
  <si>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</si>
  <si>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</si>
  <si>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</si>
  <si>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</si>
  <si>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</si>
  <si>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</si>
  <si>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</si>
  <si>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</si>
  <si>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</si>
  <si>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</si>
  <si>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</si>
  <si>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</si>
  <si>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</si>
  <si>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</si>
  <si>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</si>
  <si>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</si>
  <si>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</si>
  <si>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</si>
  <si>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</si>
  <si>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</si>
  <si>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</si>
  <si>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</si>
  <si>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</si>
  <si>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</si>
  <si>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</si>
  <si>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</si>
  <si>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</si>
  <si>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</si>
  <si>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</si>
  <si>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</si>
  <si>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</si>
  <si>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</si>
  <si>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</si>
  <si>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</si>
  <si>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</si>
  <si>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</si>
  <si>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</si>
  <si>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</si>
  <si>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</si>
  <si>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</si>
  <si>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</si>
  <si>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</si>
  <si>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</si>
  <si>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</si>
  <si>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</si>
  <si>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</si>
  <si>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</si>
  <si>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</si>
  <si>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</si>
  <si>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</si>
  <si>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</si>
  <si>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</si>
  <si>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</si>
  <si>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</si>
  <si>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</si>
  <si>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</si>
  <si>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</si>
  <si>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</si>
  <si>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</si>
  <si>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</si>
  <si>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</si>
  <si>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</si>
  <si>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</si>
  <si>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</si>
  <si>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</si>
  <si>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</si>
  <si>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</si>
  <si>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</si>
  <si>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</si>
  <si>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</si>
  <si>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</si>
  <si>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</si>
  <si>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</si>
  <si>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</si>
  <si>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</si>
  <si>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</si>
  <si>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</si>
  <si>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</si>
  <si>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</si>
  <si>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</si>
  <si>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</si>
  <si>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</si>
  <si>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</si>
  <si>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</si>
  <si>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</si>
  <si>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</si>
  <si>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</si>
  <si>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</si>
  <si>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</si>
  <si>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</si>
  <si>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</si>
  <si>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</si>
  <si>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</si>
  <si>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</si>
  <si>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</si>
  <si>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</si>
  <si>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</si>
  <si>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</si>
  <si>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</si>
  <si>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</si>
  <si>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</si>
  <si>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</si>
  <si>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</si>
  <si>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</si>
  <si>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</si>
  <si>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</si>
  <si>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</si>
  <si>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</si>
  <si>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</si>
  <si>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</si>
  <si>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</si>
  <si>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</si>
  <si>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</si>
  <si>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</si>
  <si>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</si>
  <si>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</si>
  <si>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</si>
  <si>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</si>
  <si>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</si>
  <si>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</si>
  <si>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</si>
  <si>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</si>
  <si>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</si>
  <si>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</si>
  <si>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</si>
  <si>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</si>
  <si>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</si>
  <si>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</si>
  <si>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</si>
  <si>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</si>
  <si>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</si>
  <si>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</si>
  <si>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</si>
  <si>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</si>
  <si>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</si>
  <si>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</si>
  <si>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</si>
  <si>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</si>
  <si>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</si>
  <si>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</si>
  <si>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</si>
  <si>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</si>
  <si>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</si>
  <si>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</si>
  <si>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</si>
  <si>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</si>
  <si>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</si>
  <si>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</si>
  <si>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</si>
  <si>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</si>
  <si>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</si>
  <si>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</si>
  <si>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</si>
  <si>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</si>
  <si>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</si>
  <si>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</si>
  <si>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</si>
  <si>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</si>
  <si>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</si>
  <si>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</si>
  <si>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</si>
  <si>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</si>
  <si>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</si>
  <si>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</si>
  <si>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</si>
  <si>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</si>
  <si>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</si>
  <si>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</si>
  <si>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</si>
  <si>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</si>
  <si>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</si>
  <si>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</si>
  <si>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</si>
  <si>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</si>
  <si>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</si>
  <si>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</si>
  <si>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</si>
  <si>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</si>
  <si>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</si>
  <si>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</si>
  <si>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</si>
  <si>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</si>
  <si>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</si>
  <si>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</si>
  <si>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</si>
  <si>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</si>
  <si>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</si>
  <si>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</si>
  <si>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</si>
  <si>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</si>
  <si>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</si>
  <si>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</si>
  <si>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</si>
  <si>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</si>
  <si>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</si>
  <si>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</si>
  <si>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</si>
  <si>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</si>
  <si>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</si>
  <si>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</si>
  <si>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</si>
  <si>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</si>
  <si>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</si>
  <si>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</si>
  <si>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</si>
  <si>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</si>
  <si>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</si>
  <si>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</si>
  <si>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</si>
  <si>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</si>
  <si>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</si>
  <si>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</si>
  <si>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</si>
  <si>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</si>
  <si>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</si>
  <si>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</si>
  <si>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</si>
  <si>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</si>
  <si>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</si>
  <si>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</si>
  <si>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</si>
  <si>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</si>
  <si>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</si>
  <si>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</si>
  <si>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</si>
  <si>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</si>
  <si>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</si>
  <si>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</si>
  <si>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</si>
  <si>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</si>
  <si>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</si>
  <si>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</si>
  <si>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</si>
  <si>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</si>
  <si>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</si>
  <si>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</si>
  <si>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</si>
  <si>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</si>
  <si>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</si>
  <si>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</si>
  <si>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</si>
  <si>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</si>
  <si>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</si>
  <si>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</si>
  <si>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</si>
  <si>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</si>
  <si>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</si>
  <si>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</si>
  <si>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</si>
  <si>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</si>
  <si>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</si>
  <si>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</si>
  <si>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</si>
  <si>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</si>
  <si>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</si>
  <si>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</si>
  <si>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</si>
  <si>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</si>
  <si>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</si>
  <si>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</si>
  <si>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</si>
  <si>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</si>
  <si>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</si>
  <si>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</si>
  <si>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</si>
  <si>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</si>
  <si>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</si>
  <si>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</si>
  <si>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</si>
  <si>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</si>
  <si>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</si>
  <si>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</si>
  <si>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</si>
  <si>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</si>
  <si>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</si>
  <si>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</si>
  <si>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</si>
  <si>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</si>
  <si>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</si>
  <si>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</si>
  <si>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</si>
  <si>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</si>
  <si>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</si>
  <si>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</si>
  <si>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</si>
  <si>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</si>
  <si>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</si>
  <si>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</si>
  <si>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</si>
  <si>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</si>
  <si>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</si>
  <si>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</si>
  <si>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</si>
  <si>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</si>
  <si>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</si>
  <si>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</si>
  <si>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</si>
  <si>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</si>
  <si>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</si>
  <si>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</si>
  <si>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</si>
  <si>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</si>
  <si>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</si>
  <si>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</si>
  <si>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</si>
  <si>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</si>
  <si>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</si>
  <si>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</si>
  <si>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</si>
  <si>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</si>
  <si>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</si>
  <si>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</si>
  <si>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</si>
  <si>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</si>
  <si>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</si>
  <si>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</si>
  <si>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</si>
  <si>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</si>
  <si>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</si>
  <si>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</si>
  <si>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</si>
  <si>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</si>
  <si>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</si>
  <si>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</si>
  <si>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</si>
  <si>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</si>
  <si>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</si>
  <si>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</si>
  <si>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</si>
  <si>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</si>
  <si>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</si>
  <si>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</si>
  <si>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</si>
  <si>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</si>
  <si>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</si>
  <si>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</si>
  <si>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</si>
  <si>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</si>
  <si>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</si>
  <si>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</si>
  <si>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</si>
  <si>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</si>
  <si>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</si>
  <si>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</si>
  <si>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</si>
  <si>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</si>
  <si>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</si>
  <si>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</si>
  <si>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</si>
  <si>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</si>
  <si>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</si>
  <si>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</si>
  <si>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</si>
  <si>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</si>
  <si>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</si>
  <si>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</si>
  <si>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</si>
  <si>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</si>
  <si>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</si>
  <si>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</si>
  <si>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</si>
  <si>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</si>
  <si>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</si>
  <si>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</si>
  <si>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</si>
  <si>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</si>
  <si>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</si>
  <si>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</si>
  <si>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</si>
  <si>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</si>
  <si>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</si>
  <si>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</si>
  <si>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</si>
  <si>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</si>
  <si>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</si>
  <si>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</si>
  <si>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</si>
  <si>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</si>
  <si>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</si>
  <si>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</si>
  <si>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</si>
  <si>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</si>
  <si>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</si>
  <si>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</si>
  <si>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</si>
  <si>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</si>
  <si>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</si>
  <si>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</si>
  <si>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</si>
  <si>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</si>
  <si>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</si>
  <si>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</si>
  <si>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</si>
  <si>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</si>
  <si>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</si>
  <si>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</si>
  <si>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</si>
  <si>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</si>
  <si>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</si>
  <si>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</si>
  <si>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</si>
  <si>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</si>
  <si>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</si>
  <si>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</si>
  <si>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</si>
  <si>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</si>
  <si>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</si>
  <si>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</si>
  <si>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</si>
  <si>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</si>
  <si>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</si>
  <si>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</si>
  <si>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</si>
  <si>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</si>
  <si>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</si>
  <si>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</si>
  <si>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</si>
  <si>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</si>
  <si>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</si>
  <si>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</si>
  <si>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</si>
  <si>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</si>
  <si>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</si>
  <si>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</si>
  <si>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</si>
  <si>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</si>
  <si>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</si>
  <si>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</si>
  <si>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</si>
  <si>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</si>
  <si>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</si>
  <si>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</si>
  <si>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</si>
  <si>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</si>
  <si>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</si>
  <si>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</si>
  <si>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</si>
  <si>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</si>
  <si>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</si>
  <si>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</si>
  <si>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</si>
  <si>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</si>
  <si>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</si>
  <si>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</si>
  <si>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</si>
  <si>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</si>
  <si>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</si>
  <si>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</si>
  <si>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</si>
  <si>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</si>
  <si>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</si>
  <si>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</si>
  <si>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</si>
  <si>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</si>
  <si>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</si>
  <si>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</si>
  <si>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</si>
  <si>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</si>
  <si>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</si>
  <si>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</si>
  <si>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</si>
  <si>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</si>
  <si>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</si>
  <si>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</si>
  <si>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</si>
  <si>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</si>
  <si>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</si>
  <si>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</si>
  <si>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</si>
  <si>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</si>
  <si>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</si>
  <si>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</si>
  <si>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</si>
  <si>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</si>
  <si>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</si>
  <si>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</si>
  <si>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</si>
  <si>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</si>
  <si>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</si>
  <si>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</si>
  <si>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</si>
  <si>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</si>
  <si>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</si>
  <si>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</si>
  <si>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</si>
  <si>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</si>
  <si>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</si>
  <si>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</si>
  <si>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</si>
  <si>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</si>
  <si>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</si>
  <si>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</si>
  <si>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</si>
  <si>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</si>
  <si>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</si>
  <si>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</si>
  <si>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</si>
  <si>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</si>
  <si>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</si>
  <si>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</si>
  <si>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</si>
  <si>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</si>
  <si>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</si>
  <si>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</si>
  <si>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</si>
  <si>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</si>
  <si>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</si>
  <si>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</si>
  <si>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</si>
  <si>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</si>
  <si>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</si>
  <si>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</si>
  <si>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</si>
  <si>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</si>
  <si>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</si>
  <si>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</si>
  <si>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</si>
  <si>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</si>
  <si>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</si>
  <si>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</si>
  <si>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</si>
  <si>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</si>
  <si>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</si>
  <si>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</si>
  <si>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</si>
  <si>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</si>
  <si>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</si>
  <si>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</si>
  <si>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</si>
  <si>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</si>
  <si>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</si>
  <si>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</si>
  <si>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</si>
  <si>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</si>
  <si>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</si>
  <si>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</si>
  <si>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</si>
  <si>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</si>
  <si>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</si>
  <si>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</si>
  <si>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</si>
  <si>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</si>
  <si>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</si>
  <si>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</si>
  <si>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</si>
  <si>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</si>
  <si>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</si>
  <si>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</si>
  <si>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</si>
  <si>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</si>
  <si>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</si>
  <si>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</si>
  <si>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</si>
  <si>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</si>
  <si>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</si>
  <si>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</si>
  <si>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</si>
  <si>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</si>
  <si>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</si>
  <si>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</si>
  <si>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</si>
  <si>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</si>
  <si>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</si>
  <si>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</si>
  <si>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</si>
  <si>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</si>
  <si>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</si>
  <si>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</si>
  <si>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</si>
  <si>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</si>
  <si>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</si>
  <si>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</si>
  <si>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</si>
  <si>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</si>
  <si>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</si>
  <si>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</si>
  <si>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</si>
  <si>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</si>
  <si>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</si>
  <si>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</si>
  <si>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</si>
  <si>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</si>
  <si>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</si>
  <si>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</si>
  <si>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</si>
  <si>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</si>
  <si>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</si>
  <si>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</si>
  <si>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</si>
  <si>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</si>
  <si>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</si>
  <si>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</si>
  <si>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</si>
  <si>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</si>
  <si>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</si>
  <si>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</si>
  <si>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</si>
  <si>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</si>
  <si>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</si>
  <si>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</si>
  <si>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</si>
  <si>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</si>
  <si>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</si>
  <si>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</si>
  <si>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</si>
  <si>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</si>
  <si>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</si>
  <si>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</si>
  <si>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</si>
  <si>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</si>
  <si>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</si>
  <si>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</si>
  <si>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</si>
  <si>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</si>
  <si>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</si>
  <si>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</si>
  <si>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</si>
  <si>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</si>
  <si>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</si>
  <si>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</si>
  <si>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</si>
  <si>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</si>
  <si>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</si>
  <si>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</si>
  <si>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</si>
  <si>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</si>
  <si>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</si>
  <si>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</si>
  <si>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</si>
  <si>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</si>
  <si>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</si>
  <si>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</si>
  <si>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</si>
  <si>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</si>
  <si>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</si>
  <si>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</si>
  <si>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</si>
  <si>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</si>
  <si>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</si>
  <si>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</si>
  <si>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</si>
  <si>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</si>
  <si>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</si>
  <si>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</si>
  <si>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</si>
  <si>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</si>
  <si>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</si>
  <si>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</si>
  <si>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</si>
  <si>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</si>
  <si>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</si>
  <si>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</si>
  <si>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</si>
  <si>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</si>
  <si>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</si>
  <si>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</si>
  <si>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</si>
  <si>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</si>
  <si>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</si>
  <si>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</si>
  <si>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</si>
  <si>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</si>
  <si>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</si>
  <si>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</si>
  <si>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</si>
  <si>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</si>
  <si>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</si>
  <si>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</si>
  <si>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</si>
  <si>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</si>
  <si>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</si>
  <si>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</si>
  <si>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</si>
  <si>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</si>
  <si>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</si>
  <si>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</si>
  <si>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</si>
  <si>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</si>
  <si>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</si>
  <si>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</si>
  <si>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</si>
  <si>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</si>
  <si>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</si>
  <si>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</si>
  <si>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</si>
  <si>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</si>
  <si>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</si>
  <si>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</si>
  <si>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</si>
  <si>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</si>
  <si>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</si>
  <si>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</si>
  <si>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</si>
  <si>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</si>
  <si>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</si>
  <si>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</si>
  <si>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</si>
  <si>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</si>
  <si>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</si>
  <si>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</si>
  <si>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</si>
  <si>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</si>
  <si>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</si>
  <si>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</si>
  <si>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</si>
  <si>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</si>
  <si>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</si>
  <si>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</si>
  <si>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</si>
  <si>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</si>
  <si>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</si>
  <si>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</si>
  <si>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</si>
  <si>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</si>
  <si>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</si>
  <si>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</si>
  <si>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</si>
  <si>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</si>
  <si>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</si>
  <si>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</si>
  <si>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</si>
  <si>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</si>
  <si>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</si>
  <si>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</si>
  <si>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</si>
  <si>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</si>
  <si>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</si>
  <si>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</si>
  <si>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</si>
  <si>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</si>
  <si>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</si>
  <si>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</si>
  <si>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</si>
  <si>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</si>
  <si>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</si>
  <si>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</si>
  <si>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</si>
  <si>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</si>
  <si>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</si>
  <si>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</si>
  <si>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</si>
  <si>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</si>
  <si>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</si>
  <si>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</si>
  <si>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</si>
  <si>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</si>
  <si>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</si>
  <si>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</si>
  <si>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</si>
  <si>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</si>
  <si>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</si>
  <si>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</si>
  <si>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</si>
  <si>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</si>
  <si>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</si>
  <si>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</si>
  <si>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</si>
  <si>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</si>
  <si>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</si>
  <si>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</si>
  <si>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</si>
  <si>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</si>
  <si>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</si>
  <si>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</si>
  <si>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</si>
  <si>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</si>
  <si>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</si>
  <si>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</si>
  <si>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</si>
  <si>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</si>
  <si>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</si>
  <si>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</si>
  <si>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</si>
  <si>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</si>
  <si>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</si>
  <si>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</si>
  <si>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</si>
  <si>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</si>
  <si>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</si>
  <si>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</si>
  <si>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</si>
  <si>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</si>
  <si>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</si>
  <si>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</si>
  <si>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</si>
  <si>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</si>
  <si>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Publication Key</t>
  </si>
  <si>
    <t>lat_min</t>
  </si>
  <si>
    <t>lat_max</t>
  </si>
  <si>
    <t>lon_min</t>
  </si>
  <si>
    <t>lon_max</t>
  </si>
  <si>
    <t>Area</t>
  </si>
  <si>
    <t>Country</t>
  </si>
  <si>
    <t>Notes</t>
  </si>
  <si>
    <t>Aguilar et al. 2012, IEEE Geoscience and Remote Sensing Letters (HHMD583W)</t>
  </si>
  <si>
    <t>Spain</t>
  </si>
  <si>
    <t>"heavily developed coastal area of Almeria (southeast Spain)" (1977 dataset); coordinates of BBox around Almeria: 36.889, -2.495 to 36.803, -2.346</t>
  </si>
  <si>
    <t>"whole of Analusia region" (2001 dataset), coordinates of BBox around Andalusia: 38.606, -7.491 to 36.297, -1.638</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</si>
  <si>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</si>
  <si>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</si>
  <si>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</si>
  <si>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</si>
  <si>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</si>
  <si>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</si>
  <si>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</si>
  <si>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</si>
  <si>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</si>
  <si>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</si>
  <si>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</si>
  <si>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</si>
  <si>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</si>
  <si>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</si>
  <si>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California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</si>
  <si>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</si>
  <si>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</si>
  <si>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</si>
  <si>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</si>
  <si>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</si>
  <si>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</si>
  <si>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</si>
  <si>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</si>
  <si>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</si>
  <si>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</si>
  <si>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</si>
  <si>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</si>
  <si>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</si>
  <si>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</si>
  <si>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one study area only, Eyjafjallajökull, Iceland</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</si>
  <si>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</si>
  <si>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</si>
  <si>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</si>
  <si>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</si>
  <si>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</si>
  <si>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</si>
  <si>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 Tyrol, Austria. Coordinates for MartellTal</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</si>
  <si>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</si>
  <si>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</si>
  <si>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</si>
  <si>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</si>
  <si>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</si>
  <si>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</si>
  <si>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</si>
  <si>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</si>
  <si>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</si>
  <si>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</si>
  <si>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</si>
  <si>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</si>
  <si>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</si>
  <si>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Bolch et al. 2017, The Cryosphere (UFU92EAC)</t>
  </si>
  <si>
    <t>Pakistan</t>
  </si>
  <si>
    <t>Hunza Basin, Pakistan. Area reported of the largest DTM coverage</t>
  </si>
  <si>
    <t>Bolles and Forman 2018, Frontiers in Earth Science (PBSVU4ID)</t>
  </si>
  <si>
    <t>USA</t>
  </si>
  <si>
    <t>United States Great Plains. Area reported for the largest extent site, Hamilton County</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</si>
  <si>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</si>
  <si>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</si>
  <si>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</si>
  <si>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</si>
  <si>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</si>
  <si>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</si>
  <si>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</si>
  <si>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</si>
  <si>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</si>
  <si>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</si>
  <si>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</si>
  <si>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</si>
  <si>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</si>
  <si>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</si>
  <si>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</si>
  <si>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</si>
  <si>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</si>
  <si>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</si>
  <si>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</si>
  <si>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</si>
  <si>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</si>
  <si>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</si>
  <si>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</si>
  <si>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</si>
  <si>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</si>
  <si>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Syria</t>
  </si>
  <si>
    <t>Ghab Basin/Tell Qarqur, Syria</t>
  </si>
  <si>
    <t>Middle Euphrates Valley/Tell Hadidi, Syria</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</si>
  <si>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</si>
  <si>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</si>
  <si>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</si>
  <si>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</si>
  <si>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</si>
  <si>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</si>
  <si>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</si>
  <si>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</si>
  <si>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</si>
  <si>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</si>
  <si>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</si>
  <si>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</si>
  <si>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</si>
  <si>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</si>
  <si>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</si>
  <si>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</si>
  <si>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Arctic Canada</t>
  </si>
  <si>
    <t>North Greenland</t>
  </si>
  <si>
    <t>East Greenland</t>
  </si>
  <si>
    <t>South Greenland</t>
  </si>
  <si>
    <t>Svalbard</t>
  </si>
  <si>
    <t>European Alps</t>
  </si>
  <si>
    <t>Russian Arctic</t>
  </si>
  <si>
    <t>Siberia</t>
  </si>
  <si>
    <t>High Mountain Asia</t>
  </si>
  <si>
    <t>Antarctic Peninsula</t>
  </si>
  <si>
    <t>McMurdo</t>
  </si>
  <si>
    <t>Amery Ice Shelf</t>
  </si>
  <si>
    <t>Amundsen Sea</t>
  </si>
  <si>
    <t xml:space="preserve">Antarctic </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</si>
  <si>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</si>
  <si>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</si>
  <si>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</si>
  <si>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</si>
  <si>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</si>
  <si>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</si>
  <si>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</si>
  <si>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</si>
  <si>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</si>
  <si>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</si>
  <si>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</si>
  <si>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</si>
  <si>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</si>
  <si>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</si>
  <si>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</si>
  <si>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</si>
  <si>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</si>
  <si>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</si>
  <si>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</si>
  <si>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</si>
  <si>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</si>
  <si>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</si>
  <si>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</si>
  <si>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</si>
  <si>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</si>
  <si>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</si>
  <si>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</si>
  <si>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</si>
  <si>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</si>
  <si>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</si>
  <si>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</si>
  <si>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</si>
  <si>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</si>
  <si>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</si>
  <si>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</si>
  <si>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</si>
  <si>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Galiatsatos et al. 2008, Photogrammetric Engineering and Remote Sensing (NP2PWBRU)</t>
  </si>
  <si>
    <t>study area SW of city of Homs, Syria</t>
  </si>
  <si>
    <t>Geyman et al. 2022, Nature (PXC5ENIG)</t>
  </si>
  <si>
    <t>Ghuffar et al. 2022, IEEE Transactions on Geoscience and Remote Sensing (5VQYMDG3)</t>
  </si>
  <si>
    <t>Mongolia</t>
  </si>
  <si>
    <t>Everest</t>
  </si>
  <si>
    <t>Pamir</t>
  </si>
  <si>
    <t>Ghuffar et al. 2023, The Cryosphere (5NBV3ZJ8)</t>
  </si>
  <si>
    <t>Karakoram/Hindu Kush</t>
  </si>
  <si>
    <t>Ak-Shirak</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</si>
  <si>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</si>
  <si>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</si>
  <si>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</si>
  <si>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</si>
  <si>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</si>
  <si>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</si>
  <si>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</si>
  <si>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</si>
  <si>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</si>
  <si>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</si>
  <si>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</si>
  <si>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</si>
  <si>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</si>
  <si>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</si>
  <si>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</si>
  <si>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</si>
  <si>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Russia</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</si>
  <si>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</si>
  <si>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</si>
  <si>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</si>
  <si>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</si>
  <si>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</si>
  <si>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</si>
  <si>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</si>
  <si>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Africa</t>
  </si>
  <si>
    <t>Groot Winterhoek Mountains, South Africa</t>
  </si>
  <si>
    <t>Holmlund 2021, Journal of Glaciology (AYRB3XCS)</t>
  </si>
  <si>
    <t>Aldegondabreen Glacier, Svalbard</t>
  </si>
  <si>
    <t>Holmlund and Holmlund 2019, Geografiska Annaler: Series A, Physical Geography (LYMM9UQZ)</t>
  </si>
  <si>
    <t>Sweden</t>
  </si>
  <si>
    <t>Storglaciären Glacier, Sweden</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</si>
  <si>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</si>
  <si>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</si>
  <si>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</si>
  <si>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</si>
  <si>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</si>
  <si>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</si>
  <si>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They processed several study areas in US, Russia, China, Ethiopia and BurkinaFaso but reported results for two Corona scenes in Beijing. Coordinate of one scene from figure</t>
  </si>
  <si>
    <t>Hudak and Wessman 1998, Remote Sensing of Environment (4YMKJQCY)</t>
  </si>
  <si>
    <t>Hufkens et al. 2020, Remote Sensing (8YJ6EBX4)</t>
  </si>
  <si>
    <t>Congo</t>
  </si>
  <si>
    <t>Yangambi area, central Congo Basin region, Africa</t>
  </si>
  <si>
    <t>Ishiguro et al. 2016, Geomorphology (GSL8VV32)</t>
  </si>
  <si>
    <t>Kume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</si>
  <si>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</si>
  <si>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</si>
  <si>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</si>
  <si>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</si>
  <si>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</si>
  <si>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</si>
  <si>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</si>
  <si>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</si>
  <si>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</si>
  <si>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</si>
  <si>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</si>
  <si>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</si>
  <si>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</si>
  <si>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</si>
  <si>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</si>
  <si>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</si>
  <si>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</si>
  <si>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ca. 3500 km² (see Figure in Paper)</t>
  </si>
  <si>
    <t>ca. 1750 km² (see Figure in Paper)</t>
  </si>
  <si>
    <t>Klimetzek et al. 2021, Remote Sensing (UHTXA8J6)</t>
  </si>
  <si>
    <t>Romania</t>
  </si>
  <si>
    <t>approximated from figure. Iasi, Romania</t>
  </si>
  <si>
    <t>Klug et al. 2012, Tenth International Conference on Permafrost (5MLZ39V2)</t>
  </si>
  <si>
    <t>two rock glaciers, here reported the coordinates of only one: Reichenkar rock glacier western Stubai Alps (Tyrol, Austria)</t>
  </si>
  <si>
    <t>Knuth et al. 2023, Remote Sensing of Environment (7JEVHID6)</t>
  </si>
  <si>
    <t>Mount Baker (∼143 km2 area) and South Cascade Glacier (∼32 km2 area), Washington State, USA</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</si>
  <si>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</si>
  <si>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</si>
  <si>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</si>
  <si>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</si>
  <si>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</si>
  <si>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</si>
  <si>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</si>
  <si>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</si>
  <si>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</si>
  <si>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</si>
  <si>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Canada</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</si>
  <si>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</si>
  <si>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</si>
  <si>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</si>
  <si>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</si>
  <si>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</si>
  <si>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</si>
  <si>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</si>
  <si>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</si>
  <si>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</si>
  <si>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</si>
  <si>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</si>
  <si>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</si>
  <si>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</si>
  <si>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</si>
  <si>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</si>
  <si>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</si>
  <si>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</si>
  <si>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</si>
  <si>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</si>
  <si>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</si>
  <si>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</si>
  <si>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</si>
  <si>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</si>
  <si>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</si>
  <si>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</si>
  <si>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</si>
  <si>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</si>
  <si>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</si>
  <si>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Two areas of interest: 1) Réunion Island, Indian Ocean; 2) Bossons glacier, French Alps. Coordinates reported for the France study. Both scenes encompass roughly 100 km2</t>
  </si>
  <si>
    <t>Ma 2013, Photogrammetric Engineering &amp; Remote Sensing (G4U45YN3)</t>
  </si>
  <si>
    <t>Harris Country, Texas</t>
  </si>
  <si>
    <t>Riverside Country, California</t>
  </si>
  <si>
    <t>Ma et al. 2020, Journal of the Indian Society of Remote Sensing (3R65I8XW)</t>
  </si>
  <si>
    <t>Magnússon et al. 2016, The Cryosphere (F6IX3QIF)</t>
  </si>
  <si>
    <t>Drangajökull, Iceland. Area approximated from the fig</t>
  </si>
  <si>
    <t>Maiwald et al. 2021, ISPRS International Journal of Geo-Information (HG9SPNGS)</t>
  </si>
  <si>
    <t>Maiwald et al. 2023, ISPRS Journal of Photogrammetry and Remote Sensing (2AWYTXZI)</t>
  </si>
  <si>
    <t xml:space="preserve">Congo dataset </t>
  </si>
  <si>
    <t>Occitanie dataset (170 km² in southern France)</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</si>
  <si>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</si>
  <si>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</si>
  <si>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</si>
  <si>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</si>
  <si>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</si>
  <si>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</si>
  <si>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</si>
  <si>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</si>
  <si>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</si>
  <si>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Mertes et al. 2017, Earth Surface Processes and Landforms (UA5FY4A8)</t>
  </si>
  <si>
    <t>Khumbu Glacier, Nepal</t>
  </si>
  <si>
    <t>Rhone Glacier, Switzerland</t>
  </si>
  <si>
    <t>Brøggerhalvøya, Svalbard</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</si>
  <si>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</si>
  <si>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</si>
  <si>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</si>
  <si>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</si>
  <si>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</si>
  <si>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</si>
  <si>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</si>
  <si>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</si>
  <si>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</si>
  <si>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</si>
  <si>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</si>
  <si>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</si>
  <si>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</si>
  <si>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</si>
  <si>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</si>
  <si>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</si>
  <si>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</si>
  <si>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</si>
  <si>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</si>
  <si>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</si>
  <si>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</si>
  <si>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</si>
  <si>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</si>
  <si>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</si>
  <si>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Two study sites in Trento and Rovereto, Italy. Area is the sum of the two study sites. Lat and Long manually picked from google earth based on the figure</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</si>
  <si>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</si>
  <si>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</si>
  <si>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</si>
  <si>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</si>
  <si>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</si>
  <si>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</si>
  <si>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</si>
  <si>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</si>
  <si>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</si>
  <si>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</si>
  <si>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</si>
  <si>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 Republic</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</si>
  <si>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</si>
  <si>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</si>
  <si>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</si>
  <si>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</si>
  <si>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</si>
  <si>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</si>
  <si>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</si>
  <si>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</si>
  <si>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</si>
  <si>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</si>
  <si>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</si>
  <si>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</si>
  <si>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</si>
  <si>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</si>
  <si>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</si>
  <si>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</si>
  <si>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</si>
  <si>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</si>
  <si>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</si>
  <si>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</si>
  <si>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</si>
  <si>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</si>
  <si>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</si>
  <si>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</si>
  <si>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</si>
  <si>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</si>
  <si>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</si>
  <si>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Center County, Pennsylvania, USA. mismatch between the infor of the area. Use the "area" not the coordinates. Manually selected in google earth from a poor overview map</t>
  </si>
  <si>
    <t>Piermattei et al. 2023, Earth Surface Dynamics (AD3B83ZP)</t>
  </si>
  <si>
    <t>Kaunertal catchment, Austria</t>
  </si>
  <si>
    <t>Pinto et al. 2019, Remote Sensing (B9WB4IEJ)</t>
  </si>
  <si>
    <t>Portugal</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</si>
  <si>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</si>
  <si>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</si>
  <si>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</si>
  <si>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</si>
  <si>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</si>
  <si>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</si>
  <si>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</si>
  <si>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</si>
  <si>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</si>
  <si>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</si>
  <si>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</si>
  <si>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</si>
  <si>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</si>
  <si>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</si>
  <si>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</si>
  <si>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</si>
  <si>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</si>
  <si>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</si>
  <si>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</si>
  <si>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</si>
  <si>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</si>
  <si>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</si>
  <si>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</si>
  <si>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</si>
  <si>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</si>
  <si>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</si>
  <si>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</si>
  <si>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</si>
  <si>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</si>
  <si>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</si>
  <si>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</si>
  <si>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</si>
  <si>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</si>
  <si>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</si>
  <si>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</si>
  <si>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</si>
  <si>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</si>
  <si>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</si>
  <si>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</si>
  <si>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Shahtahmassebi et al. 2023, Science of Remote Sensing (SSHKC7K7)</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</si>
  <si>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</si>
  <si>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</si>
  <si>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</si>
  <si>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</si>
  <si>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</si>
  <si>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</si>
  <si>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</si>
  <si>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</si>
  <si>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</si>
  <si>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</si>
  <si>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</si>
  <si>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</si>
  <si>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</si>
  <si>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</si>
  <si>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</si>
  <si>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</si>
  <si>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</si>
  <si>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</si>
  <si>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 The area values come from the text: the authors processed 2 spy satellites covering an area of 540 km x 540 km.</t>
  </si>
  <si>
    <t>Totten Glacier, East Antarctica</t>
  </si>
  <si>
    <t>Rayner Glacier, East Antarctica</t>
  </si>
  <si>
    <t>Larsen B Ice Shelf, Antarctic Peninsula</t>
  </si>
  <si>
    <t>Triglav‐čekada et al. 2011, The Photogrammetric Record (E5HRBYHP)</t>
  </si>
  <si>
    <t>Slovenia</t>
  </si>
  <si>
    <t>Triglav Glacier, Slovenia</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</si>
  <si>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</si>
  <si>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</si>
  <si>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</si>
  <si>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</si>
  <si>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</si>
  <si>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</si>
  <si>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</si>
  <si>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</si>
  <si>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</si>
  <si>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</si>
  <si>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</si>
  <si>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</si>
  <si>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</si>
  <si>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</si>
  <si>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</si>
  <si>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</si>
  <si>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</si>
  <si>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</si>
  <si>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</si>
  <si>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</si>
  <si>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</si>
  <si>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</si>
  <si>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</si>
  <si>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</si>
  <si>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</si>
  <si>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Walstra et al. 2011, Earth Surface Processes and Landforms (C57DUZKR)</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</si>
  <si>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</si>
  <si>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</si>
  <si>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</si>
  <si>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</si>
  <si>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</si>
  <si>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</si>
  <si>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</si>
  <si>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</si>
  <si>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</si>
  <si>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</si>
  <si>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</si>
  <si>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</si>
  <si>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</si>
  <si>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Three regions, here reported the cooridnate of Pezenas as it is the largest. Pezenas and Fréjus, France and Kobe in Japan.</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</si>
  <si>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</si>
  <si>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</si>
  <si>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</si>
  <si>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</si>
  <si>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</si>
  <si>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</si>
  <si>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</si>
  <si>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</si>
  <si>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</si>
  <si>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</si>
  <si>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</si>
  <si>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</si>
  <si>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</si>
  <si>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</si>
  <si>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</si>
  <si>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</si>
  <si>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</si>
  <si>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</si>
  <si>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</si>
  <si>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</si>
  <si>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</si>
  <si>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</si>
  <si>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</si>
  <si>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</si>
  <si>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</si>
  <si>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</si>
  <si>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</si>
  <si>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</si>
  <si>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</si>
  <si>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</si>
  <si>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</si>
  <si>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</si>
  <si>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</si>
  <si>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</si>
  <si>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</si>
  <si>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</si>
  <si>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</si>
  <si>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</si>
  <si>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</si>
  <si>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</si>
  <si>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</si>
  <si>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</si>
  <si>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</si>
  <si>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</si>
  <si>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</si>
  <si>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</si>
  <si>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</si>
  <si>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</si>
  <si>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</si>
  <si>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</si>
  <si>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</si>
  <si>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</si>
  <si>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</si>
  <si>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</si>
  <si>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</si>
  <si>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</si>
  <si>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</si>
  <si>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</si>
  <si>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</si>
  <si>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</si>
  <si>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</si>
  <si>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</si>
  <si>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</si>
  <si>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</si>
  <si>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</si>
  <si>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</si>
  <si>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</si>
  <si>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</si>
  <si>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</si>
  <si>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</si>
  <si>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</si>
  <si>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</si>
  <si>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</si>
  <si>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</si>
  <si>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</si>
  <si>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</si>
  <si>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</si>
  <si>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</si>
  <si>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</si>
  <si>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</si>
  <si>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</si>
  <si>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</si>
  <si>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</si>
  <si>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</si>
  <si>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</si>
  <si>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</si>
  <si>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</si>
  <si>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</si>
  <si>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</si>
  <si>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</si>
  <si>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</si>
  <si>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</si>
  <si>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</si>
  <si>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</si>
  <si>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</si>
  <si>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</si>
  <si>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</si>
  <si>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</si>
  <si>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</si>
  <si>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</si>
  <si>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</si>
  <si>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</si>
  <si>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</si>
  <si>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</si>
  <si>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</si>
  <si>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</si>
  <si>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</si>
  <si>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</si>
  <si>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</si>
  <si>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</si>
  <si>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</si>
  <si>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</si>
  <si>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</si>
  <si>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</si>
  <si>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</si>
  <si>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</si>
  <si>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</si>
  <si>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</si>
  <si>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</si>
  <si>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</si>
  <si>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</si>
  <si>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</si>
  <si>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</si>
  <si>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</si>
  <si>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</si>
  <si>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</si>
  <si>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</si>
  <si>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</si>
  <si>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</si>
  <si>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</si>
  <si>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</si>
  <si>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</si>
  <si>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</si>
  <si>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</si>
  <si>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</si>
  <si>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</si>
  <si>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</si>
  <si>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</si>
  <si>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</si>
  <si>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</si>
  <si>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</si>
  <si>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</si>
  <si>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</si>
  <si>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</si>
  <si>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</si>
  <si>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</si>
  <si>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</si>
  <si>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</si>
  <si>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</si>
  <si>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</si>
  <si>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</si>
  <si>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</si>
  <si>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</si>
  <si>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</si>
  <si>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</si>
  <si>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</si>
  <si>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</si>
  <si>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</si>
  <si>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</si>
  <si>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</si>
  <si>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</si>
  <si>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</si>
  <si>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</si>
  <si>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</si>
  <si>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</si>
  <si>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</si>
  <si>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</si>
  <si>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</si>
  <si>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</si>
  <si>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</si>
  <si>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</si>
  <si>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</si>
  <si>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</si>
  <si>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</si>
  <si>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</si>
  <si>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</si>
  <si>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</si>
  <si>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</si>
  <si>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</si>
  <si>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</si>
  <si>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</si>
  <si>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</si>
  <si>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</si>
  <si>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</si>
  <si>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</si>
  <si>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</si>
  <si>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</si>
  <si>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</si>
  <si>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</si>
  <si>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</si>
  <si>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</si>
  <si>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</si>
  <si>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</si>
  <si>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</si>
  <si>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</si>
  <si>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</si>
  <si>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</si>
  <si>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</si>
  <si>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</si>
  <si>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</si>
  <si>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</si>
  <si>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</si>
  <si>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</si>
  <si>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</si>
  <si>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</si>
  <si>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</si>
  <si>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</si>
  <si>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</si>
  <si>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</si>
  <si>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</si>
  <si>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</si>
  <si>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</si>
  <si>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</si>
  <si>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</si>
  <si>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</si>
  <si>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</si>
  <si>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</si>
  <si>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</si>
  <si>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</si>
  <si>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</si>
  <si>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</si>
  <si>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</si>
  <si>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</si>
  <si>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</si>
  <si>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</si>
  <si>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</si>
  <si>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</si>
  <si>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</si>
  <si>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</si>
  <si>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</si>
  <si>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</si>
  <si>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</si>
  <si>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</si>
  <si>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</si>
  <si>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</si>
  <si>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Agapiou et al. 2016, Archaeological Prospection (3AS9P3GM)</t>
  </si>
  <si>
    <t>Cyrpus</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</si>
  <si>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</si>
  <si>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</si>
  <si>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</si>
  <si>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</si>
  <si>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</si>
  <si>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</si>
  <si>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</si>
  <si>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</si>
  <si>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</si>
  <si>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</si>
  <si>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</si>
  <si>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</si>
  <si>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</si>
  <si>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</si>
  <si>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</si>
  <si>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</si>
  <si>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</si>
  <si>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</si>
  <si>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</si>
  <si>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</si>
  <si>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</si>
  <si>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</si>
  <si>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</si>
  <si>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</si>
  <si>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</si>
  <si>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</si>
  <si>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</si>
  <si>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</si>
  <si>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</si>
  <si>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</si>
  <si>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</si>
  <si>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</si>
  <si>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</si>
  <si>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</si>
  <si>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</si>
  <si>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</si>
  <si>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</si>
  <si>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</si>
  <si>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</si>
  <si>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</si>
  <si>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</si>
  <si>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</si>
  <si>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</si>
  <si>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</si>
  <si>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</si>
  <si>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</si>
  <si>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</si>
  <si>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</si>
  <si>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</si>
  <si>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</si>
  <si>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</si>
  <si>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</si>
  <si>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</si>
  <si>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</si>
  <si>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</si>
  <si>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</si>
  <si>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</si>
  <si>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</si>
  <si>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</si>
  <si>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</si>
  <si>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</si>
  <si>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</si>
  <si>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</si>
  <si>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</si>
  <si>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</si>
  <si>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</si>
  <si>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</si>
  <si>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</si>
  <si>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</si>
  <si>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</si>
  <si>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</si>
  <si>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</si>
  <si>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</si>
  <si>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</si>
  <si>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</si>
  <si>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</si>
  <si>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</si>
  <si>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</si>
  <si>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</si>
  <si>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</si>
  <si>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</si>
  <si>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</si>
  <si>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</si>
  <si>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</si>
  <si>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</si>
  <si>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</si>
  <si>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</si>
  <si>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</si>
  <si>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</si>
  <si>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</si>
  <si>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</si>
  <si>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</si>
  <si>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</si>
  <si>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</si>
  <si>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</si>
  <si>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</si>
  <si>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</si>
  <si>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</si>
  <si>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</si>
  <si>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</si>
  <si>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</si>
  <si>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</si>
  <si>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</si>
  <si>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</si>
  <si>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</si>
  <si>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</si>
  <si>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</si>
  <si>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</si>
  <si>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</si>
  <si>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</si>
  <si>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</si>
  <si>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</si>
  <si>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</si>
  <si>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</si>
  <si>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</si>
  <si>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</si>
  <si>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</si>
  <si>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</si>
  <si>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</si>
  <si>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</si>
  <si>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</si>
  <si>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</si>
  <si>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</si>
  <si>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</si>
  <si>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</si>
  <si>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</si>
  <si>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</si>
  <si>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</si>
  <si>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</si>
  <si>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</si>
  <si>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</si>
  <si>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</si>
  <si>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</si>
  <si>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</si>
  <si>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</si>
  <si>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</si>
  <si>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</si>
  <si>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</si>
  <si>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</si>
  <si>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</si>
  <si>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</si>
  <si>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</si>
  <si>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</si>
  <si>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</si>
  <si>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</si>
  <si>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</si>
  <si>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</si>
  <si>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</si>
  <si>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</si>
  <si>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</si>
  <si>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</si>
  <si>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</si>
  <si>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</si>
  <si>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</si>
  <si>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</si>
  <si>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</si>
  <si>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</si>
  <si>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</si>
  <si>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</si>
  <si>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</si>
  <si>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</si>
  <si>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</si>
  <si>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</si>
  <si>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</si>
  <si>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</si>
  <si>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</si>
  <si>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</si>
  <si>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</si>
  <si>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</si>
  <si>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</si>
  <si>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</si>
  <si>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</si>
  <si>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</si>
  <si>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</si>
  <si>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</si>
  <si>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</si>
  <si>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</si>
  <si>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</si>
  <si>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</si>
  <si>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</si>
  <si>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</si>
  <si>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</si>
  <si>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</si>
  <si>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</si>
  <si>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</si>
  <si>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</si>
  <si>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</si>
  <si>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</si>
  <si>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</si>
  <si>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</si>
  <si>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</si>
  <si>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</si>
  <si>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</si>
  <si>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</si>
  <si>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</si>
  <si>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</si>
  <si>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</si>
  <si>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</si>
  <si>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</si>
  <si>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</si>
  <si>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</si>
  <si>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</si>
  <si>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</si>
  <si>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</si>
  <si>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</si>
  <si>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</si>
  <si>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</si>
  <si>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</si>
  <si>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</si>
  <si>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</si>
  <si>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</si>
  <si>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</si>
  <si>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</si>
  <si>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</si>
  <si>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</si>
  <si>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</si>
  <si>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</si>
  <si>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</si>
  <si>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</si>
  <si>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</si>
  <si>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</si>
  <si>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</si>
  <si>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</si>
  <si>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</si>
  <si>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</si>
  <si>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</si>
  <si>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</si>
  <si>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</si>
  <si>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</si>
  <si>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</si>
  <si>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</si>
  <si>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</si>
  <si>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</si>
  <si>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</si>
  <si>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</si>
  <si>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</si>
  <si>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</si>
  <si>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</si>
  <si>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</si>
  <si>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</si>
  <si>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</si>
  <si>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</si>
  <si>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</si>
  <si>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</si>
  <si>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</si>
  <si>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</si>
  <si>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</si>
  <si>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</si>
  <si>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</si>
  <si>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</si>
  <si>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</si>
  <si>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</si>
  <si>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</si>
  <si>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</si>
  <si>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</si>
  <si>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</si>
  <si>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</si>
  <si>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</si>
  <si>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</si>
  <si>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</si>
  <si>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</si>
  <si>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</si>
  <si>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</si>
  <si>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</si>
  <si>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</si>
  <si>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</si>
  <si>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</si>
  <si>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</si>
  <si>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</si>
  <si>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</si>
  <si>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</si>
  <si>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</si>
  <si>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</si>
  <si>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</si>
  <si>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</si>
  <si>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</si>
  <si>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</si>
  <si>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</si>
  <si>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</si>
  <si>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</si>
  <si>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</si>
  <si>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</si>
  <si>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</si>
  <si>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</si>
  <si>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</si>
  <si>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</si>
  <si>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</si>
  <si>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</si>
  <si>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</si>
  <si>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</si>
  <si>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</si>
  <si>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</si>
  <si>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</si>
  <si>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</si>
  <si>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</si>
  <si>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</si>
  <si>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</si>
  <si>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</si>
  <si>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</si>
  <si>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</si>
  <si>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</si>
  <si>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</si>
  <si>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</si>
  <si>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</si>
  <si>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</si>
  <si>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</si>
  <si>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</si>
  <si>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</si>
  <si>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</si>
  <si>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</si>
  <si>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</si>
  <si>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</si>
  <si>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</si>
  <si>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</si>
  <si>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</si>
  <si>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</si>
  <si>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</si>
  <si>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</si>
  <si>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</si>
  <si>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</si>
  <si>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</si>
  <si>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</si>
  <si>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</si>
  <si>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</si>
  <si>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</si>
  <si>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</si>
  <si>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</si>
  <si>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</si>
  <si>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</si>
  <si>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</si>
  <si>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</si>
  <si>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</si>
  <si>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</si>
  <si>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</si>
  <si>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</si>
  <si>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</si>
  <si>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</si>
  <si>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</si>
  <si>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</si>
  <si>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</si>
  <si>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</si>
  <si>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</si>
  <si>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</si>
  <si>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</si>
  <si>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</si>
  <si>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</si>
  <si>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</si>
  <si>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</si>
  <si>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</si>
  <si>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</si>
  <si>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</si>
  <si>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</si>
  <si>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Cultural Heritage</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</si>
  <si>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</si>
  <si>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</si>
  <si>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</si>
  <si>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</si>
  <si>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</si>
  <si>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</si>
  <si>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</si>
  <si>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</si>
  <si>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</si>
  <si>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</si>
  <si>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</si>
  <si>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</si>
  <si>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</si>
  <si>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</si>
  <si>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</si>
  <si>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</si>
  <si>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</si>
  <si>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</si>
  <si>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</si>
  <si>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</si>
  <si>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</si>
  <si>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</si>
  <si>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</si>
  <si>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</si>
  <si>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</si>
  <si>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</si>
  <si>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</si>
  <si>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</si>
  <si>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</si>
  <si>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</si>
  <si>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</si>
  <si>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</si>
  <si>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</si>
  <si>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</si>
  <si>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</si>
  <si>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</si>
  <si>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</si>
  <si>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</si>
  <si>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</si>
  <si>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</si>
  <si>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</si>
  <si>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</si>
  <si>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</si>
  <si>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</si>
  <si>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</si>
  <si>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</si>
  <si>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</si>
  <si>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</si>
  <si>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</si>
  <si>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</si>
  <si>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</si>
  <si>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</si>
  <si>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Archive Location</t>
  </si>
  <si>
    <t>Freely Available?</t>
  </si>
  <si>
    <t>Archive Name</t>
  </si>
  <si>
    <t>Survey Name, Program/mission, Company</t>
  </si>
  <si>
    <t>Link archive</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</si>
  <si>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</si>
  <si>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</si>
  <si>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</si>
  <si>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</si>
  <si>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</si>
  <si>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</si>
  <si>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</si>
  <si>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</si>
  <si>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</si>
  <si>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</si>
  <si>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</si>
  <si>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</si>
  <si>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</si>
  <si>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</si>
  <si>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</si>
  <si>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</si>
  <si>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Network of Environmental Information of Andalusia (REDIAM)</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</si>
  <si>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</si>
  <si>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</si>
  <si>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</si>
  <si>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</si>
  <si>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</si>
  <si>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</si>
  <si>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</si>
  <si>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Office of the Tyrolean Government</t>
  </si>
  <si>
    <t>given</t>
  </si>
  <si>
    <t>absolute</t>
  </si>
  <si>
    <t>Wild RC5</t>
  </si>
  <si>
    <t>scanned prints</t>
  </si>
  <si>
    <t>images in TIFF format, GCPs coordinates extracted from ALS point cloud</t>
  </si>
  <si>
    <t>Wild RC8</t>
  </si>
  <si>
    <t>Norwegian Mapping Authorities</t>
  </si>
  <si>
    <t>1:30000</t>
  </si>
  <si>
    <t>the authors used maps generated from aerial photographs of several regions and years but used only one dataset (1966) for self-processing (DEM -&gt; Orthophoto)</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</si>
  <si>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</si>
  <si>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</si>
  <si>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</si>
  <si>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</si>
  <si>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</si>
  <si>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</si>
  <si>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</si>
  <si>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</si>
  <si>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</si>
  <si>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</si>
  <si>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</si>
  <si>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</si>
  <si>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</si>
  <si>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INDRHI flight</t>
  </si>
  <si>
    <t>1:20000</t>
  </si>
  <si>
    <t>No info on used camera, exact year, scan resolution</t>
  </si>
  <si>
    <t>American Mapping Service (AMS)</t>
  </si>
  <si>
    <t>computed</t>
  </si>
  <si>
    <t>1:40000</t>
  </si>
  <si>
    <t>23 × 23 cm and a focal length of 153 mm</t>
  </si>
  <si>
    <t>Defense Mapping Agency (DMA)</t>
  </si>
  <si>
    <t>National Land Survey of Iceland (Landmælingar Íslands, LMÍ)</t>
  </si>
  <si>
    <t>original film</t>
  </si>
  <si>
    <t>23x23 cm</t>
  </si>
  <si>
    <t>United States Geological Survey (USGS)</t>
  </si>
  <si>
    <t>Hexagon (KH-9)</t>
  </si>
  <si>
    <t>format of 23 × 46 cm and a focal length of 305 mm</t>
  </si>
  <si>
    <t>National Land Survey of Iceland</t>
  </si>
  <si>
    <t>USGS (United States Geological Survey)</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</si>
  <si>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</si>
  <si>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</si>
  <si>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</si>
  <si>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</si>
  <si>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</si>
  <si>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IGM (Italian Military Geographic Institute)</t>
  </si>
  <si>
    <t>1:23000</t>
  </si>
  <si>
    <t>uncertain if IGM refers to an archive</t>
  </si>
  <si>
    <t>http://edc.usgs.gov</t>
  </si>
  <si>
    <t xml:space="preserve"> processed in LPS 2014 with frame camera model and focal length of 305 mm; resampled using reseau marks; </t>
  </si>
  <si>
    <t>Corona (KH-4A)</t>
  </si>
  <si>
    <t>Corona (KH-4)</t>
  </si>
  <si>
    <t>scanning resolution not specified; presumably 7 µm from USGS</t>
  </si>
  <si>
    <t>Corona (KH-4B)</t>
  </si>
  <si>
    <t>Wild RC 10</t>
  </si>
  <si>
    <t>Texas Data Repository (Historical Air Photo Dataverse)</t>
  </si>
  <si>
    <t>Edgar Tobin Aerial Surveys</t>
  </si>
  <si>
    <t>Kargl Aerial Surveys, Inc.</t>
  </si>
  <si>
    <t>Aero Service Corporation</t>
  </si>
  <si>
    <t>Fairchild Aerial Surveys</t>
  </si>
  <si>
    <t>Aero Exploration Co.</t>
  </si>
  <si>
    <t>dpi</t>
  </si>
  <si>
    <t>photogrammetric scaner, only focal length available</t>
  </si>
  <si>
    <t>University of California, Riverside</t>
  </si>
  <si>
    <t>unknown camera, 60%, 20% forward and side overlap. image format 18 × 23 cm</t>
  </si>
  <si>
    <t>photogrammetric scanner; format is 230 × 230 mm; aerial picture overlap 70% and 40%</t>
  </si>
  <si>
    <t>U.S. Goverment</t>
  </si>
  <si>
    <t>No photogrammetric scanner. the 1957 flight is “American flight”</t>
  </si>
  <si>
    <t>photogrammetric scanner: Vexcel Ultrascan 5000</t>
  </si>
  <si>
    <t>1:15000</t>
  </si>
  <si>
    <t>1:5000</t>
  </si>
  <si>
    <t>1:10000</t>
  </si>
  <si>
    <t>Department of Environment, Land, Water and Planning</t>
  </si>
  <si>
    <t>not specified</t>
  </si>
  <si>
    <t>1:12500</t>
  </si>
  <si>
    <t>BW, tif format</t>
  </si>
  <si>
    <t>Wild RC10</t>
  </si>
  <si>
    <t>Colour, tif format</t>
  </si>
  <si>
    <t>Victorian Department of Environment, Land, Water and Planning</t>
  </si>
  <si>
    <t>1:15840</t>
  </si>
  <si>
    <t>EAG4</t>
  </si>
  <si>
    <t>1:7920</t>
  </si>
  <si>
    <t>EAG9</t>
  </si>
  <si>
    <t>1:7200</t>
  </si>
  <si>
    <t>Instituto Geográfico Nacional of Argentina</t>
  </si>
  <si>
    <t>1:35000</t>
  </si>
  <si>
    <t>~ 60% and ~30% forward and side overlap</t>
  </si>
  <si>
    <t>1:48000</t>
  </si>
  <si>
    <t>flight height between 7000-8000 m, GSD between 1.5 - 2 m, scale: 1:48.000 - 1:50.000 | Scanner res: 1000 dpi</t>
  </si>
  <si>
    <t>1:47775</t>
  </si>
  <si>
    <t>1:27834</t>
  </si>
  <si>
    <t>1:28916</t>
  </si>
  <si>
    <t>1:43925</t>
  </si>
  <si>
    <t>IGN (Institut Géographique National)</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</si>
  <si>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</si>
  <si>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</si>
  <si>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</si>
  <si>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</si>
  <si>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</si>
  <si>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</si>
  <si>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</si>
  <si>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</si>
  <si>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</si>
  <si>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</si>
  <si>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</si>
  <si>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</si>
  <si>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</si>
  <si>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</si>
  <si>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</si>
  <si>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Oblique aerial photographs</t>
  </si>
  <si>
    <t>Corona (no details)</t>
  </si>
  <si>
    <t>Korona satellite; however, no KH-4 images are available for their study area via EarthExplorer</t>
  </si>
  <si>
    <t>false infrared colour frame aerial photographs</t>
  </si>
  <si>
    <t>1:70000</t>
  </si>
  <si>
    <t>Chilean Military Geographical Institute (IGM), Chile</t>
  </si>
  <si>
    <t>HYCON flight</t>
  </si>
  <si>
    <t>Chilean Air Force’s Aero-photogrammetric Service (SAF)</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</si>
  <si>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</si>
  <si>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</si>
  <si>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</si>
  <si>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</si>
  <si>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</si>
  <si>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</si>
  <si>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</si>
  <si>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Historic England Archive and Newcastle University's archives</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</si>
  <si>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</si>
  <si>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</si>
  <si>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</si>
  <si>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</si>
  <si>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</si>
  <si>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</si>
  <si>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</si>
  <si>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</si>
  <si>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Austrian Federal Office of Surveying and Metrology (BEV)</t>
  </si>
  <si>
    <t xml:space="preserve">BW, tif format, Wild RC camera </t>
  </si>
  <si>
    <t>Wild RC5/RC8</t>
  </si>
  <si>
    <t>British Antarctic Survey</t>
  </si>
  <si>
    <t>Fairchild K17</t>
  </si>
  <si>
    <t>Zeiss RMK</t>
  </si>
  <si>
    <t>1:14000</t>
  </si>
  <si>
    <t>vertical and oblique photograph, image size 10 x 15 cm. desktop scanner</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</si>
  <si>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</si>
  <si>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</si>
  <si>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</si>
  <si>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</si>
  <si>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</si>
  <si>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</si>
  <si>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</si>
  <si>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</si>
  <si>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</si>
  <si>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</si>
  <si>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</si>
  <si>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</si>
  <si>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</si>
  <si>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</si>
  <si>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Geographical Survey of Japan</t>
  </si>
  <si>
    <t>archive free for resolution 200 dpi, not much info on data acquisition given</t>
  </si>
  <si>
    <t>Geospatial Information Authority of Japan</t>
  </si>
  <si>
    <t>Leica RC8</t>
  </si>
  <si>
    <t>Leica RC20</t>
  </si>
  <si>
    <t>Leica RC30</t>
  </si>
  <si>
    <t>IGeoE Portuguese Army Geography Institute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</si>
  <si>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</si>
  <si>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</si>
  <si>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</si>
  <si>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</si>
  <si>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</si>
  <si>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</si>
  <si>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</si>
  <si>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</si>
  <si>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</si>
  <si>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</si>
  <si>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</si>
  <si>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</si>
  <si>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</si>
  <si>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</si>
  <si>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Swedish mapping, cadastral, and land registration authority</t>
  </si>
  <si>
    <t>oblique images; Epson Perfection V700 Photo scanner</t>
  </si>
  <si>
    <t>RC camera. High-resolution-scanned aerial photographs can be purchased at US$35 per image</t>
  </si>
  <si>
    <t>relative</t>
  </si>
  <si>
    <t>1:36637</t>
  </si>
  <si>
    <t>1:10454</t>
  </si>
  <si>
    <t>1:22957</t>
  </si>
  <si>
    <t>1:24639</t>
  </si>
  <si>
    <t>1:9855</t>
  </si>
  <si>
    <t>1:20813</t>
  </si>
  <si>
    <t>U.S. military</t>
  </si>
  <si>
    <t>Taiwan military</t>
  </si>
  <si>
    <t>camera, Zeiss RMK-A 15/23</t>
  </si>
  <si>
    <t>Unknown</t>
  </si>
  <si>
    <t>Soviet-era archives</t>
  </si>
  <si>
    <t>acquisition date: 02.09.1956</t>
  </si>
  <si>
    <t>acquisition date: 19.08.1964</t>
  </si>
  <si>
    <t>Corona (KH-4A, KH-4B)</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</si>
  <si>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</si>
  <si>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</si>
  <si>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</si>
  <si>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</si>
  <si>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</si>
  <si>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</si>
  <si>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</si>
  <si>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</si>
  <si>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</si>
  <si>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</si>
  <si>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</si>
  <si>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</si>
  <si>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</si>
  <si>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Wild RC30</t>
  </si>
  <si>
    <t>Aerial photography 1992 (Nepali set), no processing information given!</t>
  </si>
  <si>
    <t>Austrian Federal Office of Metrology and Survey (BEV)</t>
  </si>
  <si>
    <t>Reichenkar</t>
  </si>
  <si>
    <t>Äusseres Hochebenkar</t>
  </si>
  <si>
    <t>Swedish Air Force and land registration authority (Lantmateriet)</t>
  </si>
  <si>
    <t>288</t>
  </si>
  <si>
    <t>288 images over 42 years over the same area; accquired in 13 years; in principle would thus define 13 different data sets</t>
  </si>
  <si>
    <t>Denmark</t>
  </si>
  <si>
    <t>Agency for Data Supply and Efficiency16.</t>
  </si>
  <si>
    <t>1:150000</t>
  </si>
  <si>
    <t>coordinate lists, image observations and calibration reports available, camera: WILD RC-10, focal length = 88mm</t>
  </si>
  <si>
    <t>Ethiopian Mapping Agency (EMA)</t>
  </si>
  <si>
    <t>1:50000</t>
  </si>
  <si>
    <t>no fiducial marks on the images and the calibration information of the camera is unknown</t>
  </si>
  <si>
    <t>1:11000</t>
  </si>
  <si>
    <t>National Land Survey Finland</t>
  </si>
  <si>
    <t>Hirvaskangas</t>
  </si>
  <si>
    <t>Pommituskukkulat</t>
  </si>
  <si>
    <t>Finnish Defence Forces</t>
  </si>
  <si>
    <t>1:60000</t>
  </si>
  <si>
    <t>Hongikkovaara</t>
  </si>
  <si>
    <t>Blom Geomatics AS</t>
  </si>
  <si>
    <t>Geomatheque Ltd., QC, Canada</t>
  </si>
  <si>
    <t>1:16000</t>
  </si>
  <si>
    <t>Lac Dionne</t>
  </si>
  <si>
    <t>Pistuacanis</t>
  </si>
  <si>
    <t>State Geodetic and Cartographic Resource</t>
  </si>
  <si>
    <t>Wild RC51</t>
  </si>
  <si>
    <t>Wild RC20</t>
  </si>
  <si>
    <t>RGB</t>
  </si>
  <si>
    <t>1:13000</t>
  </si>
  <si>
    <t>LMK</t>
  </si>
  <si>
    <t>Acquisition date: 16.05.1978; KH-9 Stereo Pair</t>
  </si>
  <si>
    <t>1:6000</t>
  </si>
  <si>
    <t>nine-by-nine inch negatives, ∼85 km Landers rupture</t>
  </si>
  <si>
    <t>1:305000</t>
  </si>
  <si>
    <t>stereo pair of CORONA</t>
  </si>
  <si>
    <t>Center for Earth Resources Observation and Science of the U.S. Geological Survey</t>
  </si>
  <si>
    <t>coverage single image (?) 125 x250 km, overalp 70%</t>
  </si>
  <si>
    <t>1:5500</t>
  </si>
  <si>
    <t>September 2004 (reference dataset)</t>
  </si>
  <si>
    <t>ARGON</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</si>
  <si>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</si>
  <si>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</si>
  <si>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</si>
  <si>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</si>
  <si>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</si>
  <si>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</si>
  <si>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</si>
  <si>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</si>
  <si>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</si>
  <si>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</si>
  <si>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</si>
  <si>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</si>
  <si>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</si>
  <si>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</si>
  <si>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</si>
  <si>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</si>
  <si>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</si>
  <si>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Japan Agency for Marine-Earth Science and Technology’s Cryosphere Data Archive Partnership (CrDAP) Observational Research Database</t>
  </si>
  <si>
    <t>handheld cameras at angles from high oblique to near nadir, 35mm</t>
  </si>
  <si>
    <t>Swiss Federal Institute of Technology (ETH) Library ‘e-pics‘imagery archive</t>
  </si>
  <si>
    <t>9 cm× 12 cm film plates (Mercanton et al., 1916)</t>
  </si>
  <si>
    <t>Norwegian Polar Institute (NPI) Toposvalbard database</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</si>
  <si>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</si>
  <si>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</si>
  <si>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</si>
  <si>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</si>
  <si>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</si>
  <si>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</si>
  <si>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</si>
  <si>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</si>
  <si>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</si>
  <si>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</si>
  <si>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</si>
  <si>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</si>
  <si>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</si>
  <si>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</si>
  <si>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</si>
  <si>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</si>
  <si>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</si>
  <si>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</si>
  <si>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</si>
  <si>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</si>
  <si>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</si>
  <si>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</si>
  <si>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</si>
  <si>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</si>
  <si>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</si>
  <si>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</si>
  <si>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</si>
  <si>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Fairchild K-17B and K-18</t>
  </si>
  <si>
    <t>Na</t>
  </si>
  <si>
    <t>Fairchild T-11</t>
  </si>
  <si>
    <t>Finnish Defence Intelligence Agency</t>
  </si>
  <si>
    <t>Format 18x18, 4 fiducials, calibrated fiducial mark coordinates not available and their positions determined from the digital images</t>
  </si>
  <si>
    <t>Format 23x23, 4 fiducials</t>
  </si>
  <si>
    <t>National Land Survey of Finland</t>
  </si>
  <si>
    <t>Format 23x23, 8 fiducials</t>
  </si>
  <si>
    <t>National Land Survey of Iceland &amp; Loftmyndir ehf</t>
  </si>
  <si>
    <t>Czech</t>
  </si>
  <si>
    <t>Military Geographical and Hydro-meteorological Institute</t>
  </si>
  <si>
    <t>NMR (National Monuments Record)</t>
  </si>
  <si>
    <t>1:10500</t>
  </si>
  <si>
    <t>1:7500</t>
  </si>
  <si>
    <t>DCC (Dorset County Council)</t>
  </si>
  <si>
    <t>1:12000</t>
  </si>
  <si>
    <t>1:8200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</si>
  <si>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</si>
  <si>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</si>
  <si>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</si>
  <si>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</si>
  <si>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</si>
  <si>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</si>
  <si>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</si>
  <si>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</si>
  <si>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</si>
  <si>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</si>
  <si>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</si>
  <si>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</si>
  <si>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</si>
  <si>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</si>
  <si>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</si>
  <si>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</si>
  <si>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</si>
  <si>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Lisbon Port Authority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</si>
  <si>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</si>
  <si>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</si>
  <si>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</si>
  <si>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</si>
  <si>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</si>
  <si>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15UAG 1052 (focal length 153.26 mm), and the obtained images were printed in a 1/25.000 scale at 23 × 23 cm (Generalitat Valenciana, 1993a)</t>
  </si>
  <si>
    <t>more photographs of ROI given in archive (1947-1999) but abdoned cause of quality</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</si>
  <si>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</si>
  <si>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</si>
  <si>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</si>
  <si>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</si>
  <si>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</si>
  <si>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</si>
  <si>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</si>
  <si>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</si>
  <si>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</si>
  <si>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</si>
  <si>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</si>
  <si>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</si>
  <si>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</si>
  <si>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</si>
  <si>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TARA (Aerial Reconnaissance Archives)</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</si>
  <si>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</si>
  <si>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</si>
  <si>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</si>
  <si>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</si>
  <si>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</si>
  <si>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Royal Jordanian Geographic Centre</t>
  </si>
  <si>
    <t>Vertical  panchromatic  negatives</t>
  </si>
  <si>
    <t>KH-9 Mapping Camera</t>
  </si>
  <si>
    <t>flat terrain (Tarim Basin)</t>
  </si>
  <si>
    <t>mountainous terrain (Akshiirak)</t>
  </si>
  <si>
    <t>KH-5 Argon</t>
  </si>
  <si>
    <t>Rayner</t>
  </si>
  <si>
    <t>Totten</t>
  </si>
  <si>
    <t>Cook</t>
  </si>
  <si>
    <t>Larsen B</t>
  </si>
  <si>
    <t>Triglav‐Čekada et al. 2011, The Photogrammetric Record (E5HRBYHP)</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</si>
  <si>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</si>
  <si>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</si>
  <si>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</si>
  <si>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</si>
  <si>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</si>
  <si>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</si>
  <si>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</si>
  <si>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</si>
  <si>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</si>
  <si>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</si>
  <si>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Zeiss RMK 15/23</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</si>
  <si>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</si>
  <si>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</si>
  <si>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</si>
  <si>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</si>
  <si>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</si>
  <si>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</si>
  <si>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</si>
  <si>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</si>
  <si>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</si>
  <si>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</si>
  <si>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</si>
  <si>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</si>
  <si>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The Aerial Reconnaissance Archives</t>
  </si>
  <si>
    <t>scanned contact prints</t>
  </si>
  <si>
    <t>1:7400</t>
  </si>
  <si>
    <t>Cambridge University Collection of Air Photos (CUCAP)</t>
  </si>
  <si>
    <t>scanned diapositives</t>
  </si>
  <si>
    <t>National Monuments Record</t>
  </si>
  <si>
    <t>1:10700</t>
  </si>
  <si>
    <t>1:6400</t>
  </si>
  <si>
    <t>Cambridge University Collection of Aerial Photographs</t>
  </si>
  <si>
    <t>1:4300</t>
  </si>
  <si>
    <t>oblique photographs</t>
  </si>
  <si>
    <t>Agricultural Development and Advisory Service</t>
  </si>
  <si>
    <t>1:27200</t>
  </si>
  <si>
    <t>0.18</t>
  </si>
  <si>
    <t>1:16400</t>
  </si>
  <si>
    <t>Infoterra</t>
  </si>
  <si>
    <t>1:12200</t>
  </si>
  <si>
    <t>Central Register of Air Photography for Wales</t>
  </si>
  <si>
    <t>1:9800</t>
  </si>
  <si>
    <t>1:9200</t>
  </si>
  <si>
    <t>BKS Surveys</t>
  </si>
  <si>
    <t>StereoPair (IDs: DZB1211-500024L002001,  DZB1211-500024L003001)</t>
  </si>
  <si>
    <t>Britain From Above (BFA)</t>
  </si>
  <si>
    <t>Silbury Hill, Avebury (England), 14 imgs (1946, 1947, 1951, 1953), four 1951er imgs are used for stereo processing; low-res imgs are free, high-res need to be paid</t>
  </si>
  <si>
    <t>Coflein (online digital archive provided by the Royal Commission on the Ancient and Historical Monuments of Wales (RCAHMW))</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</si>
  <si>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</si>
  <si>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</si>
  <si>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</si>
  <si>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</si>
  <si>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</si>
  <si>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</si>
  <si>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</si>
  <si>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</si>
  <si>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</si>
  <si>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</si>
  <si>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</si>
  <si>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</si>
  <si>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</si>
  <si>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</si>
  <si>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</si>
  <si>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</si>
  <si>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</si>
  <si>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</si>
  <si>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</si>
  <si>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</si>
  <si>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</si>
  <si>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</si>
  <si>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</si>
  <si>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</si>
  <si>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</si>
  <si>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</si>
  <si>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6</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</si>
  <si>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</si>
  <si>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</si>
  <si>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</si>
  <si>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</si>
  <si>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</si>
  <si>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</si>
  <si>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</si>
  <si>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</si>
  <si>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National Air Photo Library</t>
  </si>
  <si>
    <t>photos 098–115 from roll A16754</t>
  </si>
  <si>
    <t>8</t>
  </si>
  <si>
    <t>DZB1213-500054L001001 and DZB1213-500054L002001</t>
  </si>
  <si>
    <t>scene IDs given in Paper</t>
  </si>
  <si>
    <t>1:21600</t>
  </si>
  <si>
    <t>0.15</t>
  </si>
  <si>
    <t>1:10800</t>
  </si>
  <si>
    <t>0.42</t>
  </si>
  <si>
    <t>Spanish National Centre of Geographic Information (CNIG)</t>
  </si>
  <si>
    <t>no specific information on dataset given</t>
  </si>
  <si>
    <t>BAARE (British Arctic Air Route Expedition)</t>
  </si>
  <si>
    <t>&lt;60</t>
  </si>
  <si>
    <t>images digitized from paper copies</t>
  </si>
  <si>
    <t>Seventh Thule Expedition</t>
  </si>
  <si>
    <t>USAAF/USN (United States Army Air Force/United States Navy)</t>
  </si>
  <si>
    <t>1.7</t>
  </si>
  <si>
    <t>600</t>
  </si>
  <si>
    <t>0.61</t>
  </si>
  <si>
    <t>Corona</t>
  </si>
  <si>
    <t>Given ground resolution value makes no sense to me for Corona images ?</t>
  </si>
  <si>
    <t>60</t>
  </si>
  <si>
    <t>National Danish Survey and Cadastre (KMS)</t>
  </si>
  <si>
    <t>4 m GSD Ortho, 2m "ground resolution" after scanning</t>
  </si>
  <si>
    <t>Sovinformsputnik</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</si>
  <si>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</si>
  <si>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</si>
  <si>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</si>
  <si>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</si>
  <si>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</si>
  <si>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</si>
  <si>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</si>
  <si>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</si>
  <si>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</si>
  <si>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</si>
  <si>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unspecified; acquired by British Royal Air Force</t>
  </si>
  <si>
    <t>0.8</t>
  </si>
  <si>
    <t>0.7</t>
  </si>
  <si>
    <t>Veneto Region</t>
  </si>
  <si>
    <t>0.5</t>
  </si>
  <si>
    <t>KH-9 Hexagon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</si>
  <si>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</si>
  <si>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</si>
  <si>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</si>
  <si>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</si>
  <si>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</si>
  <si>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</si>
  <si>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information about the focal length only</t>
  </si>
  <si>
    <t>https://earthexplorer.usgs.gov</t>
  </si>
  <si>
    <t>1.8</t>
  </si>
  <si>
    <t>DS1101-1069DF089, DS1101-1069DF090</t>
  </si>
  <si>
    <t>Belgium</t>
  </si>
  <si>
    <t>Royal Museum for Central Africa</t>
  </si>
  <si>
    <t>0.88</t>
  </si>
  <si>
    <t>1:3000</t>
  </si>
  <si>
    <t>KH-9 Hexagon</t>
  </si>
  <si>
    <t>lower resolution mapping , missions 1215–5 and 1216–5</t>
  </si>
  <si>
    <t>USGS (United States Geological Survey), North American Glacier Aerial Photography (NAGAP)</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</si>
  <si>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</si>
  <si>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</si>
  <si>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</si>
  <si>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</si>
  <si>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U.S. National Archives and Records Administration (NARA)</t>
  </si>
  <si>
    <t>https://www.archives.gov</t>
  </si>
  <si>
    <t>0.43</t>
  </si>
  <si>
    <t>1:43000</t>
  </si>
  <si>
    <t>Fairchild K-17B</t>
  </si>
  <si>
    <t>Centro Nacional de Información Geográfica (CNIG)</t>
  </si>
  <si>
    <t>https://centrodedescargas.cnig.es/</t>
  </si>
  <si>
    <t>0.25</t>
  </si>
  <si>
    <t>Wild RC5/8</t>
  </si>
  <si>
    <t>0.84</t>
  </si>
  <si>
    <t>Fairchild KC-1B</t>
  </si>
  <si>
    <t>KC-1B</t>
  </si>
  <si>
    <t>0.98</t>
  </si>
  <si>
    <t>National Archives and Records Administration (NARA)</t>
  </si>
  <si>
    <t>0.2</t>
  </si>
  <si>
    <t>Fairchild K-17</t>
  </si>
  <si>
    <t>Epson Expression 1640XL desktop scanner</t>
  </si>
  <si>
    <t>http:// www.igmi.org/ancient/</t>
  </si>
  <si>
    <t>Dataset from Frankl et al., 2015 (https://www.tandfonline.com/doi/full/10.1080/17538947.2014.942715)</t>
  </si>
  <si>
    <t>U.S. Departement of Agriculture (USDA)</t>
  </si>
  <si>
    <t>0.75</t>
  </si>
  <si>
    <t>1:58000</t>
  </si>
  <si>
    <t>Zeiss RMK A</t>
  </si>
  <si>
    <t>Color infrared images acquired by Zeiss RMK cameras with Toparon lenses</t>
  </si>
  <si>
    <t>Amt der Tiroler Landesregierung</t>
  </si>
  <si>
    <t>https://www.tirol.gv.at/en/</t>
  </si>
  <si>
    <t>0.23</t>
  </si>
  <si>
    <t>black and white photographs</t>
  </si>
  <si>
    <t>0.45</t>
  </si>
  <si>
    <t>Wild RC6</t>
  </si>
  <si>
    <t>Bundesamt für Eich- und Vemessungswesen</t>
  </si>
  <si>
    <t>https: //www.bev.gv.at</t>
  </si>
  <si>
    <t>0.19</t>
  </si>
  <si>
    <t>Wild RC7</t>
  </si>
  <si>
    <t>0.16</t>
  </si>
  <si>
    <t>0.52</t>
  </si>
  <si>
    <t>0.53</t>
  </si>
  <si>
    <t>0.56</t>
  </si>
  <si>
    <t>0.24</t>
  </si>
  <si>
    <t>RGB photographs</t>
  </si>
  <si>
    <t xml:space="preserve">British Antarctic Survey </t>
  </si>
  <si>
    <t>Falkland Islands and Dependencies Aerial Survey Expedition (FIDASE)</t>
  </si>
  <si>
    <t>0.6</t>
  </si>
  <si>
    <t>Servicio de Hidrografía Naval Argentino (SHNA)</t>
  </si>
  <si>
    <t>http://remonterletemp.ing.fr</t>
  </si>
  <si>
    <t>US Key Hole program</t>
  </si>
  <si>
    <t>Corona KH-4B</t>
  </si>
  <si>
    <t>Pancromatic</t>
  </si>
  <si>
    <t>Luftwaffe Archives</t>
  </si>
  <si>
    <t>https://www.luftarchiv.de/</t>
  </si>
  <si>
    <t>1.2</t>
  </si>
  <si>
    <t>Epson Expression 10,000XL scanner</t>
  </si>
  <si>
    <t>https://doi.org/10.5066/F7610XKM</t>
  </si>
  <si>
    <t>NSF Arctic Data Center</t>
  </si>
  <si>
    <t>North American Glacier Aerial Photography</t>
  </si>
  <si>
    <t>Connecticut State Library</t>
  </si>
  <si>
    <t>Fairchild K-3</t>
  </si>
  <si>
    <t>Robinson Aerial Surveys</t>
  </si>
  <si>
    <t>0.9</t>
  </si>
  <si>
    <t>Nikon SUPER COOLSCAN 5000 ED</t>
  </si>
  <si>
    <t>Instituto Geográfico Militar (IGM) of Chile</t>
  </si>
  <si>
    <t>HYCON aerial survey</t>
  </si>
  <si>
    <t>1</t>
  </si>
  <si>
    <t>Servicio Aerofotogramétrico (SAF) of Chile</t>
  </si>
  <si>
    <t>CHILE60</t>
  </si>
  <si>
    <t>GEOTEC</t>
  </si>
  <si>
    <t>contact prints</t>
  </si>
  <si>
    <t>black-and-white photographs, focal length 547 mm. Self-calibration</t>
  </si>
  <si>
    <t>0.27</t>
  </si>
  <si>
    <t>Cambridge University Collection of Aerial Photographs (CUCAP)</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</si>
  <si>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</si>
  <si>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</si>
  <si>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</si>
  <si>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</si>
  <si>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</si>
  <si>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</si>
  <si>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</si>
  <si>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</si>
  <si>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</si>
  <si>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</si>
  <si>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</si>
  <si>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</si>
  <si>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</si>
  <si>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</si>
  <si>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</si>
  <si>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</si>
  <si>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</si>
  <si>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</si>
  <si>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1205, 1213</t>
  </si>
  <si>
    <t>https://earthexplorer.usgs.gov/</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</si>
  <si>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</si>
  <si>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</si>
  <si>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</si>
  <si>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Deutsche Fotothek</t>
  </si>
  <si>
    <t>Semperoper, 5</t>
  </si>
  <si>
    <t>Taschenberg, 1-2 images</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</si>
  <si>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</si>
  <si>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</si>
  <si>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</si>
  <si>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</si>
  <si>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</si>
  <si>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</si>
  <si>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</si>
  <si>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</si>
  <si>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</si>
  <si>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</si>
  <si>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</si>
  <si>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</si>
  <si>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</si>
  <si>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</si>
  <si>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</si>
  <si>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</si>
  <si>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</si>
  <si>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</si>
  <si>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</si>
  <si>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</si>
  <si>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</si>
  <si>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</si>
  <si>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</si>
  <si>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SfM+MVS</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</si>
  <si>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</si>
  <si>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</si>
  <si>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</si>
  <si>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</si>
  <si>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</si>
  <si>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</si>
  <si>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</si>
  <si>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</si>
  <si>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</si>
  <si>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</si>
  <si>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</si>
  <si>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</si>
  <si>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</si>
  <si>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</si>
  <si>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</si>
  <si>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</si>
  <si>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</si>
  <si>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</si>
  <si>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</si>
  <si>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</si>
  <si>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</si>
  <si>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</si>
  <si>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</si>
  <si>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</si>
  <si>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</si>
  <si>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</si>
  <si>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</si>
  <si>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</si>
  <si>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</si>
  <si>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</si>
  <si>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</si>
  <si>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</si>
  <si>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</si>
  <si>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</si>
  <si>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</si>
  <si>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</si>
  <si>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</si>
  <si>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</si>
  <si>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</si>
  <si>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</si>
  <si>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</si>
  <si>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</si>
  <si>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C97XPXE6.1</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</si>
  <si>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</si>
  <si>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</si>
  <si>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</si>
  <si>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</si>
  <si>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</si>
  <si>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</si>
  <si>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</si>
  <si>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</si>
  <si>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</si>
  <si>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</si>
  <si>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</si>
  <si>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</si>
  <si>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D5BPHY87.1</t>
  </si>
  <si>
    <t>Remote Sensing Software Package Graz (RSG)</t>
  </si>
  <si>
    <t>Very few details</t>
  </si>
  <si>
    <t>D5BPHY87.2</t>
  </si>
  <si>
    <t>D5BPHY87.3</t>
  </si>
  <si>
    <t>UFU92EAC.1</t>
  </si>
  <si>
    <t>ERDAS Imagine Photogrammetry</t>
  </si>
  <si>
    <t>undistortion</t>
  </si>
  <si>
    <t>Removal of internal distortion</t>
  </si>
  <si>
    <t>UFU92EAC.2</t>
  </si>
  <si>
    <t>PBSVU4ID.1</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</si>
  <si>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</si>
  <si>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</si>
  <si>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</si>
  <si>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</si>
  <si>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</si>
  <si>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</si>
  <si>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PBSVU4ID.2</t>
  </si>
  <si>
    <t>PBSVU4ID.3</t>
  </si>
  <si>
    <t>contrast enhancement, gamma balancing, vignetting correction</t>
  </si>
  <si>
    <t>PBSVU4ID.4</t>
  </si>
  <si>
    <t>PBSVU4ID.5</t>
  </si>
  <si>
    <t>PBSVU4ID.6</t>
  </si>
  <si>
    <t>MJIMZDLP.1</t>
  </si>
  <si>
    <t>fiducial detection</t>
  </si>
  <si>
    <t>defining fiducal coordinates, since those were not available</t>
  </si>
  <si>
    <t>Helmert transformation after BBA using corresp. points in ALS data from 2012</t>
  </si>
  <si>
    <t>69S6EE9C.1</t>
  </si>
  <si>
    <t>SfM</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</si>
  <si>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</si>
  <si>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</si>
  <si>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</si>
  <si>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</si>
  <si>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</si>
  <si>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</si>
  <si>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</si>
  <si>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</si>
  <si>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</si>
  <si>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</si>
  <si>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</si>
  <si>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</si>
  <si>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</si>
  <si>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</si>
  <si>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</si>
  <si>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</si>
  <si>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</si>
  <si>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</si>
  <si>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</si>
  <si>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</si>
  <si>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</si>
  <si>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</si>
  <si>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</si>
  <si>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</si>
  <si>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</si>
  <si>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</si>
  <si>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</si>
  <si>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</si>
  <si>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</si>
  <si>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</si>
  <si>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</si>
  <si>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U3Q4U35X.1</t>
  </si>
  <si>
    <t>used small section of full panoramic image</t>
  </si>
  <si>
    <t>U3Q4U35X.2</t>
  </si>
  <si>
    <t>U3Q4U35X.3</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</si>
  <si>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</si>
  <si>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</si>
  <si>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</si>
  <si>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</si>
  <si>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</si>
  <si>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</si>
  <si>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</si>
  <si>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</si>
  <si>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</si>
  <si>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</si>
  <si>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</si>
  <si>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</si>
  <si>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</si>
  <si>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</si>
  <si>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</si>
  <si>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</si>
  <si>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</si>
  <si>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</si>
  <si>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</si>
  <si>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</si>
  <si>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</si>
  <si>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</si>
  <si>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</si>
  <si>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</si>
  <si>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</si>
  <si>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</si>
  <si>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</si>
  <si>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</si>
  <si>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</si>
  <si>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</si>
  <si>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</si>
  <si>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</si>
  <si>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</si>
  <si>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</si>
  <si>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</si>
  <si>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</si>
  <si>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</si>
  <si>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</si>
  <si>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</si>
  <si>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</si>
  <si>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</si>
  <si>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</si>
  <si>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</si>
  <si>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</si>
  <si>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</si>
  <si>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</si>
  <si>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</si>
  <si>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</si>
  <si>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</si>
  <si>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</si>
  <si>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</si>
  <si>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</si>
  <si>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</si>
  <si>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</si>
  <si>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</si>
  <si>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</si>
  <si>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</si>
  <si>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</si>
  <si>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</si>
  <si>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</si>
  <si>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</si>
  <si>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</si>
  <si>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</si>
  <si>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</si>
  <si>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</si>
  <si>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</si>
  <si>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</si>
  <si>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</si>
  <si>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</si>
  <si>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</si>
  <si>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</si>
  <si>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</si>
  <si>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5ER8DF4Z.1</t>
  </si>
  <si>
    <t>GXP</t>
  </si>
  <si>
    <t>5ER8DF4Z.2</t>
  </si>
  <si>
    <t>5ER8DF4Z.3</t>
  </si>
  <si>
    <t>5ER8DF4Z.4</t>
  </si>
  <si>
    <t>5ER8DF4Z.5</t>
  </si>
  <si>
    <t>5ER8DF4Z.6</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</si>
  <si>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</si>
  <si>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</si>
  <si>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</si>
  <si>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</si>
  <si>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</si>
  <si>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</si>
  <si>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</si>
  <si>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</si>
  <si>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</si>
  <si>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</si>
  <si>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</si>
  <si>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</si>
  <si>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</si>
  <si>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</si>
  <si>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</si>
  <si>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</si>
  <si>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</si>
  <si>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</si>
  <si>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</si>
  <si>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</si>
  <si>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</si>
  <si>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</si>
  <si>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</si>
  <si>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</si>
  <si>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</si>
  <si>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</si>
  <si>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</si>
  <si>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</si>
  <si>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</si>
  <si>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</si>
  <si>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</si>
  <si>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ERBERDB6.1</t>
  </si>
  <si>
    <t>First, coarsely georeferenced orthoimages and DSM are produced for each year without any additional ground. Then, a fine absolute image orientation is computed</t>
  </si>
  <si>
    <t>ERBERDB6.10</t>
  </si>
  <si>
    <t>ERBERDB6.2</t>
  </si>
  <si>
    <t>ERBERDB6.3</t>
  </si>
  <si>
    <t>ERBERDB6.4</t>
  </si>
  <si>
    <t>ERBERDB6.5</t>
  </si>
  <si>
    <t>ERBERDB6.6</t>
  </si>
  <si>
    <t>ERBERDB6.7</t>
  </si>
  <si>
    <t>ERBERDB6.8</t>
  </si>
  <si>
    <t>ERBERDB6.9</t>
  </si>
  <si>
    <t>V5H2LDCV.1</t>
  </si>
  <si>
    <t>fiducial detection, resampling</t>
  </si>
  <si>
    <t xml:space="preserve">Workflow: Img orient, per triplet Stereo Matching, manual point cloud editing, rasterization </t>
  </si>
  <si>
    <t>TPNA7T79.1</t>
  </si>
  <si>
    <t xml:space="preserve">RSG - Remote Sensing Software Package Graz </t>
  </si>
  <si>
    <t>Image merging</t>
  </si>
  <si>
    <t>TPNA7T79.2</t>
  </si>
  <si>
    <t>87CUAK8B.1</t>
  </si>
  <si>
    <t>87CUAK8B.2</t>
  </si>
  <si>
    <t>87CUAK8B.3</t>
  </si>
  <si>
    <t>96JUIQK7.1</t>
  </si>
  <si>
    <t>masking (inscription, moving objects)</t>
  </si>
  <si>
    <t>masking (metadata, moving objects)</t>
  </si>
  <si>
    <t>mask  lateral inscriptions and moving objiects, addign GCPs</t>
  </si>
  <si>
    <t xml:space="preserve">standard agisoft workflow </t>
  </si>
  <si>
    <t>96JUIQK7.2</t>
  </si>
  <si>
    <t>96JUIQK7.3</t>
  </si>
  <si>
    <t>96JUIQK7.4</t>
  </si>
  <si>
    <t>4N97ZMU9.1</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</si>
  <si>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</si>
  <si>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</si>
  <si>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</si>
  <si>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</si>
  <si>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4N97ZMU9.2</t>
  </si>
  <si>
    <t>TH6B9CR4.1</t>
  </si>
  <si>
    <t>VirtuoZo, ILWIS</t>
  </si>
  <si>
    <t>3.2, 3.0</t>
  </si>
  <si>
    <t>GCPs measured by authors in the field (43 in 2003 and 48 in 2004); ILWIS 3.2 (for preprocessing), VirtuoZo V.3 (georeferencing &amp; DSM+Ortho generation), self-calibration (distortion correction) via GCPs</t>
  </si>
  <si>
    <t>ISESFWSP.1</t>
  </si>
  <si>
    <t>Agisoft Professional</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</si>
  <si>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</si>
  <si>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</si>
  <si>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</si>
  <si>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</si>
  <si>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</si>
  <si>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</si>
  <si>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</si>
  <si>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</si>
  <si>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</si>
  <si>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</si>
  <si>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</si>
  <si>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</si>
  <si>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</si>
  <si>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</si>
  <si>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</si>
  <si>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</si>
  <si>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</si>
  <si>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</si>
  <si>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</si>
  <si>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</si>
  <si>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</si>
  <si>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</si>
  <si>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</si>
  <si>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</si>
  <si>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</si>
  <si>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</si>
  <si>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</si>
  <si>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</si>
  <si>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</si>
  <si>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</si>
  <si>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</si>
  <si>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</si>
  <si>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</si>
  <si>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</si>
  <si>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</si>
  <si>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</si>
  <si>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</si>
  <si>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</si>
  <si>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</si>
  <si>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</si>
  <si>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</si>
  <si>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</si>
  <si>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</si>
  <si>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</si>
  <si>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</si>
  <si>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</si>
  <si>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</si>
  <si>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</si>
  <si>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</si>
  <si>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</si>
  <si>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</si>
  <si>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</si>
  <si>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</si>
  <si>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</si>
  <si>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</si>
  <si>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</si>
  <si>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</si>
  <si>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</si>
  <si>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</si>
  <si>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</si>
  <si>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</si>
  <si>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</si>
  <si>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</si>
  <si>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</si>
  <si>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</si>
  <si>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</si>
  <si>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</si>
  <si>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</si>
  <si>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</si>
  <si>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</si>
  <si>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RSG - Remote Sensing Software Package Graz</t>
  </si>
  <si>
    <t>PB8P2UVG.2</t>
  </si>
  <si>
    <t>PB8P2UVG.3</t>
  </si>
  <si>
    <t>Leica Photogrammetry Suite</t>
  </si>
  <si>
    <t>PB8P2UVG.4</t>
  </si>
  <si>
    <t>PB8P2UVG.5</t>
  </si>
  <si>
    <t>PCI Geomatica Orthoengine</t>
  </si>
  <si>
    <t>PB8P2UVG.6</t>
  </si>
  <si>
    <t>UHTXA8J6.1</t>
  </si>
  <si>
    <t>Same as Nita et al. (2018)</t>
  </si>
  <si>
    <t>Same as Nita et al. (2018) + 67 additional GCPs used for rectification in ArcGIS with spline transformation</t>
  </si>
  <si>
    <t>5MLZ39V2.1</t>
  </si>
  <si>
    <t>Inpho (MATCH-AT)</t>
  </si>
  <si>
    <t>2.2.1</t>
  </si>
  <si>
    <t>no  information about workflow but referring to Baltsavias et al (2001)</t>
  </si>
  <si>
    <t>Baltsavias et al (2001)</t>
  </si>
  <si>
    <t>5MLZ39V2.2</t>
  </si>
  <si>
    <t>5MLZ39V2.3</t>
  </si>
  <si>
    <t>5MLZ39V2.4</t>
  </si>
  <si>
    <t>5MLZ39V2.5</t>
  </si>
  <si>
    <t>5MLZ39V2.6</t>
  </si>
  <si>
    <t>5MLZ39V2.7</t>
  </si>
  <si>
    <t>5MLZ39V2.8</t>
  </si>
  <si>
    <t>5MLZ39V2.9</t>
  </si>
  <si>
    <t>5MLZ39V2.10</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</si>
  <si>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</si>
  <si>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</si>
  <si>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</si>
  <si>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</si>
  <si>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</si>
  <si>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</si>
  <si>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</si>
  <si>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</si>
  <si>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</si>
  <si>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</si>
  <si>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</si>
  <si>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</si>
  <si>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</si>
  <si>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</si>
  <si>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</si>
  <si>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</si>
  <si>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</si>
  <si>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</si>
  <si>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FFRWPF9M.1</t>
  </si>
  <si>
    <t>ESPA</t>
  </si>
  <si>
    <t>using tree ring measurement for accuracy assessment of canopy change detection</t>
  </si>
  <si>
    <t>FFRWPF9M.10</t>
  </si>
  <si>
    <t>FFRWPF9M.2</t>
  </si>
  <si>
    <t>FFRWPF9M.3</t>
  </si>
  <si>
    <t>FFRWPF9M.4</t>
  </si>
  <si>
    <t>FFRWPF9M.5</t>
  </si>
  <si>
    <t>FFRWPF9M.6</t>
  </si>
  <si>
    <t>FFRWPF9M.7</t>
  </si>
  <si>
    <t>FFRWPF9M.8</t>
  </si>
  <si>
    <t>FFRWPF9M.9</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</si>
  <si>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</si>
  <si>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</si>
  <si>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</si>
  <si>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</si>
  <si>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</si>
  <si>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</si>
  <si>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</si>
  <si>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</si>
  <si>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</si>
  <si>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</si>
  <si>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</si>
  <si>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</si>
  <si>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</si>
  <si>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</si>
  <si>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</si>
  <si>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</si>
  <si>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</si>
  <si>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</si>
  <si>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</si>
  <si>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</si>
  <si>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</si>
  <si>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</si>
  <si>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</si>
  <si>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</si>
  <si>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</si>
  <si>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</si>
  <si>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</si>
  <si>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</si>
  <si>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</si>
  <si>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</si>
  <si>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</si>
  <si>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</si>
  <si>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</si>
  <si>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</si>
  <si>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</si>
  <si>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</si>
  <si>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</si>
  <si>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</si>
  <si>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</si>
  <si>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</si>
  <si>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</si>
  <si>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</si>
  <si>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</si>
  <si>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</si>
  <si>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</si>
  <si>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</si>
  <si>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</si>
  <si>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</si>
  <si>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</si>
  <si>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</si>
  <si>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</si>
  <si>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</si>
  <si>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</si>
  <si>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</si>
  <si>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</si>
  <si>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</si>
  <si>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</si>
  <si>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</si>
  <si>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</si>
  <si>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</si>
  <si>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</si>
  <si>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</si>
  <si>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</si>
  <si>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</si>
  <si>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</si>
  <si>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</si>
  <si>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</si>
  <si>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</si>
  <si>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</si>
  <si>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</si>
  <si>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</si>
  <si>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</si>
  <si>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8IDZABSN.1</t>
  </si>
  <si>
    <t>self (OCV FAST + BRIEF + SGBM)</t>
  </si>
  <si>
    <t>UA5FY4A8.1</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</si>
  <si>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</si>
  <si>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</si>
  <si>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</si>
  <si>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</si>
  <si>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</si>
  <si>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</si>
  <si>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</si>
  <si>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</si>
  <si>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</si>
  <si>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</si>
  <si>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</si>
  <si>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</si>
  <si>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</si>
  <si>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</si>
  <si>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</si>
  <si>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</si>
  <si>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</si>
  <si>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</si>
  <si>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</si>
  <si>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</si>
  <si>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</si>
  <si>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</si>
  <si>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</si>
  <si>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</si>
  <si>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</si>
  <si>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</si>
  <si>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</si>
  <si>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</si>
  <si>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</si>
  <si>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</si>
  <si>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</si>
  <si>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</si>
  <si>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</si>
  <si>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</si>
  <si>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</si>
  <si>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</si>
  <si>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</si>
  <si>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</si>
  <si>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</si>
  <si>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</si>
  <si>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</si>
  <si>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</si>
  <si>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</si>
  <si>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</si>
  <si>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</si>
  <si>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</si>
  <si>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</si>
  <si>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</si>
  <si>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</si>
  <si>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</si>
  <si>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</si>
  <si>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</si>
  <si>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</si>
  <si>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</si>
  <si>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</si>
  <si>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</si>
  <si>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</si>
  <si>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</si>
  <si>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</si>
  <si>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</si>
  <si>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</si>
  <si>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</si>
  <si>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</si>
  <si>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</si>
  <si>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</si>
  <si>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</si>
  <si>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</si>
  <si>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</si>
  <si>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</si>
  <si>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</si>
  <si>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</si>
  <si>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</si>
  <si>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</si>
  <si>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</si>
  <si>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</si>
  <si>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</si>
  <si>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</si>
  <si>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</si>
  <si>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</si>
  <si>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</si>
  <si>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</si>
  <si>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</si>
  <si>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</si>
  <si>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</si>
  <si>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</si>
  <si>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</si>
  <si>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</si>
  <si>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</si>
  <si>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</si>
  <si>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</si>
  <si>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</si>
  <si>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</si>
  <si>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</si>
  <si>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</si>
  <si>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</si>
  <si>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</si>
  <si>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</si>
  <si>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</si>
  <si>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</si>
  <si>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</si>
  <si>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</si>
  <si>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</si>
  <si>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</si>
  <si>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</si>
  <si>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</si>
  <si>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</si>
  <si>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</si>
  <si>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</si>
  <si>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</si>
  <si>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</si>
  <si>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</si>
  <si>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</si>
  <si>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</si>
  <si>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</si>
  <si>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</si>
  <si>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</si>
  <si>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</si>
  <si>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</si>
  <si>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</si>
  <si>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</si>
  <si>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</si>
  <si>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</si>
  <si>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</si>
  <si>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</si>
  <si>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</si>
  <si>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</si>
  <si>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</si>
  <si>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</si>
  <si>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</si>
  <si>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</si>
  <si>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</si>
  <si>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</si>
  <si>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</si>
  <si>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</si>
  <si>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</si>
  <si>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</si>
  <si>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</si>
  <si>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</si>
  <si>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</si>
  <si>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</si>
  <si>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</si>
  <si>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</si>
  <si>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</si>
  <si>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</si>
  <si>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</si>
  <si>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</si>
  <si>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</si>
  <si>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</si>
  <si>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</si>
  <si>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</si>
  <si>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</si>
  <si>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</si>
  <si>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</si>
  <si>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</si>
  <si>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</si>
  <si>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</si>
  <si>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</si>
  <si>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</si>
  <si>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</si>
  <si>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</si>
  <si>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</si>
  <si>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</si>
  <si>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</si>
  <si>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</si>
  <si>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</si>
  <si>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</si>
  <si>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</si>
  <si>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</si>
  <si>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</si>
  <si>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</si>
  <si>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</si>
  <si>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</si>
  <si>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</si>
  <si>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</si>
  <si>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</si>
  <si>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</si>
  <si>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</si>
  <si>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</si>
  <si>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</si>
  <si>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</si>
  <si>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</si>
  <si>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</si>
  <si>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</si>
  <si>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</si>
  <si>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</si>
  <si>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</si>
  <si>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</si>
  <si>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</si>
  <si>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</si>
  <si>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</si>
  <si>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</si>
  <si>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</si>
  <si>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</si>
  <si>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</si>
  <si>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</si>
  <si>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</si>
  <si>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</si>
  <si>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</si>
  <si>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</si>
  <si>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</si>
  <si>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</si>
  <si>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</si>
  <si>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</si>
  <si>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</si>
  <si>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</si>
  <si>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</si>
  <si>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</si>
  <si>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</si>
  <si>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</si>
  <si>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</si>
  <si>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</si>
  <si>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</si>
  <si>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</si>
  <si>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</si>
  <si>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</si>
  <si>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</si>
  <si>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</si>
  <si>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</si>
  <si>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</si>
  <si>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</si>
  <si>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</si>
  <si>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</si>
  <si>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</si>
  <si>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</si>
  <si>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</si>
  <si>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</si>
  <si>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</si>
  <si>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</si>
  <si>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</si>
  <si>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</si>
  <si>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</si>
  <si>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</si>
  <si>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</si>
  <si>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</si>
  <si>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</si>
  <si>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</si>
  <si>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</si>
  <si>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</si>
  <si>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</si>
  <si>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</si>
  <si>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</si>
  <si>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</si>
  <si>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</si>
  <si>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</si>
  <si>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</si>
  <si>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</si>
  <si>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</si>
  <si>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QUZPQPWA.1</t>
  </si>
  <si>
    <t>ERDAS Imagine: Leica Photogrammetry Suite, KH_TOOLS (IDL)</t>
  </si>
  <si>
    <t>9.2, NA</t>
  </si>
  <si>
    <t>undistortion (reseau crosses, subpx)</t>
  </si>
  <si>
    <t>undistort KH-9 images using reseau crosses (subpx measurement) -&gt; KH_TOOLS (IDL)</t>
  </si>
  <si>
    <t>img orientation + DEM generation via LPS</t>
  </si>
  <si>
    <t>QUZPQPWA.2</t>
  </si>
  <si>
    <t>3Q3MUWTB.1</t>
  </si>
  <si>
    <t>mean filter, CLAHE and Wallis filter</t>
  </si>
  <si>
    <t>denoise (mean | CLAHE), contrast enhancement (Wallis)</t>
  </si>
  <si>
    <t>Very little information, no software specified</t>
  </si>
  <si>
    <t>3Q3MUWTB.2</t>
  </si>
  <si>
    <t>3Q3MUWTB.3</t>
  </si>
  <si>
    <t>3Q3MUWTB.4</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</si>
  <si>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</si>
  <si>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</si>
  <si>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</si>
  <si>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</si>
  <si>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</si>
  <si>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</si>
  <si>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</si>
  <si>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</si>
  <si>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</si>
  <si>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</si>
  <si>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</si>
  <si>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</si>
  <si>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</si>
  <si>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</si>
  <si>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</si>
  <si>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</si>
  <si>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</si>
  <si>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</si>
  <si>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</si>
  <si>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</si>
  <si>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A8RIYP3A.1</t>
  </si>
  <si>
    <t>A8RIYP3A.2</t>
  </si>
  <si>
    <t>A8RIYP3A.3</t>
  </si>
  <si>
    <t>A8RIYP3A.4</t>
  </si>
  <si>
    <t>A8RIYP3A.5</t>
  </si>
  <si>
    <t>7PV3VJZP.1</t>
  </si>
  <si>
    <t>7PV3VJZP.2</t>
  </si>
  <si>
    <t>7PV3VJZP.3</t>
  </si>
  <si>
    <t>7PV3VJZP.4</t>
  </si>
  <si>
    <t>7TGQURPL.1</t>
  </si>
  <si>
    <t>0.8.1</t>
  </si>
  <si>
    <t>BUHU8ZK4.1</t>
  </si>
  <si>
    <t>Agisoft PhotoScan Professional</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</si>
  <si>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</si>
  <si>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</si>
  <si>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</si>
  <si>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</si>
  <si>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</si>
  <si>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</si>
  <si>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</si>
  <si>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</si>
  <si>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</si>
  <si>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35MF78DP.1</t>
  </si>
  <si>
    <t>35MF78DP.10</t>
  </si>
  <si>
    <t>35MF78DP.11</t>
  </si>
  <si>
    <t>denoise (salt-pepper)</t>
  </si>
  <si>
    <t>denoise (of salt &amp; pepper)</t>
  </si>
  <si>
    <t>removed salt + pepper noise</t>
  </si>
  <si>
    <t>35MF78DP.12</t>
  </si>
  <si>
    <t>35MF78DP.2</t>
  </si>
  <si>
    <t>35MF78DP.3</t>
  </si>
  <si>
    <t>35MF78DP.4</t>
  </si>
  <si>
    <t>35MF78DP.5</t>
  </si>
  <si>
    <t>35MF78DP.6</t>
  </si>
  <si>
    <t>35MF78DP.7</t>
  </si>
  <si>
    <t>35MF78DP.8</t>
  </si>
  <si>
    <t>35MF78DP.9</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</si>
  <si>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</si>
  <si>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</si>
  <si>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</si>
  <si>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</si>
  <si>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</si>
  <si>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</si>
  <si>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</si>
  <si>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</si>
  <si>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</si>
  <si>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</si>
  <si>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</si>
  <si>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</si>
  <si>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</si>
  <si>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</si>
  <si>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</si>
  <si>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</si>
  <si>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</si>
  <si>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</si>
  <si>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</si>
  <si>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</si>
  <si>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</si>
  <si>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</si>
  <si>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</si>
  <si>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</si>
  <si>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</si>
  <si>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</si>
  <si>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</si>
  <si>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</si>
  <si>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</si>
  <si>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</si>
  <si>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</si>
  <si>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</si>
  <si>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</si>
  <si>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</si>
  <si>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</si>
  <si>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</si>
  <si>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HHMD583W.1</t>
  </si>
  <si>
    <t>Z/I Imaging: ISAE</t>
  </si>
  <si>
    <t>HHMD583W.2</t>
  </si>
  <si>
    <t>697IL8A8.1</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</si>
  <si>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</si>
  <si>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</si>
  <si>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</si>
  <si>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2AWYTXZI.1</t>
  </si>
  <si>
    <t>MicMac, self, Colmap</t>
  </si>
  <si>
    <t>undistortion (fiducials), rotation, downsampling</t>
  </si>
  <si>
    <t>2AWYTXZI.2</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</si>
  <si>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</si>
  <si>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</si>
  <si>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</si>
  <si>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</si>
  <si>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2AWYTXZI.3</t>
  </si>
  <si>
    <t>2AWYTXZI.4</t>
  </si>
  <si>
    <t>2AWYTXZI.5</t>
  </si>
  <si>
    <t>IWGVT7B2.1</t>
  </si>
  <si>
    <t>linear contrast stretch, gamma adjustment</t>
  </si>
  <si>
    <t>IWGVT7B2.2</t>
  </si>
  <si>
    <t>Réseau marker removal, linear contrast stretch, gamma adjustment</t>
  </si>
  <si>
    <t>G78PZDF2.1</t>
  </si>
  <si>
    <t>29T845PG.1</t>
  </si>
  <si>
    <t>CoSP</t>
  </si>
  <si>
    <t>mosaicing of single film scans, ficual mark detection and undistortion, clipping of unsharp image content</t>
  </si>
  <si>
    <t>undistortion (fiducials), mosaicing, clipping</t>
  </si>
  <si>
    <t>workflow described in Ghuffar et al 2022 (CoSP - Corona Stereo Pipeline)</t>
  </si>
  <si>
    <t>29T845PG.2</t>
  </si>
  <si>
    <t>29T845PG.3</t>
  </si>
  <si>
    <t>G4U45YN3.1</t>
  </si>
  <si>
    <t>self</t>
  </si>
  <si>
    <t>use of RFM / DLT to describe image geometry (IOP/EOP) or historical aerial images</t>
  </si>
  <si>
    <t>G4U45YN3.2</t>
  </si>
  <si>
    <t>G4U45YN3.3</t>
  </si>
  <si>
    <t>LL4DC5CT.1</t>
  </si>
  <si>
    <t>Metashape</t>
  </si>
  <si>
    <t>simple Metashape "clicking" workflow</t>
  </si>
  <si>
    <t>K8DGTW2N.1</t>
  </si>
  <si>
    <t>only orthorectification</t>
  </si>
  <si>
    <t>K8DGTW2N.2</t>
  </si>
  <si>
    <t>K8DGTW2N.3</t>
  </si>
  <si>
    <t>K8DGTW2N.4</t>
  </si>
  <si>
    <t>K8DGTW2N.5</t>
  </si>
  <si>
    <t>K8DGTW2N.6</t>
  </si>
  <si>
    <t>K8DGTW2N.7</t>
  </si>
  <si>
    <t>K8DGTW2N.8</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</si>
  <si>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</si>
  <si>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</si>
  <si>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</si>
  <si>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</si>
  <si>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</si>
  <si>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</si>
  <si>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</si>
  <si>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</si>
  <si>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</si>
  <si>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</si>
  <si>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</si>
  <si>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</si>
  <si>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</si>
  <si>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</si>
  <si>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</si>
  <si>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</si>
  <si>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</si>
  <si>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</si>
  <si>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</si>
  <si>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</si>
  <si>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</si>
  <si>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</si>
  <si>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</si>
  <si>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</si>
  <si>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</si>
  <si>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</si>
  <si>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</si>
  <si>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</si>
  <si>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</si>
  <si>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</si>
  <si>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</si>
  <si>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5NBV3ZJ8.1</t>
  </si>
  <si>
    <t>Corona Stereo Pipeline (CoSP)</t>
  </si>
  <si>
    <t>mosaicing of partial scans</t>
  </si>
  <si>
    <t>same workflow as Ghuffar et al., 2022</t>
  </si>
  <si>
    <t>5NBV3ZJ8.2</t>
  </si>
  <si>
    <t>5VQYMDG3.1</t>
  </si>
  <si>
    <t>mosaicing of partial scans, use panoramic geometry stripes to resample image, film bending correction, rotating aft camera images</t>
  </si>
  <si>
    <t>mosaicing, undistortion (fiducials), rotating, resampling</t>
  </si>
  <si>
    <t>5VQYMDG3.2</t>
  </si>
  <si>
    <t>5VQYMDG3.3</t>
  </si>
  <si>
    <t>83M24SAX.1</t>
  </si>
  <si>
    <t>Not Specified</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</si>
  <si>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</si>
  <si>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</si>
  <si>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</si>
  <si>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</si>
  <si>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</si>
  <si>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</si>
  <si>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</si>
  <si>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</si>
  <si>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</si>
  <si>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</si>
  <si>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</si>
  <si>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</si>
  <si>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</si>
  <si>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</si>
  <si>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</si>
  <si>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</si>
  <si>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</si>
  <si>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</si>
  <si>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</si>
  <si>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7JEVHID6.1</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</si>
  <si>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</si>
  <si>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</si>
  <si>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</si>
  <si>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</si>
  <si>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7JEVHID6.2</t>
  </si>
  <si>
    <t>7JEVHID6.3</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</si>
  <si>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</si>
  <si>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</si>
  <si>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</si>
  <si>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</si>
  <si>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</si>
  <si>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</si>
  <si>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</si>
  <si>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</si>
  <si>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</si>
  <si>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</si>
  <si>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</si>
  <si>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</si>
  <si>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</si>
  <si>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</si>
  <si>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</si>
  <si>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</si>
  <si>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</si>
  <si>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</si>
  <si>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</si>
  <si>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</si>
  <si>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</si>
  <si>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</si>
  <si>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CZ796U9J.1</t>
  </si>
  <si>
    <t>CZ796U9J.2</t>
  </si>
  <si>
    <t>CZ796U9J.3</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</si>
  <si>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</si>
  <si>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</si>
  <si>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</si>
  <si>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</si>
  <si>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</si>
  <si>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</si>
  <si>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</si>
  <si>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</si>
  <si>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</si>
  <si>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</si>
  <si>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</si>
  <si>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</si>
  <si>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</si>
  <si>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</si>
  <si>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</si>
  <si>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</si>
  <si>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</si>
  <si>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</si>
  <si>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</si>
  <si>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</si>
  <si>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</si>
  <si>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</si>
  <si>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</si>
  <si>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</si>
  <si>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</si>
  <si>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</si>
  <si>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</si>
  <si>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</si>
  <si>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</si>
  <si>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</si>
  <si>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</si>
  <si>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</si>
  <si>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</si>
  <si>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</si>
  <si>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</si>
  <si>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</si>
  <si>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</si>
  <si>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</si>
  <si>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</si>
  <si>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</si>
  <si>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</si>
  <si>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</si>
  <si>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C57DUZKR.1</t>
  </si>
  <si>
    <t>C57DUZKR.2</t>
  </si>
  <si>
    <t>C57DUZKR.3</t>
  </si>
  <si>
    <t>C57DUZKR.4</t>
  </si>
  <si>
    <t>C57DUZKR.5</t>
  </si>
  <si>
    <t>C57DUZKR.6</t>
  </si>
  <si>
    <t>C57DUZKR.7</t>
  </si>
  <si>
    <t>C57DUZKR.8</t>
  </si>
  <si>
    <t>C57DUZKR.9</t>
  </si>
  <si>
    <t>C57DUZKR.10</t>
  </si>
  <si>
    <t>C57DUZKR.11</t>
  </si>
  <si>
    <t>FZ2D7KEH.1</t>
  </si>
  <si>
    <t>6P2CL666.1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</si>
  <si>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</si>
  <si>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</si>
  <si>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</si>
  <si>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6P2CL666.2</t>
  </si>
  <si>
    <t>6P2CL666.3</t>
  </si>
  <si>
    <t>6P2CL666.4</t>
  </si>
  <si>
    <t>6P2CL666.5</t>
  </si>
  <si>
    <t>6P2CL666.6</t>
  </si>
  <si>
    <t>6P2CL666.7</t>
  </si>
  <si>
    <t>Q57B8PSI.1</t>
  </si>
  <si>
    <t>image downsampling</t>
  </si>
  <si>
    <t>downsampling</t>
  </si>
  <si>
    <t>Tested 2 approaches, patch-based processing, i.e., each patch was processed independently and mosaic-based processing, i.e., the patches were mosaicked first</t>
  </si>
  <si>
    <t>Q57B8PSI.2</t>
  </si>
  <si>
    <t>ERP9ZYKA.1</t>
  </si>
  <si>
    <t>Implemented the two algorithms with a mixture of Python codes and MicMac/Apero commands</t>
  </si>
  <si>
    <t>ERP9ZYKA.2</t>
  </si>
  <si>
    <t>ERP9ZYKA.3</t>
  </si>
  <si>
    <t>ERP9ZYKA.4</t>
  </si>
  <si>
    <t>ERP9ZYKA.5</t>
  </si>
  <si>
    <t>ERP9ZYKA.6</t>
  </si>
  <si>
    <t>ERP9ZYKA.7</t>
  </si>
  <si>
    <t>ERP9ZYKA.8</t>
  </si>
  <si>
    <t>VX3E6VKA.1</t>
  </si>
  <si>
    <t>self, Colmap</t>
  </si>
  <si>
    <t>AI-based image matching</t>
  </si>
  <si>
    <t>VX3E6VKA.2</t>
  </si>
  <si>
    <t>DatasetKey</t>
  </si>
  <si>
    <t>Accuracy Key</t>
  </si>
  <si>
    <t>Ground control source XY</t>
  </si>
  <si>
    <t>Ground control source Z</t>
  </si>
  <si>
    <t>Ground control source group</t>
  </si>
  <si>
    <t>Ground control accuracy [m] XY</t>
  </si>
  <si>
    <t>Ground control accuracy [m] Z</t>
  </si>
  <si>
    <t>Ground control accuracy [m] avg</t>
  </si>
  <si>
    <t>No. GCPs</t>
  </si>
  <si>
    <t>No. GCPs simplified</t>
  </si>
  <si>
    <t>Residuals to GCPs [m] XY</t>
  </si>
  <si>
    <t>Residuals to GCPs [m] Z</t>
  </si>
  <si>
    <t>Residuals to GCPs [m] avg</t>
  </si>
  <si>
    <t>No. CPs</t>
  </si>
  <si>
    <t>Residuals to CPs [m] XY</t>
  </si>
  <si>
    <t>Residuals to CPs [m] Z</t>
  </si>
  <si>
    <t>Residuals to CPs [m] avg</t>
  </si>
  <si>
    <t>Comparison data</t>
  </si>
  <si>
    <t>Comparison data simplified</t>
  </si>
  <si>
    <t>Source comparison data</t>
  </si>
  <si>
    <t>Comparison source group</t>
  </si>
  <si>
    <t>Accuracy comparison data [m] XY</t>
  </si>
  <si>
    <t>Accuracy comparison data [m] Z</t>
  </si>
  <si>
    <t>Accuracy comparison [m] avg</t>
  </si>
  <si>
    <t>Residuals to comparison [m] XY</t>
  </si>
  <si>
    <t>Residuals to comparison [m] Z</t>
  </si>
  <si>
    <t>Residuals to comparison [m] avg</t>
  </si>
  <si>
    <t>comparison metric</t>
  </si>
  <si>
    <t>Post-Processing</t>
  </si>
  <si>
    <t>LIDAR DEM</t>
  </si>
  <si>
    <t>ALS-DEM</t>
  </si>
  <si>
    <t>ALS</t>
  </si>
  <si>
    <t>area-based</t>
  </si>
  <si>
    <t>0.06 - 0.15 m</t>
  </si>
  <si>
    <t>-0.55 / 1.09</t>
  </si>
  <si>
    <t>mean dev / STD</t>
  </si>
  <si>
    <t>Coregistration</t>
  </si>
  <si>
    <t>dGPS</t>
  </si>
  <si>
    <t>point-based</t>
  </si>
  <si>
    <t>-0.50 / 0.93</t>
  </si>
  <si>
    <t>?</t>
  </si>
  <si>
    <t>86</t>
  </si>
  <si>
    <t>1.96-2.44</t>
  </si>
  <si>
    <t>CPs (DGPS)</t>
  </si>
  <si>
    <t>CPs</t>
  </si>
  <si>
    <t>1.93-2.60</t>
  </si>
  <si>
    <t>optimal number of GCPs (per stereopair) from 9 to 14. GCPs and CPs are man-made and natural points located inside the study area. CPs number ranged from 41 to 77 depending on the number of GCPs employed.</t>
  </si>
  <si>
    <t>89</t>
  </si>
  <si>
    <t>0.43-0.85</t>
  </si>
  <si>
    <t>24</t>
  </si>
  <si>
    <t>0.065/0.098</t>
  </si>
  <si>
    <t>RMSE</t>
  </si>
  <si>
    <t>58</t>
  </si>
  <si>
    <t>point cloud Noise filtering &amp; Coregistration  (ICP stable terrain), 3D Change detection</t>
  </si>
  <si>
    <t>55</t>
  </si>
  <si>
    <t>Cartosat-1 orthoimage</t>
  </si>
  <si>
    <t>Cartosat DEM</t>
  </si>
  <si>
    <t>50</t>
  </si>
  <si>
    <t>2.5/2.3</t>
  </si>
  <si>
    <t>Cartosat-1</t>
  </si>
  <si>
    <t>31</t>
  </si>
  <si>
    <t>LIDAR DTM</t>
  </si>
  <si>
    <t>mean</t>
  </si>
  <si>
    <t>DEM (SRTM1)</t>
  </si>
  <si>
    <t>4</t>
  </si>
  <si>
    <t>orthorectifcation of a master images using GCPs extract from SRTM DEM and then orthorectify the slave images based on the master one</t>
  </si>
  <si>
    <t>Orthophoto</t>
  </si>
  <si>
    <t>14</t>
  </si>
  <si>
    <t>ALS-DEM (2m, ALTI3D)</t>
  </si>
  <si>
    <t>Coregistration (Lidar reference, Riscan Pro)</t>
  </si>
  <si>
    <t>19</t>
  </si>
  <si>
    <t>23</t>
  </si>
  <si>
    <t>22</t>
  </si>
  <si>
    <t>25</t>
  </si>
  <si>
    <t>20</t>
  </si>
  <si>
    <t>21</t>
  </si>
  <si>
    <t>Google Earth</t>
  </si>
  <si>
    <t>Topographic map</t>
  </si>
  <si>
    <t>26</t>
  </si>
  <si>
    <t>SatImgs (Google Earth), TopoMaps (national)</t>
  </si>
  <si>
    <t>Imgs, TopoMaps</t>
  </si>
  <si>
    <t>Outlier removal using point cloud library</t>
  </si>
  <si>
    <t xml:space="preserve">Lidar DEM </t>
  </si>
  <si>
    <t>11-20</t>
  </si>
  <si>
    <t>DEM year after</t>
  </si>
  <si>
    <t>Historical image DEM</t>
  </si>
  <si>
    <t>65</t>
  </si>
  <si>
    <t>GCPs, CPs</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</si>
  <si>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</si>
  <si>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</si>
  <si>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</si>
  <si>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</si>
  <si>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</si>
  <si>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</si>
  <si>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</si>
  <si>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DEM</t>
  </si>
  <si>
    <t>digitization of glacier front in orthophotos (manually)</t>
  </si>
  <si>
    <t>orthorectifcation using given DEM and orthophoto only, no stereo reconstruction</t>
  </si>
  <si>
    <t>TopoMaps, SatImg (Landsat ETM+)</t>
  </si>
  <si>
    <t>TopoMaps</t>
  </si>
  <si>
    <t>100+</t>
  </si>
  <si>
    <t>&lt;20.0</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</si>
  <si>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</si>
  <si>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</si>
  <si>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</si>
  <si>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</si>
  <si>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</si>
  <si>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</si>
  <si>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</si>
  <si>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</si>
  <si>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</si>
  <si>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</si>
  <si>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634</t>
  </si>
  <si>
    <t>&lt; 5</t>
  </si>
  <si>
    <t>496</t>
  </si>
  <si>
    <t>1384</t>
  </si>
  <si>
    <t>556</t>
  </si>
  <si>
    <t>435</t>
  </si>
  <si>
    <t>540</t>
  </si>
  <si>
    <t>30</t>
  </si>
  <si>
    <t>Orthophotos, CadastralMaps; ALS-DEM</t>
  </si>
  <si>
    <t>coregistration wrt ALS appended after BBA improved accuracy to 1 m</t>
  </si>
  <si>
    <t>(official) USGS</t>
  </si>
  <si>
    <t>diverse</t>
  </si>
  <si>
    <t>&lt;10</t>
  </si>
  <si>
    <t>2D transformation (GCPs)</t>
  </si>
  <si>
    <t>1:25000 scale topographic maps</t>
  </si>
  <si>
    <t>128</t>
  </si>
  <si>
    <t>10.9, 10.0</t>
  </si>
  <si>
    <t>does not appear to have extracted DEM using bundle adjustment in BLUH</t>
  </si>
  <si>
    <t>12</t>
  </si>
  <si>
    <t>12.1, 14.1</t>
  </si>
  <si>
    <t>12.4, 13.3</t>
  </si>
  <si>
    <t>119</t>
  </si>
  <si>
    <t>10.0, 11.1</t>
  </si>
  <si>
    <t>DEM generated from topographic maps</t>
  </si>
  <si>
    <t>comparison with a limit of 100 m difference in "open" (non-forested) areas</t>
  </si>
  <si>
    <t>7.1, 12.4</t>
  </si>
  <si>
    <t>11.7, 12.5</t>
  </si>
  <si>
    <t>SRTM-C</t>
  </si>
  <si>
    <t>comparison made to SRTM-C with a limit of 100 m difference; comparison also made to "forest" and "open" classes</t>
  </si>
  <si>
    <t>0.05</t>
  </si>
  <si>
    <t>comparison to GCPs / CPs (dGPS)</t>
  </si>
  <si>
    <t>Lidar points</t>
  </si>
  <si>
    <t>15</t>
  </si>
  <si>
    <t>ALS-point</t>
  </si>
  <si>
    <t>Noise filtering</t>
  </si>
  <si>
    <t>LIDAR</t>
  </si>
  <si>
    <t>Lidar Points simplified to LIDAR</t>
  </si>
  <si>
    <t>17</t>
  </si>
  <si>
    <t>35</t>
  </si>
  <si>
    <t>SatImgs (SPOT, 10m, 1990)</t>
  </si>
  <si>
    <t>20+</t>
  </si>
  <si>
    <t>DEM (SRTM, 90m)</t>
  </si>
  <si>
    <t>Topographic maps</t>
  </si>
  <si>
    <t>Unspecified "test" DEM</t>
  </si>
  <si>
    <t>143</t>
  </si>
  <si>
    <t>GPS</t>
  </si>
  <si>
    <t>0.02-0.05</t>
  </si>
  <si>
    <t>0.02-0.05 (GPS)</t>
  </si>
  <si>
    <t>0.5 (GPS)</t>
  </si>
  <si>
    <t>Noise filtering, Gridding, Coregistration (following Nuth &amp; Kääb, 2011), Change detection (1978 &lt;-&gt; 1979)</t>
  </si>
  <si>
    <t>DEM (REMA)</t>
  </si>
  <si>
    <t>REMA</t>
  </si>
  <si>
    <t>136</t>
  </si>
  <si>
    <t>DEM (REMA), GPS, StereoDEMs (1980)</t>
  </si>
  <si>
    <t>4-5 (REMA), 0.02-0.05 (GPS)</t>
  </si>
  <si>
    <t>0.9-2.3 (GPS), 10.26 (DEM)</t>
  </si>
  <si>
    <t xml:space="preserve">AerialImgs, LIDAR DTM </t>
  </si>
  <si>
    <t>Imgs, ALS-DEM</t>
  </si>
  <si>
    <t>mean dev (flat areas), theoretical accuracy</t>
  </si>
  <si>
    <t>Lidar DEM</t>
  </si>
  <si>
    <t>9</t>
  </si>
  <si>
    <t>LIDAR DEM (stable areas)</t>
  </si>
  <si>
    <t xml:space="preserve">0.5 - 1.1 </t>
  </si>
  <si>
    <t>11</t>
  </si>
  <si>
    <t>Coregistration (stable areas, following Nuth &amp; Kääb, 2011)</t>
  </si>
  <si>
    <t>13</t>
  </si>
  <si>
    <t>0</t>
  </si>
  <si>
    <t>DEM (SRTM, ArcticDEM)</t>
  </si>
  <si>
    <t>SRTM, ARTICDEM</t>
  </si>
  <si>
    <t>DoD (68th percentile)</t>
  </si>
  <si>
    <t>Coregistration (shift, rotation, scaling)</t>
  </si>
  <si>
    <t>DEM (5m)</t>
  </si>
  <si>
    <t>"X,Y and Z error" and "total error", presumably RMSE since they are using Agisoft Photoscan</t>
  </si>
  <si>
    <t>18</t>
  </si>
  <si>
    <t>StereoDEM (4m, Pleaides StereoScene)</t>
  </si>
  <si>
    <t>0.51, 1.24</t>
  </si>
  <si>
    <t>DoD</t>
  </si>
  <si>
    <t>Pleiades ortho and DEM to collect GCPs. std of 4m in z for the reference Pleiades DEM</t>
  </si>
  <si>
    <t>noise removal and buildings using Catalyst Focus software</t>
  </si>
  <si>
    <t>16</t>
  </si>
  <si>
    <t>GPS Survey</t>
  </si>
  <si>
    <t>0.015</t>
  </si>
  <si>
    <t>47 homologous natural points</t>
  </si>
  <si>
    <t>Standard Deviation</t>
  </si>
  <si>
    <t>number of GCPs not specified; compared mean, standard deviation of homologous point locations between successive pairs of surveys</t>
  </si>
  <si>
    <t>66 homologous natural points</t>
  </si>
  <si>
    <t>43</t>
  </si>
  <si>
    <t>84 homologous natural points</t>
  </si>
  <si>
    <t>compared mean, standard deviation of homologous point locations between successive pairs of surveys</t>
  </si>
  <si>
    <t>100 homologous natural points</t>
  </si>
  <si>
    <t>StereoDEM (Pleaides StereoScene)</t>
  </si>
  <si>
    <t>6.00</t>
  </si>
  <si>
    <t>Coregistration (horizontally, following Berthier 2007)</t>
  </si>
  <si>
    <t xml:space="preserve">ALS-DEM, TLS </t>
  </si>
  <si>
    <t>ALS-DEM, TLS</t>
  </si>
  <si>
    <t>Noise filtering (SOR, Cloudcompare), DEM Gridding (1m GSD, TIN method)</t>
  </si>
  <si>
    <t>AD7WLXMF.1</t>
  </si>
  <si>
    <t>Orthoimages</t>
  </si>
  <si>
    <t>9-200</t>
  </si>
  <si>
    <t xml:space="preserve">DEM (5m, 2012), LIDAR DEM (1m, 2001) </t>
  </si>
  <si>
    <t>DoD (median)</t>
  </si>
  <si>
    <t>DEM from French Survey Portal</t>
  </si>
  <si>
    <t>AD7WLXMF.2</t>
  </si>
  <si>
    <t>AD7WLXMF.3</t>
  </si>
  <si>
    <t>AD7WLXMF.4</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</si>
  <si>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</si>
  <si>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</si>
  <si>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</si>
  <si>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</si>
  <si>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</si>
  <si>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</si>
  <si>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</si>
  <si>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</si>
  <si>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</si>
  <si>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</si>
  <si>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</si>
  <si>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</si>
  <si>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</si>
  <si>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Residuals to GCPS (X/Y):</t>
  </si>
  <si>
    <t>1.0, 1.5</t>
  </si>
  <si>
    <t>1.0, 0.6</t>
  </si>
  <si>
    <t>1.0, 0.9</t>
  </si>
  <si>
    <t>0.2, 0.3</t>
  </si>
  <si>
    <t>&lt; 0.1</t>
  </si>
  <si>
    <t>0.1</t>
  </si>
  <si>
    <t>max dev</t>
  </si>
  <si>
    <t>0.19, 0.13</t>
  </si>
  <si>
    <t>SatImgs (GoogleEarth)</t>
  </si>
  <si>
    <t>SatImgs (IKONOS)</t>
  </si>
  <si>
    <t>Contour Lines</t>
  </si>
  <si>
    <t>mean dev</t>
  </si>
  <si>
    <t>Contour Lines from Russian Maps</t>
  </si>
  <si>
    <t>4784</t>
  </si>
  <si>
    <t>DEM (see GCPs)</t>
  </si>
  <si>
    <t>Coregistration (Nuth and Kääb) of sub-models (glacier-scale) and void filling.</t>
  </si>
  <si>
    <t>Ortho+DEM from NPI (2010)</t>
  </si>
  <si>
    <t>PlanetScope imagery</t>
  </si>
  <si>
    <t>SRTM 1 Arc-second Global DEM v3</t>
  </si>
  <si>
    <t>NMAD</t>
  </si>
  <si>
    <t>3D affine transformation for alignment</t>
  </si>
  <si>
    <t>Landsat 7 ETM+</t>
  </si>
  <si>
    <t>AW3D30</t>
  </si>
  <si>
    <t>differences shown, but no statistics reported</t>
  </si>
  <si>
    <t>SPOT-6 DEM</t>
  </si>
  <si>
    <t>co-registration, polynomial trend removal</t>
  </si>
  <si>
    <t>Pléiades DEM</t>
  </si>
  <si>
    <t>DSM</t>
  </si>
  <si>
    <t>DEM (1990, 2008)</t>
  </si>
  <si>
    <t>2.0-5.4</t>
  </si>
  <si>
    <t>3.70</t>
  </si>
  <si>
    <t>DEM mosaicing</t>
  </si>
  <si>
    <t>179</t>
  </si>
  <si>
    <t>Coregistration (horizontal shift + degree 2 polynomial), outlier filtering, krigging for gap-filling</t>
  </si>
  <si>
    <t>TopoMaps (1:25000)</t>
  </si>
  <si>
    <t>accuracy assessment be comparing 8500 points from topographic map to DEM (R² 0.56) and using wavelets to consider different scales for comparison</t>
  </si>
  <si>
    <t>DEM (10m)</t>
  </si>
  <si>
    <t>91</t>
  </si>
  <si>
    <t>Ground control accuracy [m] XY given 0.3-0.5</t>
  </si>
  <si>
    <t>Noise filtering (using reference data)</t>
  </si>
  <si>
    <t>2.3, 2.5</t>
  </si>
  <si>
    <t>DEM (TLS, meshed)</t>
  </si>
  <si>
    <t>TLS (meshed)</t>
  </si>
  <si>
    <t>TLS</t>
  </si>
  <si>
    <t>Coregistration (Lidar reference), noise filtering</t>
  </si>
  <si>
    <t>DTM</t>
  </si>
  <si>
    <t>~200000</t>
  </si>
  <si>
    <t>Orthophotos (national)</t>
  </si>
  <si>
    <t>Orthophotos</t>
  </si>
  <si>
    <t>national DTM, year 2016</t>
  </si>
  <si>
    <t>DEM (25m, national)</t>
  </si>
  <si>
    <t>2.5-5</t>
  </si>
  <si>
    <t>40</t>
  </si>
  <si>
    <t>Orthomosaic</t>
  </si>
  <si>
    <t>1.5</t>
  </si>
  <si>
    <t>DEM gridding, void filling (Cloudcompare)</t>
  </si>
  <si>
    <t>10.5</t>
  </si>
  <si>
    <t>10.8</t>
  </si>
  <si>
    <t>LIDAR DEM (2.0m)</t>
  </si>
  <si>
    <t>DEM (SRTM, ICESat)</t>
  </si>
  <si>
    <t>SRTM, ICESat</t>
  </si>
  <si>
    <t>Coregistration (horizontal shift + degree 2 polynomial), outlier filtering</t>
  </si>
  <si>
    <t>175</t>
  </si>
  <si>
    <t>15.4,12.4,12,9.3,13.6,16.7</t>
  </si>
  <si>
    <t>16.7,13.8,14.3,9.7,14.8,17.8</t>
  </si>
  <si>
    <t>17.3, 10.4, 22.1,11.6, 9.25,16.9</t>
  </si>
  <si>
    <t>19.7,15.6,24.1,17.9, ,11.1,17.8</t>
  </si>
  <si>
    <t>Orthoimage</t>
  </si>
  <si>
    <t>3.3,4.2,3.2,4.7,3.8,12.5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</si>
  <si>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</si>
  <si>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</si>
  <si>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</si>
  <si>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</si>
  <si>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StereoDSM (0.5m, 2013)</t>
  </si>
  <si>
    <t>aerial photograph DSM (2013), 0.5 cell size</t>
  </si>
  <si>
    <t>36</t>
  </si>
  <si>
    <t>38</t>
  </si>
  <si>
    <t>42</t>
  </si>
  <si>
    <t>TanDEM-X Global 90m DEM</t>
  </si>
  <si>
    <t>~72 per image</t>
  </si>
  <si>
    <t>23,11</t>
  </si>
  <si>
    <t>stable terrain correction using Hannover ZFIT</t>
  </si>
  <si>
    <t>SatImgs (FORMOSA-2, 1m, 2009)</t>
  </si>
  <si>
    <t>FORMOSA-2 satellite images (1m, 2009), Residuals to GCPS (X/Y): 5.61 / 8.89</t>
  </si>
  <si>
    <t>FORMOSA-2 satellite images (1m, 2009)</t>
  </si>
  <si>
    <t xml:space="preserve">Only the image orientation was done </t>
  </si>
  <si>
    <t>Many missing information</t>
  </si>
  <si>
    <t>1.5-4.8</t>
  </si>
  <si>
    <t>SRTM DEM</t>
  </si>
  <si>
    <t>ASTER DEM</t>
  </si>
  <si>
    <t>17,38/ 5.41</t>
  </si>
  <si>
    <t>RMSE/mean</t>
  </si>
  <si>
    <t>Statistical measure derived using 100 random points. Corona DEM vs ASTER (year 2005)</t>
  </si>
  <si>
    <t>Landsat 7 ETM</t>
  </si>
  <si>
    <t>co-registration based on Nuth &amp; Kääb, 2011 but for change detection not for accuracy assessment</t>
  </si>
  <si>
    <t>GCP data only for georeferencing, not for accuracy assessment</t>
  </si>
  <si>
    <t>67</t>
  </si>
  <si>
    <t>ALS-DEM (2009)</t>
  </si>
  <si>
    <t>Arcmap</t>
  </si>
  <si>
    <t>0.47,0.15</t>
  </si>
  <si>
    <t>mean, STD</t>
  </si>
  <si>
    <t>multi-stage co-registration procedure uses a three-step Iterative Closest Point (ICP) alignment routine</t>
  </si>
  <si>
    <t>0.75, 0.19</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</si>
  <si>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</si>
  <si>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</si>
  <si>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</si>
  <si>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</si>
  <si>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</si>
  <si>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</si>
  <si>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</si>
  <si>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</si>
  <si>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</si>
  <si>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</si>
  <si>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</si>
  <si>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</si>
  <si>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</si>
  <si>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</si>
  <si>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</si>
  <si>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</si>
  <si>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</si>
  <si>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</si>
  <si>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</si>
  <si>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</si>
  <si>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</si>
  <si>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Noise filtering (manual)</t>
  </si>
  <si>
    <t>ALOS DEM (2.5m)</t>
  </si>
  <si>
    <t>StereoDEM (ALOS, 2.5m)</t>
  </si>
  <si>
    <t>mean dev, STD</t>
  </si>
  <si>
    <t>Noise filtering (manually, following Lamsal et al. (2011))</t>
  </si>
  <si>
    <t>Sentinel-2</t>
  </si>
  <si>
    <t>ASTER GDEM v3</t>
  </si>
  <si>
    <t>range given (-80 to 200 m over bedrock)</t>
  </si>
  <si>
    <t>DoD Calculation between 1957 and 2015 DEM (from Spainish Government) + Image Classification</t>
  </si>
  <si>
    <t>no details on DEM generation or any accuracy assessment was done</t>
  </si>
  <si>
    <t>Co-registration point cloud (ICP) with Lidar in CloudComapre</t>
  </si>
  <si>
    <t>Orthophoto (SPOT6)</t>
  </si>
  <si>
    <t>219</t>
  </si>
  <si>
    <t>StereoDEM (5m, SPOT6 StereoScene)</t>
  </si>
  <si>
    <t>very poor documentation of the results and data, more a methodological paper</t>
  </si>
  <si>
    <t>USGS DOQQ</t>
  </si>
  <si>
    <t>0.315</t>
  </si>
  <si>
    <t>0.395</t>
  </si>
  <si>
    <t>USGS DOQQS</t>
  </si>
  <si>
    <t>GCP data for RFM estimation, CP for accuracy assessment, accuracy vals given to "linear" RFM model because of completeness</t>
  </si>
  <si>
    <t>0.305</t>
  </si>
  <si>
    <t>0.34</t>
  </si>
  <si>
    <t>12.79</t>
  </si>
  <si>
    <t>7.1</t>
  </si>
  <si>
    <t>1.0</t>
  </si>
  <si>
    <t>mean dev (GCPs?)</t>
  </si>
  <si>
    <t>point cloud refinement, manual DEM editing</t>
  </si>
  <si>
    <t>25-47</t>
  </si>
  <si>
    <t>Point cloud refinement, DEM editing (manually)</t>
  </si>
  <si>
    <t>Residuals to Comparision XY (2.87, 2.54, 2.21 (XY)) --&gt; individual datasets, calc avg</t>
  </si>
  <si>
    <t>44</t>
  </si>
  <si>
    <t>33</t>
  </si>
  <si>
    <t>no accuracy assessment possible because of missing reference points in imgs</t>
  </si>
  <si>
    <t>DSM (from 2001)</t>
  </si>
  <si>
    <t>1 / 0.78</t>
  </si>
  <si>
    <t>scaling the SFM model by 3D points from French geoportal visible in the historic data</t>
  </si>
  <si>
    <t>comparison to 3 different places, average was built from my side to get one value (1971 - 2001)</t>
  </si>
  <si>
    <t>0.33 / 0.92</t>
  </si>
  <si>
    <t>comparison to 3 different places, average was built from my side to get one value (1981 - 2001)</t>
  </si>
  <si>
    <t>0.22 / 0.89</t>
  </si>
  <si>
    <t>comparison to 3 different places, average was built from my side to get one value (1990 - 2001)</t>
  </si>
  <si>
    <t>point cloud next epoch</t>
  </si>
  <si>
    <t>Stereo point cloud</t>
  </si>
  <si>
    <t>noise filtering of point cloud, ICP in CloudCompare</t>
  </si>
  <si>
    <t>The residual are calculated in M3C2 CoudCompare tool on stable areas</t>
  </si>
  <si>
    <t xml:space="preserve">Aerial images point cloud </t>
  </si>
  <si>
    <t>DEM (SRTM, 30m, void-filled)</t>
  </si>
  <si>
    <t>RMSEz</t>
  </si>
  <si>
    <t>Noise filtering (median filter, mesh filter)</t>
  </si>
  <si>
    <t>StereoDEM (Pleiades)</t>
  </si>
  <si>
    <t>32</t>
  </si>
  <si>
    <t>STDz</t>
  </si>
  <si>
    <t>Orthoimages (Aerial)</t>
  </si>
  <si>
    <t>StereoDEM (Aerial Imgs)</t>
  </si>
  <si>
    <t>StereoDEM (Aerial)</t>
  </si>
  <si>
    <t>DEM (high-res)</t>
  </si>
  <si>
    <t xml:space="preserve">Airborne orthoimage </t>
  </si>
  <si>
    <t>ALS DEM</t>
  </si>
  <si>
    <t>66</t>
  </si>
  <si>
    <t>ALS single points (61)</t>
  </si>
  <si>
    <t>ALS points</t>
  </si>
  <si>
    <t>MAE</t>
  </si>
  <si>
    <t>MAE (Mean Absolute Error)</t>
  </si>
  <si>
    <t>ALS single points (80)</t>
  </si>
  <si>
    <t>ALS single points (88)</t>
  </si>
  <si>
    <t>45</t>
  </si>
  <si>
    <t>59</t>
  </si>
  <si>
    <t>61</t>
  </si>
  <si>
    <t>69</t>
  </si>
  <si>
    <t>VESQKNFP.5</t>
  </si>
  <si>
    <t>VESQKNFP.6</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</si>
  <si>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</si>
  <si>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</si>
  <si>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</si>
  <si>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</si>
  <si>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</si>
  <si>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</si>
  <si>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</si>
  <si>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</si>
  <si>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</si>
  <si>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</si>
  <si>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</si>
  <si>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</si>
  <si>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</si>
  <si>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Worldview-1</t>
  </si>
  <si>
    <t>49</t>
  </si>
  <si>
    <t>Worldview-2</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</si>
  <si>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</si>
  <si>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</si>
  <si>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</si>
  <si>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</si>
  <si>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</si>
  <si>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</si>
  <si>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</si>
  <si>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</si>
  <si>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</si>
  <si>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</si>
  <si>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</si>
  <si>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</si>
  <si>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</si>
  <si>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</si>
  <si>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1.77</t>
  </si>
  <si>
    <t>1.18</t>
  </si>
  <si>
    <t>2.54</t>
  </si>
  <si>
    <t>2.09</t>
  </si>
  <si>
    <t>5.21</t>
  </si>
  <si>
    <t>8.44</t>
  </si>
  <si>
    <t>The paper mainly present a dataset rather than quantitative estimation of the data quality</t>
  </si>
  <si>
    <t xml:space="preserve">Orthophotos, GCPs (Zero Level) </t>
  </si>
  <si>
    <t>DEM (2019)</t>
  </si>
  <si>
    <t xml:space="preserve">DSM (0.055 m GSD) from 2019 UAV (DJI Ph 4) &amp; helicopter (Nikon D870) </t>
  </si>
  <si>
    <t>mean dev (GCPs)</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</si>
  <si>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</si>
  <si>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</si>
  <si>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</si>
  <si>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</si>
  <si>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</si>
  <si>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</si>
  <si>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</si>
  <si>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</si>
  <si>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</si>
  <si>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</si>
  <si>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</si>
  <si>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1.0-3.0</t>
  </si>
  <si>
    <t>guesswork?</t>
  </si>
  <si>
    <t>1.434, 1.171</t>
  </si>
  <si>
    <t>0.232, 0.290</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</si>
  <si>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</si>
  <si>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</si>
  <si>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</si>
  <si>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</si>
  <si>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</si>
  <si>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</si>
  <si>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</si>
  <si>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</si>
  <si>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</si>
  <si>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</si>
  <si>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</si>
  <si>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</si>
  <si>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</si>
  <si>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</si>
  <si>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</si>
  <si>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</si>
  <si>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</si>
  <si>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National DEM</t>
  </si>
  <si>
    <t>The hosrizontal position accuracy is related to the orthomosaic, not the aerial traingulation</t>
  </si>
  <si>
    <t>Lidar point cloud</t>
  </si>
  <si>
    <t>-0.03, 0.4</t>
  </si>
  <si>
    <t>mean, RMSE</t>
  </si>
  <si>
    <t>ICP coregistration on stable terrain between historical and ALS pointcloud. The area was divided into overlapping patches and coregistration applied separately and then the overall area. Noise filtering and Gaps filling</t>
  </si>
  <si>
    <t>Residual to comparison is the mean and the RMSE. Reported as average the RMSE values</t>
  </si>
  <si>
    <t>83</t>
  </si>
  <si>
    <t>0.01, 0.43</t>
  </si>
  <si>
    <t>-0.01, 0.32</t>
  </si>
  <si>
    <t>-0.08, 0.53</t>
  </si>
  <si>
    <t>41</t>
  </si>
  <si>
    <t>-0.02, 0.44</t>
  </si>
  <si>
    <t>-0.16, 0.51</t>
  </si>
  <si>
    <t>84</t>
  </si>
  <si>
    <t>-0.04, 0.49</t>
  </si>
  <si>
    <t>0.06, 0.31</t>
  </si>
  <si>
    <t xml:space="preserve">Orthoimages (recent) </t>
  </si>
  <si>
    <t>StereoDEM (Contour lines, SPOT, 6m)</t>
  </si>
  <si>
    <t>740</t>
  </si>
  <si>
    <t>Orthoimages (recent)</t>
  </si>
  <si>
    <t>10 GCP per photo, 6x6m DEM interpolated from contours and spot heights + "Modern OrthoImages"</t>
  </si>
  <si>
    <t>GNSS</t>
  </si>
  <si>
    <t>DEM (local)</t>
  </si>
  <si>
    <t>118</t>
  </si>
  <si>
    <t>RMSE to CP</t>
  </si>
  <si>
    <t>Noise filtering (Spike/Well, ERDAS)</t>
  </si>
  <si>
    <t>TopoMaps?</t>
  </si>
  <si>
    <t>IGN’s cartographic portal</t>
  </si>
  <si>
    <t>median</t>
  </si>
  <si>
    <t>Differences on stable terrain between hist DEM and LidarDEM. No results are provided on the checkpoints residuals</t>
  </si>
  <si>
    <t>150</t>
  </si>
  <si>
    <t>15+</t>
  </si>
  <si>
    <t>ALS-DEM (2010)</t>
  </si>
  <si>
    <t xml:space="preserve">SatImgs (SPOT, 10m) </t>
  </si>
  <si>
    <t>DEM (Canada TRIM [Terrain Resource Inventory Map])</t>
  </si>
  <si>
    <t>18.3</t>
  </si>
  <si>
    <t>Noise filtering and coregistration (Nuth and Kääb, 2011)</t>
  </si>
  <si>
    <t>For this dataset, only the orthophoto was generated</t>
  </si>
  <si>
    <t>- 1.1, 20.8</t>
  </si>
  <si>
    <t>orthophoto only, not DEM</t>
  </si>
  <si>
    <t>LIDAR DEM (0.5m)</t>
  </si>
  <si>
    <t>GCPs (dGPS)</t>
  </si>
  <si>
    <t>STD, RMSE</t>
  </si>
  <si>
    <t>0.49, 2.25</t>
  </si>
  <si>
    <t>same as Knuth et al, 2023</t>
  </si>
  <si>
    <t>Orthomosaics (Aerial)</t>
  </si>
  <si>
    <t>Noise filtering, Coregistration</t>
  </si>
  <si>
    <t>Theodolite (1977)</t>
  </si>
  <si>
    <t>Noise filtering (Cloudcompare), Gap filling (DEM; Photomod)</t>
  </si>
  <si>
    <t>3.12 (X), 2.03 (Y)</t>
  </si>
  <si>
    <t>StereoDEM (UAS survey, highres)</t>
  </si>
  <si>
    <t>Residuals to GCPs: 2.21, 2.57, 3.71, 2.90 (assume single 3D residuals for each measurement, calculated the average)</t>
  </si>
  <si>
    <t>Residuals to GCPs: 1.59, 1.71, 2.43, 1.95 (assume single 3D residuals for each measurement, calculated the average)</t>
  </si>
  <si>
    <t>237</t>
  </si>
  <si>
    <t>Orhtoimage</t>
  </si>
  <si>
    <t>234</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</si>
  <si>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</si>
  <si>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</si>
  <si>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</si>
  <si>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</si>
  <si>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</si>
  <si>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</si>
  <si>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</si>
  <si>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</si>
  <si>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</si>
  <si>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</si>
  <si>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</si>
  <si>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</si>
  <si>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</si>
  <si>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</si>
  <si>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</si>
  <si>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</si>
  <si>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</si>
  <si>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DEM smooting in Geomagic Studio 2013</t>
  </si>
  <si>
    <t>DEM smooting in Geomagic Studio 2014</t>
  </si>
  <si>
    <t>presumable ground measurements</t>
  </si>
  <si>
    <t>0.562, 0.854</t>
  </si>
  <si>
    <t>ALS point cloud</t>
  </si>
  <si>
    <t>dGPS Survey</t>
  </si>
  <si>
    <t>0.24, 1.71</t>
  </si>
  <si>
    <t>-0.42, 4.84</t>
  </si>
  <si>
    <t>0.29, 0.62</t>
  </si>
  <si>
    <t>-0.82, 0.99</t>
  </si>
  <si>
    <t>0.23, 0.24</t>
  </si>
  <si>
    <t>0.14, 0.59</t>
  </si>
  <si>
    <t>0.35, 0.55</t>
  </si>
  <si>
    <t>1.17, 1.37</t>
  </si>
  <si>
    <t>0.29, 0.41</t>
  </si>
  <si>
    <t>0.07, 0.45</t>
  </si>
  <si>
    <t>0.13, 0.44</t>
  </si>
  <si>
    <t>-0.26, 0.49</t>
  </si>
  <si>
    <t>0.22, 0.37</t>
  </si>
  <si>
    <t>0.15, 0.88</t>
  </si>
  <si>
    <t>0.76, 2.11</t>
  </si>
  <si>
    <t>2.99, 8.69</t>
  </si>
  <si>
    <t>0.76, 1.72</t>
  </si>
  <si>
    <t>15.91, 3.96</t>
  </si>
  <si>
    <t>0.24, 0.33</t>
  </si>
  <si>
    <t>-0.38. 0.82</t>
  </si>
  <si>
    <t>0.46, 1.13</t>
  </si>
  <si>
    <t>1.23, 2-07</t>
  </si>
  <si>
    <t>DoD (autocorrelation)</t>
  </si>
  <si>
    <t>Coregistration (ASP-ASTER DEM reference)</t>
  </si>
  <si>
    <t>noise filtering using moving average window 3x3</t>
  </si>
  <si>
    <t>survey drawings</t>
  </si>
  <si>
    <t>0.056, 0.044</t>
  </si>
  <si>
    <t>0.202, 0.132</t>
  </si>
  <si>
    <t>0.129, 0.131</t>
  </si>
  <si>
    <t>0.085, 0.151</t>
  </si>
  <si>
    <t>DSM (25 cm resolution)</t>
  </si>
  <si>
    <t>0.45 / 2.75</t>
  </si>
  <si>
    <t>could extract significantly more tie points with guided feature matching appraoch compared to "traditional" Time-SIFT, were able to minimize doming error due to reasonable large number of inter-epoch features (large domes visible if only time-SIFT used)</t>
  </si>
  <si>
    <t>1.1 / 2.36</t>
  </si>
  <si>
    <t xml:space="preserve">airborne digital image matching </t>
  </si>
  <si>
    <t>-0.42, 2.30</t>
  </si>
  <si>
    <t>results provided for "patch" approach only</t>
  </si>
  <si>
    <t>-0.34, 2.04</t>
  </si>
  <si>
    <t>-1.69, 3.44</t>
  </si>
  <si>
    <t>-0.4, 3.62</t>
  </si>
  <si>
    <t>-0.74, 3.36</t>
  </si>
  <si>
    <t xml:space="preserve">airborne historical image matching </t>
  </si>
  <si>
    <t>1.58, 9.18</t>
  </si>
  <si>
    <t>difference between two historical DEMs. Results reported at row above</t>
  </si>
  <si>
    <t>Coregistration (horizontal + tilt), outlier filtering, gap-filling</t>
  </si>
  <si>
    <t>SatImgs (Landsat ETM+)</t>
  </si>
  <si>
    <t>Coregistration, Tilt correction (using SRTM1 reference)</t>
  </si>
  <si>
    <t>ALOS DEM (30 m)</t>
  </si>
  <si>
    <t>14-18</t>
  </si>
  <si>
    <t>Ground control accuracy [m] X</t>
  </si>
  <si>
    <t>Ground control accuracy [m] Y</t>
  </si>
  <si>
    <t>Ground control accuracy [m] XYZ</t>
  </si>
  <si>
    <t>Residuals to GCPs [m] X</t>
  </si>
  <si>
    <t>Residuals to GCPs [m] Y</t>
  </si>
  <si>
    <t>Residuals to GCPs [m] XYZ</t>
  </si>
  <si>
    <t>Residuals to CPs [m] X</t>
  </si>
  <si>
    <t>Residuals to CPs [m] Y</t>
  </si>
  <si>
    <t>Residuals to CPs [m] XYZ</t>
  </si>
  <si>
    <t>Accuracy comparison data [m] X</t>
  </si>
  <si>
    <t>Accuracy comparison data [m] Y</t>
  </si>
  <si>
    <t>Accuracy comparison data [m] XYZ</t>
  </si>
  <si>
    <t>Residuals to comparison [m] X</t>
  </si>
  <si>
    <t>Residuals to comparison [m] Y</t>
  </si>
  <si>
    <t>Residuals to comparison [m] XYZ</t>
  </si>
  <si>
    <t>SRIM + RSM</t>
  </si>
  <si>
    <t xml:space="preserve">Shaded-Relief Image Matching (SRIM) </t>
  </si>
  <si>
    <t>accuracy computed as weighted average of x, y, z accuracy of dGPS + photo points from 2009 survey</t>
  </si>
  <si>
    <t>weighted average of RMSE for sites G1, G2; GCPs from counting points in study area figure</t>
  </si>
  <si>
    <t>RMSE for site W1; GCPs from counting points in study area figure</t>
  </si>
  <si>
    <t>accuracy estimate for Z, not clear where it comes from</t>
  </si>
  <si>
    <t>adaptive DEM extraction in SOCET SET</t>
  </si>
  <si>
    <t>automos DEM extraction in SOCET SET</t>
  </si>
  <si>
    <t>steep DEM extraction in SOCET SET</t>
  </si>
  <si>
    <t>steep plus DEM extraction in SOCET SET</t>
  </si>
  <si>
    <t>flat DEM extraction in SOCET SET</t>
  </si>
  <si>
    <t>Mean</t>
  </si>
  <si>
    <t>Topographic Maps</t>
  </si>
  <si>
    <t>DSM extracted using CMVS</t>
  </si>
  <si>
    <t>DSM extracted using OpenMVS</t>
  </si>
  <si>
    <t>Landsat ETM+</t>
  </si>
  <si>
    <t>SRTM3</t>
  </si>
  <si>
    <t>RMSE of GCPs given as 0.69 px, not in ground units</t>
  </si>
  <si>
    <t>Satellite Imagery</t>
  </si>
  <si>
    <t>assumed RMSE because socetset</t>
  </si>
  <si>
    <t>ASTER DTM</t>
  </si>
  <si>
    <t>GPS, Topographic Maps</t>
  </si>
  <si>
    <t>20.6</t>
  </si>
  <si>
    <t>SRTM1</t>
  </si>
  <si>
    <t>ESRI Basemap, Road datasets</t>
  </si>
  <si>
    <t>USGS National Map</t>
  </si>
  <si>
    <t>Mean Error</t>
  </si>
  <si>
    <t>chose values for 10 m DEM</t>
  </si>
  <si>
    <t>DEM (SRTM 90m)</t>
  </si>
  <si>
    <t>WorldView imagery</t>
  </si>
  <si>
    <t>LiDAR DTM</t>
  </si>
  <si>
    <t>Co-registration</t>
  </si>
  <si>
    <t>LiDAR DEM</t>
  </si>
  <si>
    <t>Tie Points (CPs) mentioned, but not the number. GCP/TP residuals given for both DEMs rather than individually.</t>
  </si>
  <si>
    <t>TLS/LiDAR DEM</t>
  </si>
  <si>
    <t>IQR</t>
  </si>
  <si>
    <t>WorldView DEM</t>
  </si>
  <si>
    <t>comparison of manually-measured points on-glacier</t>
  </si>
  <si>
    <t>comparison to 20 independent measurements of the same point</t>
  </si>
  <si>
    <t>multiple experiments with number of GCPs, but only reported results for 15</t>
  </si>
  <si>
    <t>contour lines from Russian maps</t>
  </si>
  <si>
    <t>Mean Absolute Error</t>
  </si>
  <si>
    <t>Variance reported in Table 2; standard deviation shown here</t>
  </si>
  <si>
    <t>1990 NPI DEM</t>
  </si>
  <si>
    <t>18.15</t>
  </si>
  <si>
    <t>2008 DEM</t>
  </si>
  <si>
    <t>DEM mosaicing, co-registration</t>
  </si>
  <si>
    <t>Landsat</t>
  </si>
  <si>
    <t>Points derived from TopoMaps (1:25000)</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</si>
  <si>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</si>
  <si>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</si>
  <si>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</si>
  <si>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</si>
  <si>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</si>
  <si>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</si>
  <si>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</si>
  <si>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</si>
  <si>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</si>
  <si>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</si>
  <si>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</si>
  <si>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</si>
  <si>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</si>
  <si>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std0.1</t>
  </si>
  <si>
    <t>b0.1</t>
  </si>
  <si>
    <t>c0.1</t>
  </si>
  <si>
    <t>cb0.1</t>
  </si>
  <si>
    <t>no-auto0.1</t>
  </si>
  <si>
    <t>std2-5</t>
  </si>
  <si>
    <t>c2-5</t>
  </si>
  <si>
    <t>cb2-5</t>
  </si>
  <si>
    <t>1.51</t>
  </si>
  <si>
    <t>Table 2</t>
  </si>
  <si>
    <t>1.79</t>
  </si>
  <si>
    <t>comparison to 1960 DEM</t>
  </si>
  <si>
    <t>0.54</t>
  </si>
  <si>
    <t>Comparison to 1990 DEM</t>
  </si>
  <si>
    <t>0.78</t>
  </si>
  <si>
    <t>comparison to 2008 DEM</t>
  </si>
  <si>
    <t>SRTM3/ICESat</t>
  </si>
  <si>
    <t>Grid 222</t>
  </si>
  <si>
    <t>Grid 223</t>
  </si>
  <si>
    <t>Grid 248</t>
  </si>
  <si>
    <t>Grid 249</t>
  </si>
  <si>
    <t>Grid 274</t>
  </si>
  <si>
    <t>Grid 275</t>
  </si>
  <si>
    <t>presumed standard deviation (reported as X ± Y)</t>
  </si>
  <si>
    <t>40-50</t>
  </si>
  <si>
    <t>TanDEM-X DEM</t>
  </si>
  <si>
    <t>&gt; 15</t>
  </si>
  <si>
    <t>RMSE assumed based on using ArcMap for rectification</t>
  </si>
  <si>
    <t>area-weighted average for each block based on supplemental tables</t>
  </si>
  <si>
    <t>standard deviation, standard error also given</t>
  </si>
  <si>
    <t>average standard deviation of elevation differences for 2 flights</t>
  </si>
  <si>
    <t>weighted average of SD_ATM from Table 5</t>
  </si>
  <si>
    <t>KOMPSAT-2</t>
  </si>
  <si>
    <t>vertical error is given as 3.3 m, but not clear which DEM + which comparison</t>
  </si>
  <si>
    <t>DEM (National Land Survey FInland)</t>
  </si>
  <si>
    <t>DEM (Ministère des Forêts, de la Faune et des Parcs du Québec)</t>
  </si>
  <si>
    <t>information from related paper, but still very sparse</t>
  </si>
  <si>
    <t>Google Earth imagery with the National Elevation Dataset for xyz, 10m resolution and GPS; residuals are distance between points, LiDAR mesh</t>
  </si>
  <si>
    <t>approximated RMSE using histogram in Figure 4 with centers of bins as difference values</t>
  </si>
  <si>
    <t>reported as 2 standard deviations</t>
  </si>
  <si>
    <t>RTK-GNSS</t>
  </si>
  <si>
    <t>SDE</t>
  </si>
  <si>
    <t>Table II</t>
  </si>
  <si>
    <t>nothing reported</t>
  </si>
  <si>
    <t>co-registration</t>
  </si>
  <si>
    <t>Landsat Image Mosaic of Antarctica</t>
  </si>
  <si>
    <t>ASTER GDEM</t>
  </si>
  <si>
    <t>DEM (SPOT 6)</t>
  </si>
  <si>
    <t>not clear how error bars are calculated, but only done for transects across earthquake fault</t>
  </si>
  <si>
    <t>3D position</t>
  </si>
  <si>
    <t>planimetric only; average calculated for all images</t>
  </si>
  <si>
    <t>residuals shown qualitatively in Fig. 4</t>
  </si>
  <si>
    <t>RMSE (XY), 95% CI (Z)</t>
  </si>
  <si>
    <t>Residuals to Comparision XY (2.87, 2.54, 2.21 (XY)) --&gt; individual datasets, calc weighted average</t>
  </si>
  <si>
    <t>City Model Dresden</t>
  </si>
  <si>
    <t>Aerial images point cloud</t>
  </si>
  <si>
    <t>average RMSE for 8 DEMs from Table S1</t>
  </si>
  <si>
    <t>calculated planimetric GCP residual based on 3D, Z RMS values; RMSE for dZ is given in text and differs from reported values in Table 2</t>
  </si>
  <si>
    <t>Airborne orthoimage</t>
  </si>
  <si>
    <t>Swissimage</t>
  </si>
  <si>
    <t>509 field-collected GPS points used as validation</t>
  </si>
  <si>
    <t>Other</t>
  </si>
  <si>
    <t>comparison to a plane fit to flat surfaces</t>
  </si>
  <si>
    <t>weighted average of median RMSE for points from table 7</t>
  </si>
  <si>
    <t>Orthophotos, GCPs (Zero Level)</t>
  </si>
  <si>
    <t>DSM (0.055 m GSD) from 2019 UAV (DJI Ph 4) &amp; helicopter (Nikon D870)</t>
  </si>
  <si>
    <t>National DTM</t>
  </si>
  <si>
    <t>LPS</t>
  </si>
  <si>
    <t>Photoscan</t>
  </si>
  <si>
    <t>Topographic Maps, RTK-GPS</t>
  </si>
  <si>
    <t>RTK-GPS, DSM</t>
  </si>
  <si>
    <t>4ZVAVBQZ.1.1</t>
  </si>
  <si>
    <t>NDDTRXM9.1.1</t>
  </si>
  <si>
    <t>GCP residuals reported in pixels</t>
  </si>
  <si>
    <t>SRTM3, ICESat</t>
  </si>
  <si>
    <t>SPOT5 DEM</t>
  </si>
  <si>
    <t>divided reported height uncertainty by 1.96 (95% CI reported)</t>
  </si>
  <si>
    <t>REMA DEM</t>
  </si>
  <si>
    <t>MAD</t>
  </si>
  <si>
    <t>used SRTM for orthorectification instead of DSMs, further corrected orthorectification in ArcGIS</t>
  </si>
  <si>
    <t>average standard deviation for 4 sub-regions</t>
  </si>
  <si>
    <t>not clear what metric is used here</t>
  </si>
  <si>
    <t>SatImgs (SPOT, 10m)</t>
  </si>
  <si>
    <t>gcp residuals not reported, only check points</t>
  </si>
  <si>
    <t>HMA DEM</t>
  </si>
  <si>
    <t>CP Areas</t>
  </si>
  <si>
    <t>corrected systematic error by averaging elevations in CP areas, interpolating, subtracting from individual DEMs</t>
  </si>
  <si>
    <t>32 CP areas: 10x10 grids of points</t>
  </si>
  <si>
    <t>rmse for gcps calculated from dx, dy, dz values in table 2 for method 2</t>
  </si>
  <si>
    <t>average of each RMSE for DEM of date in Table 1</t>
  </si>
  <si>
    <t>final processing done with best example from method 1</t>
  </si>
  <si>
    <t>orthorectification done with ALS DEM, not historic DSM</t>
  </si>
  <si>
    <t>SatImgs (Quickbird)</t>
  </si>
  <si>
    <t>no further information about historical photos/DEMs, information is provided for modern only</t>
  </si>
  <si>
    <t>only ranges given for residuals; midpoint taken</t>
  </si>
  <si>
    <t>GCP coregistration error</t>
  </si>
  <si>
    <t>ALS DSM</t>
  </si>
  <si>
    <t>total number of GCPs/CPs stated, but not individually</t>
  </si>
  <si>
    <t>no information given</t>
  </si>
  <si>
    <t>assume reported RMSE is for the 50 elevation cps</t>
  </si>
  <si>
    <t>post-correction NMAD for stable terrain</t>
  </si>
  <si>
    <t>average of vertical RMSE in Table 2</t>
  </si>
  <si>
    <t>final standard deviation after all bias corrections</t>
  </si>
  <si>
    <t>8-bit</t>
  </si>
  <si>
    <t>16-bit</t>
  </si>
  <si>
    <t>very little documentation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</si>
  <si>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</si>
  <si>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</si>
  <si>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</si>
  <si>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</si>
  <si>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</si>
  <si>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</si>
  <si>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</si>
  <si>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</si>
  <si>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</si>
  <si>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</si>
  <si>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</si>
  <si>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</si>
  <si>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</si>
  <si>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</si>
  <si>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</si>
  <si>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</si>
  <si>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</si>
  <si>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</si>
  <si>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</si>
  <si>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</si>
  <si>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</si>
  <si>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</si>
  <si>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</si>
  <si>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</si>
  <si>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</si>
  <si>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</si>
  <si>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</si>
  <si>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</si>
  <si>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</si>
  <si>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</si>
  <si>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</si>
  <si>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</si>
  <si>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</si>
  <si>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</si>
  <si>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</si>
  <si>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</si>
  <si>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</si>
  <si>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</si>
  <si>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</si>
  <si>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</si>
  <si>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</si>
  <si>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</si>
  <si>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</si>
  <si>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</si>
  <si>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</si>
  <si>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</si>
  <si>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</si>
  <si>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</si>
  <si>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</si>
  <si>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</si>
  <si>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</si>
  <si>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</si>
  <si>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both, gridded DEM (50m res) and orthoimage (6m res) were generated but desired "product" was orthoimage for change detection (detect water bodies)</t>
  </si>
  <si>
    <t>3D point cloud</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</si>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</sst>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m-d"/>
    <numFmt numFmtId="167" formatCode="0.0"/>
  </numFmts>
  <fonts count="51">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9.0"/>
      <color rgb="FF1F1F1F"/>
      <name val="&quot;Google Sans&quot;"/>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color rgb="FF000000"/>
      <name val="&quot;docs-Calibri&quot;"/>
    </font>
    <font>
      <sz val="10.0"/>
      <color rgb="FF000000"/>
      <name val="Docs-Calibri"/>
    </font>
    <font>
      <color rgb="FF000000"/>
    </font>
    <font>
      <sz val="11.0"/>
      <color theme="1"/>
      <name val="Calibri"/>
    </font>
    <font>
      <b/>
      <color rgb="FF000000"/>
      <name val="Calibri"/>
    </font>
    <font>
      <color rgb="FF000000"/>
      <name val="Calibri"/>
    </font>
    <font>
      <color rgb="FFFF0000"/>
      <name val="Calibri"/>
    </font>
    <font>
      <color rgb="FF000000"/>
      <name val="Roboto"/>
    </font>
    <font>
      <color rgb="FFFF0000"/>
      <name val="Calibri"/>
      <scheme val="minor"/>
    </font>
    <font>
      <color rgb="FF222222"/>
      <name val="Calibri"/>
      <scheme val="minor"/>
    </font>
    <font>
      <u/>
      <color rgb="FF0000FF"/>
    </font>
    <font>
      <color rgb="FFCC0000"/>
      <name val="Calibri"/>
    </font>
    <font>
      <color rgb="FFB7B7B7"/>
      <name val="Calibri"/>
      <scheme val="minor"/>
    </font>
    <font>
      <color rgb="FFCCCCCC"/>
      <name val="Calibri"/>
      <scheme val="minor"/>
    </font>
    <font>
      <sz val="10.0"/>
      <color rgb="FFCCCCCC"/>
      <name val="Calibri"/>
      <scheme val="minor"/>
    </font>
    <font>
      <color rgb="FFD9D9D9"/>
      <name val="Calibri"/>
      <scheme val="minor"/>
    </font>
    <font>
      <sz val="10.0"/>
      <color rgb="FFD9D9D9"/>
      <name val="Calibri"/>
      <scheme val="minor"/>
    </font>
    <font>
      <sz val="10.0"/>
      <color rgb="FF2E2E2E"/>
      <name val="Calibri"/>
      <scheme val="minor"/>
    </font>
    <font>
      <color rgb="FFEA9999"/>
      <name val="Calibri"/>
      <scheme val="minor"/>
    </font>
    <font>
      <color rgb="FFB7B7B7"/>
      <name val="Calibri"/>
    </font>
    <font>
      <color rgb="FFCCCCCC"/>
      <name val="Calibri"/>
    </font>
    <font>
      <color rgb="FFD9D9D9"/>
      <name val="Calibri"/>
    </font>
    <font>
      <color rgb="FFEA9999"/>
      <name val="Calibri"/>
    </font>
    <font>
      <sz val="11.0"/>
      <color rgb="FF000000"/>
      <name val="Inconsolata"/>
    </font>
    <font>
      <sz val="11.0"/>
      <color rgb="FFCCCCCC"/>
      <name val="Calibri"/>
    </font>
    <font>
      <sz val="11.0"/>
      <color rgb="FF00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s>
  <fills count="14">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theme="0"/>
        <bgColor theme="0"/>
      </patternFill>
    </fill>
    <fill>
      <patternFill patternType="solid">
        <fgColor rgb="FFFF9900"/>
        <bgColor rgb="FFFF9900"/>
      </patternFill>
    </fill>
    <fill>
      <patternFill patternType="solid">
        <fgColor rgb="FFB7E1CD"/>
        <bgColor rgb="FFB7E1CD"/>
      </patternFill>
    </fill>
    <fill>
      <patternFill patternType="solid">
        <fgColor rgb="FFFF0000"/>
        <bgColor rgb="FFFF0000"/>
      </patternFill>
    </fill>
    <fill>
      <patternFill patternType="solid">
        <fgColor rgb="FFF4CCCC"/>
        <bgColor rgb="FFF4CCCC"/>
      </patternFill>
    </fill>
    <fill>
      <patternFill patternType="solid">
        <fgColor rgb="FFF4C7C3"/>
        <bgColor rgb="FFF4C7C3"/>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3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3" fontId="2" numFmtId="0" xfId="0" applyFont="1"/>
    <xf borderId="0" fillId="3" fontId="2" numFmtId="0" xfId="0" applyAlignment="1" applyFont="1">
      <alignment horizontal="left" readingOrder="0"/>
    </xf>
    <xf borderId="0" fillId="3" fontId="0" numFmtId="0" xfId="0" applyFont="1"/>
    <xf borderId="0" fillId="0" fontId="0" numFmtId="0" xfId="0" applyAlignment="1" applyFont="1">
      <alignment readingOrder="0"/>
    </xf>
    <xf borderId="0" fillId="0" fontId="2" numFmtId="0" xfId="0" applyFont="1"/>
    <xf borderId="0" fillId="0" fontId="2" numFmtId="0" xfId="0" applyAlignment="1" applyFont="1">
      <alignment readingOrder="0"/>
    </xf>
    <xf borderId="0" fillId="4" fontId="0" numFmtId="0" xfId="0" applyFill="1" applyFont="1"/>
    <xf borderId="0" fillId="0" fontId="2" numFmtId="0" xfId="0" applyAlignment="1" applyFont="1">
      <alignment horizontal="left" readingOrder="0"/>
    </xf>
    <xf borderId="0" fillId="5" fontId="2" numFmtId="0" xfId="0" applyAlignment="1" applyFill="1" applyFont="1">
      <alignment readingOrder="0"/>
    </xf>
    <xf borderId="0" fillId="5" fontId="2" numFmtId="0" xfId="0" applyFont="1"/>
    <xf borderId="0" fillId="5" fontId="0" numFmtId="0" xfId="0" applyFont="1"/>
    <xf borderId="0" fillId="4" fontId="0" numFmtId="0" xfId="0" applyAlignment="1" applyFont="1">
      <alignment readingOrder="0"/>
    </xf>
    <xf borderId="0" fillId="0" fontId="0" numFmtId="0" xfId="0" applyFont="1"/>
    <xf borderId="0" fillId="0" fontId="2" numFmtId="0" xfId="0" applyAlignment="1" applyFont="1">
      <alignment readingOrder="0"/>
    </xf>
    <xf borderId="0" fillId="6" fontId="2" numFmtId="0" xfId="0" applyAlignment="1" applyFill="1" applyFont="1">
      <alignment readingOrder="0"/>
    </xf>
    <xf borderId="0" fillId="7" fontId="0" numFmtId="0" xfId="0" applyAlignment="1" applyFill="1" applyFont="1">
      <alignment readingOrder="0"/>
    </xf>
    <xf borderId="0" fillId="7" fontId="2" numFmtId="0" xfId="0" applyFont="1"/>
    <xf borderId="0" fillId="7" fontId="2" numFmtId="0" xfId="0" applyAlignment="1" applyFont="1">
      <alignment readingOrder="0"/>
    </xf>
    <xf borderId="0" fillId="7" fontId="0" numFmtId="0" xfId="0" applyFont="1"/>
    <xf borderId="0" fillId="0" fontId="2" numFmtId="0" xfId="0" applyAlignment="1" applyFont="1">
      <alignment readingOrder="0"/>
    </xf>
    <xf borderId="0" fillId="0" fontId="2" numFmtId="0" xfId="0" applyAlignment="1" applyFont="1">
      <alignment readingOrder="0"/>
    </xf>
    <xf borderId="0" fillId="4"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8"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6" fontId="5" numFmtId="0" xfId="0" applyAlignment="1" applyFont="1">
      <alignment horizontal="right" readingOrder="0"/>
    </xf>
    <xf borderId="0" fillId="4" fontId="6" numFmtId="0" xfId="0" applyAlignment="1" applyFont="1">
      <alignment horizontal="left" readingOrder="0"/>
    </xf>
    <xf borderId="0" fillId="4" fontId="7" numFmtId="0" xfId="0" applyAlignment="1" applyFont="1">
      <alignment horizontal="right" readingOrder="0"/>
    </xf>
    <xf borderId="0" fillId="8"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8"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3" fontId="3" numFmtId="0" xfId="0" applyAlignment="1" applyFont="1">
      <alignment readingOrder="0"/>
    </xf>
    <xf borderId="0" fillId="0" fontId="5" numFmtId="0" xfId="0" applyAlignment="1" applyFont="1">
      <alignment readingOrder="0"/>
    </xf>
    <xf borderId="0" fillId="4" fontId="9" numFmtId="0" xfId="0" applyAlignment="1" applyFont="1">
      <alignment horizontal="right" readingOrder="0"/>
    </xf>
    <xf borderId="0" fillId="4"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4" fontId="11" numFmtId="0" xfId="0" applyAlignment="1" applyFont="1">
      <alignment readingOrder="0"/>
    </xf>
    <xf borderId="0" fillId="4" fontId="12" numFmtId="0" xfId="0" applyAlignment="1" applyFont="1">
      <alignment horizontal="right" readingOrder="0"/>
    </xf>
    <xf borderId="0" fillId="4" fontId="12" numFmtId="0" xfId="0" applyAlignment="1" applyFont="1">
      <alignment horizontal="left" readingOrder="0"/>
    </xf>
    <xf borderId="0" fillId="4" fontId="3" numFmtId="0" xfId="0" applyFont="1"/>
    <xf borderId="0" fillId="6" fontId="3" numFmtId="0" xfId="0" applyFont="1"/>
    <xf borderId="0" fillId="2" fontId="1" numFmtId="0" xfId="0" applyAlignment="1" applyFont="1">
      <alignment readingOrder="0"/>
    </xf>
    <xf borderId="0" fillId="4" fontId="13" numFmtId="0" xfId="0" applyAlignment="1" applyFont="1">
      <alignment readingOrder="0"/>
    </xf>
    <xf borderId="0" fillId="9" fontId="2" numFmtId="0" xfId="0" applyAlignment="1" applyFill="1" applyFont="1">
      <alignment readingOrder="0"/>
    </xf>
    <xf borderId="0" fillId="10" fontId="2" numFmtId="0" xfId="0" applyAlignment="1" applyFill="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4"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4" fontId="0" numFmtId="0" xfId="0" applyFont="1"/>
    <xf borderId="0" fillId="4" fontId="0" numFmtId="0" xfId="0" applyAlignment="1" applyFont="1">
      <alignment horizontal="left" readingOrder="0"/>
    </xf>
    <xf borderId="0" fillId="0" fontId="2" numFmtId="49" xfId="0" applyAlignment="1" applyFont="1" applyNumberFormat="1">
      <alignment horizontal="left" readingOrder="0"/>
    </xf>
    <xf borderId="0" fillId="0" fontId="2" numFmtId="0" xfId="0" applyAlignment="1" applyFont="1">
      <alignment horizontal="left" readingOrder="0"/>
    </xf>
    <xf borderId="0" fillId="0" fontId="0" numFmtId="49" xfId="0" applyAlignment="1" applyFont="1" applyNumberFormat="1">
      <alignment readingOrder="0" shrinkToFit="0" vertical="bottom" wrapText="0"/>
    </xf>
    <xf borderId="0" fillId="0" fontId="3" numFmtId="0" xfId="0" applyAlignment="1" applyFont="1">
      <alignment readingOrder="0"/>
    </xf>
    <xf borderId="0" fillId="0" fontId="0" numFmtId="0" xfId="0" applyAlignment="1" applyFont="1">
      <alignment horizontal="left" readingOrder="0" shrinkToFit="0" vertical="bottom" wrapText="0"/>
    </xf>
    <xf borderId="0" fillId="0" fontId="18" numFmtId="0" xfId="0" applyAlignment="1" applyFont="1">
      <alignment readingOrder="0"/>
    </xf>
    <xf borderId="0" fillId="10" fontId="2" numFmtId="0" xfId="0" applyFont="1"/>
    <xf borderId="0" fillId="10" fontId="16" numFmtId="0" xfId="0" applyAlignment="1" applyFont="1">
      <alignment horizontal="left"/>
    </xf>
    <xf borderId="0" fillId="10" fontId="2" numFmtId="0" xfId="0" applyAlignment="1" applyFont="1">
      <alignment horizontal="left" readingOrder="0"/>
    </xf>
    <xf borderId="0" fillId="10" fontId="2" numFmtId="49" xfId="0" applyAlignment="1" applyFont="1" applyNumberFormat="1">
      <alignment horizontal="left" readingOrder="0"/>
    </xf>
    <xf borderId="0" fillId="10" fontId="17" numFmtId="0" xfId="0" applyAlignment="1" applyFont="1">
      <alignment readingOrder="0"/>
    </xf>
    <xf borderId="0" fillId="10" fontId="0" numFmtId="0" xfId="0" applyFont="1"/>
    <xf borderId="0" fillId="4" fontId="10" numFmtId="0" xfId="0" applyAlignment="1" applyFont="1">
      <alignment readingOrder="0"/>
    </xf>
    <xf borderId="0" fillId="4" fontId="0" numFmtId="49" xfId="0" applyAlignment="1" applyFont="1" applyNumberFormat="1">
      <alignment horizontal="left" readingOrder="0"/>
    </xf>
    <xf borderId="0" fillId="0" fontId="2" numFmtId="0" xfId="0" applyAlignment="1" applyFont="1">
      <alignment horizontal="left"/>
    </xf>
    <xf borderId="0" fillId="4" fontId="19"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4" fontId="13" numFmtId="0" xfId="0" applyAlignment="1" applyFont="1">
      <alignment horizontal="left" readingOrder="0"/>
    </xf>
    <xf borderId="0" fillId="0" fontId="2"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vertical="bottom"/>
    </xf>
    <xf borderId="0" fillId="0" fontId="8" numFmtId="0" xfId="0" applyAlignment="1" applyFont="1">
      <alignment horizontal="left" readingOrder="0" vertical="bottom"/>
    </xf>
    <xf borderId="0" fillId="0" fontId="8" numFmtId="49" xfId="0" applyAlignment="1" applyFont="1" applyNumberFormat="1">
      <alignment vertical="bottom"/>
    </xf>
    <xf borderId="0" fillId="0" fontId="8" numFmtId="0" xfId="0" applyAlignment="1" applyFont="1">
      <alignment horizontal="left" vertical="bottom"/>
    </xf>
    <xf borderId="0" fillId="4" fontId="2" numFmtId="49" xfId="0" applyAlignment="1" applyFont="1" applyNumberFormat="1">
      <alignment readingOrder="0"/>
    </xf>
    <xf borderId="0" fillId="3" fontId="16" numFmtId="0" xfId="0" applyAlignment="1" applyFont="1">
      <alignment horizontal="left"/>
    </xf>
    <xf borderId="0" fillId="3" fontId="3" numFmtId="0" xfId="0" applyFont="1"/>
    <xf borderId="0" fillId="3" fontId="2" numFmtId="49" xfId="0" applyAlignment="1" applyFont="1" applyNumberFormat="1">
      <alignment readingOrder="0"/>
    </xf>
    <xf borderId="0" fillId="3" fontId="17" numFmtId="0" xfId="0" applyAlignment="1" applyFont="1">
      <alignment readingOrder="0"/>
    </xf>
    <xf borderId="0" fillId="3" fontId="0" numFmtId="0" xfId="0" applyFont="1"/>
    <xf borderId="0" fillId="0" fontId="17" numFmtId="0" xfId="0" applyAlignment="1" applyFont="1">
      <alignment horizontal="left" readingOrder="0"/>
    </xf>
    <xf borderId="0" fillId="0" fontId="2" numFmtId="49" xfId="0" applyAlignment="1" applyFont="1" applyNumberFormat="1">
      <alignment horizontal="right" readingOrder="0"/>
    </xf>
    <xf borderId="0" fillId="0" fontId="20"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xf>
    <xf borderId="0" fillId="4" fontId="8" numFmtId="0" xfId="0" applyAlignment="1" applyFont="1">
      <alignment readingOrder="0" shrinkToFit="0" vertical="bottom" wrapText="0"/>
    </xf>
    <xf borderId="0" fillId="4" fontId="21" numFmtId="0" xfId="0" applyAlignment="1" applyFont="1">
      <alignment shrinkToFit="0" vertical="bottom" wrapText="0"/>
    </xf>
    <xf borderId="0" fillId="11" fontId="21" numFmtId="0" xfId="0" applyAlignment="1" applyFill="1" applyFont="1">
      <alignment shrinkToFit="0" vertical="bottom" wrapText="0"/>
    </xf>
    <xf borderId="0" fillId="0" fontId="21" numFmtId="0" xfId="0" applyAlignment="1" applyFont="1">
      <alignment shrinkToFit="0" vertical="bottom" wrapText="0"/>
    </xf>
    <xf borderId="0" fillId="4" fontId="8" numFmtId="0" xfId="0" applyAlignment="1" applyFont="1">
      <alignment horizontal="left" readingOrder="0" shrinkToFit="0" vertical="bottom" wrapText="0"/>
    </xf>
    <xf borderId="0" fillId="4" fontId="8" numFmtId="49" xfId="0" applyAlignment="1" applyFont="1" applyNumberFormat="1">
      <alignment readingOrder="0" shrinkToFit="0" vertical="bottom" wrapText="0"/>
    </xf>
    <xf borderId="0" fillId="4" fontId="8" numFmtId="0" xfId="0" applyAlignment="1" applyFont="1">
      <alignment horizontal="right" readingOrder="0" shrinkToFit="0" vertical="bottom" wrapText="0"/>
    </xf>
    <xf borderId="0" fillId="4" fontId="8" numFmtId="0" xfId="0" applyAlignment="1" applyFont="1">
      <alignment shrinkToFit="0" vertical="bottom" wrapText="0"/>
    </xf>
    <xf borderId="0" fillId="2" fontId="4" numFmtId="0" xfId="0" applyAlignment="1" applyFont="1">
      <alignment horizontal="left" vertical="bottom"/>
    </xf>
    <xf borderId="0" fillId="2" fontId="22" numFmtId="0" xfId="0" applyAlignment="1" applyFont="1">
      <alignment readingOrder="0" shrinkToFit="0" vertical="bottom" wrapText="0"/>
    </xf>
    <xf borderId="0" fillId="0" fontId="3" numFmtId="0" xfId="0" applyAlignment="1" applyFont="1">
      <alignment horizontal="left" vertical="bottom"/>
    </xf>
    <xf borderId="0" fillId="0" fontId="23" numFmtId="0" xfId="0" applyAlignment="1" applyFont="1">
      <alignment readingOrder="0" shrinkToFit="0" vertical="bottom" wrapText="0"/>
    </xf>
    <xf borderId="0" fillId="0" fontId="23" numFmtId="0" xfId="0" applyAlignment="1" applyFont="1">
      <alignment horizontal="left" readingOrder="0" shrinkToFit="0" vertical="bottom" wrapText="0"/>
    </xf>
    <xf borderId="0" fillId="0" fontId="10" numFmtId="0" xfId="0" applyAlignment="1" applyFont="1">
      <alignment readingOrder="0"/>
    </xf>
    <xf borderId="0" fillId="4" fontId="10" numFmtId="0" xfId="0" applyAlignment="1" applyFont="1">
      <alignment horizontal="left" readingOrder="0"/>
    </xf>
    <xf borderId="0" fillId="0" fontId="24" numFmtId="0" xfId="0" applyAlignment="1" applyFont="1">
      <alignment readingOrder="0" shrinkToFit="0" vertical="bottom" wrapText="0"/>
    </xf>
    <xf borderId="0" fillId="4" fontId="25"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0" fontId="3" numFmtId="0" xfId="0" applyFont="1"/>
    <xf borderId="0" fillId="0" fontId="26" numFmtId="0" xfId="0" applyAlignment="1" applyFont="1">
      <alignment readingOrder="0"/>
    </xf>
    <xf borderId="0" fillId="0" fontId="2" numFmtId="0" xfId="0" applyFont="1"/>
    <xf borderId="0" fillId="4" fontId="27" numFmtId="0" xfId="0" applyAlignment="1" applyFont="1">
      <alignment readingOrder="0"/>
    </xf>
    <xf borderId="0" fillId="0" fontId="28" numFmtId="0" xfId="0" applyAlignment="1" applyFont="1">
      <alignment readingOrder="0"/>
    </xf>
    <xf borderId="0" fillId="0" fontId="29" numFmtId="0" xfId="0" applyAlignment="1" applyFont="1">
      <alignment readingOrder="0" shrinkToFit="0" vertical="bottom" wrapText="0"/>
    </xf>
    <xf borderId="0" fillId="0" fontId="2" numFmtId="0" xfId="0" applyAlignment="1" applyFont="1">
      <alignment horizontal="left"/>
    </xf>
    <xf borderId="0" fillId="2" fontId="4" numFmtId="0" xfId="0" applyAlignment="1" applyFont="1">
      <alignment horizontal="left" readingOrder="0" vertical="bottom"/>
    </xf>
    <xf borderId="0" fillId="10" fontId="14" numFmtId="0" xfId="0" applyAlignment="1" applyFont="1">
      <alignment horizontal="left" readingOrder="0" shrinkToFit="0" wrapText="1"/>
    </xf>
    <xf borderId="0" fillId="10" fontId="15" numFmtId="0" xfId="0" applyAlignment="1" applyFont="1">
      <alignment horizontal="left" readingOrder="0" shrinkToFit="0" wrapText="1"/>
    </xf>
    <xf borderId="0" fillId="10" fontId="15" numFmtId="2" xfId="0" applyAlignment="1" applyFont="1" applyNumberFormat="1">
      <alignment horizontal="left" readingOrder="0" shrinkToFit="0" wrapText="1"/>
    </xf>
    <xf borderId="0" fillId="10" fontId="14" numFmtId="49" xfId="0" applyAlignment="1" applyFont="1" applyNumberFormat="1">
      <alignment horizontal="left" readingOrder="0" shrinkToFit="0" wrapText="1"/>
    </xf>
    <xf borderId="0" fillId="10" fontId="15" numFmtId="3" xfId="0" applyAlignment="1" applyFont="1" applyNumberFormat="1">
      <alignment horizontal="left" readingOrder="0" shrinkToFit="0" wrapText="1"/>
    </xf>
    <xf borderId="0" fillId="10" fontId="15" numFmtId="4" xfId="0" applyAlignment="1" applyFont="1" applyNumberFormat="1">
      <alignment horizontal="left" readingOrder="0" shrinkToFit="0" wrapText="1"/>
    </xf>
    <xf borderId="0" fillId="12" fontId="14" numFmtId="0" xfId="0" applyAlignment="1" applyFill="1" applyFont="1">
      <alignment horizontal="left" readingOrder="0" shrinkToFit="0" wrapText="1"/>
    </xf>
    <xf borderId="0" fillId="12" fontId="15" numFmtId="0" xfId="0" applyAlignment="1" applyFont="1">
      <alignment horizontal="left" readingOrder="0" shrinkToFit="0" wrapText="1"/>
    </xf>
    <xf borderId="0" fillId="12" fontId="15" numFmtId="2" xfId="0" applyAlignment="1" applyFont="1" applyNumberFormat="1">
      <alignment horizontal="left" readingOrder="0" shrinkToFit="0" wrapText="1"/>
    </xf>
    <xf borderId="0" fillId="12" fontId="14" numFmtId="2" xfId="0" applyAlignment="1" applyFont="1" applyNumberFormat="1">
      <alignment horizontal="left" readingOrder="0" shrinkToFit="0" wrapText="1"/>
    </xf>
    <xf borderId="0" fillId="3" fontId="3" numFmtId="0" xfId="0" applyAlignment="1" applyFont="1">
      <alignment horizontal="left" vertical="bottom"/>
    </xf>
    <xf borderId="0" fillId="3" fontId="3" numFmtId="0" xfId="0" applyAlignment="1" applyFont="1">
      <alignment horizontal="left" readingOrder="0"/>
    </xf>
    <xf borderId="0" fillId="3" fontId="30" numFmtId="0" xfId="0" applyAlignment="1" applyFont="1">
      <alignment horizontal="left" readingOrder="0"/>
    </xf>
    <xf borderId="0" fillId="3" fontId="3" numFmtId="49" xfId="0" applyAlignment="1" applyFont="1" applyNumberFormat="1">
      <alignment horizontal="left" readingOrder="0"/>
    </xf>
    <xf borderId="0" fillId="3" fontId="31" numFmtId="2" xfId="0" applyAlignment="1" applyFont="1" applyNumberFormat="1">
      <alignment horizontal="left" readingOrder="0"/>
    </xf>
    <xf borderId="0" fillId="3" fontId="32" numFmtId="3" xfId="0" applyAlignment="1" applyFont="1" applyNumberFormat="1">
      <alignment horizontal="left" readingOrder="0"/>
    </xf>
    <xf borderId="0" fillId="3" fontId="30" numFmtId="4" xfId="0" applyAlignment="1" applyFont="1" applyNumberFormat="1">
      <alignment horizontal="left" readingOrder="0"/>
    </xf>
    <xf borderId="0" fillId="3" fontId="32" numFmtId="0" xfId="0" applyAlignment="1" applyFont="1">
      <alignment horizontal="left" readingOrder="0"/>
    </xf>
    <xf borderId="0" fillId="3" fontId="31" numFmtId="0" xfId="0" applyAlignment="1" applyFont="1">
      <alignment horizontal="left" readingOrder="0"/>
    </xf>
    <xf borderId="0" fillId="3" fontId="31" numFmtId="2" xfId="0" applyAlignment="1" applyFont="1" applyNumberFormat="1">
      <alignment horizontal="left" readingOrder="0"/>
    </xf>
    <xf borderId="0" fillId="3" fontId="3" numFmtId="2" xfId="0" applyAlignment="1" applyFont="1" applyNumberFormat="1">
      <alignment horizontal="left" readingOrder="0"/>
    </xf>
    <xf borderId="0" fillId="3" fontId="33" numFmtId="2" xfId="0" applyAlignment="1" applyFont="1" applyNumberFormat="1">
      <alignment horizontal="left" readingOrder="0"/>
    </xf>
    <xf borderId="0" fillId="0" fontId="30" numFmtId="0" xfId="0" applyAlignment="1" applyFont="1">
      <alignment horizontal="left" readingOrder="0"/>
    </xf>
    <xf borderId="0" fillId="0" fontId="3" numFmtId="49" xfId="0" applyAlignment="1" applyFont="1" applyNumberFormat="1">
      <alignment horizontal="left" readingOrder="0"/>
    </xf>
    <xf borderId="0" fillId="0" fontId="31" numFmtId="2" xfId="0" applyAlignment="1" applyFont="1" applyNumberFormat="1">
      <alignment horizontal="left" readingOrder="0"/>
    </xf>
    <xf borderId="0" fillId="0" fontId="32" numFmtId="3" xfId="0" applyAlignment="1" applyFont="1" applyNumberFormat="1">
      <alignment horizontal="left" readingOrder="0"/>
    </xf>
    <xf borderId="0" fillId="0" fontId="30" numFmtId="4" xfId="0" applyAlignment="1" applyFont="1" applyNumberFormat="1">
      <alignment horizontal="left" readingOrder="0"/>
    </xf>
    <xf borderId="0" fillId="0" fontId="32" numFmtId="0" xfId="0" applyAlignment="1" applyFont="1">
      <alignment horizontal="left" readingOrder="0"/>
    </xf>
    <xf borderId="0" fillId="0" fontId="31" numFmtId="0" xfId="0" applyAlignment="1" applyFont="1">
      <alignment horizontal="left" readingOrder="0"/>
    </xf>
    <xf borderId="0" fillId="0" fontId="31" numFmtId="2" xfId="0" applyAlignment="1" applyFont="1" applyNumberFormat="1">
      <alignment horizontal="left" readingOrder="0"/>
    </xf>
    <xf borderId="0" fillId="0" fontId="3" numFmtId="2" xfId="0" applyAlignment="1" applyFont="1" applyNumberFormat="1">
      <alignment horizontal="left" readingOrder="0"/>
    </xf>
    <xf borderId="0" fillId="0" fontId="33" numFmtId="2" xfId="0" applyAlignment="1" applyFont="1" applyNumberFormat="1">
      <alignment horizontal="left" readingOrder="0"/>
    </xf>
    <xf borderId="0" fillId="0" fontId="31" numFmtId="49" xfId="0" applyAlignment="1" applyFont="1" applyNumberFormat="1">
      <alignment horizontal="left" readingOrder="0"/>
    </xf>
    <xf borderId="0" fillId="0" fontId="2" numFmtId="2" xfId="0" applyAlignment="1" applyFont="1" applyNumberFormat="1">
      <alignment horizontal="left" readingOrder="0"/>
    </xf>
    <xf borderId="0" fillId="0" fontId="34" numFmtId="2" xfId="0" applyAlignment="1" applyFont="1" applyNumberFormat="1">
      <alignment horizontal="left" readingOrder="0"/>
    </xf>
    <xf borderId="0" fillId="0" fontId="32" numFmtId="2" xfId="0" applyAlignment="1" applyFont="1" applyNumberFormat="1">
      <alignment horizontal="left" readingOrder="0"/>
    </xf>
    <xf borderId="0" fillId="3" fontId="2" numFmtId="0" xfId="0" applyFont="1"/>
    <xf borderId="0" fillId="0" fontId="10" numFmtId="2" xfId="0" applyAlignment="1" applyFont="1" applyNumberFormat="1">
      <alignment horizontal="left" readingOrder="0"/>
    </xf>
    <xf borderId="0" fillId="0" fontId="31" numFmtId="3" xfId="0" applyAlignment="1" applyFont="1" applyNumberFormat="1">
      <alignment horizontal="left" readingOrder="0"/>
    </xf>
    <xf borderId="0" fillId="0" fontId="2" numFmtId="166" xfId="0" applyAlignment="1" applyFont="1" applyNumberFormat="1">
      <alignment horizontal="left" readingOrder="0"/>
    </xf>
    <xf borderId="0" fillId="0" fontId="2" numFmtId="4" xfId="0" applyAlignment="1" applyFont="1" applyNumberFormat="1">
      <alignment horizontal="left" readingOrder="0"/>
    </xf>
    <xf borderId="0" fillId="7" fontId="3" numFmtId="0" xfId="0" applyAlignment="1" applyFont="1">
      <alignment readingOrder="0"/>
    </xf>
    <xf borderId="0" fillId="7" fontId="3" numFmtId="0" xfId="0" applyAlignment="1" applyFont="1">
      <alignment horizontal="left" vertical="bottom"/>
    </xf>
    <xf borderId="0" fillId="7" fontId="3" numFmtId="0" xfId="0" applyAlignment="1" applyFont="1">
      <alignment horizontal="left" readingOrder="0"/>
    </xf>
    <xf borderId="0" fillId="7" fontId="30" numFmtId="0" xfId="0" applyAlignment="1" applyFont="1">
      <alignment horizontal="left" readingOrder="0"/>
    </xf>
    <xf borderId="0" fillId="7" fontId="3" numFmtId="49" xfId="0" applyAlignment="1" applyFont="1" applyNumberFormat="1">
      <alignment horizontal="left" readingOrder="0"/>
    </xf>
    <xf borderId="0" fillId="7" fontId="31" numFmtId="2" xfId="0" applyAlignment="1" applyFont="1" applyNumberFormat="1">
      <alignment horizontal="left" readingOrder="0"/>
    </xf>
    <xf borderId="0" fillId="7" fontId="31" numFmtId="3" xfId="0" applyAlignment="1" applyFont="1" applyNumberFormat="1">
      <alignment horizontal="left" readingOrder="0"/>
    </xf>
    <xf borderId="0" fillId="7" fontId="30" numFmtId="4" xfId="0" applyAlignment="1" applyFont="1" applyNumberFormat="1">
      <alignment horizontal="left" readingOrder="0"/>
    </xf>
    <xf borderId="0" fillId="7" fontId="2" numFmtId="0" xfId="0" applyAlignment="1" applyFont="1">
      <alignment horizontal="left" readingOrder="0"/>
    </xf>
    <xf borderId="0" fillId="7" fontId="32" numFmtId="0" xfId="0" applyAlignment="1" applyFont="1">
      <alignment horizontal="left" readingOrder="0"/>
    </xf>
    <xf borderId="0" fillId="7" fontId="31" numFmtId="0" xfId="0" applyAlignment="1" applyFont="1">
      <alignment horizontal="left" readingOrder="0"/>
    </xf>
    <xf borderId="0" fillId="7" fontId="32" numFmtId="2" xfId="0" applyAlignment="1" applyFont="1" applyNumberFormat="1">
      <alignment horizontal="left" readingOrder="0"/>
    </xf>
    <xf borderId="0" fillId="7" fontId="3" numFmtId="2" xfId="0" applyAlignment="1" applyFont="1" applyNumberFormat="1">
      <alignment horizontal="left" readingOrder="0"/>
    </xf>
    <xf borderId="0" fillId="7" fontId="33" numFmtId="2" xfId="0" applyAlignment="1" applyFont="1" applyNumberFormat="1">
      <alignment horizontal="left" readingOrder="0"/>
    </xf>
    <xf borderId="0" fillId="7" fontId="31" numFmtId="2" xfId="0" applyAlignment="1" applyFont="1" applyNumberFormat="1">
      <alignment horizontal="left" readingOrder="0"/>
    </xf>
    <xf borderId="0" fillId="7" fontId="0" numFmtId="0" xfId="0" applyFont="1"/>
    <xf borderId="0" fillId="7" fontId="3" numFmtId="0" xfId="0" applyFont="1"/>
    <xf borderId="0" fillId="0" fontId="0" numFmtId="0" xfId="0" applyFont="1"/>
    <xf borderId="0" fillId="0" fontId="35" numFmtId="0" xfId="0" applyAlignment="1" applyFont="1">
      <alignment readingOrder="0"/>
    </xf>
    <xf borderId="0" fillId="0" fontId="3" numFmtId="2" xfId="0" applyAlignment="1" applyFont="1" applyNumberFormat="1">
      <alignment horizontal="left" readingOrder="0"/>
    </xf>
    <xf borderId="0" fillId="0" fontId="36" numFmtId="2" xfId="0" applyAlignment="1" applyFont="1" applyNumberFormat="1">
      <alignment horizontal="left" readingOrder="0"/>
    </xf>
    <xf borderId="0" fillId="0" fontId="3" numFmtId="166" xfId="0" applyAlignment="1" applyFont="1" applyNumberFormat="1">
      <alignment readingOrder="0"/>
    </xf>
    <xf borderId="0" fillId="0" fontId="37" numFmtId="0" xfId="0" applyAlignment="1" applyFont="1">
      <alignment vertical="bottom"/>
    </xf>
    <xf borderId="0" fillId="0" fontId="38" numFmtId="2" xfId="0" applyAlignment="1" applyFont="1" applyNumberFormat="1">
      <alignment vertical="bottom"/>
    </xf>
    <xf borderId="0" fillId="0" fontId="38" numFmtId="3" xfId="0" applyAlignment="1" applyFont="1" applyNumberFormat="1">
      <alignment vertical="bottom"/>
    </xf>
    <xf borderId="0" fillId="0" fontId="8" numFmtId="166" xfId="0" applyAlignment="1" applyFont="1" applyNumberFormat="1">
      <alignment vertical="bottom"/>
    </xf>
    <xf borderId="0" fillId="0" fontId="37" numFmtId="4" xfId="0" applyAlignment="1" applyFont="1" applyNumberFormat="1">
      <alignment vertical="bottom"/>
    </xf>
    <xf borderId="0" fillId="0" fontId="38" numFmtId="0" xfId="0" applyAlignment="1" applyFont="1">
      <alignment vertical="bottom"/>
    </xf>
    <xf borderId="0" fillId="0" fontId="8" numFmtId="2" xfId="0" applyAlignment="1" applyFont="1" applyNumberFormat="1">
      <alignment vertical="bottom"/>
    </xf>
    <xf borderId="0" fillId="0" fontId="38" numFmtId="2" xfId="0" applyAlignment="1" applyFont="1" applyNumberFormat="1">
      <alignment vertical="bottom"/>
    </xf>
    <xf borderId="0" fillId="0" fontId="39" numFmtId="2" xfId="0" applyAlignment="1" applyFont="1" applyNumberFormat="1">
      <alignment vertical="bottom"/>
    </xf>
    <xf borderId="0" fillId="0" fontId="40" numFmtId="2" xfId="0" applyAlignment="1" applyFont="1" applyNumberFormat="1">
      <alignment vertical="bottom"/>
    </xf>
    <xf borderId="0" fillId="4" fontId="8" numFmtId="0" xfId="0" applyAlignment="1" applyFont="1">
      <alignment vertical="bottom"/>
    </xf>
    <xf borderId="0" fillId="0" fontId="23" numFmtId="0" xfId="0" applyAlignment="1" applyFont="1">
      <alignment readingOrder="0"/>
    </xf>
    <xf borderId="0" fillId="6" fontId="3" numFmtId="0" xfId="0" applyAlignment="1" applyFont="1">
      <alignment horizontal="left" vertical="bottom"/>
    </xf>
    <xf borderId="0" fillId="0" fontId="10" numFmtId="0" xfId="0" applyAlignment="1" applyFont="1">
      <alignment horizontal="left" readingOrder="0"/>
    </xf>
    <xf borderId="0" fillId="3" fontId="2" numFmtId="2" xfId="0" applyAlignment="1" applyFont="1" applyNumberFormat="1">
      <alignment horizontal="left" readingOrder="0"/>
    </xf>
    <xf borderId="0" fillId="3" fontId="34" numFmtId="2" xfId="0" applyAlignment="1" applyFont="1" applyNumberFormat="1">
      <alignment horizontal="left" readingOrder="0"/>
    </xf>
    <xf borderId="0" fillId="0" fontId="31" numFmtId="0" xfId="0" applyAlignment="1" applyFont="1">
      <alignment readingOrder="0"/>
    </xf>
    <xf borderId="0" fillId="0" fontId="3" numFmtId="2" xfId="0" applyAlignment="1" applyFont="1" applyNumberFormat="1">
      <alignment readingOrder="0"/>
    </xf>
    <xf borderId="0" fillId="4" fontId="41" numFmtId="0" xfId="0" applyAlignment="1" applyFont="1">
      <alignment readingOrder="0"/>
    </xf>
    <xf borderId="0" fillId="4" fontId="2" numFmtId="0" xfId="0" applyFont="1"/>
    <xf borderId="0" fillId="2" fontId="34" numFmtId="2" xfId="0" applyAlignment="1" applyFont="1" applyNumberFormat="1">
      <alignment horizontal="left" readingOrder="0"/>
    </xf>
    <xf borderId="0" fillId="0" fontId="0" numFmtId="3" xfId="0" applyAlignment="1" applyFont="1" applyNumberFormat="1">
      <alignment horizontal="left" readingOrder="0"/>
    </xf>
    <xf borderId="0" fillId="0" fontId="32" numFmtId="49" xfId="0" applyAlignment="1" applyFont="1" applyNumberFormat="1">
      <alignment horizontal="left" readingOrder="0"/>
    </xf>
    <xf borderId="0" fillId="0" fontId="0" numFmtId="4" xfId="0" applyAlignment="1" applyFont="1" applyNumberFormat="1">
      <alignment horizontal="right" readingOrder="0" shrinkToFit="0" vertical="bottom" wrapText="0"/>
    </xf>
    <xf borderId="0" fillId="0" fontId="42" numFmtId="3" xfId="0" applyAlignment="1" applyFont="1" applyNumberFormat="1">
      <alignment horizontal="left" readingOrder="0" shrinkToFit="0" vertical="bottom" wrapText="0"/>
    </xf>
    <xf borderId="0" fillId="0" fontId="43" numFmtId="0" xfId="0" applyAlignment="1" applyFont="1">
      <alignment horizontal="left" readingOrder="0" shrinkToFit="0" vertical="bottom" wrapText="0"/>
    </xf>
    <xf borderId="0" fillId="0" fontId="42" numFmtId="0" xfId="0" applyAlignment="1" applyFont="1">
      <alignment horizontal="left" readingOrder="0" shrinkToFit="0" vertical="bottom" wrapText="0"/>
    </xf>
    <xf borderId="0" fillId="2" fontId="33" numFmtId="2" xfId="0" applyAlignment="1" applyFont="1" applyNumberFormat="1">
      <alignment horizontal="left" readingOrder="0"/>
    </xf>
    <xf borderId="0" fillId="3" fontId="31" numFmtId="49" xfId="0" applyAlignment="1" applyFont="1" applyNumberFormat="1">
      <alignment horizontal="left" readingOrder="0"/>
    </xf>
    <xf borderId="0" fillId="0" fontId="32" numFmtId="3" xfId="0" applyAlignment="1" applyFont="1" applyNumberFormat="1">
      <alignment horizontal="left" readingOrder="0" shrinkToFit="0" vertical="bottom" wrapText="0"/>
    </xf>
    <xf borderId="0" fillId="0" fontId="32"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34" numFmtId="2" xfId="0" applyAlignment="1" applyFont="1" applyNumberFormat="1">
      <alignment horizontal="left" readingOrder="0" shrinkToFit="0" vertical="bottom" wrapText="0"/>
    </xf>
    <xf borderId="0" fillId="0" fontId="32" numFmtId="2" xfId="0" applyAlignment="1" applyFont="1" applyNumberFormat="1">
      <alignment horizontal="left" readingOrder="0" shrinkToFit="0" vertical="bottom" wrapText="0"/>
    </xf>
    <xf borderId="0" fillId="4" fontId="3" numFmtId="0" xfId="0" applyAlignment="1" applyFont="1">
      <alignment horizontal="left" vertical="bottom"/>
    </xf>
    <xf borderId="0" fillId="2" fontId="44" numFmtId="0" xfId="0" applyAlignment="1" applyFont="1">
      <alignment vertical="bottom"/>
    </xf>
    <xf borderId="0" fillId="10" fontId="44" numFmtId="0" xfId="0" applyAlignment="1" applyFont="1">
      <alignment shrinkToFit="0" vertical="bottom" wrapText="1"/>
    </xf>
    <xf borderId="0" fillId="10" fontId="44" numFmtId="0" xfId="0" applyAlignment="1" applyFont="1">
      <alignment shrinkToFit="0" vertical="bottom" wrapText="1"/>
    </xf>
    <xf borderId="0" fillId="10" fontId="45" numFmtId="0" xfId="0" applyAlignment="1" applyFont="1">
      <alignment shrinkToFit="0" vertical="bottom" wrapText="1"/>
    </xf>
    <xf borderId="0" fillId="10" fontId="44" numFmtId="0" xfId="0" applyAlignment="1" applyFont="1">
      <alignment readingOrder="0" shrinkToFit="0" vertical="bottom" wrapText="1"/>
    </xf>
    <xf borderId="0" fillId="10" fontId="46" numFmtId="2" xfId="0" applyAlignment="1" applyFont="1" applyNumberFormat="1">
      <alignment readingOrder="0" shrinkToFit="0" vertical="bottom" wrapText="1"/>
    </xf>
    <xf borderId="0" fillId="10" fontId="45" numFmtId="2" xfId="0" applyAlignment="1" applyFont="1" applyNumberFormat="1">
      <alignment shrinkToFit="0" vertical="bottom" wrapText="1"/>
    </xf>
    <xf borderId="0" fillId="10" fontId="44" numFmtId="3" xfId="0" applyAlignment="1" applyFont="1" applyNumberFormat="1">
      <alignment shrinkToFit="0" vertical="bottom" wrapText="1"/>
    </xf>
    <xf borderId="0" fillId="10" fontId="14" numFmtId="4" xfId="0" applyAlignment="1" applyFont="1" applyNumberFormat="1">
      <alignment horizontal="left" readingOrder="0" shrinkToFit="0" wrapText="1"/>
    </xf>
    <xf borderId="0" fillId="12" fontId="44" numFmtId="0" xfId="0" applyAlignment="1" applyFont="1">
      <alignment shrinkToFit="0" vertical="bottom" wrapText="1"/>
    </xf>
    <xf borderId="0" fillId="12" fontId="45" numFmtId="0" xfId="0" applyAlignment="1" applyFont="1">
      <alignment shrinkToFit="0" vertical="bottom" wrapText="1"/>
    </xf>
    <xf borderId="0" fillId="12" fontId="45" numFmtId="2" xfId="0" applyAlignment="1" applyFont="1" applyNumberFormat="1">
      <alignment shrinkToFit="0" vertical="bottom" wrapText="1"/>
    </xf>
    <xf borderId="0" fillId="12" fontId="44" numFmtId="2" xfId="0" applyAlignment="1" applyFont="1" applyNumberFormat="1">
      <alignment readingOrder="0" shrinkToFit="0" vertical="bottom" wrapText="1"/>
    </xf>
    <xf borderId="0" fillId="12" fontId="44" numFmtId="2" xfId="0" applyAlignment="1" applyFont="1" applyNumberFormat="1">
      <alignment shrinkToFit="0" vertical="bottom" wrapText="1"/>
    </xf>
    <xf borderId="0" fillId="12" fontId="44" numFmtId="0" xfId="0" applyAlignment="1" applyFont="1">
      <alignment readingOrder="0" shrinkToFit="0" vertical="bottom" wrapText="1"/>
    </xf>
    <xf borderId="0" fillId="2" fontId="44"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47" numFmtId="4" xfId="0" applyAlignment="1" applyFont="1" applyNumberFormat="1">
      <alignment vertical="bottom"/>
    </xf>
    <xf borderId="0" fillId="0" fontId="48"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49"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48" numFmtId="0" xfId="0" applyAlignment="1" applyFont="1">
      <alignment vertical="bottom"/>
    </xf>
    <xf borderId="0" fillId="0" fontId="5" numFmtId="2" xfId="0" applyAlignment="1" applyFont="1" applyNumberFormat="1">
      <alignment readingOrder="0" vertical="bottom"/>
    </xf>
    <xf borderId="0" fillId="0" fontId="48" numFmtId="2" xfId="0" applyAlignment="1" applyFont="1" applyNumberFormat="1">
      <alignment vertical="bottom"/>
    </xf>
    <xf borderId="0" fillId="0" fontId="50" numFmtId="0" xfId="0" applyAlignment="1" applyFont="1">
      <alignment vertical="bottom"/>
    </xf>
    <xf borderId="0" fillId="0" fontId="5" numFmtId="4" xfId="0" applyAlignment="1" applyFont="1" applyNumberFormat="1">
      <alignment readingOrder="0" vertical="bottom"/>
    </xf>
    <xf borderId="0" fillId="0" fontId="47"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48" numFmtId="2" xfId="0" applyAlignment="1" applyFont="1" applyNumberFormat="1">
      <alignment vertical="bottom"/>
    </xf>
    <xf borderId="0" fillId="0" fontId="2" numFmtId="167"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164" xfId="0" applyAlignment="1" applyFont="1" applyNumberFormat="1">
      <alignment readingOrder="0"/>
    </xf>
    <xf borderId="0" fillId="13" fontId="8" numFmtId="0" xfId="0" applyAlignment="1" applyFill="1" applyFont="1">
      <alignment vertical="bottom"/>
    </xf>
    <xf borderId="0" fillId="0" fontId="8" numFmtId="4" xfId="0" applyAlignment="1" applyFont="1" applyNumberFormat="1">
      <alignment horizontal="right" vertical="bottom"/>
    </xf>
    <xf borderId="0" fillId="0" fontId="8" numFmtId="0" xfId="0" applyAlignment="1" applyFon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6"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13" fontId="8" numFmtId="2" xfId="0" applyAlignment="1" applyFont="1" applyNumberFormat="1">
      <alignment vertical="bottom"/>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1" xfId="0" applyAlignment="1" applyFont="1" applyNumberFormat="1">
      <alignment horizontal="left" readingOrder="0"/>
    </xf>
    <xf borderId="0" fillId="4" fontId="10" numFmtId="2" xfId="0" applyAlignment="1" applyFont="1" applyNumberFormat="1">
      <alignment horizontal="left" readingOrder="0"/>
    </xf>
    <xf borderId="0" fillId="4" fontId="3" numFmtId="2" xfId="0" applyAlignment="1" applyFont="1" applyNumberFormat="1">
      <alignment horizontal="left" readingOrder="0"/>
    </xf>
    <xf borderId="0" fillId="4" fontId="3" numFmtId="0" xfId="0" applyFont="1"/>
    <xf borderId="0" fillId="4" fontId="10" numFmtId="1" xfId="0" applyAlignment="1" applyFont="1" applyNumberFormat="1">
      <alignment horizontal="left" readingOrder="0"/>
    </xf>
    <xf borderId="0" fillId="4" fontId="3" numFmtId="1" xfId="0" applyAlignment="1" applyFont="1" applyNumberFormat="1">
      <alignment horizontal="left" readingOrder="0"/>
    </xf>
    <xf borderId="0" fillId="0" fontId="3" numFmtId="164" xfId="0" applyAlignment="1" applyFont="1" applyNumberFormat="1">
      <alignment horizontal="left" readingOrder="0"/>
    </xf>
    <xf borderId="0" fillId="0" fontId="26" numFmtId="0" xfId="0" applyFont="1"/>
    <xf borderId="0" fillId="0" fontId="3" numFmtId="167" xfId="0" applyAlignment="1" applyFont="1" applyNumberFormat="1">
      <alignment horizontal="left" readingOrder="0"/>
    </xf>
    <xf borderId="0" fillId="0" fontId="8" numFmtId="2" xfId="0" applyAlignment="1" applyFont="1" applyNumberFormat="1">
      <alignment horizontal="left" readingOrder="0"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earthexplorer.usgs.gov/" TargetMode="External"/><Relationship Id="rId3" Type="http://schemas.openxmlformats.org/officeDocument/2006/relationships/drawing" Target="../drawings/drawing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147"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8" t="str">
        <f t="shared" si="1"/>
        <v>Aguilar et al. 2013, The Photogrammetric Record (Q3DHRVLE)</v>
      </c>
      <c r="C3" s="8">
        <v>2013.0</v>
      </c>
      <c r="D3" s="8" t="s">
        <v>24</v>
      </c>
      <c r="E3" s="8" t="s">
        <v>18</v>
      </c>
      <c r="F3" s="8" t="s">
        <v>25</v>
      </c>
      <c r="G3" s="8" t="s">
        <v>26</v>
      </c>
      <c r="H3" s="8" t="s">
        <v>27</v>
      </c>
      <c r="I3" s="9" t="s">
        <v>28</v>
      </c>
      <c r="J3" s="8" t="b">
        <f t="shared" si="2"/>
        <v>0</v>
      </c>
      <c r="K3" s="10"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4" t="str">
        <f> if(isna(VLOOKUP($B3,accuracy!$B:$K,1,0)), "no", "yes")</f>
        <v>yes</v>
      </c>
    </row>
    <row r="4" ht="12.75" customHeight="1">
      <c r="A4" s="9" t="s">
        <v>16</v>
      </c>
      <c r="B4" s="8" t="str">
        <f t="shared" si="1"/>
        <v>Aguilar Torres et al. 2010, Anales de ingeniería gráfica (697IL8A8)</v>
      </c>
      <c r="C4" s="9">
        <v>2010.0</v>
      </c>
      <c r="D4" s="11" t="s">
        <v>29</v>
      </c>
      <c r="E4" s="9" t="s">
        <v>30</v>
      </c>
      <c r="F4" s="9" t="s">
        <v>31</v>
      </c>
      <c r="G4" s="9" t="s">
        <v>32</v>
      </c>
      <c r="H4" s="8"/>
      <c r="I4" s="9" t="s">
        <v>22</v>
      </c>
      <c r="J4" s="8" t="b">
        <f t="shared" si="2"/>
        <v>0</v>
      </c>
      <c r="K4" s="10"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4" t="str">
        <f> if(isna(VLOOKUP($B4,accuracy!$B:$K,1,0)), "no", "yes")</f>
        <v>yes</v>
      </c>
    </row>
    <row r="5" ht="12.75" customHeight="1">
      <c r="A5" s="7" t="s">
        <v>23</v>
      </c>
      <c r="B5" s="8" t="str">
        <f t="shared" si="1"/>
        <v>Altmann et al. 2020, Water (LRT6Z88R)</v>
      </c>
      <c r="C5" s="8">
        <v>2020.0</v>
      </c>
      <c r="D5" s="8" t="s">
        <v>33</v>
      </c>
      <c r="E5" s="8" t="s">
        <v>34</v>
      </c>
      <c r="F5" s="8" t="s">
        <v>35</v>
      </c>
      <c r="G5" s="8" t="s">
        <v>36</v>
      </c>
      <c r="H5" s="8" t="s">
        <v>37</v>
      </c>
      <c r="I5" s="9" t="s">
        <v>28</v>
      </c>
      <c r="J5" s="8" t="b">
        <f t="shared" si="2"/>
        <v>0</v>
      </c>
      <c r="K5" s="10"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4" t="str">
        <f> if(isna(VLOOKUP($B5,accuracy!$B:$K,1,0)), "no", "yes")</f>
        <v>yes</v>
      </c>
    </row>
    <row r="6" ht="12.75" customHeight="1">
      <c r="A6" s="9" t="s">
        <v>16</v>
      </c>
      <c r="B6" s="8" t="str">
        <f t="shared" si="1"/>
        <v>Anantha Padmanabha et al. 2014, ISPRS Annals of the Photogrammetry, Remote Sensing and Spatial Information Sciences (BRUFB85A)</v>
      </c>
      <c r="C6" s="9">
        <v>2014.0</v>
      </c>
      <c r="D6" s="11" t="s">
        <v>38</v>
      </c>
      <c r="E6" s="9" t="s">
        <v>39</v>
      </c>
      <c r="F6" s="9" t="s">
        <v>40</v>
      </c>
      <c r="G6" s="9" t="s">
        <v>41</v>
      </c>
      <c r="H6" s="9" t="s">
        <v>42</v>
      </c>
      <c r="I6" s="9" t="s">
        <v>22</v>
      </c>
      <c r="J6" s="8" t="b">
        <f t="shared" si="2"/>
        <v>0</v>
      </c>
      <c r="K6" s="10"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4" t="str">
        <f> if(isna(VLOOKUP($B6,accuracy!$B:$K,1,0)), "no", "yes")</f>
        <v>yes</v>
      </c>
    </row>
    <row r="7" ht="12.75" customHeight="1">
      <c r="A7" s="7" t="s">
        <v>16</v>
      </c>
      <c r="B7" s="8" t="str">
        <f t="shared" si="1"/>
        <v>Andreassen et al. 2020, Journal of Glaciology (PQ3Q9H6A)</v>
      </c>
      <c r="C7" s="8">
        <v>2020.0</v>
      </c>
      <c r="D7" s="8" t="s">
        <v>43</v>
      </c>
      <c r="E7" s="8" t="s">
        <v>44</v>
      </c>
      <c r="F7" s="8" t="s">
        <v>45</v>
      </c>
      <c r="G7" s="8" t="s">
        <v>46</v>
      </c>
      <c r="H7" s="8" t="s">
        <v>47</v>
      </c>
      <c r="I7" s="9" t="s">
        <v>22</v>
      </c>
      <c r="J7" s="8" t="b">
        <f t="shared" si="2"/>
        <v>0</v>
      </c>
      <c r="K7" s="10"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4" t="str">
        <f> if(isna(VLOOKUP($B7,accuracy!$B:$K,1,0)), "no", "yes")</f>
        <v>yes</v>
      </c>
    </row>
    <row r="8" ht="12.75" customHeight="1">
      <c r="A8" s="9" t="s">
        <v>23</v>
      </c>
      <c r="B8" s="8" t="str">
        <f t="shared" si="1"/>
        <v>Ayoub et al. 2009, ISPRS Journal of Photogrammetry and Remote Sensing (IUF52NSD)</v>
      </c>
      <c r="C8" s="9">
        <v>2009.0</v>
      </c>
      <c r="D8" s="11" t="s">
        <v>48</v>
      </c>
      <c r="E8" s="9" t="s">
        <v>49</v>
      </c>
      <c r="F8" s="9" t="s">
        <v>50</v>
      </c>
      <c r="G8" s="9" t="s">
        <v>51</v>
      </c>
      <c r="H8" s="9" t="s">
        <v>52</v>
      </c>
      <c r="I8" s="9"/>
      <c r="J8" s="8" t="b">
        <f t="shared" si="2"/>
        <v>0</v>
      </c>
      <c r="K8" s="10"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4" t="str">
        <f> if(isna(VLOOKUP($B8,accuracy!$B:$K,1,0)), "no", "yes")</f>
        <v>yes</v>
      </c>
    </row>
    <row r="9" ht="12.75" customHeight="1">
      <c r="A9" s="9" t="s">
        <v>23</v>
      </c>
      <c r="B9" s="8" t="str">
        <f t="shared" si="1"/>
        <v>Baily et al. 2003, Earth Surface Processes and Landforms (L945V4QX)</v>
      </c>
      <c r="C9" s="8">
        <v>2003.0</v>
      </c>
      <c r="D9" s="8" t="s">
        <v>53</v>
      </c>
      <c r="E9" s="8" t="s">
        <v>54</v>
      </c>
      <c r="F9" s="8" t="s">
        <v>55</v>
      </c>
      <c r="G9" s="8" t="s">
        <v>56</v>
      </c>
      <c r="H9" s="8" t="s">
        <v>57</v>
      </c>
      <c r="I9" s="9" t="s">
        <v>22</v>
      </c>
      <c r="J9" s="8" t="b">
        <f t="shared" si="2"/>
        <v>0</v>
      </c>
      <c r="K9" s="10"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4" t="str">
        <f> if(isna(VLOOKUP($B9,accuracy!$B:$K,1,0)), "no", "yes")</f>
        <v>yes</v>
      </c>
    </row>
    <row r="10" ht="12.75" customHeight="1">
      <c r="A10" s="9" t="s">
        <v>23</v>
      </c>
      <c r="B10" s="8" t="str">
        <f t="shared" si="1"/>
        <v>Bakker and Lane 2017, Earth Surface Processes and Landforms (XYRENZKG)</v>
      </c>
      <c r="C10" s="8">
        <v>2017.0</v>
      </c>
      <c r="D10" s="8" t="s">
        <v>58</v>
      </c>
      <c r="E10" s="8" t="s">
        <v>59</v>
      </c>
      <c r="F10" s="8" t="s">
        <v>60</v>
      </c>
      <c r="G10" s="8" t="s">
        <v>56</v>
      </c>
      <c r="H10" s="8" t="s">
        <v>61</v>
      </c>
      <c r="I10" s="9" t="s">
        <v>22</v>
      </c>
      <c r="J10" s="8" t="b">
        <f t="shared" si="2"/>
        <v>0</v>
      </c>
      <c r="K10" s="10"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4" t="str">
        <f> if(isna(VLOOKUP($B10,accuracy!$B:$K,1,0)), "no", "yes")</f>
        <v>yes</v>
      </c>
    </row>
    <row r="11" ht="12.75" customHeight="1">
      <c r="A11" s="9" t="s">
        <v>62</v>
      </c>
      <c r="B11" s="8" t="str">
        <f t="shared" si="1"/>
        <v>Batlle 2018, Preprint (9SKMSD4Z)</v>
      </c>
      <c r="C11" s="8">
        <v>2018.0</v>
      </c>
      <c r="D11" s="8" t="s">
        <v>63</v>
      </c>
      <c r="E11" s="8" t="s">
        <v>64</v>
      </c>
      <c r="F11" s="8" t="s">
        <v>65</v>
      </c>
      <c r="G11" s="9" t="s">
        <v>66</v>
      </c>
      <c r="H11" s="8" t="s">
        <v>67</v>
      </c>
      <c r="I11" s="9" t="s">
        <v>22</v>
      </c>
      <c r="J11" s="9" t="b">
        <f t="shared" si="2"/>
        <v>0</v>
      </c>
      <c r="K11" s="10"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4" t="str">
        <f> if(isna(VLOOKUP($B11,accuracy!$B:$K,1,0)), "no", "yes")</f>
        <v>yes</v>
      </c>
    </row>
    <row r="12" ht="12.75" customHeight="1">
      <c r="A12" s="12" t="s">
        <v>23</v>
      </c>
      <c r="B12" s="13" t="str">
        <f t="shared" si="1"/>
        <v>Belart et al. 2019, Journal of Glaciology (G7RKHNSY)</v>
      </c>
      <c r="C12" s="13">
        <v>2019.0</v>
      </c>
      <c r="D12" s="13" t="s">
        <v>68</v>
      </c>
      <c r="E12" s="13" t="s">
        <v>69</v>
      </c>
      <c r="F12" s="13" t="s">
        <v>70</v>
      </c>
      <c r="G12" s="13" t="s">
        <v>46</v>
      </c>
      <c r="H12" s="13" t="s">
        <v>71</v>
      </c>
      <c r="I12" s="12" t="s">
        <v>22</v>
      </c>
      <c r="J12" s="13" t="b">
        <f t="shared" si="2"/>
        <v>0</v>
      </c>
      <c r="K12" s="14" t="str">
        <f> if(isna(VLOOKUP($B12,geographic!$A:$B,1,0)), "no", "yes")</f>
        <v>yes</v>
      </c>
      <c r="L12" s="13" t="str">
        <f> if(isna(VLOOKUP($B12,scientific!$A:$B,1,0)), "no", "yes")</f>
        <v>yes</v>
      </c>
      <c r="M12" s="13" t="str">
        <f> if(isna(VLOOKUP($B12,datasets!$B:$C,1,0)), "no", "yes")</f>
        <v>yes</v>
      </c>
      <c r="N12" s="13" t="str">
        <f> if(isna(VLOOKUP($B12,processing!$B:$C,1,0)), "no", "yes")</f>
        <v>yes</v>
      </c>
      <c r="O12" s="13" t="str">
        <f> if(isna(VLOOKUP($B12,outputs!$B:$C,1,0)), "no", "yes")</f>
        <v>yes</v>
      </c>
      <c r="P12" s="4" t="str">
        <f> if(isna(VLOOKUP($B12,accuracy!$B:$K,1,0)), "no", "yes")</f>
        <v>yes</v>
      </c>
    </row>
    <row r="13" ht="12.75" customHeight="1">
      <c r="A13" s="7" t="s">
        <v>72</v>
      </c>
      <c r="B13" s="8" t="str">
        <f t="shared" si="1"/>
        <v>Belart et al. 2020, Frontiers in Earth Science (2XDGW8V2)</v>
      </c>
      <c r="C13" s="8">
        <v>2020.0</v>
      </c>
      <c r="D13" s="8" t="s">
        <v>73</v>
      </c>
      <c r="E13" s="8" t="s">
        <v>69</v>
      </c>
      <c r="F13" s="8" t="s">
        <v>74</v>
      </c>
      <c r="G13" s="8" t="s">
        <v>75</v>
      </c>
      <c r="H13" s="8" t="s">
        <v>76</v>
      </c>
      <c r="I13" s="9" t="s">
        <v>22</v>
      </c>
      <c r="J13" s="8" t="b">
        <f t="shared" si="2"/>
        <v>0</v>
      </c>
      <c r="K13" s="15"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4" t="str">
        <f> if(isna(VLOOKUP($B13,accuracy!$B:$K,1,0)), "no", "yes")</f>
        <v>yes</v>
      </c>
    </row>
    <row r="14" ht="12.75" customHeight="1">
      <c r="A14" s="7" t="s">
        <v>23</v>
      </c>
      <c r="B14" s="8" t="str">
        <f t="shared" si="1"/>
        <v>Berveglieri et al. 2016, IEEE Journal of Selected Topics in Applied Earth Observations and Remote Sensing (7BFYB2XH)</v>
      </c>
      <c r="C14" s="8">
        <v>2016.0</v>
      </c>
      <c r="D14" s="8" t="s">
        <v>77</v>
      </c>
      <c r="E14" s="8" t="s">
        <v>78</v>
      </c>
      <c r="F14" s="8" t="s">
        <v>79</v>
      </c>
      <c r="G14" s="8" t="s">
        <v>80</v>
      </c>
      <c r="H14" s="8" t="s">
        <v>81</v>
      </c>
      <c r="I14" s="9" t="s">
        <v>22</v>
      </c>
      <c r="J14" s="8" t="b">
        <f t="shared" si="2"/>
        <v>0</v>
      </c>
      <c r="K14" s="10"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4" t="str">
        <f> if(isna(VLOOKUP($B14,accuracy!$B:$K,1,0)), "no", "yes")</f>
        <v>yes</v>
      </c>
    </row>
    <row r="15" ht="12.75" customHeight="1">
      <c r="A15" s="9" t="s">
        <v>23</v>
      </c>
      <c r="B15" s="8" t="str">
        <f t="shared" si="1"/>
        <v>Berveglieri et al. 2018, ISPRS Journal of Photogrammetry and Remote Sensing (89YP4S4S)</v>
      </c>
      <c r="C15" s="8">
        <v>2018.0</v>
      </c>
      <c r="D15" s="8" t="s">
        <v>82</v>
      </c>
      <c r="E15" s="8" t="s">
        <v>78</v>
      </c>
      <c r="F15" s="8" t="s">
        <v>83</v>
      </c>
      <c r="G15" s="8" t="s">
        <v>51</v>
      </c>
      <c r="H15" s="8" t="s">
        <v>84</v>
      </c>
      <c r="I15" s="9" t="s">
        <v>22</v>
      </c>
      <c r="J15" s="8" t="b">
        <f t="shared" si="2"/>
        <v>0</v>
      </c>
      <c r="K15" s="10"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4" t="str">
        <f> if(isna(VLOOKUP($B15,accuracy!$B:$K,1,0)), "no", "yes")</f>
        <v>yes</v>
      </c>
    </row>
    <row r="16" ht="12.75" customHeight="1">
      <c r="A16" s="9" t="s">
        <v>85</v>
      </c>
      <c r="B16" s="8" t="str">
        <f t="shared" si="1"/>
        <v>Betz et al. 2019, Zeitschrift für Geomorphologie (C97XPXE6)</v>
      </c>
      <c r="C16" s="8">
        <v>2019.0</v>
      </c>
      <c r="D16" s="8" t="s">
        <v>86</v>
      </c>
      <c r="E16" s="8" t="s">
        <v>87</v>
      </c>
      <c r="F16" s="8" t="s">
        <v>88</v>
      </c>
      <c r="G16" s="8" t="s">
        <v>89</v>
      </c>
      <c r="H16" s="8" t="s">
        <v>90</v>
      </c>
      <c r="I16" s="9" t="s">
        <v>22</v>
      </c>
      <c r="J16" s="8" t="b">
        <f t="shared" si="2"/>
        <v>0</v>
      </c>
      <c r="K16" s="10"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4" t="str">
        <f> if(isna(VLOOKUP($B16,accuracy!$B:$K,1,0)), "no", "yes")</f>
        <v>yes</v>
      </c>
    </row>
    <row r="17" ht="12.75" customHeight="1">
      <c r="A17" s="7" t="s">
        <v>91</v>
      </c>
      <c r="B17" s="8" t="str">
        <f t="shared" si="1"/>
        <v>Bhattacharya et al. 2018, 2018 4th International Conference on Recent Advances in Information Technology (2HQXTLS6)</v>
      </c>
      <c r="C17" s="8">
        <v>2018.0</v>
      </c>
      <c r="D17" s="8" t="s">
        <v>92</v>
      </c>
      <c r="E17" s="8" t="s">
        <v>93</v>
      </c>
      <c r="F17" s="8" t="s">
        <v>94</v>
      </c>
      <c r="G17" s="9" t="s">
        <v>95</v>
      </c>
      <c r="H17" s="8" t="s">
        <v>96</v>
      </c>
      <c r="I17" s="9" t="s">
        <v>22</v>
      </c>
      <c r="J17" s="8" t="b">
        <f t="shared" si="2"/>
        <v>0</v>
      </c>
      <c r="K17" s="10"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4" t="str">
        <f> if(isna(VLOOKUP($B17,accuracy!$B:$K,1,0)), "no", "yes")</f>
        <v>yes</v>
      </c>
    </row>
    <row r="18" ht="12.75" customHeight="1">
      <c r="A18" s="7" t="s">
        <v>91</v>
      </c>
      <c r="B18" s="8" t="str">
        <f t="shared" si="1"/>
        <v>Bitelli and Girelli 2009, Journal of Cultural Heritage (U5IZQNWE)</v>
      </c>
      <c r="C18" s="8">
        <v>2009.0</v>
      </c>
      <c r="D18" s="8" t="s">
        <v>97</v>
      </c>
      <c r="E18" s="8" t="s">
        <v>98</v>
      </c>
      <c r="F18" s="8" t="s">
        <v>99</v>
      </c>
      <c r="G18" s="8" t="s">
        <v>100</v>
      </c>
      <c r="H18" s="8" t="s">
        <v>101</v>
      </c>
      <c r="I18" s="9" t="s">
        <v>22</v>
      </c>
      <c r="J18" s="8" t="b">
        <f t="shared" si="2"/>
        <v>0</v>
      </c>
      <c r="K18" s="10"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4" t="str">
        <f> if(isna(VLOOKUP($B18,accuracy!$B:$K,1,0)), "no", "yes")</f>
        <v>yes</v>
      </c>
    </row>
    <row r="19" ht="12.75" customHeight="1">
      <c r="A19" s="9" t="s">
        <v>16</v>
      </c>
      <c r="B19" s="8" t="str">
        <f t="shared" si="1"/>
        <v>Bjørk et al. 2012, Nature Geoscience (K8DGTW2N)</v>
      </c>
      <c r="C19" s="9">
        <v>2012.0</v>
      </c>
      <c r="D19" s="11" t="s">
        <v>102</v>
      </c>
      <c r="E19" s="9" t="s">
        <v>103</v>
      </c>
      <c r="F19" s="9" t="s">
        <v>104</v>
      </c>
      <c r="G19" s="9" t="s">
        <v>105</v>
      </c>
      <c r="H19" s="9" t="s">
        <v>106</v>
      </c>
      <c r="I19" s="9"/>
      <c r="J19" s="8" t="b">
        <f t="shared" si="2"/>
        <v>0</v>
      </c>
      <c r="K19" s="10"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4" t="str">
        <f> if(isna(VLOOKUP($B19,accuracy!$B:$K,1,0)), "no", "yes")</f>
        <v>yes</v>
      </c>
    </row>
    <row r="20" ht="12.75" customHeight="1">
      <c r="A20" s="9" t="s">
        <v>91</v>
      </c>
      <c r="B20" s="8" t="str">
        <f t="shared" si="1"/>
        <v>Bolch et al. 2008, Journal of Glaciology (VZSHSDVT)</v>
      </c>
      <c r="C20" s="9">
        <v>2008.0</v>
      </c>
      <c r="D20" s="9" t="s">
        <v>107</v>
      </c>
      <c r="E20" s="9" t="s">
        <v>108</v>
      </c>
      <c r="F20" s="9" t="s">
        <v>109</v>
      </c>
      <c r="G20" s="9" t="s">
        <v>46</v>
      </c>
      <c r="H20" s="9" t="s">
        <v>110</v>
      </c>
      <c r="I20" s="9" t="s">
        <v>22</v>
      </c>
      <c r="J20" s="8" t="b">
        <f t="shared" si="2"/>
        <v>0</v>
      </c>
      <c r="K20" s="10"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4" t="str">
        <f> if(isna(VLOOKUP($B20,accuracy!$B:$K,1,0)), "no", "yes")</f>
        <v>yes</v>
      </c>
    </row>
    <row r="21" ht="12.75" customHeight="1">
      <c r="A21" s="9" t="s">
        <v>72</v>
      </c>
      <c r="B21" s="8" t="str">
        <f t="shared" si="1"/>
        <v>Bolch et al. 2011, The Cryosphere (D5BPHY87)</v>
      </c>
      <c r="C21" s="8">
        <v>2011.0</v>
      </c>
      <c r="D21" s="8" t="s">
        <v>111</v>
      </c>
      <c r="E21" s="8" t="s">
        <v>108</v>
      </c>
      <c r="F21" s="8" t="s">
        <v>112</v>
      </c>
      <c r="G21" s="8" t="s">
        <v>113</v>
      </c>
      <c r="H21" s="8" t="s">
        <v>114</v>
      </c>
      <c r="I21" s="9" t="s">
        <v>22</v>
      </c>
      <c r="J21" s="8" t="b">
        <f t="shared" si="2"/>
        <v>0</v>
      </c>
      <c r="K21" s="10"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4" t="str">
        <f> if(isna(VLOOKUP($B21,accuracy!$B:$K,1,0)), "no", "yes")</f>
        <v>yes</v>
      </c>
    </row>
    <row r="22" ht="12.75" customHeight="1">
      <c r="A22" s="7" t="s">
        <v>72</v>
      </c>
      <c r="B22" s="8" t="str">
        <f t="shared" si="1"/>
        <v>Bolch et al. 2017, The Cryosphere (UFU92EAC)</v>
      </c>
      <c r="C22" s="8">
        <v>2017.0</v>
      </c>
      <c r="D22" s="8" t="s">
        <v>115</v>
      </c>
      <c r="E22" s="8" t="s">
        <v>108</v>
      </c>
      <c r="F22" s="8" t="s">
        <v>116</v>
      </c>
      <c r="G22" s="8" t="s">
        <v>113</v>
      </c>
      <c r="H22" s="8" t="s">
        <v>117</v>
      </c>
      <c r="I22" s="9" t="s">
        <v>22</v>
      </c>
      <c r="J22" s="8" t="b">
        <f t="shared" si="2"/>
        <v>0</v>
      </c>
      <c r="K22" s="10"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4" t="str">
        <f> if(isna(VLOOKUP($B22,accuracy!$B:$K,1,0)), "no", "yes")</f>
        <v>yes</v>
      </c>
    </row>
    <row r="23" ht="12.75" customHeight="1">
      <c r="A23" s="9" t="s">
        <v>85</v>
      </c>
      <c r="B23" s="8" t="str">
        <f t="shared" si="1"/>
        <v>Bolles and Forman 2018, Frontiers in Earth Science (PBSVU4ID)</v>
      </c>
      <c r="C23" s="8">
        <v>2018.0</v>
      </c>
      <c r="D23" s="8" t="s">
        <v>118</v>
      </c>
      <c r="E23" s="8" t="s">
        <v>119</v>
      </c>
      <c r="F23" s="8" t="s">
        <v>120</v>
      </c>
      <c r="G23" s="8" t="s">
        <v>75</v>
      </c>
      <c r="H23" s="8" t="s">
        <v>121</v>
      </c>
      <c r="I23" s="9" t="s">
        <v>22</v>
      </c>
      <c r="J23" s="8" t="b">
        <f t="shared" si="2"/>
        <v>0</v>
      </c>
      <c r="K23" s="10"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4" t="str">
        <f> if(isna(VLOOKUP($B23,accuracy!$B:$K,1,0)), "no", "yes")</f>
        <v>yes</v>
      </c>
    </row>
    <row r="24" ht="12.75" customHeight="1">
      <c r="A24" s="9" t="s">
        <v>62</v>
      </c>
      <c r="B24" s="8" t="str">
        <f t="shared" si="1"/>
        <v>Bożek et al. 2019, Remote Sensing (MJIMZDLP)</v>
      </c>
      <c r="C24" s="8">
        <v>2019.0</v>
      </c>
      <c r="D24" s="8" t="s">
        <v>122</v>
      </c>
      <c r="E24" s="8" t="s">
        <v>123</v>
      </c>
      <c r="F24" s="8" t="s">
        <v>124</v>
      </c>
      <c r="G24" s="8" t="s">
        <v>125</v>
      </c>
      <c r="H24" s="8" t="s">
        <v>126</v>
      </c>
      <c r="I24" s="9" t="s">
        <v>22</v>
      </c>
      <c r="J24" s="8" t="b">
        <f t="shared" si="2"/>
        <v>0</v>
      </c>
      <c r="K24" s="10"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4" t="str">
        <f> if(isna(VLOOKUP($B24,accuracy!$B:$K,1,0)), "no", "yes")</f>
        <v>yes</v>
      </c>
    </row>
    <row r="25" ht="12.75" customHeight="1">
      <c r="A25" s="9" t="s">
        <v>62</v>
      </c>
      <c r="B25" s="8" t="str">
        <f t="shared" si="1"/>
        <v>Broadbent 2017, University of Redlands (69S6EE9C)</v>
      </c>
      <c r="C25" s="8">
        <v>2017.0</v>
      </c>
      <c r="D25" s="8" t="s">
        <v>127</v>
      </c>
      <c r="E25" s="8" t="s">
        <v>128</v>
      </c>
      <c r="F25" s="8" t="s">
        <v>129</v>
      </c>
      <c r="G25" s="9" t="s">
        <v>130</v>
      </c>
      <c r="H25" s="8" t="s">
        <v>131</v>
      </c>
      <c r="I25" s="9" t="s">
        <v>22</v>
      </c>
      <c r="J25" s="8" t="b">
        <f t="shared" si="2"/>
        <v>0</v>
      </c>
      <c r="K25" s="10"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4" t="str">
        <f> if(isna(VLOOKUP($B25,accuracy!$B:$K,1,0)), "no", "yes")</f>
        <v>yes</v>
      </c>
    </row>
    <row r="26" ht="12.75" customHeight="1">
      <c r="A26" s="7" t="s">
        <v>91</v>
      </c>
      <c r="B26" s="8" t="str">
        <f t="shared" si="1"/>
        <v>Büyüksalih et al. 2004, The Photogrammetric Record (IBUUEUJS)</v>
      </c>
      <c r="C26" s="9">
        <v>2004.0</v>
      </c>
      <c r="D26" s="11" t="s">
        <v>132</v>
      </c>
      <c r="E26" s="9" t="s">
        <v>133</v>
      </c>
      <c r="F26" s="9" t="s">
        <v>134</v>
      </c>
      <c r="G26" s="9" t="s">
        <v>26</v>
      </c>
      <c r="H26" s="9" t="s">
        <v>135</v>
      </c>
      <c r="I26" s="9"/>
      <c r="J26" s="8" t="b">
        <f t="shared" si="2"/>
        <v>0</v>
      </c>
      <c r="K26" s="10"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4" t="str">
        <f> if(isna(VLOOKUP($B26,accuracy!$B:$K,1,0)), "no", "yes")</f>
        <v>yes</v>
      </c>
    </row>
    <row r="27" ht="12.75" customHeight="1">
      <c r="A27" s="7" t="s">
        <v>91</v>
      </c>
      <c r="B27" s="8" t="str">
        <f t="shared" si="1"/>
        <v>Büyüksalih et al. 2005, Photogrammetric Engineering &amp; Remote Sensing (RI52BM2J)</v>
      </c>
      <c r="C27" s="9">
        <v>2005.0</v>
      </c>
      <c r="D27" s="11" t="s">
        <v>136</v>
      </c>
      <c r="E27" s="9" t="s">
        <v>133</v>
      </c>
      <c r="F27" s="9" t="s">
        <v>137</v>
      </c>
      <c r="G27" s="9" t="s">
        <v>138</v>
      </c>
      <c r="H27" s="9" t="s">
        <v>139</v>
      </c>
      <c r="I27" s="9"/>
      <c r="J27" s="8" t="b">
        <f t="shared" si="2"/>
        <v>0</v>
      </c>
      <c r="K27" s="10"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4" t="str">
        <f> if(isna(VLOOKUP($B27,accuracy!$B:$K,1,0)), "no", "yes")</f>
        <v>yes</v>
      </c>
    </row>
    <row r="28" ht="12.75" customHeight="1">
      <c r="A28" s="9" t="s">
        <v>23</v>
      </c>
      <c r="B28" s="8" t="str">
        <f t="shared" si="1"/>
        <v>Capolupo et al. 2018, International Journal of Applied Earth Observation and Geoinformation (VPA8IRXJ)</v>
      </c>
      <c r="C28" s="8">
        <v>2018.0</v>
      </c>
      <c r="D28" s="8" t="s">
        <v>140</v>
      </c>
      <c r="E28" s="8" t="s">
        <v>141</v>
      </c>
      <c r="F28" s="8" t="s">
        <v>142</v>
      </c>
      <c r="G28" s="8" t="s">
        <v>143</v>
      </c>
      <c r="H28" s="8" t="s">
        <v>144</v>
      </c>
      <c r="I28" s="9" t="s">
        <v>22</v>
      </c>
      <c r="J28" s="8" t="b">
        <f t="shared" si="2"/>
        <v>0</v>
      </c>
      <c r="K28" s="10"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4" t="str">
        <f> if(isna(VLOOKUP($B28,accuracy!$B:$K,1,0)), "no", "yes")</f>
        <v>yes</v>
      </c>
    </row>
    <row r="29" ht="12.75" customHeight="1">
      <c r="A29" s="9" t="s">
        <v>23</v>
      </c>
      <c r="B29" s="8" t="str">
        <f t="shared" si="1"/>
        <v>Cardenal et al. 2006, Proceedings of the Spatial Accuracy 2006 (ANVHQVC3)</v>
      </c>
      <c r="C29" s="8">
        <v>2006.0</v>
      </c>
      <c r="D29" s="8" t="s">
        <v>145</v>
      </c>
      <c r="E29" s="8" t="s">
        <v>146</v>
      </c>
      <c r="F29" s="8" t="s">
        <v>147</v>
      </c>
      <c r="G29" s="8" t="s">
        <v>148</v>
      </c>
      <c r="H29" s="8"/>
      <c r="I29" s="9" t="s">
        <v>22</v>
      </c>
      <c r="J29" s="8" t="b">
        <f t="shared" si="2"/>
        <v>0</v>
      </c>
      <c r="K29" s="10"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4" t="str">
        <f> if(isna(VLOOKUP($B29,accuracy!$B:$K,1,0)), "no", "yes")</f>
        <v>yes</v>
      </c>
    </row>
    <row r="30" ht="12.75" customHeight="1">
      <c r="A30" s="9" t="s">
        <v>23</v>
      </c>
      <c r="B30" s="8" t="str">
        <f t="shared" si="1"/>
        <v>Carvalho and Reef 2022, Geosciences (38C5MTTG)</v>
      </c>
      <c r="C30" s="9">
        <v>2022.0</v>
      </c>
      <c r="D30" s="11" t="s">
        <v>149</v>
      </c>
      <c r="E30" s="9" t="s">
        <v>150</v>
      </c>
      <c r="F30" s="9" t="s">
        <v>151</v>
      </c>
      <c r="G30" s="9" t="s">
        <v>152</v>
      </c>
      <c r="H30" s="9" t="s">
        <v>153</v>
      </c>
      <c r="I30" s="9"/>
      <c r="J30" s="8" t="b">
        <f t="shared" si="2"/>
        <v>0</v>
      </c>
      <c r="K30" s="10"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4" t="str">
        <f> if(isna(VLOOKUP($B30,accuracy!$B:$K,1,0)), "no", "yes")</f>
        <v>yes</v>
      </c>
    </row>
    <row r="31" ht="12.75" customHeight="1">
      <c r="A31" s="9" t="s">
        <v>23</v>
      </c>
      <c r="B31" s="8" t="str">
        <f t="shared" si="1"/>
        <v>Carvalho et al. 2020, Earth Surface Processes and Landforms (RFLJ9CDM)</v>
      </c>
      <c r="C31" s="8">
        <v>2020.0</v>
      </c>
      <c r="D31" s="8" t="s">
        <v>154</v>
      </c>
      <c r="E31" s="8" t="s">
        <v>155</v>
      </c>
      <c r="F31" s="8" t="s">
        <v>156</v>
      </c>
      <c r="G31" s="8" t="s">
        <v>56</v>
      </c>
      <c r="H31" s="8" t="s">
        <v>157</v>
      </c>
      <c r="I31" s="9" t="s">
        <v>22</v>
      </c>
      <c r="J31" s="8" t="b">
        <f t="shared" si="2"/>
        <v>0</v>
      </c>
      <c r="K31" s="10"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4" t="str">
        <f> if(isna(VLOOKUP($B31,accuracy!$B:$K,1,0)), "no", "yes")</f>
        <v>yes</v>
      </c>
    </row>
    <row r="32" ht="12.75" customHeight="1">
      <c r="A32" s="9" t="s">
        <v>62</v>
      </c>
      <c r="B32" s="8" t="str">
        <f t="shared" si="1"/>
        <v>Carvalho et al. 2021, Earth Surface Processes and Landforms (DIS2XCPI)</v>
      </c>
      <c r="C32" s="8">
        <v>2021.0</v>
      </c>
      <c r="D32" s="8" t="s">
        <v>158</v>
      </c>
      <c r="E32" s="8" t="s">
        <v>155</v>
      </c>
      <c r="F32" s="8" t="s">
        <v>159</v>
      </c>
      <c r="G32" s="8" t="s">
        <v>56</v>
      </c>
      <c r="H32" s="8" t="s">
        <v>160</v>
      </c>
      <c r="I32" s="9" t="s">
        <v>22</v>
      </c>
      <c r="J32" s="8" t="b">
        <f t="shared" si="2"/>
        <v>0</v>
      </c>
      <c r="K32" s="10"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4" t="str">
        <f> if(isna(VLOOKUP($B32,accuracy!$B:$K,1,0)), "no", "yes")</f>
        <v>yes</v>
      </c>
    </row>
    <row r="33" ht="12.75" customHeight="1">
      <c r="A33" s="7" t="s">
        <v>23</v>
      </c>
      <c r="B33" s="8" t="str">
        <f t="shared" si="1"/>
        <v>Casado et al. 2018, International Journal of Geographical Information Science (RWU3ALN9)</v>
      </c>
      <c r="C33" s="8">
        <v>2018.0</v>
      </c>
      <c r="D33" s="8" t="s">
        <v>161</v>
      </c>
      <c r="E33" s="8" t="s">
        <v>162</v>
      </c>
      <c r="F33" s="8" t="s">
        <v>163</v>
      </c>
      <c r="G33" s="8" t="s">
        <v>164</v>
      </c>
      <c r="H33" s="8" t="s">
        <v>165</v>
      </c>
      <c r="I33" s="9" t="s">
        <v>28</v>
      </c>
      <c r="J33" s="8" t="b">
        <f t="shared" si="2"/>
        <v>0</v>
      </c>
      <c r="K33" s="10"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4" t="str">
        <f> if(isna(VLOOKUP($B33,accuracy!$B:$K,1,0)), "no", "yes")</f>
        <v>yes</v>
      </c>
    </row>
    <row r="34" ht="12.75" customHeight="1">
      <c r="A34" s="7" t="s">
        <v>91</v>
      </c>
      <c r="B34" s="8" t="str">
        <f t="shared" si="1"/>
        <v>Casana and Cothren 2008, Antiquity (U3Q4U35X)</v>
      </c>
      <c r="C34" s="8">
        <v>2008.0</v>
      </c>
      <c r="D34" s="8" t="s">
        <v>166</v>
      </c>
      <c r="E34" s="8" t="s">
        <v>167</v>
      </c>
      <c r="F34" s="8" t="s">
        <v>168</v>
      </c>
      <c r="G34" s="8" t="s">
        <v>169</v>
      </c>
      <c r="H34" s="8" t="s">
        <v>170</v>
      </c>
      <c r="I34" s="9" t="s">
        <v>22</v>
      </c>
      <c r="J34" s="8" t="b">
        <f t="shared" si="2"/>
        <v>0</v>
      </c>
      <c r="K34" s="10"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4" t="str">
        <f> if(isna(VLOOKUP($B34,accuracy!$B:$K,1,0)), "no", "yes")</f>
        <v>yes</v>
      </c>
    </row>
    <row r="35" ht="12.75" customHeight="1">
      <c r="A35" s="7" t="s">
        <v>91</v>
      </c>
      <c r="B35" s="8" t="str">
        <f t="shared" si="1"/>
        <v>Chekalin and Fomtchenko 2004, The International Archives of the Photogrammetry, Remote Sensing and Spatial Information Sciences (8K5BAYHG)</v>
      </c>
      <c r="C35" s="9">
        <v>2004.0</v>
      </c>
      <c r="D35" s="11" t="s">
        <v>171</v>
      </c>
      <c r="E35" s="11" t="s">
        <v>172</v>
      </c>
      <c r="F35" s="9" t="s">
        <v>173</v>
      </c>
      <c r="G35" s="9" t="s">
        <v>174</v>
      </c>
      <c r="H35" s="8"/>
      <c r="I35" s="9"/>
      <c r="J35" s="8" t="b">
        <f t="shared" si="2"/>
        <v>0</v>
      </c>
      <c r="K35" s="10"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4" t="str">
        <f> if(isna(VLOOKUP($B35,accuracy!$B:$K,1,0)), "no", "yes")</f>
        <v>yes</v>
      </c>
    </row>
    <row r="36" ht="12.75" customHeight="1">
      <c r="A36" s="7" t="s">
        <v>16</v>
      </c>
      <c r="B36" s="8" t="str">
        <f t="shared" si="1"/>
        <v>Child et al. 2021, Remote Sensing (E675XV2W)</v>
      </c>
      <c r="C36" s="8">
        <v>2021.0</v>
      </c>
      <c r="D36" s="8" t="s">
        <v>175</v>
      </c>
      <c r="E36" s="8" t="s">
        <v>176</v>
      </c>
      <c r="F36" s="8" t="s">
        <v>177</v>
      </c>
      <c r="G36" s="8" t="s">
        <v>125</v>
      </c>
      <c r="H36" s="8" t="s">
        <v>178</v>
      </c>
      <c r="I36" s="9" t="s">
        <v>22</v>
      </c>
      <c r="J36" s="8" t="b">
        <f t="shared" si="2"/>
        <v>0</v>
      </c>
      <c r="K36" s="10"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4" t="str">
        <f> if(isna(VLOOKUP($B36,accuracy!$B:$K,1,0)), "no", "yes")</f>
        <v>yes</v>
      </c>
    </row>
    <row r="37" ht="12.75" customHeight="1">
      <c r="A37" s="7" t="s">
        <v>91</v>
      </c>
      <c r="B37" s="8" t="str">
        <f t="shared" si="1"/>
        <v>Cogliati et al. 2017, ISPRS Annals of Photogrammetry, Remote Sensing and Spatial Information Sciences (Z32D9335)</v>
      </c>
      <c r="C37" s="8">
        <v>2017.0</v>
      </c>
      <c r="D37" s="8" t="s">
        <v>179</v>
      </c>
      <c r="E37" s="8" t="s">
        <v>180</v>
      </c>
      <c r="F37" s="8" t="s">
        <v>181</v>
      </c>
      <c r="G37" s="8" t="s">
        <v>182</v>
      </c>
      <c r="H37" s="8" t="s">
        <v>183</v>
      </c>
      <c r="I37" s="9" t="s">
        <v>22</v>
      </c>
      <c r="J37" s="8" t="b">
        <f t="shared" si="2"/>
        <v>0</v>
      </c>
      <c r="K37" s="10"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4" t="str">
        <f> if(isna(VLOOKUP($B37,accuracy!$B:$K,1,0)), "no", "yes")</f>
        <v>yes</v>
      </c>
    </row>
    <row r="38" ht="12.75" customHeight="1">
      <c r="A38" s="9" t="s">
        <v>62</v>
      </c>
      <c r="B38" s="8" t="str">
        <f t="shared" si="1"/>
        <v>Cusicanqui et al. 2021, Journal of Geophysical Research: Earth Surface (ND6RB5G9)</v>
      </c>
      <c r="C38" s="9">
        <v>2021.0</v>
      </c>
      <c r="D38" s="9" t="s">
        <v>184</v>
      </c>
      <c r="E38" s="9" t="s">
        <v>185</v>
      </c>
      <c r="F38" s="9" t="s">
        <v>186</v>
      </c>
      <c r="G38" s="9" t="s">
        <v>187</v>
      </c>
      <c r="H38" s="9" t="s">
        <v>188</v>
      </c>
      <c r="I38" s="9" t="s">
        <v>22</v>
      </c>
      <c r="J38" s="8" t="b">
        <f t="shared" si="2"/>
        <v>0</v>
      </c>
      <c r="K38" s="10"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4" t="str">
        <f> if(isna(VLOOKUP($B38,accuracy!$B:$K,1,0)), "no", "yes")</f>
        <v>yes</v>
      </c>
    </row>
    <row r="39" ht="12.75" customHeight="1">
      <c r="A39" s="7" t="s">
        <v>72</v>
      </c>
      <c r="B39" s="8" t="str">
        <f t="shared" si="1"/>
        <v>Dehecq et al. 2020, Frontiers in Earth Science (IWKSCW57)</v>
      </c>
      <c r="C39" s="8">
        <v>2020.0</v>
      </c>
      <c r="D39" s="8" t="s">
        <v>189</v>
      </c>
      <c r="E39" s="8" t="s">
        <v>190</v>
      </c>
      <c r="F39" s="8" t="s">
        <v>191</v>
      </c>
      <c r="G39" s="8" t="s">
        <v>75</v>
      </c>
      <c r="H39" s="8" t="s">
        <v>192</v>
      </c>
      <c r="I39" s="9" t="s">
        <v>22</v>
      </c>
      <c r="J39" s="8" t="b">
        <f t="shared" si="2"/>
        <v>0</v>
      </c>
      <c r="K39" s="10"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4" t="str">
        <f> if(isna(VLOOKUP($B39,accuracy!$B:$K,1,0)), "no", "yes")</f>
        <v>yes</v>
      </c>
    </row>
    <row r="40" ht="12.75" customHeight="1">
      <c r="A40" s="7" t="s">
        <v>193</v>
      </c>
      <c r="B40" s="8" t="str">
        <f t="shared" si="1"/>
        <v>Del Soldato et al. 2018, Landslides (KB29BMY8)</v>
      </c>
      <c r="C40" s="8">
        <v>2018.0</v>
      </c>
      <c r="D40" s="8" t="s">
        <v>194</v>
      </c>
      <c r="E40" s="8" t="s">
        <v>195</v>
      </c>
      <c r="F40" s="8" t="s">
        <v>196</v>
      </c>
      <c r="G40" s="8" t="s">
        <v>197</v>
      </c>
      <c r="H40" s="8" t="s">
        <v>198</v>
      </c>
      <c r="I40" s="9" t="s">
        <v>28</v>
      </c>
      <c r="J40" s="8" t="b">
        <f t="shared" si="2"/>
        <v>0</v>
      </c>
      <c r="K40" s="10"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4" t="str">
        <f> if(isna(VLOOKUP($B40,accuracy!$B:$K,1,0)), "no", "yes")</f>
        <v>yes</v>
      </c>
    </row>
    <row r="41" ht="12.75" customHeight="1">
      <c r="A41" s="9" t="s">
        <v>23</v>
      </c>
      <c r="B41" s="8" t="str">
        <f t="shared" si="1"/>
        <v>Denzinger et al. 2021, Journal of Glaciology (C5WD2SYT)</v>
      </c>
      <c r="C41" s="8">
        <v>2021.0</v>
      </c>
      <c r="D41" s="8" t="s">
        <v>199</v>
      </c>
      <c r="E41" s="8" t="s">
        <v>200</v>
      </c>
      <c r="F41" s="8" t="s">
        <v>201</v>
      </c>
      <c r="G41" s="8" t="s">
        <v>46</v>
      </c>
      <c r="H41" s="8" t="s">
        <v>202</v>
      </c>
      <c r="I41" s="9" t="s">
        <v>203</v>
      </c>
      <c r="J41" s="8" t="b">
        <f t="shared" si="2"/>
        <v>0</v>
      </c>
      <c r="K41" s="10"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4" t="str">
        <f> if(isna(VLOOKUP($B41,accuracy!$B:$K,1,0)), "no", "yes")</f>
        <v>yes</v>
      </c>
    </row>
    <row r="42" ht="12.75" customHeight="1">
      <c r="A42" s="7" t="s">
        <v>23</v>
      </c>
      <c r="B42" s="8" t="str">
        <f t="shared" si="1"/>
        <v>Derrien et al. 2015, Geophysical Research Letters (FW4KPDXH)</v>
      </c>
      <c r="C42" s="9">
        <v>2015.0</v>
      </c>
      <c r="D42" s="9" t="s">
        <v>204</v>
      </c>
      <c r="E42" s="9" t="s">
        <v>205</v>
      </c>
      <c r="F42" s="9" t="s">
        <v>206</v>
      </c>
      <c r="G42" s="9" t="s">
        <v>207</v>
      </c>
      <c r="H42" s="9" t="s">
        <v>208</v>
      </c>
      <c r="I42" s="9" t="s">
        <v>28</v>
      </c>
      <c r="J42" s="8" t="b">
        <f t="shared" si="2"/>
        <v>0</v>
      </c>
      <c r="K42" s="10"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4" t="str">
        <f> if(isna(VLOOKUP($B42,accuracy!$B:$K,1,0)), "no", "yes")</f>
        <v>yes</v>
      </c>
    </row>
    <row r="43" ht="12.75" customHeight="1">
      <c r="A43" s="9" t="s">
        <v>23</v>
      </c>
      <c r="B43" s="8" t="str">
        <f t="shared" si="1"/>
        <v>DeWitt and Ashland 2023, ISPRS International Journal of Geo-Information (44GZFSXU)</v>
      </c>
      <c r="C43" s="9">
        <v>2023.0</v>
      </c>
      <c r="D43" s="11" t="s">
        <v>209</v>
      </c>
      <c r="E43" s="9" t="s">
        <v>210</v>
      </c>
      <c r="F43" s="9" t="s">
        <v>211</v>
      </c>
      <c r="G43" s="9" t="s">
        <v>212</v>
      </c>
      <c r="H43" s="9" t="s">
        <v>213</v>
      </c>
      <c r="I43" s="9"/>
      <c r="J43" s="8" t="b">
        <f t="shared" si="2"/>
        <v>0</v>
      </c>
      <c r="K43" s="10"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4" t="str">
        <f> if(isna(VLOOKUP($B43,accuracy!$B:$K,1,0)), "no", "yes")</f>
        <v>yes</v>
      </c>
    </row>
    <row r="44" ht="12.75" customHeight="1">
      <c r="A44" s="7" t="s">
        <v>23</v>
      </c>
      <c r="B44" s="8" t="str">
        <f t="shared" si="1"/>
        <v>Ewertowski et al. 2019, Geomorphology (T9UHGZVR)</v>
      </c>
      <c r="C44" s="8">
        <v>2019.0</v>
      </c>
      <c r="D44" s="8" t="s">
        <v>214</v>
      </c>
      <c r="E44" s="8" t="s">
        <v>215</v>
      </c>
      <c r="F44" s="8" t="s">
        <v>216</v>
      </c>
      <c r="G44" s="8" t="s">
        <v>217</v>
      </c>
      <c r="H44" s="8" t="s">
        <v>218</v>
      </c>
      <c r="I44" s="9" t="s">
        <v>28</v>
      </c>
      <c r="J44" s="8" t="b">
        <f t="shared" si="2"/>
        <v>0</v>
      </c>
      <c r="K44" s="10"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4" t="str">
        <f> if(isna(VLOOKUP($B44,accuracy!$B:$K,1,0)), "no", "yes")</f>
        <v>yes</v>
      </c>
    </row>
    <row r="45" ht="12.75" customHeight="1">
      <c r="A45" s="7" t="s">
        <v>91</v>
      </c>
      <c r="B45" s="8" t="str">
        <f t="shared" si="1"/>
        <v>Fabris 2019, Geomatics, Natural Hazards and Risk (IPMJRMK6)</v>
      </c>
      <c r="C45" s="9">
        <v>2019.0</v>
      </c>
      <c r="D45" s="11" t="s">
        <v>219</v>
      </c>
      <c r="E45" s="9" t="s">
        <v>220</v>
      </c>
      <c r="F45" s="9" t="s">
        <v>221</v>
      </c>
      <c r="G45" s="9" t="s">
        <v>222</v>
      </c>
      <c r="H45" s="9" t="s">
        <v>223</v>
      </c>
      <c r="I45" s="9"/>
      <c r="J45" s="8" t="b">
        <f t="shared" si="2"/>
        <v>0</v>
      </c>
      <c r="K45" s="10"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4" t="str">
        <f> if(isna(VLOOKUP($B45,accuracy!$B:$K,1,0)), "no", "yes")</f>
        <v>yes</v>
      </c>
    </row>
    <row r="46" ht="12.75" customHeight="1">
      <c r="A46" s="7" t="s">
        <v>72</v>
      </c>
      <c r="B46" s="8" t="str">
        <f t="shared" si="1"/>
        <v>Falaschi et al. 2019, Frontiers in Earth Science (YW232UWW)</v>
      </c>
      <c r="C46" s="8">
        <v>2019.0</v>
      </c>
      <c r="D46" s="8" t="s">
        <v>224</v>
      </c>
      <c r="E46" s="8" t="s">
        <v>225</v>
      </c>
      <c r="F46" s="8" t="s">
        <v>226</v>
      </c>
      <c r="G46" s="8" t="s">
        <v>75</v>
      </c>
      <c r="H46" s="8" t="s">
        <v>227</v>
      </c>
      <c r="I46" s="9" t="s">
        <v>22</v>
      </c>
      <c r="J46" s="8" t="b">
        <f t="shared" si="2"/>
        <v>0</v>
      </c>
      <c r="K46" s="10"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4" t="str">
        <f> if(isna(VLOOKUP($B46,accuracy!$B:$K,1,0)), "no", "yes")</f>
        <v>yes</v>
      </c>
    </row>
    <row r="47" ht="12.75" customHeight="1">
      <c r="A47" s="7" t="s">
        <v>16</v>
      </c>
      <c r="B47" s="8" t="str">
        <f t="shared" si="1"/>
        <v>Farías-Barahona et al. 2020, Journal of Glaciology (MDM8SQRY)</v>
      </c>
      <c r="C47" s="8">
        <v>2020.0</v>
      </c>
      <c r="D47" s="8" t="s">
        <v>228</v>
      </c>
      <c r="E47" s="8" t="s">
        <v>229</v>
      </c>
      <c r="F47" s="8" t="s">
        <v>230</v>
      </c>
      <c r="G47" s="8" t="s">
        <v>46</v>
      </c>
      <c r="H47" s="8" t="s">
        <v>231</v>
      </c>
      <c r="I47" s="9" t="s">
        <v>22</v>
      </c>
      <c r="J47" s="8" t="b">
        <f t="shared" si="2"/>
        <v>0</v>
      </c>
      <c r="K47" s="10"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4" t="str">
        <f> if(isna(VLOOKUP($B47,accuracy!$B:$K,1,0)), "no", "yes")</f>
        <v>yes</v>
      </c>
    </row>
    <row r="48" ht="12.75" customHeight="1">
      <c r="A48" s="7" t="s">
        <v>85</v>
      </c>
      <c r="B48" s="8" t="str">
        <f t="shared" si="1"/>
        <v>Feurer and Vinatier 2018, ISPRS Journal of Photogrammetry and Remote Sensing (4IQDTMM4)</v>
      </c>
      <c r="C48" s="8">
        <v>2018.0</v>
      </c>
      <c r="D48" s="8" t="s">
        <v>232</v>
      </c>
      <c r="E48" s="8" t="s">
        <v>233</v>
      </c>
      <c r="F48" s="8" t="s">
        <v>234</v>
      </c>
      <c r="G48" s="8" t="s">
        <v>51</v>
      </c>
      <c r="H48" s="8" t="s">
        <v>235</v>
      </c>
      <c r="I48" s="9" t="s">
        <v>22</v>
      </c>
      <c r="J48" s="8" t="b">
        <f t="shared" si="2"/>
        <v>0</v>
      </c>
      <c r="K48" s="16"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if(isna(VLOOKUP($B48,accuracy!$B:$K,1,0)), "no", "yes")</f>
        <v>yes</v>
      </c>
    </row>
    <row r="49" ht="12.75" customHeight="1">
      <c r="A49" s="7" t="s">
        <v>91</v>
      </c>
      <c r="B49" s="8" t="str">
        <f t="shared" si="1"/>
        <v>Fieber et al. 2016, ISPRS Annals of the Photogrammetry, Remote Sensing and Spatial Information Sciences (Y5LI7LC8)</v>
      </c>
      <c r="C49" s="9">
        <v>2016.0</v>
      </c>
      <c r="D49" s="9" t="s">
        <v>236</v>
      </c>
      <c r="E49" s="8" t="s">
        <v>237</v>
      </c>
      <c r="F49" s="9" t="s">
        <v>238</v>
      </c>
      <c r="G49" s="9" t="s">
        <v>41</v>
      </c>
      <c r="H49" s="9" t="s">
        <v>239</v>
      </c>
      <c r="I49" s="9"/>
      <c r="J49" s="8" t="b">
        <f t="shared" si="2"/>
        <v>0</v>
      </c>
      <c r="K49" s="10"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4" t="str">
        <f> if(isna(VLOOKUP($B49,accuracy!$B:$K,1,0)), "no", "yes")</f>
        <v>yes</v>
      </c>
    </row>
    <row r="50" ht="12.75" customHeight="1">
      <c r="A50" s="7" t="s">
        <v>85</v>
      </c>
      <c r="B50" s="8" t="str">
        <f t="shared" si="1"/>
        <v>Fieber et al. 2017, ISPRS - International Archives of the Photogrammetry, Remote Sensing and Spatial Information Sciences (D28F7QAG)</v>
      </c>
      <c r="C50" s="8">
        <v>2017.0</v>
      </c>
      <c r="D50" s="8" t="s">
        <v>240</v>
      </c>
      <c r="E50" s="8" t="s">
        <v>237</v>
      </c>
      <c r="F50" s="8" t="s">
        <v>241</v>
      </c>
      <c r="G50" s="8" t="s">
        <v>242</v>
      </c>
      <c r="H50" s="8" t="s">
        <v>243</v>
      </c>
      <c r="I50" s="9" t="s">
        <v>22</v>
      </c>
      <c r="J50" s="8" t="b">
        <f t="shared" si="2"/>
        <v>0</v>
      </c>
      <c r="K50" s="10"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4" t="str">
        <f> if(isna(VLOOKUP($B50,accuracy!$B:$K,1,0)), "no", "yes")</f>
        <v>yes</v>
      </c>
    </row>
    <row r="51" ht="12.75" customHeight="1">
      <c r="A51" s="7" t="s">
        <v>72</v>
      </c>
      <c r="B51" s="8" t="str">
        <f t="shared" si="1"/>
        <v>Fieber et al. 2018, Remote Sensing of Environment (5ER8DF4Z)</v>
      </c>
      <c r="C51" s="8">
        <v>2018.0</v>
      </c>
      <c r="D51" s="8" t="s">
        <v>244</v>
      </c>
      <c r="E51" s="8" t="s">
        <v>237</v>
      </c>
      <c r="F51" s="8" t="s">
        <v>245</v>
      </c>
      <c r="G51" s="8" t="s">
        <v>246</v>
      </c>
      <c r="H51" s="8" t="s">
        <v>247</v>
      </c>
      <c r="I51" s="9" t="s">
        <v>22</v>
      </c>
      <c r="J51" s="8" t="b">
        <f t="shared" si="2"/>
        <v>0</v>
      </c>
      <c r="K51" s="10"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4" t="str">
        <f> if(isna(VLOOKUP($B51,accuracy!$B:$K,1,0)), "no", "yes")</f>
        <v>yes</v>
      </c>
    </row>
    <row r="52" ht="12.75" customHeight="1">
      <c r="A52" s="9" t="s">
        <v>23</v>
      </c>
      <c r="B52" s="8" t="str">
        <f t="shared" si="1"/>
        <v>Fleischer et al. 2021, The Cryosphere (BRUM54LP)</v>
      </c>
      <c r="C52" s="9">
        <v>2021.0</v>
      </c>
      <c r="D52" s="11" t="s">
        <v>248</v>
      </c>
      <c r="E52" s="9" t="s">
        <v>249</v>
      </c>
      <c r="F52" s="9" t="s">
        <v>250</v>
      </c>
      <c r="G52" s="9" t="s">
        <v>113</v>
      </c>
      <c r="H52" s="9" t="s">
        <v>251</v>
      </c>
      <c r="I52" s="9" t="s">
        <v>22</v>
      </c>
      <c r="J52" s="8" t="b">
        <f t="shared" si="2"/>
        <v>0</v>
      </c>
      <c r="K52" s="10"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4" t="str">
        <f> if(isna(VLOOKUP($B52,accuracy!$B:$K,1,0)), "no", "yes")</f>
        <v>yes</v>
      </c>
    </row>
    <row r="53" ht="12.75" customHeight="1">
      <c r="A53" s="7" t="s">
        <v>91</v>
      </c>
      <c r="B53" s="8" t="str">
        <f t="shared" si="1"/>
        <v>Fox and Cziferszky 2008, The Photogrammetric Record (2DJYIF82)</v>
      </c>
      <c r="C53" s="8">
        <v>2008.0</v>
      </c>
      <c r="D53" s="8" t="s">
        <v>252</v>
      </c>
      <c r="E53" s="8" t="s">
        <v>253</v>
      </c>
      <c r="F53" s="8" t="s">
        <v>254</v>
      </c>
      <c r="G53" s="8" t="s">
        <v>26</v>
      </c>
      <c r="H53" s="8" t="s">
        <v>255</v>
      </c>
      <c r="I53" s="9" t="s">
        <v>22</v>
      </c>
      <c r="J53" s="8" t="b">
        <f t="shared" si="2"/>
        <v>0</v>
      </c>
      <c r="K53" s="10"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4" t="str">
        <f> if(isna(VLOOKUP($B53,accuracy!$B:$K,1,0)), "no", "yes")</f>
        <v>yes</v>
      </c>
    </row>
    <row r="54" ht="12.75" customHeight="1">
      <c r="A54" s="7" t="s">
        <v>23</v>
      </c>
      <c r="B54" s="8" t="str">
        <f t="shared" si="1"/>
        <v>Frankl et al. 2015, International Journal of Digital Earth (KR7QGQ96)</v>
      </c>
      <c r="C54" s="8">
        <v>2015.0</v>
      </c>
      <c r="D54" s="8" t="s">
        <v>256</v>
      </c>
      <c r="E54" s="8" t="s">
        <v>257</v>
      </c>
      <c r="F54" s="8" t="s">
        <v>258</v>
      </c>
      <c r="G54" s="8" t="s">
        <v>259</v>
      </c>
      <c r="H54" s="8" t="s">
        <v>260</v>
      </c>
      <c r="I54" s="9" t="s">
        <v>28</v>
      </c>
      <c r="J54" s="8" t="b">
        <f t="shared" si="2"/>
        <v>0</v>
      </c>
      <c r="K54" s="10"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4" t="str">
        <f> if(isna(VLOOKUP($B54,accuracy!$B:$K,1,0)), "no", "yes")</f>
        <v>yes</v>
      </c>
    </row>
    <row r="55" ht="12.75" customHeight="1">
      <c r="A55" s="9" t="s">
        <v>16</v>
      </c>
      <c r="B55" s="8" t="str">
        <f t="shared" si="1"/>
        <v>Galiatsatos et al. 2005, 25th EARSeL symposium, workshop on 3D remote sensing (WW4K3NXX)</v>
      </c>
      <c r="C55" s="8">
        <v>2005.0</v>
      </c>
      <c r="D55" s="8" t="s">
        <v>261</v>
      </c>
      <c r="E55" s="8" t="s">
        <v>262</v>
      </c>
      <c r="F55" s="8" t="s">
        <v>263</v>
      </c>
      <c r="G55" s="8" t="s">
        <v>264</v>
      </c>
      <c r="H55" s="8"/>
      <c r="I55" s="9" t="s">
        <v>203</v>
      </c>
      <c r="J55" s="8" t="b">
        <f t="shared" si="2"/>
        <v>0</v>
      </c>
      <c r="K55" s="10"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4" t="str">
        <f> if(isna(VLOOKUP($B55,accuracy!$B:$K,1,0)), "no", "yes")</f>
        <v>yes</v>
      </c>
    </row>
    <row r="56" ht="12.75" customHeight="1">
      <c r="A56" s="9" t="s">
        <v>265</v>
      </c>
      <c r="B56" s="8" t="str">
        <f t="shared" si="1"/>
        <v>Geyman et al. 2022, Nature (PXC5ENIG)</v>
      </c>
      <c r="C56" s="9">
        <v>2022.0</v>
      </c>
      <c r="D56" s="9" t="s">
        <v>266</v>
      </c>
      <c r="E56" s="9" t="s">
        <v>267</v>
      </c>
      <c r="F56" s="17" t="s">
        <v>268</v>
      </c>
      <c r="G56" s="9" t="s">
        <v>269</v>
      </c>
      <c r="H56" s="9" t="s">
        <v>270</v>
      </c>
      <c r="I56" s="9" t="s">
        <v>203</v>
      </c>
      <c r="J56" s="8" t="b">
        <f t="shared" si="2"/>
        <v>0</v>
      </c>
      <c r="K56" s="10"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4" t="str">
        <f> if(isna(VLOOKUP($B56,accuracy!$B:$K,1,0)), "no", "yes")</f>
        <v>yes</v>
      </c>
    </row>
    <row r="57" ht="12.75" customHeight="1">
      <c r="A57" s="7" t="s">
        <v>91</v>
      </c>
      <c r="B57" s="8" t="str">
        <f t="shared" si="1"/>
        <v>Ghuffar et al. 2022, IEEE Transactions on Geoscience and Remote Sensing (5VQYMDG3)</v>
      </c>
      <c r="C57" s="9">
        <v>2022.0</v>
      </c>
      <c r="D57" s="11" t="s">
        <v>271</v>
      </c>
      <c r="E57" s="9" t="s">
        <v>272</v>
      </c>
      <c r="F57" s="9" t="s">
        <v>273</v>
      </c>
      <c r="G57" s="9" t="s">
        <v>274</v>
      </c>
      <c r="H57" s="9" t="s">
        <v>275</v>
      </c>
      <c r="I57" s="9"/>
      <c r="J57" s="8" t="b">
        <f t="shared" si="2"/>
        <v>0</v>
      </c>
      <c r="K57" s="10"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4" t="str">
        <f> if(isna(VLOOKUP($B57,accuracy!$B:$K,1,0)), "no", "yes")</f>
        <v>yes</v>
      </c>
    </row>
    <row r="58" ht="12.75" customHeight="1">
      <c r="A58" s="7" t="s">
        <v>91</v>
      </c>
      <c r="B58" s="8" t="str">
        <f t="shared" si="1"/>
        <v>Ghuffar et al. 2023, The Cryosphere (5NBV3ZJ8)</v>
      </c>
      <c r="C58" s="9">
        <v>2023.0</v>
      </c>
      <c r="D58" s="11" t="s">
        <v>276</v>
      </c>
      <c r="E58" s="9" t="s">
        <v>272</v>
      </c>
      <c r="F58" s="9" t="s">
        <v>277</v>
      </c>
      <c r="G58" s="9" t="s">
        <v>113</v>
      </c>
      <c r="H58" s="9" t="s">
        <v>278</v>
      </c>
      <c r="I58" s="9"/>
      <c r="J58" s="8" t="b">
        <f t="shared" si="2"/>
        <v>0</v>
      </c>
      <c r="K58" s="10"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4" t="str">
        <f> if(isna(VLOOKUP($B58,accuracy!$B:$K,1,0)), "no", "yes")</f>
        <v>yes</v>
      </c>
    </row>
    <row r="59" ht="12.75" customHeight="1">
      <c r="A59" s="7" t="s">
        <v>23</v>
      </c>
      <c r="B59" s="8" t="str">
        <f t="shared" si="1"/>
        <v>Giordano et al. 2018, ISPRS Annals of Photogrammetry, Remote Sensing and Spatial Information Sciences (ERBERDB6)</v>
      </c>
      <c r="C59" s="8">
        <v>2018.0</v>
      </c>
      <c r="D59" s="8" t="s">
        <v>279</v>
      </c>
      <c r="E59" s="8" t="s">
        <v>280</v>
      </c>
      <c r="F59" s="8" t="s">
        <v>281</v>
      </c>
      <c r="G59" s="8" t="s">
        <v>182</v>
      </c>
      <c r="H59" s="8" t="s">
        <v>282</v>
      </c>
      <c r="I59" s="9" t="s">
        <v>203</v>
      </c>
      <c r="J59" s="8" t="b">
        <f t="shared" si="2"/>
        <v>0</v>
      </c>
      <c r="K59" s="10"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4" t="str">
        <f> if(isna(VLOOKUP($B59,accuracy!$B:$K,1,0)), "no", "yes")</f>
        <v>yes</v>
      </c>
    </row>
    <row r="60" ht="12.75" customHeight="1">
      <c r="A60" s="7" t="s">
        <v>265</v>
      </c>
      <c r="B60" s="8" t="str">
        <f t="shared" si="1"/>
        <v>Girod et al. 2018, Geoscientific Instrumentation, Methods and Data Systems (V5H2LDCV)</v>
      </c>
      <c r="C60" s="8">
        <v>2018.0</v>
      </c>
      <c r="D60" s="8" t="s">
        <v>283</v>
      </c>
      <c r="E60" s="8" t="s">
        <v>284</v>
      </c>
      <c r="F60" s="8" t="s">
        <v>285</v>
      </c>
      <c r="G60" s="8" t="s">
        <v>286</v>
      </c>
      <c r="H60" s="8" t="s">
        <v>287</v>
      </c>
      <c r="I60" s="9" t="s">
        <v>203</v>
      </c>
      <c r="J60" s="8" t="b">
        <f t="shared" si="2"/>
        <v>0</v>
      </c>
      <c r="K60" s="10"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4" t="str">
        <f> if(isna(VLOOKUP($B60,accuracy!$B:$K,1,0)), "no", "yes")</f>
        <v>yes</v>
      </c>
    </row>
    <row r="61" ht="12.75" customHeight="1">
      <c r="A61" s="7" t="s">
        <v>72</v>
      </c>
      <c r="B61" s="8" t="str">
        <f t="shared" si="1"/>
        <v>Goerlich et al. 2017, Remote Sensing (TPNA7T79)</v>
      </c>
      <c r="C61" s="8">
        <v>2017.0</v>
      </c>
      <c r="D61" s="8" t="s">
        <v>288</v>
      </c>
      <c r="E61" s="8" t="s">
        <v>289</v>
      </c>
      <c r="F61" s="8" t="s">
        <v>290</v>
      </c>
      <c r="G61" s="8" t="s">
        <v>125</v>
      </c>
      <c r="H61" s="8" t="s">
        <v>291</v>
      </c>
      <c r="I61" s="9" t="s">
        <v>22</v>
      </c>
      <c r="J61" s="8" t="b">
        <f t="shared" si="2"/>
        <v>0</v>
      </c>
      <c r="K61" s="10"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4" t="str">
        <f> if(isna(VLOOKUP($B61,accuracy!$B:$K,1,0)), "no", "yes")</f>
        <v>yes</v>
      </c>
    </row>
    <row r="62" ht="12.75" customHeight="1">
      <c r="A62" s="7" t="s">
        <v>85</v>
      </c>
      <c r="B62" s="8" t="str">
        <f t="shared" si="1"/>
        <v>Gomez 2012, arXiv (87CUAK8B)</v>
      </c>
      <c r="C62" s="8">
        <v>2012.0</v>
      </c>
      <c r="D62" s="8" t="s">
        <v>292</v>
      </c>
      <c r="E62" s="8" t="s">
        <v>293</v>
      </c>
      <c r="F62" s="8" t="s">
        <v>294</v>
      </c>
      <c r="G62" s="9" t="s">
        <v>295</v>
      </c>
      <c r="H62" s="8"/>
      <c r="I62" s="9" t="s">
        <v>22</v>
      </c>
      <c r="J62" s="8" t="b">
        <f t="shared" si="2"/>
        <v>0</v>
      </c>
      <c r="K62" s="10"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4" t="str">
        <f> if(isna(VLOOKUP($B62,accuracy!$B:$K,1,0)), "no", "yes")</f>
        <v>yes</v>
      </c>
    </row>
    <row r="63" ht="12.75" customHeight="1">
      <c r="A63" s="7" t="s">
        <v>23</v>
      </c>
      <c r="B63" s="8" t="str">
        <f t="shared" si="1"/>
        <v>Gomez et al. 2015, Geomorphology (96JUIQK7)</v>
      </c>
      <c r="C63" s="8">
        <v>2015.0</v>
      </c>
      <c r="D63" s="8" t="s">
        <v>296</v>
      </c>
      <c r="E63" s="8" t="s">
        <v>297</v>
      </c>
      <c r="F63" s="8" t="s">
        <v>298</v>
      </c>
      <c r="G63" s="8" t="s">
        <v>217</v>
      </c>
      <c r="H63" s="8" t="s">
        <v>299</v>
      </c>
      <c r="I63" s="9" t="s">
        <v>28</v>
      </c>
      <c r="J63" s="8" t="b">
        <f t="shared" si="2"/>
        <v>0</v>
      </c>
      <c r="K63" s="10"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4" t="str">
        <f> if(isna(VLOOKUP($B63,accuracy!$B:$K,1,0)), "no", "yes")</f>
        <v>yes</v>
      </c>
    </row>
    <row r="64" ht="12.75" customHeight="1">
      <c r="A64" s="7" t="s">
        <v>23</v>
      </c>
      <c r="B64" s="8" t="str">
        <f t="shared" si="1"/>
        <v>Gonçalves 2016, ISPRS - International Archives of the Photogrammetry, Remote Sensing and Spatial Information Sciences (4N97ZMU9)</v>
      </c>
      <c r="C64" s="8">
        <v>2016.0</v>
      </c>
      <c r="D64" s="8" t="s">
        <v>300</v>
      </c>
      <c r="E64" s="8" t="s">
        <v>301</v>
      </c>
      <c r="F64" s="8" t="s">
        <v>302</v>
      </c>
      <c r="G64" s="8" t="s">
        <v>242</v>
      </c>
      <c r="H64" s="8" t="s">
        <v>303</v>
      </c>
      <c r="I64" s="9" t="s">
        <v>28</v>
      </c>
      <c r="J64" s="8" t="b">
        <f t="shared" si="2"/>
        <v>0</v>
      </c>
      <c r="K64" s="10"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4" t="str">
        <f> if(isna(VLOOKUP($B64,accuracy!$B:$K,1,0)), "no", "yes")</f>
        <v>yes</v>
      </c>
    </row>
    <row r="65" ht="12.75" customHeight="1">
      <c r="A65" s="9" t="s">
        <v>16</v>
      </c>
      <c r="B65" s="8" t="str">
        <f t="shared" si="1"/>
        <v>Goossens et al. 2006, Journal of Archaeological Science (TH6B9CR4)</v>
      </c>
      <c r="C65" s="8">
        <v>2006.0</v>
      </c>
      <c r="D65" s="8" t="s">
        <v>304</v>
      </c>
      <c r="E65" s="8" t="s">
        <v>305</v>
      </c>
      <c r="F65" s="8" t="s">
        <v>306</v>
      </c>
      <c r="G65" s="8" t="s">
        <v>307</v>
      </c>
      <c r="H65" s="8" t="s">
        <v>308</v>
      </c>
      <c r="I65" s="9" t="s">
        <v>22</v>
      </c>
      <c r="J65" s="8" t="b">
        <f t="shared" si="2"/>
        <v>0</v>
      </c>
      <c r="K65" s="10"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4" t="str">
        <f> if(isna(VLOOKUP($B65,accuracy!$B:$K,1,0)), "no", "yes")</f>
        <v>yes</v>
      </c>
    </row>
    <row r="66" ht="12.75" customHeight="1">
      <c r="A66" s="9" t="s">
        <v>91</v>
      </c>
      <c r="B66" s="8" t="str">
        <f t="shared" si="1"/>
        <v>Grottoli et al. 2021, Remote Sensing (ISESFWSP)</v>
      </c>
      <c r="C66" s="8">
        <v>2021.0</v>
      </c>
      <c r="D66" s="8" t="s">
        <v>309</v>
      </c>
      <c r="E66" s="8" t="s">
        <v>310</v>
      </c>
      <c r="F66" s="8" t="s">
        <v>311</v>
      </c>
      <c r="G66" s="8" t="s">
        <v>125</v>
      </c>
      <c r="H66" s="8" t="s">
        <v>312</v>
      </c>
      <c r="I66" s="9" t="s">
        <v>22</v>
      </c>
      <c r="J66" s="8" t="b">
        <f t="shared" si="2"/>
        <v>0</v>
      </c>
      <c r="K66" s="10"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4" t="str">
        <f> if(isna(VLOOKUP($B66,accuracy!$B:$K,1,0)), "no", "yes")</f>
        <v>yes</v>
      </c>
    </row>
    <row r="67" ht="12.75" customHeight="1">
      <c r="A67" s="7" t="s">
        <v>193</v>
      </c>
      <c r="B67" s="8" t="str">
        <f t="shared" si="1"/>
        <v>Guerin et al. 2020, Geomorphology (6J9XIMI9)</v>
      </c>
      <c r="C67" s="8">
        <v>2020.0</v>
      </c>
      <c r="D67" s="8" t="s">
        <v>313</v>
      </c>
      <c r="E67" s="8" t="s">
        <v>314</v>
      </c>
      <c r="F67" s="8" t="s">
        <v>315</v>
      </c>
      <c r="G67" s="8" t="s">
        <v>217</v>
      </c>
      <c r="H67" s="8" t="s">
        <v>316</v>
      </c>
      <c r="I67" s="9" t="s">
        <v>203</v>
      </c>
      <c r="J67" s="8" t="b">
        <f t="shared" si="2"/>
        <v>0</v>
      </c>
      <c r="K67" s="10"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4" t="str">
        <f> if(isna(VLOOKUP($B67,accuracy!$B:$K,1,0)), "no", "yes")</f>
        <v>yes</v>
      </c>
    </row>
    <row r="68" ht="12.75" customHeight="1">
      <c r="A68" s="9" t="s">
        <v>62</v>
      </c>
      <c r="B68" s="8" t="str">
        <f t="shared" si="1"/>
        <v>Heisig and Simmen 2021, PFG – Journal of Photogrammetry, Remote Sensing and Geoinformation Science (E9FLCYRK)</v>
      </c>
      <c r="C68" s="9">
        <v>2021.0</v>
      </c>
      <c r="D68" s="11" t="s">
        <v>317</v>
      </c>
      <c r="E68" s="9" t="s">
        <v>318</v>
      </c>
      <c r="F68" s="9" t="s">
        <v>319</v>
      </c>
      <c r="G68" s="9" t="s">
        <v>320</v>
      </c>
      <c r="H68" s="9" t="s">
        <v>321</v>
      </c>
      <c r="I68" s="9" t="s">
        <v>203</v>
      </c>
      <c r="J68" s="8" t="b">
        <f t="shared" si="2"/>
        <v>0</v>
      </c>
      <c r="K68" s="10"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4" t="str">
        <f> if(isna(VLOOKUP($B68,accuracy!$B:$K,1,0)), "no", "yes")</f>
        <v>yes</v>
      </c>
    </row>
    <row r="69" ht="12.75" customHeight="1">
      <c r="A69" s="9" t="s">
        <v>23</v>
      </c>
      <c r="B69" s="8" t="str">
        <f t="shared" si="1"/>
        <v>Holden and Smit 2019, South African Journal of Geomatics (PJ3SVQP3)</v>
      </c>
      <c r="C69" s="8">
        <v>2019.0</v>
      </c>
      <c r="D69" s="8" t="s">
        <v>322</v>
      </c>
      <c r="E69" s="8" t="s">
        <v>323</v>
      </c>
      <c r="F69" s="8" t="s">
        <v>324</v>
      </c>
      <c r="G69" s="8" t="s">
        <v>325</v>
      </c>
      <c r="H69" s="9" t="s">
        <v>326</v>
      </c>
      <c r="I69" s="9" t="s">
        <v>327</v>
      </c>
      <c r="J69" s="8" t="b">
        <f t="shared" si="2"/>
        <v>0</v>
      </c>
      <c r="K69" s="16"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if(isna(VLOOKUP($B69,accuracy!$B:$K,1,0)), "no", "yes")</f>
        <v>yes</v>
      </c>
    </row>
    <row r="70" ht="12.75" customHeight="1">
      <c r="A70" s="9" t="s">
        <v>23</v>
      </c>
      <c r="B70" s="8" t="str">
        <f t="shared" si="1"/>
        <v>Holmlund 2021, Journal of Glaciology (AYRB3XCS)</v>
      </c>
      <c r="C70" s="8">
        <v>2021.0</v>
      </c>
      <c r="D70" s="8" t="s">
        <v>328</v>
      </c>
      <c r="E70" s="8" t="s">
        <v>329</v>
      </c>
      <c r="F70" s="8" t="s">
        <v>330</v>
      </c>
      <c r="G70" s="8" t="s">
        <v>46</v>
      </c>
      <c r="H70" s="8" t="s">
        <v>331</v>
      </c>
      <c r="I70" s="9" t="s">
        <v>28</v>
      </c>
      <c r="J70" s="8" t="b">
        <f t="shared" si="2"/>
        <v>0</v>
      </c>
      <c r="K70" s="10"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4" t="str">
        <f> if(isna(VLOOKUP($B70,accuracy!$B:$K,1,0)), "no", "yes")</f>
        <v>yes</v>
      </c>
    </row>
    <row r="71" ht="12.75" customHeight="1">
      <c r="A71" s="9" t="s">
        <v>23</v>
      </c>
      <c r="B71" s="8" t="str">
        <f t="shared" si="1"/>
        <v>Holmlund and Holmlund 2019, Geografiska Annaler: Series A, Physical Geography (LYMM9UQZ)</v>
      </c>
      <c r="C71" s="8">
        <v>2019.0</v>
      </c>
      <c r="D71" s="8" t="s">
        <v>332</v>
      </c>
      <c r="E71" s="8" t="s">
        <v>333</v>
      </c>
      <c r="F71" s="8" t="s">
        <v>334</v>
      </c>
      <c r="G71" s="8" t="s">
        <v>335</v>
      </c>
      <c r="H71" s="8" t="s">
        <v>336</v>
      </c>
      <c r="I71" s="9" t="s">
        <v>28</v>
      </c>
      <c r="J71" s="8" t="b">
        <f t="shared" si="2"/>
        <v>0</v>
      </c>
      <c r="K71" s="10"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4" t="str">
        <f> if(isna(VLOOKUP($B71,accuracy!$B:$K,1,0)), "no", "yes")</f>
        <v>yes</v>
      </c>
    </row>
    <row r="72" ht="12.75" customHeight="1">
      <c r="A72" s="7" t="s">
        <v>72</v>
      </c>
      <c r="B72" s="8" t="str">
        <f t="shared" si="1"/>
        <v>Holzer et al. 2015, The Cryosphere (5UI9RGTX)</v>
      </c>
      <c r="C72" s="8">
        <v>2015.0</v>
      </c>
      <c r="D72" s="8" t="s">
        <v>337</v>
      </c>
      <c r="E72" s="8" t="s">
        <v>338</v>
      </c>
      <c r="F72" s="8" t="s">
        <v>339</v>
      </c>
      <c r="G72" s="8" t="s">
        <v>113</v>
      </c>
      <c r="H72" s="8" t="s">
        <v>340</v>
      </c>
      <c r="I72" s="9" t="s">
        <v>22</v>
      </c>
      <c r="J72" s="8" t="b">
        <f t="shared" si="2"/>
        <v>0</v>
      </c>
      <c r="K72" s="10"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4" t="str">
        <f> if(isna(VLOOKUP($B72,accuracy!$B:$K,1,0)), "no", "yes")</f>
        <v>yes</v>
      </c>
    </row>
    <row r="73" ht="12.75" customHeight="1">
      <c r="A73" s="9" t="s">
        <v>23</v>
      </c>
      <c r="B73" s="8" t="str">
        <f t="shared" si="1"/>
        <v>Hong and Roosevelt 2023, Journal of Geovisualization and Spatial Analysis (R6EJDZP5)</v>
      </c>
      <c r="C73" s="9">
        <v>2023.0</v>
      </c>
      <c r="D73" s="11" t="s">
        <v>341</v>
      </c>
      <c r="E73" s="9" t="s">
        <v>342</v>
      </c>
      <c r="F73" s="9" t="s">
        <v>343</v>
      </c>
      <c r="G73" s="9" t="s">
        <v>344</v>
      </c>
      <c r="H73" s="9" t="s">
        <v>345</v>
      </c>
      <c r="I73" s="9"/>
      <c r="J73" s="8" t="b">
        <f t="shared" si="2"/>
        <v>0</v>
      </c>
      <c r="K73" s="16"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if(isna(VLOOKUP($B73,accuracy!$B:$K,1,0)), "no", "yes")</f>
        <v>yes</v>
      </c>
    </row>
    <row r="74" ht="12.75" customHeight="1">
      <c r="A74" s="9" t="s">
        <v>23</v>
      </c>
      <c r="B74" s="8" t="str">
        <f t="shared" si="1"/>
        <v>Hou et al. 2023, Remote Sensing (I4QV6C6X)</v>
      </c>
      <c r="C74" s="9">
        <v>2023.0</v>
      </c>
      <c r="D74" s="11" t="s">
        <v>346</v>
      </c>
      <c r="E74" s="9" t="s">
        <v>347</v>
      </c>
      <c r="F74" s="9" t="s">
        <v>348</v>
      </c>
      <c r="G74" s="9" t="s">
        <v>125</v>
      </c>
      <c r="H74" s="9" t="s">
        <v>349</v>
      </c>
      <c r="I74" s="9"/>
      <c r="J74" s="8" t="b">
        <f t="shared" si="2"/>
        <v>0</v>
      </c>
      <c r="K74" s="10"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4" t="str">
        <f> if(isna(VLOOKUP($B74,accuracy!$B:$K,1,0)), "no", "yes")</f>
        <v>yes</v>
      </c>
    </row>
    <row r="75" ht="12.75" customHeight="1">
      <c r="A75" s="9" t="s">
        <v>23</v>
      </c>
      <c r="B75" s="8" t="str">
        <f t="shared" si="1"/>
        <v>Hufkens et al. 2020, Remote Sensing (8YJ6EBX4)</v>
      </c>
      <c r="C75" s="9">
        <v>2020.0</v>
      </c>
      <c r="D75" s="11" t="s">
        <v>350</v>
      </c>
      <c r="E75" s="9" t="s">
        <v>351</v>
      </c>
      <c r="F75" s="9" t="s">
        <v>352</v>
      </c>
      <c r="G75" s="9" t="s">
        <v>125</v>
      </c>
      <c r="H75" s="9" t="s">
        <v>353</v>
      </c>
      <c r="I75" s="9"/>
      <c r="J75" s="8" t="b">
        <f t="shared" si="2"/>
        <v>0</v>
      </c>
      <c r="K75" s="10"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4" t="str">
        <f> if(isna(VLOOKUP($B75,accuracy!$B:$K,1,0)), "no", "yes")</f>
        <v>yes</v>
      </c>
    </row>
    <row r="76" ht="12.75" customHeight="1">
      <c r="A76" s="9" t="s">
        <v>23</v>
      </c>
      <c r="B76" s="8" t="str">
        <f t="shared" si="1"/>
        <v>Ishiguro et al. 2016, Geomorphology (GSL8VV32)</v>
      </c>
      <c r="C76" s="8">
        <v>2016.0</v>
      </c>
      <c r="D76" s="8" t="s">
        <v>354</v>
      </c>
      <c r="E76" s="8" t="s">
        <v>355</v>
      </c>
      <c r="F76" s="8" t="s">
        <v>356</v>
      </c>
      <c r="G76" s="8" t="s">
        <v>217</v>
      </c>
      <c r="H76" s="8" t="s">
        <v>357</v>
      </c>
      <c r="I76" s="9" t="s">
        <v>28</v>
      </c>
      <c r="J76" s="8" t="b">
        <f t="shared" si="2"/>
        <v>0</v>
      </c>
      <c r="K76" s="10"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4" t="str">
        <f> if(isna(VLOOKUP($B76,accuracy!$B:$K,1,0)), "no", "yes")</f>
        <v>yes</v>
      </c>
    </row>
    <row r="77" ht="12.75" customHeight="1">
      <c r="A77" s="7" t="s">
        <v>91</v>
      </c>
      <c r="B77" s="8" t="str">
        <f t="shared" si="1"/>
        <v>Jacobsen 2020, ISPRS Annals of the Photogrammetry, Remote Sensing and Spatial Information Sciences (83M24SAX)</v>
      </c>
      <c r="C77" s="9">
        <v>2020.0</v>
      </c>
      <c r="D77" s="11" t="s">
        <v>358</v>
      </c>
      <c r="E77" s="9" t="s">
        <v>359</v>
      </c>
      <c r="F77" s="9" t="s">
        <v>360</v>
      </c>
      <c r="G77" s="9" t="s">
        <v>41</v>
      </c>
      <c r="H77" s="9" t="s">
        <v>361</v>
      </c>
      <c r="I77" s="9"/>
      <c r="J77" s="8" t="b">
        <f t="shared" si="2"/>
        <v>0</v>
      </c>
      <c r="K77" s="10"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4" t="str">
        <f> if(isna(VLOOKUP($B77,accuracy!$B:$K,1,0)), "no", "yes")</f>
        <v>yes</v>
      </c>
    </row>
    <row r="78" ht="12.75" customHeight="1">
      <c r="A78" s="9" t="s">
        <v>23</v>
      </c>
      <c r="B78" s="8" t="str">
        <f t="shared" si="1"/>
        <v>Jao et al. 2014, Environments (QQMI8N9T)</v>
      </c>
      <c r="C78" s="8">
        <v>2014.0</v>
      </c>
      <c r="D78" s="8" t="s">
        <v>362</v>
      </c>
      <c r="E78" s="8" t="s">
        <v>363</v>
      </c>
      <c r="F78" s="8" t="s">
        <v>364</v>
      </c>
      <c r="G78" s="8" t="s">
        <v>365</v>
      </c>
      <c r="H78" s="8" t="s">
        <v>366</v>
      </c>
      <c r="I78" s="9" t="s">
        <v>28</v>
      </c>
      <c r="J78" s="8" t="b">
        <f t="shared" si="2"/>
        <v>0</v>
      </c>
      <c r="K78" s="10"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4" t="str">
        <f> if(isna(VLOOKUP($B78,accuracy!$B:$K,1,0)), "no", "yes")</f>
        <v>yes</v>
      </c>
    </row>
    <row r="79" ht="12.75" customHeight="1">
      <c r="A79" s="9" t="s">
        <v>16</v>
      </c>
      <c r="B79" s="8" t="str">
        <f t="shared" si="1"/>
        <v>Kääb et al. 2021, The Cryosphere (RBYR4QG6)</v>
      </c>
      <c r="C79" s="8">
        <v>2021.0</v>
      </c>
      <c r="D79" s="8" t="s">
        <v>367</v>
      </c>
      <c r="E79" s="8" t="s">
        <v>368</v>
      </c>
      <c r="F79" s="8" t="s">
        <v>369</v>
      </c>
      <c r="G79" s="8" t="s">
        <v>113</v>
      </c>
      <c r="H79" s="8" t="s">
        <v>370</v>
      </c>
      <c r="I79" s="9" t="s">
        <v>22</v>
      </c>
      <c r="J79" s="8" t="b">
        <f t="shared" si="2"/>
        <v>0</v>
      </c>
      <c r="K79" s="10"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4" t="str">
        <f> if(isna(VLOOKUP($B79,accuracy!$B:$K,1,0)), "no", "yes")</f>
        <v>yes</v>
      </c>
    </row>
    <row r="80" ht="12.75" customHeight="1">
      <c r="A80" s="9" t="s">
        <v>23</v>
      </c>
      <c r="B80" s="8" t="str">
        <f t="shared" si="1"/>
        <v>Karwel and Markiewicz 2022, Sensors and Machine Learning Applications (4VDDTP92)</v>
      </c>
      <c r="C80" s="9">
        <v>2022.0</v>
      </c>
      <c r="D80" s="11" t="s">
        <v>371</v>
      </c>
      <c r="E80" s="9" t="s">
        <v>372</v>
      </c>
      <c r="F80" s="9" t="s">
        <v>373</v>
      </c>
      <c r="G80" s="9" t="s">
        <v>374</v>
      </c>
      <c r="H80" s="9" t="s">
        <v>375</v>
      </c>
      <c r="I80" s="9"/>
      <c r="J80" s="8" t="b">
        <f t="shared" si="2"/>
        <v>0</v>
      </c>
      <c r="K80" s="10"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4" t="str">
        <f> if(isna(VLOOKUP($B80,accuracy!$B:$K,1,0)), "no", "yes")</f>
        <v>yes</v>
      </c>
    </row>
    <row r="81" ht="12.75" customHeight="1">
      <c r="A81" s="9" t="s">
        <v>23</v>
      </c>
      <c r="B81" s="8" t="str">
        <f t="shared" si="1"/>
        <v>Kavan 2020, Geografiska Annaler: Series A, Physical Geography (EYCHKICS)</v>
      </c>
      <c r="C81" s="8">
        <v>2020.0</v>
      </c>
      <c r="D81" s="8" t="s">
        <v>376</v>
      </c>
      <c r="E81" s="8" t="s">
        <v>377</v>
      </c>
      <c r="F81" s="8" t="s">
        <v>378</v>
      </c>
      <c r="G81" s="8" t="s">
        <v>335</v>
      </c>
      <c r="H81" s="8" t="s">
        <v>379</v>
      </c>
      <c r="I81" s="9" t="s">
        <v>28</v>
      </c>
      <c r="J81" s="8" t="b">
        <f t="shared" si="2"/>
        <v>0</v>
      </c>
      <c r="K81" s="10"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4" t="str">
        <f> if(isna(VLOOKUP($B81,accuracy!$B:$K,1,0)), "no", "yes")</f>
        <v>yes</v>
      </c>
    </row>
    <row r="82" ht="12.75" customHeight="1">
      <c r="A82" s="9" t="s">
        <v>23</v>
      </c>
      <c r="B82" s="8" t="str">
        <f t="shared" si="1"/>
        <v>Kc et al. 2023, Applied Geomatics (GXWTLUA9)</v>
      </c>
      <c r="C82" s="9">
        <v>2023.0</v>
      </c>
      <c r="D82" s="11" t="s">
        <v>380</v>
      </c>
      <c r="E82" s="9" t="s">
        <v>381</v>
      </c>
      <c r="F82" s="9" t="s">
        <v>382</v>
      </c>
      <c r="G82" s="9" t="s">
        <v>383</v>
      </c>
      <c r="H82" s="9" t="s">
        <v>384</v>
      </c>
      <c r="I82" s="9"/>
      <c r="J82" s="8" t="b">
        <f t="shared" si="2"/>
        <v>0</v>
      </c>
      <c r="K82" s="10"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4" t="str">
        <f> if(isna(VLOOKUP($B82,accuracy!$B:$K,1,0)), "no", "yes")</f>
        <v>yes</v>
      </c>
    </row>
    <row r="83" ht="12.75" customHeight="1">
      <c r="A83" s="7" t="s">
        <v>16</v>
      </c>
      <c r="B83" s="8" t="str">
        <f t="shared" si="1"/>
        <v>King et al. 2020, One Earth (PB8P2UVG)</v>
      </c>
      <c r="C83" s="8">
        <v>2020.0</v>
      </c>
      <c r="D83" s="8" t="s">
        <v>385</v>
      </c>
      <c r="E83" s="8" t="s">
        <v>386</v>
      </c>
      <c r="F83" s="8" t="s">
        <v>387</v>
      </c>
      <c r="G83" s="8" t="s">
        <v>388</v>
      </c>
      <c r="H83" s="8" t="s">
        <v>389</v>
      </c>
      <c r="I83" s="9" t="s">
        <v>22</v>
      </c>
      <c r="J83" s="8" t="b">
        <f t="shared" si="2"/>
        <v>0</v>
      </c>
      <c r="K83" s="10"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4" t="str">
        <f> if(isna(VLOOKUP($B83,accuracy!$B:$K,1,0)), "no", "yes")</f>
        <v>yes</v>
      </c>
    </row>
    <row r="84" ht="12.75" customHeight="1">
      <c r="A84" s="9" t="s">
        <v>16</v>
      </c>
      <c r="B84" s="8" t="str">
        <f t="shared" si="1"/>
        <v>King et al. 2023, Journal of Glaciology (29T845PG)</v>
      </c>
      <c r="C84" s="9">
        <v>2023.0</v>
      </c>
      <c r="D84" s="11" t="s">
        <v>390</v>
      </c>
      <c r="E84" s="9" t="s">
        <v>386</v>
      </c>
      <c r="F84" s="9" t="s">
        <v>391</v>
      </c>
      <c r="G84" s="9" t="s">
        <v>46</v>
      </c>
      <c r="H84" s="9" t="s">
        <v>392</v>
      </c>
      <c r="I84" s="9"/>
      <c r="J84" s="8" t="b">
        <f t="shared" si="2"/>
        <v>0</v>
      </c>
      <c r="K84" s="10"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4" t="str">
        <f> if(isna(VLOOKUP($B84,accuracy!$B:$K,1,0)), "no", "yes")</f>
        <v>yes</v>
      </c>
    </row>
    <row r="85" ht="12.75" customHeight="1">
      <c r="A85" s="9" t="s">
        <v>72</v>
      </c>
      <c r="B85" s="8" t="str">
        <f t="shared" si="1"/>
        <v>Klimetzek et al. 2021, Remote Sensing (UHTXA8J6)</v>
      </c>
      <c r="C85" s="8">
        <v>2021.0</v>
      </c>
      <c r="D85" s="8" t="s">
        <v>393</v>
      </c>
      <c r="E85" s="8" t="s">
        <v>394</v>
      </c>
      <c r="F85" s="8" t="s">
        <v>395</v>
      </c>
      <c r="G85" s="8" t="s">
        <v>125</v>
      </c>
      <c r="H85" s="8" t="s">
        <v>396</v>
      </c>
      <c r="I85" s="9" t="s">
        <v>22</v>
      </c>
      <c r="J85" s="8" t="b">
        <f t="shared" si="2"/>
        <v>0</v>
      </c>
      <c r="K85" s="10"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4" t="str">
        <f> if(isna(VLOOKUP($B85,accuracy!$B:$K,1,0)), "no", "yes")</f>
        <v>yes</v>
      </c>
    </row>
    <row r="86" ht="12.75" customHeight="1">
      <c r="A86" s="9" t="s">
        <v>23</v>
      </c>
      <c r="B86" s="8" t="str">
        <f t="shared" si="1"/>
        <v>Klug et al. 2012, Tenth International Conference on Permafrost (5MLZ39V2)</v>
      </c>
      <c r="C86" s="8">
        <v>2012.0</v>
      </c>
      <c r="D86" s="8" t="s">
        <v>397</v>
      </c>
      <c r="E86" s="8" t="s">
        <v>398</v>
      </c>
      <c r="F86" s="8" t="s">
        <v>399</v>
      </c>
      <c r="G86" s="8" t="s">
        <v>400</v>
      </c>
      <c r="H86" s="8" t="s">
        <v>401</v>
      </c>
      <c r="I86" s="9" t="s">
        <v>28</v>
      </c>
      <c r="J86" s="8" t="b">
        <f t="shared" si="2"/>
        <v>0</v>
      </c>
      <c r="K86" s="16"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if(isna(VLOOKUP($B86,accuracy!$B:$K,1,0)), "no", "yes")</f>
        <v>yes</v>
      </c>
    </row>
    <row r="87" ht="12.75" customHeight="1">
      <c r="A87" s="9" t="s">
        <v>23</v>
      </c>
      <c r="B87" s="8" t="str">
        <f t="shared" si="1"/>
        <v>Knuth et al. 2023, Remote Sensing of Environment (7JEVHID6)</v>
      </c>
      <c r="C87" s="9">
        <v>2023.0</v>
      </c>
      <c r="D87" s="11" t="s">
        <v>402</v>
      </c>
      <c r="E87" s="9" t="s">
        <v>403</v>
      </c>
      <c r="F87" s="9" t="s">
        <v>404</v>
      </c>
      <c r="G87" s="9" t="s">
        <v>246</v>
      </c>
      <c r="H87" s="9" t="s">
        <v>405</v>
      </c>
      <c r="I87" s="9"/>
      <c r="J87" s="8" t="b">
        <f t="shared" si="2"/>
        <v>0</v>
      </c>
      <c r="K87" s="16"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if(isna(VLOOKUP($B87,accuracy!$B:$K,1,0)), "no", "yes")</f>
        <v>yes</v>
      </c>
    </row>
    <row r="88" ht="12.75" customHeight="1">
      <c r="A88" s="9" t="s">
        <v>23</v>
      </c>
      <c r="B88" s="8" t="str">
        <f t="shared" si="1"/>
        <v>Koblet et al. 2010, The Cryosphere (D6TCSWWR)</v>
      </c>
      <c r="C88" s="8">
        <v>2010.0</v>
      </c>
      <c r="D88" s="8" t="s">
        <v>406</v>
      </c>
      <c r="E88" s="8" t="s">
        <v>407</v>
      </c>
      <c r="F88" s="8" t="s">
        <v>408</v>
      </c>
      <c r="G88" s="8" t="s">
        <v>113</v>
      </c>
      <c r="H88" s="8" t="s">
        <v>409</v>
      </c>
      <c r="I88" s="9" t="s">
        <v>28</v>
      </c>
      <c r="J88" s="8" t="b">
        <f t="shared" si="2"/>
        <v>0</v>
      </c>
      <c r="K88" s="10"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4" t="str">
        <f> if(isna(VLOOKUP($B88,accuracy!$B:$K,1,0)), "no", "yes")</f>
        <v>yes</v>
      </c>
    </row>
    <row r="89" ht="12.75" customHeight="1">
      <c r="A89" s="9" t="s">
        <v>62</v>
      </c>
      <c r="B89" s="8" t="str">
        <f t="shared" si="1"/>
        <v>Korpela 2006, Silva Fennica (ZP22ZXGG)</v>
      </c>
      <c r="C89" s="8">
        <v>2006.0</v>
      </c>
      <c r="D89" s="8" t="s">
        <v>410</v>
      </c>
      <c r="E89" s="8" t="s">
        <v>411</v>
      </c>
      <c r="F89" s="8" t="s">
        <v>412</v>
      </c>
      <c r="G89" s="8" t="s">
        <v>413</v>
      </c>
      <c r="H89" s="8" t="s">
        <v>414</v>
      </c>
      <c r="I89" s="9" t="s">
        <v>22</v>
      </c>
      <c r="J89" s="8" t="b">
        <f t="shared" si="2"/>
        <v>0</v>
      </c>
      <c r="K89" s="10"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4" t="str">
        <f> if(isna(VLOOKUP($B89,accuracy!$B:$K,1,0)), "no", "yes")</f>
        <v>yes</v>
      </c>
    </row>
    <row r="90" ht="12.75" customHeight="1">
      <c r="A90" s="9" t="s">
        <v>16</v>
      </c>
      <c r="B90" s="8" t="str">
        <f t="shared" si="1"/>
        <v>Korsgaard et al. 2016, Scientific Data (UKJUNZNC)</v>
      </c>
      <c r="C90" s="8">
        <v>2016.0</v>
      </c>
      <c r="D90" s="8" t="s">
        <v>415</v>
      </c>
      <c r="E90" s="8" t="s">
        <v>416</v>
      </c>
      <c r="F90" s="8" t="s">
        <v>417</v>
      </c>
      <c r="G90" s="8" t="s">
        <v>418</v>
      </c>
      <c r="H90" s="8" t="s">
        <v>419</v>
      </c>
      <c r="I90" s="9" t="s">
        <v>22</v>
      </c>
      <c r="J90" s="8" t="b">
        <f t="shared" si="2"/>
        <v>0</v>
      </c>
      <c r="K90" s="10"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4" t="str">
        <f> if(isna(VLOOKUP($B90,accuracy!$B:$K,1,0)), "no", "yes")</f>
        <v>yes</v>
      </c>
    </row>
    <row r="91" ht="12.75" customHeight="1">
      <c r="A91" s="9" t="s">
        <v>23</v>
      </c>
      <c r="B91" s="8" t="str">
        <f t="shared" si="1"/>
        <v>Kropáček et al. 2019, Land Degradation &amp; Development (K6MS44VU)</v>
      </c>
      <c r="C91" s="8">
        <v>2019.0</v>
      </c>
      <c r="D91" s="8" t="s">
        <v>420</v>
      </c>
      <c r="E91" s="8" t="s">
        <v>421</v>
      </c>
      <c r="F91" s="8" t="s">
        <v>422</v>
      </c>
      <c r="G91" s="8" t="s">
        <v>423</v>
      </c>
      <c r="H91" s="8" t="s">
        <v>424</v>
      </c>
      <c r="I91" s="9" t="s">
        <v>28</v>
      </c>
      <c r="J91" s="8" t="b">
        <f t="shared" si="2"/>
        <v>0</v>
      </c>
      <c r="K91" s="10"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4" t="str">
        <f> if(isna(VLOOKUP($B91,accuracy!$B:$K,1,0)), "no", "yes")</f>
        <v>yes</v>
      </c>
    </row>
    <row r="92" ht="12.75" customHeight="1">
      <c r="A92" s="9" t="s">
        <v>85</v>
      </c>
      <c r="B92" s="8" t="str">
        <f t="shared" si="1"/>
        <v>Kulha et al. 2018, Forests (FFRWPF9M)</v>
      </c>
      <c r="C92" s="8">
        <v>2018.0</v>
      </c>
      <c r="D92" s="8" t="s">
        <v>425</v>
      </c>
      <c r="E92" s="8" t="s">
        <v>426</v>
      </c>
      <c r="F92" s="8" t="s">
        <v>427</v>
      </c>
      <c r="G92" s="8" t="s">
        <v>428</v>
      </c>
      <c r="H92" s="8" t="s">
        <v>429</v>
      </c>
      <c r="I92" s="9" t="s">
        <v>22</v>
      </c>
      <c r="J92" s="8" t="b">
        <f t="shared" si="2"/>
        <v>0</v>
      </c>
      <c r="K92" s="10"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4" t="str">
        <f> if(isna(VLOOKUP($B92,accuracy!$B:$K,1,0)), "no", "yes")</f>
        <v>yes</v>
      </c>
    </row>
    <row r="93" ht="12.75" customHeight="1">
      <c r="A93" s="9" t="s">
        <v>23</v>
      </c>
      <c r="B93" s="8" t="str">
        <f t="shared" si="1"/>
        <v>Kupidura et al. 2019, ISPRS International Journal of Geo-Information (BQWUAZPY)</v>
      </c>
      <c r="C93" s="8">
        <v>2019.0</v>
      </c>
      <c r="D93" s="8" t="s">
        <v>430</v>
      </c>
      <c r="E93" s="8" t="s">
        <v>431</v>
      </c>
      <c r="F93" s="8" t="s">
        <v>432</v>
      </c>
      <c r="G93" s="8" t="s">
        <v>212</v>
      </c>
      <c r="H93" s="8" t="s">
        <v>433</v>
      </c>
      <c r="I93" s="9" t="s">
        <v>327</v>
      </c>
      <c r="J93" s="8" t="b">
        <f t="shared" si="2"/>
        <v>0</v>
      </c>
      <c r="K93" s="16"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if(isna(VLOOKUP($B93,accuracy!$B:$K,1,0)), "no", "yes")</f>
        <v>yes</v>
      </c>
    </row>
    <row r="94" ht="12.75" customHeight="1">
      <c r="A94" s="9" t="s">
        <v>16</v>
      </c>
      <c r="B94" s="8" t="str">
        <f t="shared" si="1"/>
        <v>Lacroix et al. 2020, Nature Geoscience (K6I8E5QJ)</v>
      </c>
      <c r="C94" s="8">
        <v>2020.0</v>
      </c>
      <c r="D94" s="8" t="s">
        <v>434</v>
      </c>
      <c r="E94" s="8" t="s">
        <v>435</v>
      </c>
      <c r="F94" s="8" t="s">
        <v>436</v>
      </c>
      <c r="G94" s="8" t="s">
        <v>105</v>
      </c>
      <c r="H94" s="8" t="s">
        <v>437</v>
      </c>
      <c r="I94" s="9" t="s">
        <v>22</v>
      </c>
      <c r="J94" s="8" t="b">
        <f t="shared" si="2"/>
        <v>0</v>
      </c>
      <c r="K94" s="10"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4" t="str">
        <f> if(isna(VLOOKUP($B94,accuracy!$B:$K,1,0)), "no", "yes")</f>
        <v>yes</v>
      </c>
    </row>
    <row r="95" ht="12.75" customHeight="1">
      <c r="A95" s="9" t="s">
        <v>23</v>
      </c>
      <c r="B95" s="8" t="str">
        <f t="shared" si="1"/>
        <v>Lajoie et al. 2020, Earth and Space Science (E8CED4N3)</v>
      </c>
      <c r="C95" s="8">
        <v>2020.0</v>
      </c>
      <c r="D95" s="8" t="s">
        <v>438</v>
      </c>
      <c r="E95" s="8" t="s">
        <v>439</v>
      </c>
      <c r="F95" s="9" t="s">
        <v>440</v>
      </c>
      <c r="G95" s="8" t="s">
        <v>441</v>
      </c>
      <c r="H95" s="8" t="s">
        <v>442</v>
      </c>
      <c r="I95" s="9" t="s">
        <v>28</v>
      </c>
      <c r="J95" s="8" t="b">
        <f t="shared" si="2"/>
        <v>0</v>
      </c>
      <c r="K95" s="10"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4" t="str">
        <f> if(isna(VLOOKUP($B95,accuracy!$B:$K,1,0)), "no", "yes")</f>
        <v>yes</v>
      </c>
    </row>
    <row r="96" ht="12.75" customHeight="1">
      <c r="A96" s="9" t="s">
        <v>62</v>
      </c>
      <c r="B96" s="8" t="str">
        <f t="shared" si="1"/>
        <v>Lamsal et al. 2011, Journal of Mountain Science (8AWR2PHU)</v>
      </c>
      <c r="C96" s="9">
        <v>2011.0</v>
      </c>
      <c r="D96" s="11" t="s">
        <v>443</v>
      </c>
      <c r="E96" s="9" t="s">
        <v>444</v>
      </c>
      <c r="F96" s="9" t="s">
        <v>445</v>
      </c>
      <c r="G96" s="9" t="s">
        <v>446</v>
      </c>
      <c r="H96" s="9" t="s">
        <v>447</v>
      </c>
      <c r="I96" s="9" t="s">
        <v>22</v>
      </c>
      <c r="J96" s="8" t="b">
        <f t="shared" si="2"/>
        <v>0</v>
      </c>
      <c r="K96" s="10"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4" t="str">
        <f> if(isna(VLOOKUP($B96,accuracy!$B:$K,1,0)), "no", "yes")</f>
        <v>yes</v>
      </c>
    </row>
    <row r="97" ht="12.75" customHeight="1">
      <c r="A97" s="9" t="s">
        <v>23</v>
      </c>
      <c r="B97" s="8" t="str">
        <f t="shared" si="1"/>
        <v>Lamsal et al. 2016, Hydrological Processes (83JZ9Q8V)</v>
      </c>
      <c r="C97" s="8">
        <v>2016.0</v>
      </c>
      <c r="D97" s="8" t="s">
        <v>448</v>
      </c>
      <c r="E97" s="8" t="s">
        <v>444</v>
      </c>
      <c r="F97" s="8" t="s">
        <v>449</v>
      </c>
      <c r="G97" s="8" t="s">
        <v>450</v>
      </c>
      <c r="H97" s="8" t="s">
        <v>451</v>
      </c>
      <c r="I97" s="9" t="s">
        <v>28</v>
      </c>
      <c r="J97" s="8" t="b">
        <f t="shared" si="2"/>
        <v>0</v>
      </c>
      <c r="K97" s="10"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4" t="str">
        <f> if(isna(VLOOKUP($B97,accuracy!$B:$K,1,0)), "no", "yes")</f>
        <v>yes</v>
      </c>
    </row>
    <row r="98" ht="12.75" customHeight="1">
      <c r="A98" s="9" t="s">
        <v>23</v>
      </c>
      <c r="B98" s="8" t="str">
        <f t="shared" si="1"/>
        <v>Lamsal et al. 2017, The Cryosphere (F848E2UT)</v>
      </c>
      <c r="C98" s="8">
        <v>2017.0</v>
      </c>
      <c r="D98" s="8" t="s">
        <v>452</v>
      </c>
      <c r="E98" s="8" t="s">
        <v>444</v>
      </c>
      <c r="F98" s="8" t="s">
        <v>453</v>
      </c>
      <c r="G98" s="8" t="s">
        <v>113</v>
      </c>
      <c r="H98" s="8" t="s">
        <v>454</v>
      </c>
      <c r="I98" s="9" t="s">
        <v>28</v>
      </c>
      <c r="J98" s="8" t="b">
        <f t="shared" si="2"/>
        <v>0</v>
      </c>
      <c r="K98" s="10"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4" t="str">
        <f> if(isna(VLOOKUP($B98,accuracy!$B:$K,1,0)), "no", "yes")</f>
        <v>yes</v>
      </c>
    </row>
    <row r="99" ht="12.75" customHeight="1">
      <c r="A99" s="9" t="s">
        <v>23</v>
      </c>
      <c r="B99" s="8" t="str">
        <f t="shared" si="1"/>
        <v>Lane et al. 2010, Earth Surface Processes and Landforms (6YCLP6W5)</v>
      </c>
      <c r="C99" s="8">
        <v>2010.0</v>
      </c>
      <c r="D99" s="8" t="s">
        <v>455</v>
      </c>
      <c r="E99" s="8" t="s">
        <v>456</v>
      </c>
      <c r="F99" s="8" t="s">
        <v>457</v>
      </c>
      <c r="G99" s="8" t="s">
        <v>56</v>
      </c>
      <c r="H99" s="8" t="s">
        <v>458</v>
      </c>
      <c r="I99" s="9" t="s">
        <v>22</v>
      </c>
      <c r="J99" s="8" t="b">
        <f t="shared" si="2"/>
        <v>0</v>
      </c>
      <c r="K99" s="16"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if(isna(VLOOKUP($B99,accuracy!$B:$K,1,0)), "no", "yes")</f>
        <v>yes</v>
      </c>
    </row>
    <row r="100" ht="12.75" customHeight="1">
      <c r="A100" s="7" t="s">
        <v>91</v>
      </c>
      <c r="B100" s="8" t="str">
        <f t="shared" si="1"/>
        <v>Lauzon et al. 2023, Arctic Science (G78PZDF2)</v>
      </c>
      <c r="C100" s="9">
        <v>2023.0</v>
      </c>
      <c r="D100" s="11" t="s">
        <v>459</v>
      </c>
      <c r="E100" s="9" t="s">
        <v>460</v>
      </c>
      <c r="F100" s="9" t="s">
        <v>461</v>
      </c>
      <c r="G100" s="9" t="s">
        <v>462</v>
      </c>
      <c r="H100" s="9" t="s">
        <v>463</v>
      </c>
      <c r="I100" s="9"/>
      <c r="J100" s="8" t="b">
        <f t="shared" si="2"/>
        <v>0</v>
      </c>
      <c r="K100" s="10"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4" t="str">
        <f> if(isna(VLOOKUP($B100,accuracy!$B:$K,1,0)), "no", "yes")</f>
        <v>yes</v>
      </c>
    </row>
    <row r="101" ht="12.75" customHeight="1">
      <c r="A101" s="7" t="s">
        <v>91</v>
      </c>
      <c r="B101" s="8" t="str">
        <f t="shared" si="1"/>
        <v>Lauzon et al. 2023, Journal of Glaciology (IWGVT7B2)</v>
      </c>
      <c r="C101" s="9">
        <v>2023.0</v>
      </c>
      <c r="D101" s="11" t="s">
        <v>464</v>
      </c>
      <c r="E101" s="9" t="s">
        <v>460</v>
      </c>
      <c r="F101" s="9" t="s">
        <v>465</v>
      </c>
      <c r="G101" s="9" t="s">
        <v>46</v>
      </c>
      <c r="H101" s="9" t="s">
        <v>466</v>
      </c>
      <c r="I101" s="9"/>
      <c r="J101" s="8" t="b">
        <f t="shared" si="2"/>
        <v>0</v>
      </c>
      <c r="K101" s="10"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4" t="str">
        <f> if(isna(VLOOKUP($B101,accuracy!$B:$K,1,0)), "no", "yes")</f>
        <v>yes</v>
      </c>
    </row>
    <row r="102" ht="12.75" customHeight="1">
      <c r="A102" s="9" t="s">
        <v>23</v>
      </c>
      <c r="B102" s="8" t="str">
        <f t="shared" si="1"/>
        <v>Li et al. 2017, IEEE Transactions on Geoscience and Remote Sensing (XQDZXEBX)</v>
      </c>
      <c r="C102" s="8">
        <v>2017.0</v>
      </c>
      <c r="D102" s="8" t="s">
        <v>467</v>
      </c>
      <c r="E102" s="8" t="s">
        <v>468</v>
      </c>
      <c r="F102" s="8" t="s">
        <v>469</v>
      </c>
      <c r="G102" s="8" t="s">
        <v>274</v>
      </c>
      <c r="H102" s="8" t="s">
        <v>470</v>
      </c>
      <c r="I102" s="9" t="s">
        <v>22</v>
      </c>
      <c r="J102" s="8" t="b">
        <f t="shared" si="2"/>
        <v>0</v>
      </c>
      <c r="K102" s="16"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if(isna(VLOOKUP($B102,accuracy!$B:$K,1,0)), "no", "yes")</f>
        <v>yes</v>
      </c>
    </row>
    <row r="103" ht="12.75" customHeight="1">
      <c r="A103" s="9" t="s">
        <v>16</v>
      </c>
      <c r="B103" s="8" t="str">
        <f t="shared" si="1"/>
        <v>Llena and Vericat 2023, Creative Ways to apply Historical GIS (LL4DC5CT)</v>
      </c>
      <c r="C103" s="9">
        <v>2023.0</v>
      </c>
      <c r="D103" s="11" t="s">
        <v>471</v>
      </c>
      <c r="E103" s="9" t="s">
        <v>472</v>
      </c>
      <c r="F103" s="9" t="s">
        <v>473</v>
      </c>
      <c r="G103" s="9" t="s">
        <v>474</v>
      </c>
      <c r="H103" s="9" t="s">
        <v>475</v>
      </c>
      <c r="I103" s="9"/>
      <c r="J103" s="8" t="b">
        <f t="shared" si="2"/>
        <v>0</v>
      </c>
      <c r="K103" s="10"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4" t="str">
        <f> if(isna(VLOOKUP($B103,accuracy!$B:$K,1,0)), "no", "yes")</f>
        <v>yes</v>
      </c>
    </row>
    <row r="104" ht="12.75" customHeight="1">
      <c r="A104" s="9" t="s">
        <v>23</v>
      </c>
      <c r="B104" s="8" t="str">
        <f t="shared" si="1"/>
        <v>Llena et al. 2018, Rendiconti Online della Società Geologica Italiana (LVY6ENEU)</v>
      </c>
      <c r="C104" s="8">
        <v>2018.0</v>
      </c>
      <c r="D104" s="8" t="s">
        <v>476</v>
      </c>
      <c r="E104" s="8" t="s">
        <v>477</v>
      </c>
      <c r="F104" s="8" t="s">
        <v>478</v>
      </c>
      <c r="G104" s="8" t="s">
        <v>479</v>
      </c>
      <c r="H104" s="8" t="s">
        <v>480</v>
      </c>
      <c r="I104" s="9" t="s">
        <v>28</v>
      </c>
      <c r="J104" s="8" t="b">
        <f t="shared" si="2"/>
        <v>0</v>
      </c>
      <c r="K104" s="10"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4" t="str">
        <f> if(isna(VLOOKUP($B104,accuracy!$B:$K,1,0)), "no", "yes")</f>
        <v>yes</v>
      </c>
    </row>
    <row r="105" ht="12.75" customHeight="1">
      <c r="A105" s="9" t="s">
        <v>91</v>
      </c>
      <c r="B105" s="8" t="str">
        <f t="shared" si="1"/>
        <v>Lu et al. 2021, Remote Sensing of Environment (5W2H2P54)</v>
      </c>
      <c r="C105" s="8">
        <v>2021.0</v>
      </c>
      <c r="D105" s="8" t="s">
        <v>481</v>
      </c>
      <c r="E105" s="8" t="s">
        <v>482</v>
      </c>
      <c r="F105" s="8" t="s">
        <v>483</v>
      </c>
      <c r="G105" s="8" t="s">
        <v>246</v>
      </c>
      <c r="H105" s="8" t="s">
        <v>484</v>
      </c>
      <c r="I105" s="9" t="s">
        <v>22</v>
      </c>
      <c r="J105" s="8" t="b">
        <f t="shared" si="2"/>
        <v>0</v>
      </c>
      <c r="K105" s="10"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4" t="str">
        <f> if(isna(VLOOKUP($B105,accuracy!$B:$K,1,0)), "no", "yes")</f>
        <v>yes</v>
      </c>
    </row>
    <row r="106" ht="12.75" customHeight="1">
      <c r="A106" s="9" t="s">
        <v>23</v>
      </c>
      <c r="B106" s="8" t="str">
        <f t="shared" si="1"/>
        <v>Lucas and Gayer 2022, IEEE Geoscience and Remote Sensing Magazine (ERP9ZYKA)</v>
      </c>
      <c r="C106" s="9">
        <v>2022.0</v>
      </c>
      <c r="D106" s="11" t="s">
        <v>485</v>
      </c>
      <c r="E106" s="9" t="s">
        <v>486</v>
      </c>
      <c r="F106" s="9" t="s">
        <v>487</v>
      </c>
      <c r="G106" s="9" t="s">
        <v>488</v>
      </c>
      <c r="H106" s="9" t="s">
        <v>489</v>
      </c>
      <c r="I106" s="9"/>
      <c r="J106" s="8" t="b">
        <f t="shared" si="2"/>
        <v>0</v>
      </c>
      <c r="K106" s="10"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4" t="str">
        <f> if(isna(VLOOKUP($B106,accuracy!$B:$K,1,0)), "no", "yes")</f>
        <v>yes</v>
      </c>
    </row>
    <row r="107" ht="12.75" customHeight="1">
      <c r="A107" s="9" t="s">
        <v>16</v>
      </c>
      <c r="B107" s="8" t="str">
        <f t="shared" si="1"/>
        <v>Ma 2013, Photogrammetric Engineering &amp; Remote Sensing (G4U45YN3)</v>
      </c>
      <c r="C107" s="9">
        <v>2013.0</v>
      </c>
      <c r="D107" s="11" t="s">
        <v>490</v>
      </c>
      <c r="E107" s="9" t="s">
        <v>491</v>
      </c>
      <c r="F107" s="9" t="s">
        <v>492</v>
      </c>
      <c r="G107" s="9" t="s">
        <v>138</v>
      </c>
      <c r="H107" s="9" t="s">
        <v>493</v>
      </c>
      <c r="I107" s="9"/>
      <c r="J107" s="8" t="b">
        <f t="shared" si="2"/>
        <v>0</v>
      </c>
      <c r="K107" s="10"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4" t="str">
        <f> if(isna(VLOOKUP($B107,accuracy!$B:$K,1,0)), "no", "yes")</f>
        <v>yes</v>
      </c>
    </row>
    <row r="108" ht="12.75" customHeight="1">
      <c r="A108" s="7" t="s">
        <v>23</v>
      </c>
      <c r="B108" s="8" t="str">
        <f t="shared" si="1"/>
        <v>Ma et al. 2020, Journal of the Indian Society of Remote Sensing (3R65I8XW)</v>
      </c>
      <c r="C108" s="8">
        <v>2020.0</v>
      </c>
      <c r="D108" s="8" t="s">
        <v>494</v>
      </c>
      <c r="E108" s="8" t="s">
        <v>495</v>
      </c>
      <c r="F108" s="8" t="s">
        <v>496</v>
      </c>
      <c r="G108" s="8" t="s">
        <v>497</v>
      </c>
      <c r="H108" s="8" t="s">
        <v>498</v>
      </c>
      <c r="I108" s="9" t="s">
        <v>203</v>
      </c>
      <c r="J108" s="8" t="b">
        <f t="shared" si="2"/>
        <v>0</v>
      </c>
      <c r="K108" s="10"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4" t="str">
        <f> if(isna(VLOOKUP($B108,accuracy!$B:$K,1,0)), "no", "yes")</f>
        <v>yes</v>
      </c>
    </row>
    <row r="109" ht="12.75" customHeight="1">
      <c r="A109" s="7" t="s">
        <v>16</v>
      </c>
      <c r="B109" s="8" t="str">
        <f t="shared" si="1"/>
        <v>Magnússon et al. 2016, The Cryosphere (F6IX3QIF)</v>
      </c>
      <c r="C109" s="8">
        <v>2016.0</v>
      </c>
      <c r="D109" s="8" t="s">
        <v>499</v>
      </c>
      <c r="E109" s="8" t="s">
        <v>500</v>
      </c>
      <c r="F109" s="8" t="s">
        <v>501</v>
      </c>
      <c r="G109" s="8" t="s">
        <v>113</v>
      </c>
      <c r="H109" s="8" t="s">
        <v>502</v>
      </c>
      <c r="I109" s="9" t="s">
        <v>22</v>
      </c>
      <c r="J109" s="8" t="b">
        <f t="shared" si="2"/>
        <v>0</v>
      </c>
      <c r="K109" s="10"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4" t="str">
        <f> if(isna(VLOOKUP($B109,accuracy!$B:$K,1,0)), "no", "yes")</f>
        <v>yes</v>
      </c>
    </row>
    <row r="110" ht="12.75" customHeight="1">
      <c r="A110" s="9" t="s">
        <v>16</v>
      </c>
      <c r="B110" s="8" t="str">
        <f t="shared" si="1"/>
        <v>Maiwald et al. 2023, ISPRS Journal of Photogrammetry and Remote Sensing (2AWYTXZI)</v>
      </c>
      <c r="C110" s="9">
        <v>2023.0</v>
      </c>
      <c r="D110" s="11" t="s">
        <v>503</v>
      </c>
      <c r="E110" s="9" t="s">
        <v>504</v>
      </c>
      <c r="F110" s="9" t="s">
        <v>505</v>
      </c>
      <c r="G110" s="9" t="s">
        <v>51</v>
      </c>
      <c r="H110" s="9" t="s">
        <v>506</v>
      </c>
      <c r="I110" s="9"/>
      <c r="J110" s="8" t="b">
        <f t="shared" si="2"/>
        <v>0</v>
      </c>
      <c r="K110" s="10"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4" t="str">
        <f> if(isna(VLOOKUP($B110,accuracy!$B:$K,1,0)), "no", "yes")</f>
        <v>yes</v>
      </c>
    </row>
    <row r="111" ht="12.75" customHeight="1">
      <c r="A111" s="9" t="s">
        <v>16</v>
      </c>
      <c r="B111" s="8" t="str">
        <f t="shared" si="1"/>
        <v>Maiwald et al. 2023, Remote Sensing (VX3E6VKA)</v>
      </c>
      <c r="C111" s="9">
        <v>2023.0</v>
      </c>
      <c r="D111" s="11" t="s">
        <v>507</v>
      </c>
      <c r="E111" s="9" t="s">
        <v>504</v>
      </c>
      <c r="F111" s="9" t="s">
        <v>508</v>
      </c>
      <c r="G111" s="9" t="s">
        <v>125</v>
      </c>
      <c r="H111" s="9" t="s">
        <v>509</v>
      </c>
      <c r="I111" s="9"/>
      <c r="J111" s="8" t="b">
        <f t="shared" si="2"/>
        <v>0</v>
      </c>
      <c r="K111" s="10"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4" t="str">
        <f> if(isna(VLOOKUP($B111,accuracy!$B:$K,1,0)), "no", "yes")</f>
        <v>yes</v>
      </c>
    </row>
    <row r="112" ht="12.75" customHeight="1">
      <c r="A112" s="9" t="s">
        <v>23</v>
      </c>
      <c r="B112" s="8" t="str">
        <f t="shared" si="1"/>
        <v>Malekian et al. 2022, Computational Science and Its Applications – ICCSA 2022 Workshops (LYBA5XIA)</v>
      </c>
      <c r="C112" s="9">
        <v>2022.0</v>
      </c>
      <c r="D112" s="11" t="s">
        <v>510</v>
      </c>
      <c r="E112" s="9" t="s">
        <v>511</v>
      </c>
      <c r="F112" s="9" t="s">
        <v>512</v>
      </c>
      <c r="G112" s="9" t="s">
        <v>513</v>
      </c>
      <c r="H112" s="9" t="s">
        <v>514</v>
      </c>
      <c r="I112" s="9"/>
      <c r="J112" s="8" t="b">
        <f t="shared" si="2"/>
        <v>0</v>
      </c>
      <c r="K112" s="10"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4" t="str">
        <f> if(isna(VLOOKUP($B112,accuracy!$B:$K,1,0)), "no", "yes")</f>
        <v>yes</v>
      </c>
    </row>
    <row r="113" ht="12.75" customHeight="1">
      <c r="A113" s="9" t="s">
        <v>16</v>
      </c>
      <c r="B113" s="8" t="str">
        <f t="shared" si="1"/>
        <v>Maurer and Rupper 2015, ISPRS Journal of Photogrammetry and Remote Sensing (CJDLGEZ6)</v>
      </c>
      <c r="C113" s="8">
        <v>2015.0</v>
      </c>
      <c r="D113" s="8" t="s">
        <v>515</v>
      </c>
      <c r="E113" s="8" t="s">
        <v>516</v>
      </c>
      <c r="F113" s="8" t="s">
        <v>517</v>
      </c>
      <c r="G113" s="8" t="s">
        <v>51</v>
      </c>
      <c r="H113" s="8" t="s">
        <v>518</v>
      </c>
      <c r="I113" s="9" t="s">
        <v>203</v>
      </c>
      <c r="J113" s="8" t="b">
        <f t="shared" si="2"/>
        <v>0</v>
      </c>
      <c r="K113" s="10"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4" t="str">
        <f> if(isna(VLOOKUP($B113,accuracy!$B:$K,1,0)), "no", "yes")</f>
        <v>yes</v>
      </c>
    </row>
    <row r="114" ht="12.75" customHeight="1">
      <c r="A114" s="9" t="s">
        <v>16</v>
      </c>
      <c r="B114" s="8" t="str">
        <f t="shared" si="1"/>
        <v>Maurer et al. 2016, The Cryosphere (RDFY8VGI)</v>
      </c>
      <c r="C114" s="8">
        <v>2016.0</v>
      </c>
      <c r="D114" s="8" t="s">
        <v>519</v>
      </c>
      <c r="E114" s="8" t="s">
        <v>520</v>
      </c>
      <c r="F114" s="8" t="s">
        <v>521</v>
      </c>
      <c r="G114" s="8" t="s">
        <v>113</v>
      </c>
      <c r="H114" s="8" t="s">
        <v>522</v>
      </c>
      <c r="I114" s="9" t="s">
        <v>22</v>
      </c>
      <c r="J114" s="8" t="b">
        <f t="shared" si="2"/>
        <v>0</v>
      </c>
      <c r="K114" s="10"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4" t="str">
        <f> if(isna(VLOOKUP($B114,accuracy!$B:$K,1,0)), "no", "yes")</f>
        <v>yes</v>
      </c>
    </row>
    <row r="115" ht="12.75" customHeight="1">
      <c r="A115" s="9" t="s">
        <v>23</v>
      </c>
      <c r="B115" s="8" t="str">
        <f t="shared" si="1"/>
        <v>Mertes et al. 2017, Earth Surface Processes and Landforms (UA5FY4A8)</v>
      </c>
      <c r="C115" s="8">
        <v>2017.0</v>
      </c>
      <c r="D115" s="8" t="s">
        <v>523</v>
      </c>
      <c r="E115" s="8" t="s">
        <v>524</v>
      </c>
      <c r="F115" s="8" t="s">
        <v>525</v>
      </c>
      <c r="G115" s="8" t="s">
        <v>56</v>
      </c>
      <c r="H115" s="8" t="s">
        <v>526</v>
      </c>
      <c r="I115" s="9" t="s">
        <v>22</v>
      </c>
      <c r="J115" s="8" t="b">
        <f t="shared" si="2"/>
        <v>0</v>
      </c>
      <c r="K115" s="10"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4" t="str">
        <f> if(isna(VLOOKUP($B115,accuracy!$B:$K,1,0)), "no", "yes")</f>
        <v>yes</v>
      </c>
    </row>
    <row r="116" ht="12.75" customHeight="1">
      <c r="A116" s="9" t="s">
        <v>23</v>
      </c>
      <c r="B116" s="8" t="str">
        <f t="shared" si="1"/>
        <v>Mestre-Runge et al. 2023, Remote Sensing (TJBJ85IC)</v>
      </c>
      <c r="C116" s="9">
        <v>2023.0</v>
      </c>
      <c r="D116" s="11" t="s">
        <v>527</v>
      </c>
      <c r="E116" s="9" t="s">
        <v>528</v>
      </c>
      <c r="F116" s="9" t="s">
        <v>529</v>
      </c>
      <c r="G116" s="9" t="s">
        <v>125</v>
      </c>
      <c r="H116" s="9" t="s">
        <v>530</v>
      </c>
      <c r="I116" s="9"/>
      <c r="J116" s="8" t="b">
        <f t="shared" si="2"/>
        <v>0</v>
      </c>
      <c r="K116" s="10"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4" t="str">
        <f> if(isna(VLOOKUP($B116,accuracy!$B:$K,1,0)), "no", "yes")</f>
        <v>yes</v>
      </c>
    </row>
    <row r="117" ht="12.75" customHeight="1">
      <c r="A117" s="9" t="s">
        <v>23</v>
      </c>
      <c r="B117" s="8" t="str">
        <f t="shared" si="1"/>
        <v>Michałowska and Głowienka 2022, Remote Sensing (VESQKNFP)</v>
      </c>
      <c r="C117" s="9">
        <v>2022.0</v>
      </c>
      <c r="D117" s="11" t="s">
        <v>531</v>
      </c>
      <c r="E117" s="9" t="s">
        <v>532</v>
      </c>
      <c r="F117" s="9" t="s">
        <v>533</v>
      </c>
      <c r="G117" s="9" t="s">
        <v>125</v>
      </c>
      <c r="H117" s="9" t="s">
        <v>534</v>
      </c>
      <c r="I117" s="9"/>
      <c r="J117" s="8" t="b">
        <f t="shared" si="2"/>
        <v>0</v>
      </c>
      <c r="K117" s="10"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4" t="str">
        <f> if(isna(VLOOKUP($B117,accuracy!$B:$K,1,0)), "no", "yes")</f>
        <v>yes</v>
      </c>
    </row>
    <row r="118" ht="12.75" customHeight="1">
      <c r="A118" s="9" t="s">
        <v>85</v>
      </c>
      <c r="B118" s="8" t="str">
        <f t="shared" si="1"/>
        <v>Micheletti et al. 2015, The Photogrammetric Record (D54J7ZC4)</v>
      </c>
      <c r="C118" s="8">
        <v>2015.0</v>
      </c>
      <c r="D118" s="8" t="s">
        <v>535</v>
      </c>
      <c r="E118" s="8" t="s">
        <v>536</v>
      </c>
      <c r="F118" s="8" t="s">
        <v>537</v>
      </c>
      <c r="G118" s="8" t="s">
        <v>26</v>
      </c>
      <c r="H118" s="8" t="s">
        <v>538</v>
      </c>
      <c r="I118" s="9" t="s">
        <v>22</v>
      </c>
      <c r="J118" s="8" t="b">
        <f t="shared" si="2"/>
        <v>0</v>
      </c>
      <c r="K118" s="10"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4" t="str">
        <f> if(isna(VLOOKUP($B118,accuracy!$B:$K,1,0)), "no", "yes")</f>
        <v>yes</v>
      </c>
    </row>
    <row r="119" ht="12.75" customHeight="1">
      <c r="A119" s="7" t="s">
        <v>85</v>
      </c>
      <c r="B119" s="8" t="str">
        <f t="shared" si="1"/>
        <v>Midgley and Tonkin 2017, Geomorphology (4FQSHSBF)</v>
      </c>
      <c r="C119" s="8">
        <v>2017.0</v>
      </c>
      <c r="D119" s="8" t="s">
        <v>539</v>
      </c>
      <c r="E119" s="8" t="s">
        <v>540</v>
      </c>
      <c r="F119" s="8" t="s">
        <v>541</v>
      </c>
      <c r="G119" s="8" t="s">
        <v>217</v>
      </c>
      <c r="H119" s="8" t="s">
        <v>542</v>
      </c>
      <c r="I119" s="9" t="s">
        <v>22</v>
      </c>
      <c r="J119" s="8" t="b">
        <f t="shared" si="2"/>
        <v>0</v>
      </c>
      <c r="K119" s="10"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4" t="str">
        <f> if(isna(VLOOKUP($B119,accuracy!$B:$K,1,0)), "no", "yes")</f>
        <v>yes</v>
      </c>
    </row>
    <row r="120" ht="12.75" customHeight="1">
      <c r="A120" s="9" t="s">
        <v>72</v>
      </c>
      <c r="B120" s="8" t="str">
        <f t="shared" si="1"/>
        <v>Mihai et al. 2016, Procedia Environmental Sciences (KTXXTV3Y)</v>
      </c>
      <c r="C120" s="8">
        <v>2016.0</v>
      </c>
      <c r="D120" s="8" t="s">
        <v>543</v>
      </c>
      <c r="E120" s="8" t="s">
        <v>544</v>
      </c>
      <c r="F120" s="8" t="s">
        <v>545</v>
      </c>
      <c r="G120" s="8" t="s">
        <v>546</v>
      </c>
      <c r="H120" s="8" t="s">
        <v>547</v>
      </c>
      <c r="I120" s="9" t="s">
        <v>22</v>
      </c>
      <c r="J120" s="8" t="b">
        <f t="shared" si="2"/>
        <v>0</v>
      </c>
      <c r="K120" s="10"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4" t="str">
        <f> if(isna(VLOOKUP($B120,accuracy!$B:$K,1,0)), "no", "yes")</f>
        <v>yes</v>
      </c>
    </row>
    <row r="121" ht="12.75" customHeight="1">
      <c r="A121" s="9" t="s">
        <v>85</v>
      </c>
      <c r="B121" s="8" t="str">
        <f t="shared" si="1"/>
        <v>Mölg and Bolch 2017, Remote Sensing (IFALXNZB)</v>
      </c>
      <c r="C121" s="8">
        <v>2017.0</v>
      </c>
      <c r="D121" s="8" t="s">
        <v>548</v>
      </c>
      <c r="E121" s="8" t="s">
        <v>549</v>
      </c>
      <c r="F121" s="8" t="s">
        <v>550</v>
      </c>
      <c r="G121" s="8" t="s">
        <v>125</v>
      </c>
      <c r="H121" s="8" t="s">
        <v>551</v>
      </c>
      <c r="I121" s="9" t="s">
        <v>22</v>
      </c>
      <c r="J121" s="8" t="b">
        <f t="shared" si="2"/>
        <v>0</v>
      </c>
      <c r="K121" s="10"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4" t="str">
        <f> if(isna(VLOOKUP($B121,accuracy!$B:$K,1,0)), "no", "yes")</f>
        <v>yes</v>
      </c>
    </row>
    <row r="122" ht="12.75" customHeight="1">
      <c r="A122" s="9" t="s">
        <v>85</v>
      </c>
      <c r="B122" s="8" t="str">
        <f t="shared" si="1"/>
        <v>Mölg et al. 2019, The Cryosphere (ZMXR5AJX)</v>
      </c>
      <c r="C122" s="8">
        <v>2019.0</v>
      </c>
      <c r="D122" s="8" t="s">
        <v>552</v>
      </c>
      <c r="E122" s="8" t="s">
        <v>553</v>
      </c>
      <c r="F122" s="8" t="s">
        <v>554</v>
      </c>
      <c r="G122" s="8" t="s">
        <v>113</v>
      </c>
      <c r="H122" s="8" t="s">
        <v>555</v>
      </c>
      <c r="I122" s="9" t="s">
        <v>22</v>
      </c>
      <c r="J122" s="8" t="b">
        <f t="shared" si="2"/>
        <v>0</v>
      </c>
      <c r="K122" s="10"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4" t="str">
        <f> if(isna(VLOOKUP($B122,accuracy!$B:$K,1,0)), "no", "yes")</f>
        <v>yes</v>
      </c>
    </row>
    <row r="123" ht="12.75" customHeight="1">
      <c r="A123" s="9" t="s">
        <v>23</v>
      </c>
      <c r="B123" s="8" t="str">
        <f t="shared" si="1"/>
        <v>Muhammed et al. 2023, Earth System Science Data (AJAGKBP2)</v>
      </c>
      <c r="C123" s="9">
        <v>2023.0</v>
      </c>
      <c r="D123" s="11" t="s">
        <v>556</v>
      </c>
      <c r="E123" s="9" t="s">
        <v>557</v>
      </c>
      <c r="F123" s="9" t="s">
        <v>558</v>
      </c>
      <c r="G123" s="9" t="s">
        <v>559</v>
      </c>
      <c r="H123" s="9" t="s">
        <v>560</v>
      </c>
      <c r="I123" s="9"/>
      <c r="J123" s="8" t="b">
        <f t="shared" si="2"/>
        <v>0</v>
      </c>
      <c r="K123" s="10"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4" t="str">
        <f> if(isna(VLOOKUP($B123,accuracy!$B:$K,1,0)), "no", "yes")</f>
        <v>yes</v>
      </c>
    </row>
    <row r="124" ht="12.75" customHeight="1">
      <c r="A124" s="9" t="s">
        <v>23</v>
      </c>
      <c r="B124" s="8" t="str">
        <f t="shared" si="1"/>
        <v>Munteanu et al. 2020, Proceedings of the Royal Society B: Biological Sciences (GD7U5PGI)</v>
      </c>
      <c r="C124" s="8">
        <v>2020.0</v>
      </c>
      <c r="D124" s="8" t="s">
        <v>561</v>
      </c>
      <c r="E124" s="8" t="s">
        <v>562</v>
      </c>
      <c r="F124" s="8" t="s">
        <v>563</v>
      </c>
      <c r="G124" s="8" t="s">
        <v>564</v>
      </c>
      <c r="H124" s="8" t="s">
        <v>565</v>
      </c>
      <c r="I124" s="9" t="s">
        <v>28</v>
      </c>
      <c r="J124" s="8" t="b">
        <f t="shared" si="2"/>
        <v>0</v>
      </c>
      <c r="K124" s="10"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4" t="str">
        <f> if(isna(VLOOKUP($B124,accuracy!$B:$K,1,0)), "no", "yes")</f>
        <v>yes</v>
      </c>
    </row>
    <row r="125" ht="12.75" customHeight="1">
      <c r="A125" s="9" t="s">
        <v>193</v>
      </c>
      <c r="B125" s="8" t="str">
        <f t="shared" si="1"/>
        <v>Nagarajan and Schenk 2016, ISPRS Journal of Photogrammetry and Remote Sensing (Q45H8ZC2)</v>
      </c>
      <c r="C125" s="8">
        <v>2016.0</v>
      </c>
      <c r="D125" s="8" t="s">
        <v>566</v>
      </c>
      <c r="E125" s="8" t="s">
        <v>567</v>
      </c>
      <c r="F125" s="8" t="s">
        <v>568</v>
      </c>
      <c r="G125" s="8" t="s">
        <v>51</v>
      </c>
      <c r="H125" s="8" t="s">
        <v>569</v>
      </c>
      <c r="I125" s="9" t="s">
        <v>203</v>
      </c>
      <c r="J125" s="8" t="b">
        <f t="shared" si="2"/>
        <v>0</v>
      </c>
      <c r="K125" s="10"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4" t="str">
        <f> if(isna(VLOOKUP($B125,accuracy!$B:$K,1,0)), "no", "yes")</f>
        <v>yes</v>
      </c>
    </row>
    <row r="126" ht="12.75" customHeight="1">
      <c r="A126" s="9" t="s">
        <v>62</v>
      </c>
      <c r="B126" s="8" t="str">
        <f t="shared" si="1"/>
        <v>Nebiker et al. 2014, Remote Sensing (TTUA98S8)</v>
      </c>
      <c r="C126" s="8">
        <v>2014.0</v>
      </c>
      <c r="D126" s="8" t="s">
        <v>570</v>
      </c>
      <c r="E126" s="8" t="s">
        <v>571</v>
      </c>
      <c r="F126" s="8" t="s">
        <v>572</v>
      </c>
      <c r="G126" s="8" t="s">
        <v>125</v>
      </c>
      <c r="H126" s="8" t="s">
        <v>573</v>
      </c>
      <c r="I126" s="9" t="s">
        <v>203</v>
      </c>
      <c r="J126" s="8" t="b">
        <f t="shared" si="2"/>
        <v>0</v>
      </c>
      <c r="K126" s="16"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if(isna(VLOOKUP($B126,accuracy!$B:$K,1,0)), "no", "yes")</f>
        <v>yes</v>
      </c>
    </row>
    <row r="127" ht="12.75" customHeight="1">
      <c r="A127" s="9" t="s">
        <v>72</v>
      </c>
      <c r="B127" s="8" t="str">
        <f t="shared" si="1"/>
        <v>Nita et al. 2018, Remote Sensing of Environment (69M5DZSF)</v>
      </c>
      <c r="C127" s="8">
        <v>2018.0</v>
      </c>
      <c r="D127" s="8" t="s">
        <v>574</v>
      </c>
      <c r="E127" s="8" t="s">
        <v>575</v>
      </c>
      <c r="F127" s="8" t="s">
        <v>576</v>
      </c>
      <c r="G127" s="8" t="s">
        <v>246</v>
      </c>
      <c r="H127" s="8" t="s">
        <v>577</v>
      </c>
      <c r="I127" s="9" t="s">
        <v>22</v>
      </c>
      <c r="J127" s="8" t="b">
        <f t="shared" si="2"/>
        <v>0</v>
      </c>
      <c r="K127" s="10"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4" t="str">
        <f> if(isna(VLOOKUP($B127,accuracy!$B:$K,1,0)), "no", "yes")</f>
        <v>yes</v>
      </c>
    </row>
    <row r="128" ht="12.75" customHeight="1">
      <c r="A128" s="9" t="s">
        <v>23</v>
      </c>
      <c r="B128" s="8" t="str">
        <f t="shared" si="1"/>
        <v>Nocerino et al. 2012, The International Archives of the Photogrammetry, Remote Sensing and Spatial Information Sciences (CZ796U9J)</v>
      </c>
      <c r="C128" s="9">
        <v>2012.0</v>
      </c>
      <c r="D128" s="11" t="s">
        <v>578</v>
      </c>
      <c r="E128" s="9" t="s">
        <v>579</v>
      </c>
      <c r="F128" s="9" t="s">
        <v>580</v>
      </c>
      <c r="G128" s="9" t="s">
        <v>174</v>
      </c>
      <c r="H128" s="9" t="s">
        <v>581</v>
      </c>
      <c r="I128" s="9"/>
      <c r="J128" s="8" t="b">
        <f t="shared" si="2"/>
        <v>0</v>
      </c>
      <c r="K128" s="10"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4" t="str">
        <f> if(isna(VLOOKUP($B128,accuracy!$B:$K,1,0)), "no", "yes")</f>
        <v>yes</v>
      </c>
    </row>
    <row r="129" ht="12.75" customHeight="1">
      <c r="A129" s="9" t="s">
        <v>72</v>
      </c>
      <c r="B129" s="8" t="str">
        <f t="shared" si="1"/>
        <v>Nuimura et al. 2017, Quaternary International (SPYHCGR7)</v>
      </c>
      <c r="C129" s="8">
        <v>2017.0</v>
      </c>
      <c r="D129" s="8" t="s">
        <v>582</v>
      </c>
      <c r="E129" s="8" t="s">
        <v>583</v>
      </c>
      <c r="F129" s="8" t="s">
        <v>584</v>
      </c>
      <c r="G129" s="8" t="s">
        <v>585</v>
      </c>
      <c r="H129" s="8" t="s">
        <v>586</v>
      </c>
      <c r="I129" s="9" t="s">
        <v>22</v>
      </c>
      <c r="J129" s="8" t="b">
        <f t="shared" si="2"/>
        <v>0</v>
      </c>
      <c r="K129" s="10"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4" t="str">
        <f> if(isna(VLOOKUP($B129,accuracy!$B:$K,1,0)), "no", "yes")</f>
        <v>yes</v>
      </c>
    </row>
    <row r="130" ht="12.75" customHeight="1">
      <c r="A130" s="9" t="s">
        <v>85</v>
      </c>
      <c r="B130" s="8" t="str">
        <f t="shared" si="1"/>
        <v>Núñez-Andrés et al. 2019, Geomatics, Natural Hazards and Risk (JTUUBHR8)</v>
      </c>
      <c r="C130" s="8">
        <v>2019.0</v>
      </c>
      <c r="D130" s="8" t="s">
        <v>587</v>
      </c>
      <c r="E130" s="8" t="s">
        <v>588</v>
      </c>
      <c r="F130" s="8" t="s">
        <v>589</v>
      </c>
      <c r="G130" s="8" t="s">
        <v>222</v>
      </c>
      <c r="H130" s="8" t="s">
        <v>590</v>
      </c>
      <c r="I130" s="9" t="s">
        <v>327</v>
      </c>
      <c r="J130" s="8" t="b">
        <f t="shared" si="2"/>
        <v>0</v>
      </c>
      <c r="K130" s="10"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4" t="str">
        <f> if(isna(VLOOKUP($B130,accuracy!$B:$K,1,0)), "no", "yes")</f>
        <v>yes</v>
      </c>
    </row>
    <row r="131" ht="12.75" customHeight="1">
      <c r="A131" s="9" t="s">
        <v>23</v>
      </c>
      <c r="B131" s="8" t="str">
        <f t="shared" si="1"/>
        <v>Nurminen et al. 2015, Remote Sensing (ZVQJ9Z46)</v>
      </c>
      <c r="C131" s="8">
        <v>2015.0</v>
      </c>
      <c r="D131" s="8" t="s">
        <v>591</v>
      </c>
      <c r="E131" s="8" t="s">
        <v>592</v>
      </c>
      <c r="F131" s="8" t="s">
        <v>593</v>
      </c>
      <c r="G131" s="8" t="s">
        <v>125</v>
      </c>
      <c r="H131" s="8" t="s">
        <v>594</v>
      </c>
      <c r="I131" s="9" t="s">
        <v>327</v>
      </c>
      <c r="J131" s="8" t="b">
        <f t="shared" si="2"/>
        <v>0</v>
      </c>
      <c r="K131" s="10"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4" t="str">
        <f> if(isna(VLOOKUP($B131,accuracy!$B:$K,1,0)), "no", "yes")</f>
        <v>yes</v>
      </c>
    </row>
    <row r="132" ht="12.75" customHeight="1">
      <c r="A132" s="9" t="s">
        <v>23</v>
      </c>
      <c r="B132" s="8" t="str">
        <f t="shared" si="1"/>
        <v>Nyssen et al. 2022, Geoscience Data Journal (2828NT5L)</v>
      </c>
      <c r="C132" s="9">
        <v>2022.0</v>
      </c>
      <c r="D132" s="11" t="s">
        <v>595</v>
      </c>
      <c r="E132" s="9" t="s">
        <v>596</v>
      </c>
      <c r="F132" s="9" t="s">
        <v>597</v>
      </c>
      <c r="G132" s="9" t="s">
        <v>598</v>
      </c>
      <c r="H132" s="9" t="s">
        <v>599</v>
      </c>
      <c r="I132" s="9"/>
      <c r="J132" s="8" t="b">
        <f t="shared" si="2"/>
        <v>0</v>
      </c>
      <c r="K132" s="10"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4" t="str">
        <f> if(isna(VLOOKUP($B132,accuracy!$B:$K,1,0)), "no", "yes")</f>
        <v>yes</v>
      </c>
    </row>
    <row r="133" ht="12.75" customHeight="1">
      <c r="A133" s="9" t="s">
        <v>16</v>
      </c>
      <c r="B133" s="8" t="str">
        <f t="shared" si="1"/>
        <v>Óskarsson et al. 2020, Surtsey Research (PTTQ9VGB)</v>
      </c>
      <c r="C133" s="8">
        <v>2020.0</v>
      </c>
      <c r="D133" s="8" t="s">
        <v>600</v>
      </c>
      <c r="E133" s="8" t="s">
        <v>601</v>
      </c>
      <c r="F133" s="8" t="s">
        <v>602</v>
      </c>
      <c r="G133" s="8" t="s">
        <v>603</v>
      </c>
      <c r="H133" s="8" t="s">
        <v>604</v>
      </c>
      <c r="I133" s="9" t="s">
        <v>22</v>
      </c>
      <c r="J133" s="8" t="b">
        <f t="shared" si="2"/>
        <v>0</v>
      </c>
      <c r="K133" s="10"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4" t="str">
        <f> if(isna(VLOOKUP($B133,accuracy!$B:$K,1,0)), "no", "yes")</f>
        <v>yes</v>
      </c>
    </row>
    <row r="134" ht="12.75" customHeight="1">
      <c r="A134" s="9" t="s">
        <v>23</v>
      </c>
      <c r="B134" s="8" t="str">
        <f t="shared" si="1"/>
        <v>Pacina and Popelka 2017, Geoinformatics FCE CTU (46MI564E)</v>
      </c>
      <c r="C134" s="8">
        <v>2017.0</v>
      </c>
      <c r="D134" s="8" t="s">
        <v>605</v>
      </c>
      <c r="E134" s="8" t="s">
        <v>606</v>
      </c>
      <c r="F134" s="8" t="s">
        <v>607</v>
      </c>
      <c r="G134" s="8" t="s">
        <v>608</v>
      </c>
      <c r="H134" s="8" t="s">
        <v>609</v>
      </c>
      <c r="I134" s="9" t="s">
        <v>28</v>
      </c>
      <c r="J134" s="8" t="b">
        <f t="shared" si="2"/>
        <v>0</v>
      </c>
      <c r="K134" s="10"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4" t="str">
        <f> if(isna(VLOOKUP($B134,accuracy!$B:$K,1,0)), "no", "yes")</f>
        <v>yes</v>
      </c>
    </row>
    <row r="135" ht="12.75" customHeight="1">
      <c r="A135" s="9" t="s">
        <v>85</v>
      </c>
      <c r="B135" s="8" t="str">
        <f t="shared" si="1"/>
        <v>Papworth et al. 2016, Journal of Archaeological Science (B5ILGT3L)</v>
      </c>
      <c r="C135" s="8">
        <v>2016.0</v>
      </c>
      <c r="D135" s="8" t="s">
        <v>610</v>
      </c>
      <c r="E135" s="8" t="s">
        <v>611</v>
      </c>
      <c r="F135" s="8" t="s">
        <v>612</v>
      </c>
      <c r="G135" s="8" t="s">
        <v>307</v>
      </c>
      <c r="H135" s="8" t="s">
        <v>613</v>
      </c>
      <c r="I135" s="9" t="s">
        <v>22</v>
      </c>
      <c r="J135" s="8" t="b">
        <f t="shared" si="2"/>
        <v>0</v>
      </c>
      <c r="K135" s="10"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4" t="str">
        <f> if(isna(VLOOKUP($B135,accuracy!$B:$K,1,0)), "no", "yes")</f>
        <v>yes</v>
      </c>
    </row>
    <row r="136" ht="12.75" customHeight="1">
      <c r="A136" s="9" t="s">
        <v>23</v>
      </c>
      <c r="B136" s="8" t="str">
        <f t="shared" si="1"/>
        <v>Pedersen et al. 2018, Geophysical Research Letters (AXLJGWNE)</v>
      </c>
      <c r="C136" s="8">
        <v>2018.0</v>
      </c>
      <c r="D136" s="8" t="s">
        <v>614</v>
      </c>
      <c r="E136" s="8" t="s">
        <v>615</v>
      </c>
      <c r="F136" s="8" t="s">
        <v>616</v>
      </c>
      <c r="G136" s="8" t="s">
        <v>207</v>
      </c>
      <c r="H136" s="8" t="s">
        <v>617</v>
      </c>
      <c r="I136" s="9" t="s">
        <v>28</v>
      </c>
      <c r="J136" s="8" t="b">
        <f t="shared" si="2"/>
        <v>0</v>
      </c>
      <c r="K136" s="10"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4" t="str">
        <f> if(isna(VLOOKUP($B136,accuracy!$B:$K,1,0)), "no", "yes")</f>
        <v>yes</v>
      </c>
    </row>
    <row r="137" ht="12.75" customHeight="1">
      <c r="A137" s="9" t="s">
        <v>72</v>
      </c>
      <c r="B137" s="8" t="str">
        <f t="shared" si="1"/>
        <v>Pellicciotti et al. 2015, Journal of Glaciology (I497FPR3)</v>
      </c>
      <c r="C137" s="9">
        <v>2015.0</v>
      </c>
      <c r="D137" s="9" t="s">
        <v>618</v>
      </c>
      <c r="E137" s="9" t="s">
        <v>619</v>
      </c>
      <c r="F137" s="9" t="s">
        <v>620</v>
      </c>
      <c r="G137" s="9" t="s">
        <v>46</v>
      </c>
      <c r="H137" s="9" t="s">
        <v>621</v>
      </c>
      <c r="I137" s="9" t="s">
        <v>22</v>
      </c>
      <c r="J137" s="8" t="b">
        <f t="shared" si="2"/>
        <v>0</v>
      </c>
      <c r="K137" s="10"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4" t="str">
        <f> if(isna(VLOOKUP($B137,accuracy!$B:$K,1,0)), "no", "yes")</f>
        <v>yes</v>
      </c>
    </row>
    <row r="138" ht="12.75" customHeight="1">
      <c r="A138" s="9" t="s">
        <v>16</v>
      </c>
      <c r="B138" s="8" t="str">
        <f t="shared" si="1"/>
        <v>Peppa et al. 2018, ISPRS - International Archives of the Photogrammetry, Remote Sensing and Spatial Information Sciences (NSVSN55R)</v>
      </c>
      <c r="C138" s="8">
        <v>2018.0</v>
      </c>
      <c r="D138" s="8" t="s">
        <v>622</v>
      </c>
      <c r="E138" s="8" t="s">
        <v>623</v>
      </c>
      <c r="F138" s="8" t="s">
        <v>624</v>
      </c>
      <c r="G138" s="8" t="s">
        <v>242</v>
      </c>
      <c r="H138" s="8" t="s">
        <v>625</v>
      </c>
      <c r="I138" s="9" t="s">
        <v>22</v>
      </c>
      <c r="J138" s="8" t="b">
        <f t="shared" si="2"/>
        <v>0</v>
      </c>
      <c r="K138" s="10"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4" t="str">
        <f> if(isna(VLOOKUP($B138,accuracy!$B:$K,1,0)), "no", "yes")</f>
        <v>yes</v>
      </c>
    </row>
    <row r="139" ht="12.75" customHeight="1">
      <c r="A139" s="9" t="s">
        <v>91</v>
      </c>
      <c r="B139" s="8" t="str">
        <f t="shared" si="1"/>
        <v>Pérez Álvarez et al. 2013, Journal of Archaeological Science (A37E78PU)</v>
      </c>
      <c r="C139" s="8">
        <v>2013.0</v>
      </c>
      <c r="D139" s="8" t="s">
        <v>626</v>
      </c>
      <c r="E139" s="8" t="s">
        <v>627</v>
      </c>
      <c r="F139" s="8" t="s">
        <v>628</v>
      </c>
      <c r="G139" s="8" t="s">
        <v>307</v>
      </c>
      <c r="H139" s="8" t="s">
        <v>629</v>
      </c>
      <c r="I139" s="9" t="s">
        <v>22</v>
      </c>
      <c r="J139" s="8" t="b">
        <f t="shared" si="2"/>
        <v>0</v>
      </c>
      <c r="K139" s="10"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4" t="str">
        <f> if(isna(VLOOKUP($B139,accuracy!$B:$K,1,0)), "no", "yes")</f>
        <v>yes</v>
      </c>
    </row>
    <row r="140" ht="12.75" customHeight="1">
      <c r="A140" s="9" t="s">
        <v>23</v>
      </c>
      <c r="B140" s="8" t="str">
        <f t="shared" si="1"/>
        <v>Pérez et al. 2014, The Photogrammetric Record (QI38W8V2)</v>
      </c>
      <c r="C140" s="8">
        <v>2014.0</v>
      </c>
      <c r="D140" s="8" t="s">
        <v>630</v>
      </c>
      <c r="E140" s="8" t="s">
        <v>631</v>
      </c>
      <c r="F140" s="8" t="s">
        <v>632</v>
      </c>
      <c r="G140" s="8" t="s">
        <v>26</v>
      </c>
      <c r="H140" s="8" t="s">
        <v>633</v>
      </c>
      <c r="I140" s="9" t="s">
        <v>22</v>
      </c>
      <c r="J140" s="8" t="b">
        <f t="shared" si="2"/>
        <v>0</v>
      </c>
      <c r="K140" s="10"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4" t="str">
        <f> if(isna(VLOOKUP($B140,accuracy!$B:$K,1,0)), "no", "yes")</f>
        <v>yes</v>
      </c>
    </row>
    <row r="141" ht="12.75" customHeight="1">
      <c r="A141" s="9" t="s">
        <v>62</v>
      </c>
      <c r="B141" s="8" t="str">
        <f t="shared" si="1"/>
        <v>Persia et al. 2020, Remote Sensing (4ZVAVBQZ)</v>
      </c>
      <c r="C141" s="8">
        <v>2020.0</v>
      </c>
      <c r="D141" s="8" t="s">
        <v>634</v>
      </c>
      <c r="E141" s="8" t="s">
        <v>635</v>
      </c>
      <c r="F141" s="8" t="s">
        <v>636</v>
      </c>
      <c r="G141" s="8" t="s">
        <v>125</v>
      </c>
      <c r="H141" s="8" t="s">
        <v>125</v>
      </c>
      <c r="I141" s="9" t="s">
        <v>28</v>
      </c>
      <c r="J141" s="8" t="b">
        <f t="shared" si="2"/>
        <v>0</v>
      </c>
      <c r="K141" s="10"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4" t="str">
        <f> if(isna(VLOOKUP($B141,accuracy!$B:$K,1,0)), "no", "yes")</f>
        <v>yes</v>
      </c>
    </row>
    <row r="142" ht="12.75" customHeight="1">
      <c r="A142" s="18" t="s">
        <v>85</v>
      </c>
      <c r="B142" s="8" t="str">
        <f t="shared" si="1"/>
        <v>Pętlicki et al. 2017, Remote Sensing (NDDTRXM9)</v>
      </c>
      <c r="C142" s="8">
        <v>2017.0</v>
      </c>
      <c r="D142" s="8" t="s">
        <v>637</v>
      </c>
      <c r="E142" s="8" t="s">
        <v>638</v>
      </c>
      <c r="F142" s="8" t="s">
        <v>639</v>
      </c>
      <c r="G142" s="8" t="s">
        <v>125</v>
      </c>
      <c r="H142" s="8" t="s">
        <v>640</v>
      </c>
      <c r="I142" s="9" t="s">
        <v>22</v>
      </c>
      <c r="J142" s="8" t="b">
        <f t="shared" si="2"/>
        <v>0</v>
      </c>
      <c r="K142" s="10"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4" t="str">
        <f> if(isna(VLOOKUP($B142,accuracy!$B:$K,1,0)), "no", "yes")</f>
        <v>yes</v>
      </c>
    </row>
    <row r="143" ht="12.75" customHeight="1">
      <c r="A143" s="9" t="s">
        <v>91</v>
      </c>
      <c r="B143" s="8" t="str">
        <f t="shared" si="1"/>
        <v>Picon-Cabrera et al. 2020, Sustainability (35V5TW6B)</v>
      </c>
      <c r="C143" s="8">
        <v>2020.0</v>
      </c>
      <c r="D143" s="8" t="s">
        <v>641</v>
      </c>
      <c r="E143" s="8" t="s">
        <v>642</v>
      </c>
      <c r="F143" s="8" t="s">
        <v>643</v>
      </c>
      <c r="G143" s="8" t="s">
        <v>644</v>
      </c>
      <c r="H143" s="8" t="s">
        <v>645</v>
      </c>
      <c r="I143" s="9" t="s">
        <v>22</v>
      </c>
      <c r="J143" s="8" t="b">
        <f t="shared" si="2"/>
        <v>0</v>
      </c>
      <c r="K143" s="10"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4" t="str">
        <f> if(isna(VLOOKUP($B143,accuracy!$B:$K,1,0)), "no", "yes")</f>
        <v>yes</v>
      </c>
    </row>
    <row r="144" ht="12.75" customHeight="1">
      <c r="A144" s="7" t="s">
        <v>16</v>
      </c>
      <c r="B144" s="8" t="str">
        <f t="shared" si="1"/>
        <v>Pieczonka and Bolch 2015, Global and Planetary Change (6YYMSPRM)</v>
      </c>
      <c r="C144" s="8">
        <v>2015.0</v>
      </c>
      <c r="D144" s="8" t="s">
        <v>646</v>
      </c>
      <c r="E144" s="8" t="s">
        <v>647</v>
      </c>
      <c r="F144" s="8" t="s">
        <v>648</v>
      </c>
      <c r="G144" s="8" t="s">
        <v>649</v>
      </c>
      <c r="H144" s="8" t="s">
        <v>650</v>
      </c>
      <c r="I144" s="9" t="s">
        <v>22</v>
      </c>
      <c r="J144" s="8" t="b">
        <f t="shared" si="2"/>
        <v>0</v>
      </c>
      <c r="K144" s="10"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4" t="str">
        <f> if(isna(VLOOKUP($B144,accuracy!$B:$K,1,0)), "no", "yes")</f>
        <v>yes</v>
      </c>
    </row>
    <row r="145" ht="12.75" customHeight="1">
      <c r="A145" s="7" t="s">
        <v>16</v>
      </c>
      <c r="B145" s="8" t="str">
        <f t="shared" si="1"/>
        <v>Pieczonka et al. 2013, Remote Sensing of Environment (E6FMSYH2)</v>
      </c>
      <c r="C145" s="8">
        <v>2013.0</v>
      </c>
      <c r="D145" s="8" t="s">
        <v>651</v>
      </c>
      <c r="E145" s="8" t="s">
        <v>652</v>
      </c>
      <c r="F145" s="8" t="s">
        <v>653</v>
      </c>
      <c r="G145" s="8" t="s">
        <v>246</v>
      </c>
      <c r="H145" s="8" t="s">
        <v>654</v>
      </c>
      <c r="I145" s="9" t="s">
        <v>22</v>
      </c>
      <c r="J145" s="8" t="b">
        <f t="shared" si="2"/>
        <v>0</v>
      </c>
      <c r="K145" s="10"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4" t="str">
        <f> if(isna(VLOOKUP($B145,accuracy!$B:$K,1,0)), "no", "yes")</f>
        <v>yes</v>
      </c>
    </row>
    <row r="146" ht="12.75" customHeight="1">
      <c r="A146" s="9" t="s">
        <v>23</v>
      </c>
      <c r="B146" s="8" t="str">
        <f t="shared" si="1"/>
        <v>Piekielek et al. 2022, Journal of Map &amp; Geography Libraries (45Q77CGI)</v>
      </c>
      <c r="C146" s="9">
        <v>2022.0</v>
      </c>
      <c r="D146" s="11" t="s">
        <v>655</v>
      </c>
      <c r="E146" s="9" t="s">
        <v>656</v>
      </c>
      <c r="F146" s="9" t="s">
        <v>657</v>
      </c>
      <c r="G146" s="9" t="s">
        <v>658</v>
      </c>
      <c r="H146" s="9" t="s">
        <v>659</v>
      </c>
      <c r="I146" s="9"/>
      <c r="J146" s="8" t="b">
        <f t="shared" si="2"/>
        <v>0</v>
      </c>
      <c r="K146" s="10"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4" t="str">
        <f> if(isna(VLOOKUP($B146,accuracy!$B:$K,1,0)), "no", "yes")</f>
        <v>yes</v>
      </c>
    </row>
    <row r="147" ht="12.75" customHeight="1">
      <c r="A147" s="9" t="s">
        <v>23</v>
      </c>
      <c r="B147" s="8" t="str">
        <f t="shared" si="1"/>
        <v>Piermattei et al. 2023, Earth Surface Dynamics (AD3B83ZP)</v>
      </c>
      <c r="C147" s="9">
        <v>2023.0</v>
      </c>
      <c r="D147" s="11" t="s">
        <v>660</v>
      </c>
      <c r="E147" s="9" t="s">
        <v>661</v>
      </c>
      <c r="F147" s="9" t="s">
        <v>662</v>
      </c>
      <c r="G147" s="9" t="s">
        <v>663</v>
      </c>
      <c r="H147" s="9" t="s">
        <v>664</v>
      </c>
      <c r="I147" s="9"/>
      <c r="J147" s="8" t="b">
        <f t="shared" si="2"/>
        <v>0</v>
      </c>
      <c r="K147" s="10"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4" t="str">
        <f> if(isna(VLOOKUP($B147,accuracy!$B:$K,1,0)), "no", "yes")</f>
        <v>yes</v>
      </c>
    </row>
    <row r="148" ht="12.75" customHeight="1">
      <c r="A148" s="9" t="s">
        <v>193</v>
      </c>
      <c r="B148" s="8" t="str">
        <f t="shared" si="1"/>
        <v>Pinto et al. 2019, Remote Sensing (B9WB4IEJ)</v>
      </c>
      <c r="C148" s="8">
        <v>2019.0</v>
      </c>
      <c r="D148" s="8" t="s">
        <v>665</v>
      </c>
      <c r="E148" s="8" t="s">
        <v>666</v>
      </c>
      <c r="F148" s="8" t="s">
        <v>667</v>
      </c>
      <c r="G148" s="8" t="s">
        <v>125</v>
      </c>
      <c r="H148" s="8" t="s">
        <v>668</v>
      </c>
      <c r="I148" s="9" t="s">
        <v>22</v>
      </c>
      <c r="J148" s="9" t="b">
        <v>0</v>
      </c>
      <c r="K148" s="10"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4" t="str">
        <f> if(isna(VLOOKUP($B148,accuracy!$B:$K,1,0)), "no", "yes")</f>
        <v>yes</v>
      </c>
    </row>
    <row r="149" ht="12.75" customHeight="1">
      <c r="A149" s="9" t="s">
        <v>23</v>
      </c>
      <c r="B149" s="8" t="str">
        <f t="shared" si="1"/>
        <v>Prates et al. 2023, Remote Sensing (F6HXQDPE)</v>
      </c>
      <c r="C149" s="9">
        <v>2023.0</v>
      </c>
      <c r="D149" s="11" t="s">
        <v>669</v>
      </c>
      <c r="E149" s="9" t="s">
        <v>670</v>
      </c>
      <c r="F149" s="9" t="s">
        <v>671</v>
      </c>
      <c r="G149" s="9" t="s">
        <v>125</v>
      </c>
      <c r="H149" s="9" t="s">
        <v>672</v>
      </c>
      <c r="I149" s="9"/>
      <c r="J149" s="8" t="b">
        <f t="shared" ref="J149:J192" si="3">exact(vlookup($B149, indirect("scientific!$A:$E"), 5, FALSE), "no")</f>
        <v>0</v>
      </c>
      <c r="K149" s="10"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4" t="str">
        <f> if(isna(VLOOKUP($B149,accuracy!$B:$K,1,0)), "no", "yes")</f>
        <v>yes</v>
      </c>
    </row>
    <row r="150" ht="12.75" customHeight="1">
      <c r="A150" s="9" t="s">
        <v>91</v>
      </c>
      <c r="B150" s="8" t="str">
        <f t="shared" si="1"/>
        <v>Pulighe and Fava 2013, European Journal of Remote Sensing (CBLF77TD)</v>
      </c>
      <c r="C150" s="8">
        <v>2013.0</v>
      </c>
      <c r="D150" s="8" t="s">
        <v>673</v>
      </c>
      <c r="E150" s="8" t="s">
        <v>674</v>
      </c>
      <c r="F150" s="8" t="s">
        <v>675</v>
      </c>
      <c r="G150" s="8" t="s">
        <v>676</v>
      </c>
      <c r="H150" s="8" t="s">
        <v>677</v>
      </c>
      <c r="I150" s="9" t="s">
        <v>22</v>
      </c>
      <c r="J150" s="8" t="b">
        <f t="shared" si="3"/>
        <v>0</v>
      </c>
      <c r="K150" s="10"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4" t="str">
        <f> if(isna(VLOOKUP($B150,accuracy!$B:$K,1,0)), "no", "yes")</f>
        <v>yes</v>
      </c>
    </row>
    <row r="151" ht="12.75" customHeight="1">
      <c r="A151" s="9" t="s">
        <v>72</v>
      </c>
      <c r="B151" s="8" t="str">
        <f t="shared" si="1"/>
        <v>Ragettli et al. 2016, The Cryosphere (LNXI6UYT)</v>
      </c>
      <c r="C151" s="8">
        <v>2016.0</v>
      </c>
      <c r="D151" s="8" t="s">
        <v>678</v>
      </c>
      <c r="E151" s="8" t="s">
        <v>679</v>
      </c>
      <c r="F151" s="9" t="s">
        <v>680</v>
      </c>
      <c r="G151" s="8" t="s">
        <v>113</v>
      </c>
      <c r="H151" s="8" t="s">
        <v>681</v>
      </c>
      <c r="I151" s="9" t="s">
        <v>22</v>
      </c>
      <c r="J151" s="8" t="b">
        <f t="shared" si="3"/>
        <v>0</v>
      </c>
      <c r="K151" s="10"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4" t="str">
        <f> if(isna(VLOOKUP($B151,accuracy!$B:$K,1,0)), "no", "yes")</f>
        <v>yes</v>
      </c>
    </row>
    <row r="152" ht="12.75" customHeight="1">
      <c r="A152" s="9" t="s">
        <v>23</v>
      </c>
      <c r="B152" s="8" t="str">
        <f t="shared" si="1"/>
        <v>Rault et al. 2020, ISPRS Annals of Photogrammetry, Remote Sensing and Spatial Information Sciences (P6V87WN5)</v>
      </c>
      <c r="C152" s="8">
        <v>2020.0</v>
      </c>
      <c r="D152" s="8" t="s">
        <v>682</v>
      </c>
      <c r="E152" s="8" t="s">
        <v>683</v>
      </c>
      <c r="F152" s="9" t="s">
        <v>684</v>
      </c>
      <c r="G152" s="8" t="s">
        <v>182</v>
      </c>
      <c r="H152" s="8" t="s">
        <v>685</v>
      </c>
      <c r="I152" s="9" t="s">
        <v>22</v>
      </c>
      <c r="J152" s="8" t="b">
        <f t="shared" si="3"/>
        <v>0</v>
      </c>
      <c r="K152" s="10"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4" t="str">
        <f> if(isna(VLOOKUP($B152,accuracy!$B:$K,1,0)), "no", "yes")</f>
        <v>yes</v>
      </c>
    </row>
    <row r="153" ht="12.75" customHeight="1">
      <c r="A153" s="9" t="s">
        <v>23</v>
      </c>
      <c r="B153" s="8" t="str">
        <f t="shared" si="1"/>
        <v>Rault et al. 2022, Earth (3ISKMFU4)</v>
      </c>
      <c r="C153" s="9">
        <v>2022.0</v>
      </c>
      <c r="D153" s="11" t="s">
        <v>686</v>
      </c>
      <c r="E153" s="9" t="s">
        <v>683</v>
      </c>
      <c r="F153" s="9" t="s">
        <v>687</v>
      </c>
      <c r="G153" s="9" t="s">
        <v>688</v>
      </c>
      <c r="H153" s="9" t="s">
        <v>689</v>
      </c>
      <c r="I153" s="9"/>
      <c r="J153" s="8" t="b">
        <f t="shared" si="3"/>
        <v>0</v>
      </c>
      <c r="K153" s="10"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4" t="str">
        <f> if(isna(VLOOKUP($B153,accuracy!$B:$K,1,0)), "no", "yes")</f>
        <v>yes</v>
      </c>
    </row>
    <row r="154" ht="12.75" customHeight="1">
      <c r="A154" s="9" t="s">
        <v>23</v>
      </c>
      <c r="B154" s="8" t="str">
        <f t="shared" si="1"/>
        <v>Redweik et al. 2016, The Photogrammetric Record (LDJRWPWA)</v>
      </c>
      <c r="C154" s="8">
        <v>2016.0</v>
      </c>
      <c r="D154" s="8" t="s">
        <v>690</v>
      </c>
      <c r="E154" s="8" t="s">
        <v>691</v>
      </c>
      <c r="F154" s="8" t="s">
        <v>692</v>
      </c>
      <c r="G154" s="8" t="s">
        <v>26</v>
      </c>
      <c r="H154" s="8" t="s">
        <v>693</v>
      </c>
      <c r="I154" s="9" t="s">
        <v>22</v>
      </c>
      <c r="J154" s="8" t="b">
        <f t="shared" si="3"/>
        <v>0</v>
      </c>
      <c r="K154" s="10" t="str">
        <f> if(isna(VLOOKUP($B154,geographic!$A:$B,1,0)), "no", "yes")</f>
        <v>yes</v>
      </c>
      <c r="L154" s="8" t="str">
        <f> if(isna(VLOOKUP($B154,scientific!$A:$B,1,0)), "no", "yes")</f>
        <v>yes</v>
      </c>
      <c r="M154" s="8" t="str">
        <f> if(isna(VLOOKUP($B154,datasets!$B:$C,1,0)), "no", "yes")</f>
        <v>yes</v>
      </c>
      <c r="N154" s="8" t="str">
        <f> if(isna(VLOOKUP($B154,processing!$B:$C,1,0)), "no", "yes")</f>
        <v>yes</v>
      </c>
      <c r="O154" s="8" t="str">
        <f> if(isna(VLOOKUP($B154,outputs!$B:$C,1,0)), "no", "yes")</f>
        <v>yes</v>
      </c>
      <c r="P154" s="4" t="str">
        <f> if(isna(VLOOKUP($B154,accuracy!$B:$K,1,0)), "no", "yes")</f>
        <v>yes</v>
      </c>
    </row>
    <row r="155" ht="12.75" customHeight="1">
      <c r="A155" s="9" t="s">
        <v>23</v>
      </c>
      <c r="B155" s="8" t="str">
        <f t="shared" si="1"/>
        <v>Rendenieks et al. 2020, Remote Sensing of Environment (CZ6H3CWC)</v>
      </c>
      <c r="C155" s="8">
        <v>2020.0</v>
      </c>
      <c r="D155" s="8" t="s">
        <v>694</v>
      </c>
      <c r="E155" s="8" t="s">
        <v>695</v>
      </c>
      <c r="F155" s="8" t="s">
        <v>696</v>
      </c>
      <c r="G155" s="8" t="s">
        <v>246</v>
      </c>
      <c r="H155" s="8" t="s">
        <v>697</v>
      </c>
      <c r="I155" s="9" t="s">
        <v>22</v>
      </c>
      <c r="J155" s="8" t="b">
        <f t="shared" si="3"/>
        <v>0</v>
      </c>
      <c r="K155" s="10" t="str">
        <f> if(isna(VLOOKUP($B155,geographic!$A:$B,1,0)), "no", "yes")</f>
        <v>yes</v>
      </c>
      <c r="L155" s="8" t="str">
        <f> if(isna(VLOOKUP($B155,scientific!$A:$B,1,0)), "no", "yes")</f>
        <v>yes</v>
      </c>
      <c r="M155" s="8" t="str">
        <f> if(isna(VLOOKUP($B155,datasets!$B:$C,1,0)), "no", "yes")</f>
        <v>yes</v>
      </c>
      <c r="N155" s="8" t="str">
        <f> if(isna(VLOOKUP($B155,processing!$B:$C,1,0)), "no", "yes")</f>
        <v>yes</v>
      </c>
      <c r="O155" s="8" t="str">
        <f> if(isna(VLOOKUP($B155,outputs!$B:$C,1,0)), "no", "yes")</f>
        <v>yes</v>
      </c>
      <c r="P155" s="4" t="str">
        <f> if(isna(VLOOKUP($B155,accuracy!$B:$K,1,0)), "no", "yes")</f>
        <v>yes</v>
      </c>
    </row>
    <row r="156" ht="12.75" customHeight="1">
      <c r="A156" s="9" t="s">
        <v>23</v>
      </c>
      <c r="B156" s="8" t="str">
        <f t="shared" si="1"/>
        <v>Riquelme et al. 2019, Geomorphology (ZF5KTA9J)</v>
      </c>
      <c r="C156" s="8">
        <v>2019.0</v>
      </c>
      <c r="D156" s="8" t="s">
        <v>698</v>
      </c>
      <c r="E156" s="8" t="s">
        <v>699</v>
      </c>
      <c r="F156" s="8" t="s">
        <v>700</v>
      </c>
      <c r="G156" s="8" t="s">
        <v>217</v>
      </c>
      <c r="H156" s="8" t="s">
        <v>701</v>
      </c>
      <c r="I156" s="9" t="s">
        <v>22</v>
      </c>
      <c r="J156" s="8" t="b">
        <f t="shared" si="3"/>
        <v>0</v>
      </c>
      <c r="K156" s="10" t="str">
        <f> if(isna(VLOOKUP($B156,geographic!$A:$B,1,0)), "no", "yes")</f>
        <v>yes</v>
      </c>
      <c r="L156" s="8" t="str">
        <f> if(isna(VLOOKUP($B156,scientific!$A:$B,1,0)), "no", "yes")</f>
        <v>yes</v>
      </c>
      <c r="M156" s="8" t="str">
        <f> if(isna(VLOOKUP($B156,datasets!$B:$C,1,0)), "no", "yes")</f>
        <v>yes</v>
      </c>
      <c r="N156" s="8" t="str">
        <f> if(isna(VLOOKUP($B156,processing!$B:$C,1,0)), "no", "yes")</f>
        <v>yes</v>
      </c>
      <c r="O156" s="8" t="str">
        <f> if(isna(VLOOKUP($B156,outputs!$B:$C,1,0)), "no", "yes")</f>
        <v>yes</v>
      </c>
      <c r="P156" s="4" t="str">
        <f> if(isna(VLOOKUP($B156,accuracy!$B:$K,1,0)), "no", "yes")</f>
        <v>yes</v>
      </c>
    </row>
    <row r="157" ht="12.75" customHeight="1">
      <c r="A157" s="9" t="s">
        <v>16</v>
      </c>
      <c r="B157" s="8" t="str">
        <f t="shared" si="1"/>
        <v>Risbøl et al. 2015, Journal of Cultural Heritage (7T8X95KY)</v>
      </c>
      <c r="C157" s="8">
        <v>2015.0</v>
      </c>
      <c r="D157" s="8" t="s">
        <v>702</v>
      </c>
      <c r="E157" s="8" t="s">
        <v>703</v>
      </c>
      <c r="F157" s="8" t="s">
        <v>704</v>
      </c>
      <c r="G157" s="8" t="s">
        <v>100</v>
      </c>
      <c r="H157" s="8" t="s">
        <v>705</v>
      </c>
      <c r="I157" s="9" t="s">
        <v>22</v>
      </c>
      <c r="J157" s="8" t="b">
        <f t="shared" si="3"/>
        <v>0</v>
      </c>
      <c r="K157" s="10" t="str">
        <f> if(isna(VLOOKUP($B157,geographic!$A:$B,1,0)), "no", "yes")</f>
        <v>yes</v>
      </c>
      <c r="L157" s="8" t="str">
        <f> if(isna(VLOOKUP($B157,scientific!$A:$B,1,0)), "no", "yes")</f>
        <v>yes</v>
      </c>
      <c r="M157" s="8" t="str">
        <f> if(isna(VLOOKUP($B157,datasets!$B:$C,1,0)), "no", "yes")</f>
        <v>yes</v>
      </c>
      <c r="N157" s="8" t="str">
        <f> if(isna(VLOOKUP($B157,processing!$B:$C,1,0)), "no", "yes")</f>
        <v>yes</v>
      </c>
      <c r="O157" s="8" t="str">
        <f> if(isna(VLOOKUP($B157,outputs!$B:$C,1,0)), "no", "yes")</f>
        <v>yes</v>
      </c>
      <c r="P157" s="4" t="str">
        <f> if(isna(VLOOKUP($B157,accuracy!$B:$K,1,0)), "no", "yes")</f>
        <v>yes</v>
      </c>
    </row>
    <row r="158" ht="12.75" customHeight="1">
      <c r="A158" s="9" t="s">
        <v>23</v>
      </c>
      <c r="B158" s="8" t="str">
        <f t="shared" si="1"/>
        <v>Roberti et al. 2021, Canadian Journal of Earth Sciences (39PV5BL5)</v>
      </c>
      <c r="C158" s="9">
        <v>2021.0</v>
      </c>
      <c r="D158" s="9" t="s">
        <v>706</v>
      </c>
      <c r="E158" s="9" t="s">
        <v>707</v>
      </c>
      <c r="F158" s="17" t="s">
        <v>708</v>
      </c>
      <c r="G158" s="9" t="s">
        <v>709</v>
      </c>
      <c r="H158" s="9" t="s">
        <v>710</v>
      </c>
      <c r="I158" s="9" t="s">
        <v>28</v>
      </c>
      <c r="J158" s="8" t="b">
        <f t="shared" si="3"/>
        <v>0</v>
      </c>
      <c r="K158" s="10" t="str">
        <f> if(isna(VLOOKUP($B158,geographic!$A:$B,1,0)), "no", "yes")</f>
        <v>yes</v>
      </c>
      <c r="L158" s="8" t="str">
        <f> if(isna(VLOOKUP($B158,scientific!$A:$B,1,0)), "no", "yes")</f>
        <v>yes</v>
      </c>
      <c r="M158" s="8" t="str">
        <f> if(isna(VLOOKUP($B158,datasets!$B:$C,1,0)), "no", "yes")</f>
        <v>yes</v>
      </c>
      <c r="N158" s="8" t="str">
        <f> if(isna(VLOOKUP($B158,processing!$B:$C,1,0)), "no", "yes")</f>
        <v>yes</v>
      </c>
      <c r="O158" s="8" t="str">
        <f> if(isna(VLOOKUP($B158,outputs!$B:$C,1,0)), "no", "yes")</f>
        <v>yes</v>
      </c>
      <c r="P158" s="4" t="str">
        <f> if(isna(VLOOKUP($B158,accuracy!$B:$K,1,0)), "no", "yes")</f>
        <v>yes</v>
      </c>
    </row>
    <row r="159" ht="12.75" customHeight="1">
      <c r="A159" s="9" t="s">
        <v>23</v>
      </c>
      <c r="B159" s="8" t="str">
        <f t="shared" si="1"/>
        <v>Robson et al. 2018, Frontiers in Earth Science (5HRXBD8K)</v>
      </c>
      <c r="C159" s="9">
        <v>2018.0</v>
      </c>
      <c r="D159" s="11" t="s">
        <v>711</v>
      </c>
      <c r="E159" s="9" t="s">
        <v>712</v>
      </c>
      <c r="F159" s="9" t="s">
        <v>713</v>
      </c>
      <c r="G159" s="9" t="s">
        <v>75</v>
      </c>
      <c r="H159" s="9" t="s">
        <v>714</v>
      </c>
      <c r="I159" s="9"/>
      <c r="J159" s="8" t="b">
        <f t="shared" si="3"/>
        <v>0</v>
      </c>
      <c r="K159" s="10" t="str">
        <f> if(isna(VLOOKUP($B159,geographic!$A:$B,1,0)), "no", "yes")</f>
        <v>yes</v>
      </c>
      <c r="L159" s="8" t="str">
        <f> if(isna(VLOOKUP($B159,scientific!$A:$B,1,0)), "no", "yes")</f>
        <v>yes</v>
      </c>
      <c r="M159" s="8" t="str">
        <f> if(isna(VLOOKUP($B159,datasets!$B:$C,1,0)), "no", "yes")</f>
        <v>yes</v>
      </c>
      <c r="N159" s="8" t="str">
        <f> if(isna(VLOOKUP($B159,processing!$B:$C,1,0)), "no", "yes")</f>
        <v>yes</v>
      </c>
      <c r="O159" s="8" t="str">
        <f> if(isna(VLOOKUP($B159,outputs!$B:$C,1,0)), "no", "yes")</f>
        <v>yes</v>
      </c>
      <c r="P159" s="4" t="str">
        <f> if(isna(VLOOKUP($B159,accuracy!$B:$K,1,0)), "no", "yes")</f>
        <v>yes</v>
      </c>
    </row>
    <row r="160" ht="12.75" customHeight="1">
      <c r="A160" s="9" t="s">
        <v>91</v>
      </c>
      <c r="B160" s="8" t="str">
        <f t="shared" si="1"/>
        <v>Rocchini et al. 2012, Computers &amp; Geosciences (V4UW2P8U)</v>
      </c>
      <c r="C160" s="8">
        <v>2012.0</v>
      </c>
      <c r="D160" s="8" t="s">
        <v>715</v>
      </c>
      <c r="E160" s="8" t="s">
        <v>716</v>
      </c>
      <c r="F160" s="8" t="s">
        <v>717</v>
      </c>
      <c r="G160" s="8" t="s">
        <v>718</v>
      </c>
      <c r="H160" s="8" t="s">
        <v>719</v>
      </c>
      <c r="I160" s="9" t="s">
        <v>22</v>
      </c>
      <c r="J160" s="8" t="b">
        <f t="shared" si="3"/>
        <v>0</v>
      </c>
      <c r="K160" s="10" t="str">
        <f> if(isna(VLOOKUP($B160,geographic!$A:$B,1,0)), "no", "yes")</f>
        <v>yes</v>
      </c>
      <c r="L160" s="8" t="str">
        <f> if(isna(VLOOKUP($B160,scientific!$A:$B,1,0)), "no", "yes")</f>
        <v>yes</v>
      </c>
      <c r="M160" s="8" t="str">
        <f> if(isna(VLOOKUP($B160,datasets!$B:$C,1,0)), "no", "yes")</f>
        <v>yes</v>
      </c>
      <c r="N160" s="8" t="str">
        <f> if(isna(VLOOKUP($B160,processing!$B:$C,1,0)), "no", "yes")</f>
        <v>yes</v>
      </c>
      <c r="O160" s="8" t="str">
        <f> if(isna(VLOOKUP($B160,outputs!$B:$C,1,0)), "no", "yes")</f>
        <v>yes</v>
      </c>
      <c r="P160" s="4" t="str">
        <f> if(isna(VLOOKUP($B160,accuracy!$B:$K,1,0)), "no", "yes")</f>
        <v>yes</v>
      </c>
    </row>
    <row r="161" ht="12.75" customHeight="1">
      <c r="A161" s="9" t="s">
        <v>23</v>
      </c>
      <c r="B161" s="8" t="str">
        <f t="shared" si="1"/>
        <v>Różycki et al. 2023, Remote Sensing (S9E8XY8R)</v>
      </c>
      <c r="C161" s="9">
        <v>2023.0</v>
      </c>
      <c r="D161" s="11" t="s">
        <v>720</v>
      </c>
      <c r="E161" s="9" t="s">
        <v>721</v>
      </c>
      <c r="F161" s="9" t="s">
        <v>722</v>
      </c>
      <c r="G161" s="9" t="s">
        <v>125</v>
      </c>
      <c r="H161" s="9" t="s">
        <v>723</v>
      </c>
      <c r="I161" s="9"/>
      <c r="J161" s="8" t="b">
        <f t="shared" si="3"/>
        <v>0</v>
      </c>
      <c r="K161" s="10" t="str">
        <f> if(isna(VLOOKUP($B161,geographic!$A:$B,1,0)), "no", "yes")</f>
        <v>yes</v>
      </c>
      <c r="L161" s="8" t="str">
        <f> if(isna(VLOOKUP($B161,scientific!$A:$B,1,0)), "no", "yes")</f>
        <v>yes</v>
      </c>
      <c r="M161" s="8" t="str">
        <f> if(isna(VLOOKUP($B161,datasets!$B:$C,1,0)), "no", "yes")</f>
        <v>yes</v>
      </c>
      <c r="N161" s="8" t="str">
        <f> if(isna(VLOOKUP($B161,processing!$B:$C,1,0)), "no", "yes")</f>
        <v>yes</v>
      </c>
      <c r="O161" s="8" t="str">
        <f> if(isna(VLOOKUP($B161,outputs!$B:$C,1,0)), "no", "yes")</f>
        <v>yes</v>
      </c>
      <c r="P161" s="4" t="str">
        <f> if(isna(VLOOKUP($B161,accuracy!$B:$K,1,0)), "no", "yes")</f>
        <v>yes</v>
      </c>
    </row>
    <row r="162">
      <c r="A162" s="7" t="s">
        <v>85</v>
      </c>
      <c r="B162" s="8" t="str">
        <f t="shared" si="1"/>
        <v>Salach 2017, ISPRS - International Archives of the Photogrammetry, Remote Sensing and Spatial Information Sciences (LJ848PGR)</v>
      </c>
      <c r="C162" s="8">
        <v>2017.0</v>
      </c>
      <c r="D162" s="8" t="s">
        <v>724</v>
      </c>
      <c r="E162" s="8" t="s">
        <v>725</v>
      </c>
      <c r="F162" s="8" t="s">
        <v>726</v>
      </c>
      <c r="G162" s="8" t="s">
        <v>242</v>
      </c>
      <c r="H162" s="8" t="s">
        <v>727</v>
      </c>
      <c r="I162" s="9" t="s">
        <v>22</v>
      </c>
      <c r="J162" s="8" t="b">
        <f t="shared" si="3"/>
        <v>0</v>
      </c>
      <c r="K162" s="10" t="str">
        <f> if(isna(VLOOKUP($B162,geographic!$A:$B,1,0)), "no", "yes")</f>
        <v>yes</v>
      </c>
      <c r="L162" s="8" t="str">
        <f> if(isna(VLOOKUP($B162,scientific!$A:$B,1,0)), "no", "yes")</f>
        <v>yes</v>
      </c>
      <c r="M162" s="8" t="str">
        <f> if(isna(VLOOKUP($B162,datasets!$B:$C,1,0)), "no", "yes")</f>
        <v>yes</v>
      </c>
      <c r="N162" s="8" t="str">
        <f> if(isna(VLOOKUP($B162,processing!$B:$C,1,0)), "no", "yes")</f>
        <v>yes</v>
      </c>
      <c r="O162" s="8" t="str">
        <f> if(isna(VLOOKUP($B162,outputs!$B:$C,1,0)), "no", "yes")</f>
        <v>yes</v>
      </c>
      <c r="P162" s="4" t="str">
        <f> if(isna(VLOOKUP($B162,accuracy!$B:$K,1,0)), "no", "yes")</f>
        <v>yes</v>
      </c>
    </row>
    <row r="163" ht="12.75" customHeight="1">
      <c r="A163" s="9" t="s">
        <v>23</v>
      </c>
      <c r="B163" s="8" t="str">
        <f t="shared" si="1"/>
        <v>Schiefer and Gilbert 2007, Geomorphology (UZ4K7DVA)</v>
      </c>
      <c r="C163" s="9">
        <v>2007.0</v>
      </c>
      <c r="D163" s="9" t="s">
        <v>728</v>
      </c>
      <c r="E163" s="9" t="s">
        <v>729</v>
      </c>
      <c r="F163" s="9" t="s">
        <v>730</v>
      </c>
      <c r="G163" s="9" t="s">
        <v>217</v>
      </c>
      <c r="H163" s="9" t="s">
        <v>731</v>
      </c>
      <c r="I163" s="9" t="s">
        <v>22</v>
      </c>
      <c r="J163" s="8" t="b">
        <f t="shared" si="3"/>
        <v>0</v>
      </c>
      <c r="K163" s="10" t="str">
        <f> if(isna(VLOOKUP($B163,geographic!$A:$B,1,0)), "no", "yes")</f>
        <v>yes</v>
      </c>
      <c r="L163" s="8" t="str">
        <f> if(isna(VLOOKUP($B163,scientific!$A:$B,1,0)), "no", "yes")</f>
        <v>yes</v>
      </c>
      <c r="M163" s="8" t="str">
        <f> if(isna(VLOOKUP($B163,datasets!$B:$C,1,0)), "no", "yes")</f>
        <v>yes</v>
      </c>
      <c r="N163" s="8" t="str">
        <f> if(isna(VLOOKUP($B163,processing!$B:$C,1,0)), "no", "yes")</f>
        <v>yes</v>
      </c>
      <c r="O163" s="8" t="str">
        <f> if(isna(VLOOKUP($B163,outputs!$B:$C,1,0)), "no", "yes")</f>
        <v>yes</v>
      </c>
      <c r="P163" s="4" t="str">
        <f> if(isna(VLOOKUP($B163,accuracy!$B:$K,1,0)), "no", "yes")</f>
        <v>yes</v>
      </c>
    </row>
    <row r="164" ht="12.75" customHeight="1">
      <c r="A164" s="9" t="s">
        <v>72</v>
      </c>
      <c r="B164" s="8" t="str">
        <f t="shared" si="1"/>
        <v>Schmidt et al. 2001, IGARSS 2001. Scanning the Present and Resolving the Future. Proceedings. IEEE 2001 International Geoscience and Remote Sensing Symposium (WCZUHQVX)</v>
      </c>
      <c r="C164" s="8">
        <v>2001.0</v>
      </c>
      <c r="D164" s="8" t="s">
        <v>732</v>
      </c>
      <c r="E164" s="8" t="s">
        <v>733</v>
      </c>
      <c r="F164" s="8" t="s">
        <v>734</v>
      </c>
      <c r="G164" s="9" t="s">
        <v>735</v>
      </c>
      <c r="H164" s="8" t="s">
        <v>736</v>
      </c>
      <c r="I164" s="9" t="s">
        <v>22</v>
      </c>
      <c r="J164" s="8" t="b">
        <f t="shared" si="3"/>
        <v>0</v>
      </c>
      <c r="K164" s="10" t="str">
        <f> if(isna(VLOOKUP($B164,geographic!$A:$B,1,0)), "no", "yes")</f>
        <v>yes</v>
      </c>
      <c r="L164" s="8" t="str">
        <f> if(isna(VLOOKUP($B164,scientific!$A:$B,1,0)), "no", "yes")</f>
        <v>yes</v>
      </c>
      <c r="M164" s="8" t="str">
        <f> if(isna(VLOOKUP($B164,datasets!$B:$C,1,0)), "no", "yes")</f>
        <v>yes</v>
      </c>
      <c r="N164" s="8" t="str">
        <f> if(isna(VLOOKUP($B164,processing!$B:$C,1,0)), "no", "yes")</f>
        <v>yes</v>
      </c>
      <c r="O164" s="8" t="str">
        <f> if(isna(VLOOKUP($B164,outputs!$B:$C,1,0)), "no", "yes")</f>
        <v>yes</v>
      </c>
      <c r="P164" s="4" t="str">
        <f> if(isna(VLOOKUP($B164,accuracy!$B:$K,1,0)), "no", "yes")</f>
        <v>yes</v>
      </c>
    </row>
    <row r="165" ht="12.75" customHeight="1">
      <c r="A165" s="9" t="s">
        <v>23</v>
      </c>
      <c r="B165" s="8" t="str">
        <f t="shared" si="1"/>
        <v>Schwat et al. 2023, Geomorphology (CGB2DPYZ)</v>
      </c>
      <c r="C165" s="9">
        <v>2023.0</v>
      </c>
      <c r="D165" s="11" t="s">
        <v>737</v>
      </c>
      <c r="E165" s="9" t="s">
        <v>738</v>
      </c>
      <c r="F165" s="9" t="s">
        <v>739</v>
      </c>
      <c r="G165" s="9" t="s">
        <v>217</v>
      </c>
      <c r="H165" s="9" t="s">
        <v>740</v>
      </c>
      <c r="I165" s="9"/>
      <c r="J165" s="8" t="b">
        <f t="shared" si="3"/>
        <v>0</v>
      </c>
      <c r="K165" s="16" t="str">
        <f> if(isna(VLOOKUP($B165,geographic!$A:$B,1,0)), "no", "yes")</f>
        <v>yes</v>
      </c>
      <c r="L165" s="8" t="str">
        <f> if(isna(VLOOKUP($B165,scientific!$A:$B,1,0)), "no", "yes")</f>
        <v>yes</v>
      </c>
      <c r="M165" s="8" t="str">
        <f> if(isna(VLOOKUP($B165,datasets!$B:$C,1,0)), "no", "yes")</f>
        <v>yes</v>
      </c>
      <c r="N165" s="8" t="str">
        <f> if(isna(VLOOKUP($B165,processing!$B:$C,1,0)), "no", "yes")</f>
        <v>yes</v>
      </c>
      <c r="O165" s="8" t="str">
        <f> if(isna(VLOOKUP($B165,outputs!$B:$C,1,0)), "no", "yes")</f>
        <v>yes</v>
      </c>
      <c r="P165" s="8" t="str">
        <f> if(isna(VLOOKUP($B165,accuracy!$B:$K,1,0)), "no", "yes")</f>
        <v>yes</v>
      </c>
    </row>
    <row r="166" ht="12.75" customHeight="1">
      <c r="A166" s="9" t="s">
        <v>23</v>
      </c>
      <c r="B166" s="8" t="str">
        <f t="shared" si="1"/>
        <v>Seccaroni et al. 2018, Proceedings (VAS8PQGQ)</v>
      </c>
      <c r="C166" s="8">
        <v>2018.0</v>
      </c>
      <c r="D166" s="8" t="s">
        <v>741</v>
      </c>
      <c r="E166" s="8" t="s">
        <v>742</v>
      </c>
      <c r="F166" s="8" t="s">
        <v>743</v>
      </c>
      <c r="G166" s="8" t="s">
        <v>744</v>
      </c>
      <c r="H166" s="8" t="s">
        <v>745</v>
      </c>
      <c r="I166" s="9" t="s">
        <v>22</v>
      </c>
      <c r="J166" s="8" t="b">
        <f t="shared" si="3"/>
        <v>0</v>
      </c>
      <c r="K166" s="16" t="str">
        <f> if(isna(VLOOKUP($B166,geographic!$A:$B,1,0)), "no", "yes")</f>
        <v>yes</v>
      </c>
      <c r="L166" s="8" t="str">
        <f> if(isna(VLOOKUP($B166,scientific!$A:$B,1,0)), "no", "yes")</f>
        <v>yes</v>
      </c>
      <c r="M166" s="8" t="str">
        <f> if(isna(VLOOKUP($B166,datasets!$B:$C,1,0)), "no", "yes")</f>
        <v>yes</v>
      </c>
      <c r="N166" s="8" t="str">
        <f> if(isna(VLOOKUP($B166,processing!$B:$C,1,0)), "no", "yes")</f>
        <v>yes</v>
      </c>
      <c r="O166" s="8" t="str">
        <f> if(isna(VLOOKUP($B166,outputs!$B:$C,1,0)), "no", "yes")</f>
        <v>yes</v>
      </c>
      <c r="P166" s="8" t="str">
        <f> if(isna(VLOOKUP($B166,accuracy!$B:$K,1,0)), "no", "yes")</f>
        <v>yes</v>
      </c>
    </row>
    <row r="167" ht="12.75" customHeight="1">
      <c r="A167" s="19" t="s">
        <v>72</v>
      </c>
      <c r="B167" s="20" t="str">
        <f t="shared" si="1"/>
        <v>Sevara 2013, International Journal of Heritage in the Digital Era (HRXNERQE)</v>
      </c>
      <c r="C167" s="20">
        <v>2013.0</v>
      </c>
      <c r="D167" s="20" t="s">
        <v>746</v>
      </c>
      <c r="E167" s="20" t="s">
        <v>747</v>
      </c>
      <c r="F167" s="20" t="s">
        <v>748</v>
      </c>
      <c r="G167" s="20" t="s">
        <v>749</v>
      </c>
      <c r="H167" s="20" t="s">
        <v>750</v>
      </c>
      <c r="I167" s="21" t="s">
        <v>22</v>
      </c>
      <c r="J167" s="20" t="b">
        <f t="shared" si="3"/>
        <v>0</v>
      </c>
      <c r="K167" s="22" t="str">
        <f> if(isna(VLOOKUP($B167,geographic!$A:$B,1,0)), "no", "yes")</f>
        <v>yes</v>
      </c>
      <c r="L167" s="20" t="str">
        <f> if(isna(VLOOKUP($B167,scientific!$A:$B,1,0)), "no", "yes")</f>
        <v>yes</v>
      </c>
      <c r="M167" s="20" t="str">
        <f> if(isna(VLOOKUP($B167,datasets!$B:$C,1,0)), "no", "yes")</f>
        <v>yes</v>
      </c>
      <c r="N167" s="20" t="str">
        <f> if(isna(VLOOKUP($B167,processing!$B:$C,1,0)), "no", "yes")</f>
        <v>yes</v>
      </c>
      <c r="O167" s="20" t="str">
        <f> if(isna(VLOOKUP($B167,outputs!$B:$C,1,0)), "no", "yes")</f>
        <v>yes</v>
      </c>
      <c r="P167" s="20" t="str">
        <f> if(isna(VLOOKUP($B167,accuracy!$B:$K,1,0)), "no", "yes")</f>
        <v>yes</v>
      </c>
    </row>
    <row r="168" ht="12.75" customHeight="1">
      <c r="A168" s="7" t="s">
        <v>72</v>
      </c>
      <c r="B168" s="8" t="str">
        <f t="shared" si="1"/>
        <v>Sevara et al. 2018, Journal of Archaeological Method and Theory (RCSSD3W5)</v>
      </c>
      <c r="C168" s="8">
        <v>2018.0</v>
      </c>
      <c r="D168" s="8" t="s">
        <v>751</v>
      </c>
      <c r="E168" s="8" t="s">
        <v>752</v>
      </c>
      <c r="F168" s="8" t="s">
        <v>753</v>
      </c>
      <c r="G168" s="8" t="s">
        <v>754</v>
      </c>
      <c r="H168" s="8" t="s">
        <v>755</v>
      </c>
      <c r="I168" s="9" t="s">
        <v>22</v>
      </c>
      <c r="J168" s="8" t="b">
        <f t="shared" si="3"/>
        <v>0</v>
      </c>
      <c r="K168" s="10" t="str">
        <f> if(isna(VLOOKUP($B168,geographic!$A:$B,1,0)), "no", "yes")</f>
        <v>yes</v>
      </c>
      <c r="L168" s="8" t="str">
        <f> if(isna(VLOOKUP($B168,scientific!$A:$B,1,0)), "no", "yes")</f>
        <v>yes</v>
      </c>
      <c r="M168" s="8" t="str">
        <f> if(isna(VLOOKUP($B168,datasets!$B:$C,1,0)), "no", "yes")</f>
        <v>yes</v>
      </c>
      <c r="N168" s="8" t="str">
        <f> if(isna(VLOOKUP($B168,processing!$B:$C,1,0)), "no", "yes")</f>
        <v>yes</v>
      </c>
      <c r="O168" s="8" t="str">
        <f> if(isna(VLOOKUP($B168,outputs!$B:$C,1,0)), "no", "yes")</f>
        <v>yes</v>
      </c>
      <c r="P168" s="4" t="str">
        <f> if(isna(VLOOKUP($B168,accuracy!$B:$K,1,0)), "no", "yes")</f>
        <v>yes</v>
      </c>
    </row>
    <row r="169" ht="12.75" customHeight="1">
      <c r="A169" s="9" t="s">
        <v>23</v>
      </c>
      <c r="B169" s="8" t="str">
        <f t="shared" si="1"/>
        <v>Shevchenko et al. 2020, Communications Earth &amp; Environment (FYPPE3AR)</v>
      </c>
      <c r="C169" s="9">
        <v>2020.0</v>
      </c>
      <c r="D169" s="11" t="s">
        <v>756</v>
      </c>
      <c r="E169" s="9" t="s">
        <v>757</v>
      </c>
      <c r="F169" s="9" t="s">
        <v>758</v>
      </c>
      <c r="G169" s="9" t="s">
        <v>759</v>
      </c>
      <c r="H169" s="9" t="s">
        <v>760</v>
      </c>
      <c r="I169" s="9" t="s">
        <v>22</v>
      </c>
      <c r="J169" s="8" t="b">
        <f t="shared" si="3"/>
        <v>0</v>
      </c>
      <c r="K169" s="10" t="str">
        <f> if(isna(VLOOKUP($B169,geographic!$A:$B,1,0)), "no", "yes")</f>
        <v>yes</v>
      </c>
      <c r="L169" s="8" t="str">
        <f> if(isna(VLOOKUP($B169,scientific!$A:$B,1,0)), "no", "yes")</f>
        <v>yes</v>
      </c>
      <c r="M169" s="8" t="str">
        <f> if(isna(VLOOKUP($B169,datasets!$B:$C,1,0)), "no", "yes")</f>
        <v>yes</v>
      </c>
      <c r="N169" s="8" t="str">
        <f> if(isna(VLOOKUP($B169,processing!$B:$C,1,0)), "no", "yes")</f>
        <v>yes</v>
      </c>
      <c r="O169" s="8" t="str">
        <f> if(isna(VLOOKUP($B169,outputs!$B:$C,1,0)), "no", "yes")</f>
        <v>yes</v>
      </c>
      <c r="P169" s="4" t="str">
        <f> if(isna(VLOOKUP($B169,accuracy!$B:$K,1,0)), "no", "yes")</f>
        <v>yes</v>
      </c>
    </row>
    <row r="170" ht="12.75" customHeight="1">
      <c r="A170" s="9" t="s">
        <v>91</v>
      </c>
      <c r="B170" s="8" t="str">
        <f t="shared" si="1"/>
        <v>Sohn et al. 2004, The Photogrammetric Record (JPQS9JXB)</v>
      </c>
      <c r="C170" s="9">
        <v>2004.0</v>
      </c>
      <c r="D170" s="9" t="s">
        <v>761</v>
      </c>
      <c r="E170" s="9" t="s">
        <v>762</v>
      </c>
      <c r="F170" s="9" t="s">
        <v>763</v>
      </c>
      <c r="G170" s="9" t="s">
        <v>26</v>
      </c>
      <c r="H170" s="9" t="s">
        <v>764</v>
      </c>
      <c r="I170" s="9" t="s">
        <v>22</v>
      </c>
      <c r="J170" s="8" t="b">
        <f t="shared" si="3"/>
        <v>0</v>
      </c>
      <c r="K170" s="10" t="str">
        <f> if(isna(VLOOKUP($B170,geographic!$A:$B,1,0)), "no", "yes")</f>
        <v>yes</v>
      </c>
      <c r="L170" s="8" t="str">
        <f> if(isna(VLOOKUP($B170,scientific!$A:$B,1,0)), "no", "yes")</f>
        <v>yes</v>
      </c>
      <c r="M170" s="8" t="str">
        <f> if(isna(VLOOKUP($B170,datasets!$B:$C,1,0)), "no", "yes")</f>
        <v>yes</v>
      </c>
      <c r="N170" s="8" t="str">
        <f> if(isna(VLOOKUP($B170,processing!$B:$C,1,0)), "no", "yes")</f>
        <v>yes</v>
      </c>
      <c r="O170" s="8" t="str">
        <f> if(isna(VLOOKUP($B170,outputs!$B:$C,1,0)), "no", "yes")</f>
        <v>yes</v>
      </c>
      <c r="P170" s="4" t="str">
        <f> if(isna(VLOOKUP($B170,accuracy!$B:$K,1,0)), "no", "yes")</f>
        <v>yes</v>
      </c>
    </row>
    <row r="171" ht="12.75" customHeight="1">
      <c r="A171" s="9" t="s">
        <v>91</v>
      </c>
      <c r="B171" s="8" t="str">
        <f t="shared" si="1"/>
        <v>Stăncioiu et al. 2021, Science of The Total Environment (RENZSNMD)</v>
      </c>
      <c r="C171" s="8">
        <v>2021.0</v>
      </c>
      <c r="D171" s="8" t="s">
        <v>765</v>
      </c>
      <c r="E171" s="8" t="s">
        <v>766</v>
      </c>
      <c r="F171" s="8" t="s">
        <v>767</v>
      </c>
      <c r="G171" s="8" t="s">
        <v>768</v>
      </c>
      <c r="H171" s="8" t="s">
        <v>769</v>
      </c>
      <c r="I171" s="9" t="s">
        <v>22</v>
      </c>
      <c r="J171" s="8" t="b">
        <f t="shared" si="3"/>
        <v>0</v>
      </c>
      <c r="K171" s="10" t="str">
        <f> if(isna(VLOOKUP($B171,geographic!$A:$B,1,0)), "no", "yes")</f>
        <v>yes</v>
      </c>
      <c r="L171" s="8" t="str">
        <f> if(isna(VLOOKUP($B171,scientific!$A:$B,1,0)), "no", "yes")</f>
        <v>yes</v>
      </c>
      <c r="M171" s="8" t="str">
        <f> if(isna(VLOOKUP($B171,datasets!$B:$C,1,0)), "no", "yes")</f>
        <v>yes</v>
      </c>
      <c r="N171" s="8" t="str">
        <f> if(isna(VLOOKUP($B171,processing!$B:$C,1,0)), "no", "yes")</f>
        <v>yes</v>
      </c>
      <c r="O171" s="8" t="str">
        <f> if(isna(VLOOKUP($B171,outputs!$B:$C,1,0)), "no", "yes")</f>
        <v>yes</v>
      </c>
      <c r="P171" s="4" t="str">
        <f> if(isna(VLOOKUP($B171,accuracy!$B:$K,1,0)), "no", "yes")</f>
        <v>yes</v>
      </c>
    </row>
    <row r="172" ht="12.75" customHeight="1">
      <c r="A172" s="9" t="s">
        <v>85</v>
      </c>
      <c r="B172" s="8" t="str">
        <f t="shared" si="1"/>
        <v>Stark et al. 2020, Journal of Geomorphology (42S2BQKV)</v>
      </c>
      <c r="C172" s="8">
        <v>2020.0</v>
      </c>
      <c r="D172" s="8" t="s">
        <v>770</v>
      </c>
      <c r="E172" s="8" t="s">
        <v>771</v>
      </c>
      <c r="F172" s="8" t="s">
        <v>772</v>
      </c>
      <c r="G172" s="8" t="s">
        <v>773</v>
      </c>
      <c r="H172" s="8" t="s">
        <v>774</v>
      </c>
      <c r="I172" s="9" t="s">
        <v>22</v>
      </c>
      <c r="J172" s="8" t="b">
        <f t="shared" si="3"/>
        <v>0</v>
      </c>
      <c r="K172" s="10" t="str">
        <f> if(isna(VLOOKUP($B172,geographic!$A:$B,1,0)), "no", "yes")</f>
        <v>yes</v>
      </c>
      <c r="L172" s="8" t="str">
        <f> if(isna(VLOOKUP($B172,scientific!$A:$B,1,0)), "no", "yes")</f>
        <v>yes</v>
      </c>
      <c r="M172" s="8" t="str">
        <f> if(isna(VLOOKUP($B172,datasets!$B:$C,1,0)), "no", "yes")</f>
        <v>yes</v>
      </c>
      <c r="N172" s="8" t="str">
        <f> if(isna(VLOOKUP($B172,processing!$B:$C,1,0)), "no", "yes")</f>
        <v>yes</v>
      </c>
      <c r="O172" s="8" t="str">
        <f> if(isna(VLOOKUP($B172,outputs!$B:$C,1,0)), "no", "yes")</f>
        <v>yes</v>
      </c>
      <c r="P172" s="4" t="str">
        <f> if(isna(VLOOKUP($B172,accuracy!$B:$K,1,0)), "no", "yes")</f>
        <v>yes</v>
      </c>
    </row>
    <row r="173" ht="12.75" customHeight="1">
      <c r="A173" s="9" t="s">
        <v>23</v>
      </c>
      <c r="B173" s="8" t="str">
        <f t="shared" si="1"/>
        <v>Stott et al. 2018, Proceedings of the National Academy of Sciences (UUN2FYMP)</v>
      </c>
      <c r="C173" s="8">
        <v>2018.0</v>
      </c>
      <c r="D173" s="8" t="s">
        <v>775</v>
      </c>
      <c r="E173" s="8" t="s">
        <v>776</v>
      </c>
      <c r="F173" s="8" t="s">
        <v>777</v>
      </c>
      <c r="G173" s="8" t="s">
        <v>778</v>
      </c>
      <c r="H173" s="8" t="s">
        <v>779</v>
      </c>
      <c r="I173" s="9" t="s">
        <v>22</v>
      </c>
      <c r="J173" s="8" t="b">
        <f t="shared" si="3"/>
        <v>0</v>
      </c>
      <c r="K173" s="10" t="str">
        <f> if(isna(VLOOKUP($B173,geographic!$A:$B,1,0)), "no", "yes")</f>
        <v>yes</v>
      </c>
      <c r="L173" s="8" t="str">
        <f> if(isna(VLOOKUP($B173,scientific!$A:$B,1,0)), "no", "yes")</f>
        <v>yes</v>
      </c>
      <c r="M173" s="8" t="str">
        <f> if(isna(VLOOKUP($B173,datasets!$B:$C,1,0)), "no", "yes")</f>
        <v>yes</v>
      </c>
      <c r="N173" s="8" t="str">
        <f> if(isna(VLOOKUP($B173,processing!$B:$C,1,0)), "no", "yes")</f>
        <v>yes</v>
      </c>
      <c r="O173" s="8" t="str">
        <f> if(isna(VLOOKUP($B173,outputs!$B:$C,1,0)), "no", "yes")</f>
        <v>yes</v>
      </c>
      <c r="P173" s="4" t="str">
        <f> if(isna(VLOOKUP($B173,accuracy!$B:$K,1,0)), "no", "yes")</f>
        <v>yes</v>
      </c>
    </row>
    <row r="174" ht="12.75" customHeight="1">
      <c r="A174" s="9" t="s">
        <v>23</v>
      </c>
      <c r="B174" s="8" t="str">
        <f t="shared" si="1"/>
        <v>Suh and Ouimet 2023, Photogrammetric Engineering &amp; Remote Sensing (9LTT2ELW)</v>
      </c>
      <c r="C174" s="9">
        <v>2023.0</v>
      </c>
      <c r="D174" s="11" t="s">
        <v>780</v>
      </c>
      <c r="E174" s="9" t="s">
        <v>781</v>
      </c>
      <c r="F174" s="9" t="s">
        <v>782</v>
      </c>
      <c r="G174" s="9" t="s">
        <v>138</v>
      </c>
      <c r="H174" s="9" t="s">
        <v>783</v>
      </c>
      <c r="I174" s="9"/>
      <c r="J174" s="8" t="b">
        <f t="shared" si="3"/>
        <v>0</v>
      </c>
      <c r="K174" s="10" t="str">
        <f> if(isna(VLOOKUP($B174,geographic!$A:$B,1,0)), "no", "yes")</f>
        <v>yes</v>
      </c>
      <c r="L174" s="8" t="str">
        <f> if(isna(VLOOKUP($B174,scientific!$A:$B,1,0)), "no", "yes")</f>
        <v>yes</v>
      </c>
      <c r="M174" s="8" t="str">
        <f> if(isna(VLOOKUP($B174,datasets!$B:$C,1,0)), "no", "yes")</f>
        <v>yes</v>
      </c>
      <c r="N174" s="8" t="str">
        <f> if(isna(VLOOKUP($B174,processing!$B:$C,1,0)), "no", "yes")</f>
        <v>yes</v>
      </c>
      <c r="O174" s="8" t="str">
        <f> if(isna(VLOOKUP($B174,outputs!$B:$C,1,0)), "no", "yes")</f>
        <v>yes</v>
      </c>
      <c r="P174" s="4" t="str">
        <f> if(isna(VLOOKUP($B174,accuracy!$B:$K,1,0)), "no", "yes")</f>
        <v>yes</v>
      </c>
    </row>
    <row r="175" ht="12.75" customHeight="1">
      <c r="A175" s="9" t="s">
        <v>16</v>
      </c>
      <c r="B175" s="8" t="str">
        <f t="shared" si="1"/>
        <v>Surazakov and Aizen 2010, Photogrammetric Engineering &amp; Remote Sensing (QUZPQPWA)</v>
      </c>
      <c r="C175" s="9">
        <v>2010.0</v>
      </c>
      <c r="D175" s="11" t="s">
        <v>784</v>
      </c>
      <c r="E175" s="9" t="s">
        <v>785</v>
      </c>
      <c r="F175" s="9" t="s">
        <v>786</v>
      </c>
      <c r="G175" s="9" t="s">
        <v>138</v>
      </c>
      <c r="H175" s="9" t="s">
        <v>787</v>
      </c>
      <c r="I175" s="9" t="s">
        <v>22</v>
      </c>
      <c r="J175" s="8" t="b">
        <f t="shared" si="3"/>
        <v>0</v>
      </c>
      <c r="K175" s="10" t="str">
        <f> if(isna(VLOOKUP($B175,geographic!$A:$B,1,0)), "no", "yes")</f>
        <v>yes</v>
      </c>
      <c r="L175" s="8" t="str">
        <f> if(isna(VLOOKUP($B175,scientific!$A:$B,1,0)), "no", "yes")</f>
        <v>yes</v>
      </c>
      <c r="M175" s="8" t="str">
        <f> if(isna(VLOOKUP($B175,datasets!$B:$C,1,0)), "no", "yes")</f>
        <v>yes</v>
      </c>
      <c r="N175" s="8" t="str">
        <f> if(isna(VLOOKUP($B175,processing!$B:$C,1,0)), "no", "yes")</f>
        <v>yes</v>
      </c>
      <c r="O175" s="8" t="str">
        <f> if(isna(VLOOKUP($B175,outputs!$B:$C,1,0)), "no", "yes")</f>
        <v>yes</v>
      </c>
      <c r="P175" s="4" t="str">
        <f> if(isna(VLOOKUP($B175,accuracy!$B:$K,1,0)), "no", "yes")</f>
        <v>yes</v>
      </c>
    </row>
    <row r="176" ht="12.75" customHeight="1">
      <c r="A176" s="9" t="s">
        <v>72</v>
      </c>
      <c r="B176" s="8" t="str">
        <f t="shared" si="1"/>
        <v>Tian et al. 2019, IGARSS 2019 - 2019 IEEE International Geoscience and Remote Sensing Symposium (3Q3MUWTB)</v>
      </c>
      <c r="C176" s="8">
        <v>2019.0</v>
      </c>
      <c r="D176" s="8" t="s">
        <v>788</v>
      </c>
      <c r="E176" s="8" t="s">
        <v>789</v>
      </c>
      <c r="F176" s="8" t="s">
        <v>790</v>
      </c>
      <c r="G176" s="8" t="s">
        <v>791</v>
      </c>
      <c r="H176" s="8" t="s">
        <v>792</v>
      </c>
      <c r="I176" s="9" t="s">
        <v>22</v>
      </c>
      <c r="J176" s="8" t="b">
        <f t="shared" si="3"/>
        <v>0</v>
      </c>
      <c r="K176" s="10" t="str">
        <f> if(isna(VLOOKUP($B176,geographic!$A:$B,1,0)), "no", "yes")</f>
        <v>yes</v>
      </c>
      <c r="L176" s="8" t="str">
        <f> if(isna(VLOOKUP($B176,scientific!$A:$B,1,0)), "no", "yes")</f>
        <v>yes</v>
      </c>
      <c r="M176" s="8" t="str">
        <f> if(isna(VLOOKUP($B176,datasets!$B:$C,1,0)), "no", "yes")</f>
        <v>yes</v>
      </c>
      <c r="N176" s="8" t="str">
        <f> if(isna(VLOOKUP($B176,processing!$B:$C,1,0)), "no", "yes")</f>
        <v>yes</v>
      </c>
      <c r="O176" s="8" t="str">
        <f> if(isna(VLOOKUP($B176,outputs!$B:$C,1,0)), "no", "yes")</f>
        <v>yes</v>
      </c>
      <c r="P176" s="4" t="str">
        <f> if(isna(VLOOKUP($B176,accuracy!$B:$K,1,0)), "no", "yes")</f>
        <v>yes</v>
      </c>
    </row>
    <row r="177" ht="12.75" customHeight="1">
      <c r="A177" s="7" t="s">
        <v>91</v>
      </c>
      <c r="B177" s="8" t="str">
        <f t="shared" si="1"/>
        <v>Triglav‐Čekada et al. 2011, The Photogrammetric Record (E5HRBYHP)</v>
      </c>
      <c r="C177" s="8">
        <v>2011.0</v>
      </c>
      <c r="D177" s="8" t="s">
        <v>793</v>
      </c>
      <c r="E177" s="9" t="s">
        <v>794</v>
      </c>
      <c r="F177" s="8" t="s">
        <v>795</v>
      </c>
      <c r="G177" s="8" t="s">
        <v>26</v>
      </c>
      <c r="H177" s="8" t="s">
        <v>796</v>
      </c>
      <c r="I177" s="9" t="s">
        <v>22</v>
      </c>
      <c r="J177" s="8" t="b">
        <f t="shared" si="3"/>
        <v>0</v>
      </c>
      <c r="K177" s="10" t="str">
        <f> if(isna(VLOOKUP($B177,geographic!$A:$B,1,0)), "no", "yes")</f>
        <v>yes</v>
      </c>
      <c r="L177" s="8" t="str">
        <f> if(isna(VLOOKUP($B177,scientific!$A:$B,1,0)), "no", "yes")</f>
        <v>yes</v>
      </c>
      <c r="M177" s="8" t="str">
        <f> if(isna(VLOOKUP($B177,datasets!$B:$C,1,0)), "no", "yes")</f>
        <v>yes</v>
      </c>
      <c r="N177" s="8" t="str">
        <f> if(isna(VLOOKUP($B177,processing!$B:$C,1,0)), "no", "yes")</f>
        <v>yes</v>
      </c>
      <c r="O177" s="8" t="str">
        <f> if(isna(VLOOKUP($B177,outputs!$B:$C,1,0)), "no", "yes")</f>
        <v>yes</v>
      </c>
      <c r="P177" s="4" t="str">
        <f> if(isna(VLOOKUP($B177,accuracy!$B:$K,1,0)), "no", "yes")</f>
        <v>yes</v>
      </c>
    </row>
    <row r="178" ht="12.75" customHeight="1">
      <c r="A178" s="9" t="s">
        <v>16</v>
      </c>
      <c r="B178" s="8" t="str">
        <f t="shared" si="1"/>
        <v>Turek et al. 2018, Proceedings of the 4th International Conference on Geographical Information Systems Theory, Applications and Management (UKWG7DZS)</v>
      </c>
      <c r="C178" s="8">
        <v>2018.0</v>
      </c>
      <c r="D178" s="8" t="s">
        <v>797</v>
      </c>
      <c r="E178" s="8" t="s">
        <v>798</v>
      </c>
      <c r="F178" s="8" t="s">
        <v>799</v>
      </c>
      <c r="G178" s="8" t="s">
        <v>800</v>
      </c>
      <c r="H178" s="8" t="s">
        <v>801</v>
      </c>
      <c r="I178" s="9" t="s">
        <v>22</v>
      </c>
      <c r="J178" s="8" t="b">
        <f t="shared" si="3"/>
        <v>0</v>
      </c>
      <c r="K178" s="10" t="str">
        <f> if(isna(VLOOKUP($B178,geographic!$A:$B,1,0)), "no", "yes")</f>
        <v>yes</v>
      </c>
      <c r="L178" s="8" t="str">
        <f> if(isna(VLOOKUP($B178,scientific!$A:$B,1,0)), "no", "yes")</f>
        <v>yes</v>
      </c>
      <c r="M178" s="8" t="str">
        <f> if(isna(VLOOKUP($B178,datasets!$B:$C,1,0)), "no", "yes")</f>
        <v>yes</v>
      </c>
      <c r="N178" s="8" t="str">
        <f> if(isna(VLOOKUP($B178,processing!$B:$C,1,0)), "no", "yes")</f>
        <v>yes</v>
      </c>
      <c r="O178" s="8" t="str">
        <f> if(isna(VLOOKUP($B178,outputs!$B:$C,1,0)), "no", "yes")</f>
        <v>yes</v>
      </c>
      <c r="P178" s="4" t="str">
        <f> if(isna(VLOOKUP($B178,accuracy!$B:$K,1,0)), "no", "yes")</f>
        <v>yes</v>
      </c>
    </row>
    <row r="179" ht="12.75" customHeight="1">
      <c r="A179" s="9" t="s">
        <v>91</v>
      </c>
      <c r="B179" s="8" t="str">
        <f t="shared" si="1"/>
        <v>Vargo et al. 2017, Journal of Glaciology (9USYID46)</v>
      </c>
      <c r="C179" s="8">
        <v>2017.0</v>
      </c>
      <c r="D179" s="8" t="s">
        <v>802</v>
      </c>
      <c r="E179" s="8" t="s">
        <v>803</v>
      </c>
      <c r="F179" s="8" t="s">
        <v>804</v>
      </c>
      <c r="G179" s="8" t="s">
        <v>46</v>
      </c>
      <c r="H179" s="8" t="s">
        <v>805</v>
      </c>
      <c r="I179" s="9" t="s">
        <v>22</v>
      </c>
      <c r="J179" s="8" t="b">
        <f t="shared" si="3"/>
        <v>0</v>
      </c>
      <c r="K179" s="10" t="str">
        <f> if(isna(VLOOKUP($B179,geographic!$A:$B,1,0)), "no", "yes")</f>
        <v>yes</v>
      </c>
      <c r="L179" s="8" t="str">
        <f> if(isna(VLOOKUP($B179,scientific!$A:$B,1,0)), "no", "yes")</f>
        <v>yes</v>
      </c>
      <c r="M179" s="8" t="str">
        <f> if(isna(VLOOKUP($B179,datasets!$B:$C,1,0)), "no", "yes")</f>
        <v>yes</v>
      </c>
      <c r="N179" s="8" t="str">
        <f> if(isna(VLOOKUP($B179,processing!$B:$C,1,0)), "no", "yes")</f>
        <v>yes</v>
      </c>
      <c r="O179" s="8" t="str">
        <f> if(isna(VLOOKUP($B179,outputs!$B:$C,1,0)), "no", "yes")</f>
        <v>yes</v>
      </c>
      <c r="P179" s="4" t="str">
        <f> if(isna(VLOOKUP($B179,accuracy!$B:$K,1,0)), "no", "yes")</f>
        <v>yes</v>
      </c>
    </row>
    <row r="180" ht="12.75" customHeight="1">
      <c r="A180" s="9" t="s">
        <v>85</v>
      </c>
      <c r="B180" s="8" t="str">
        <f t="shared" si="1"/>
        <v>Vastaranta et al. 2015, Scandinavian Journal of Forest Research (UJKIFHZ9)</v>
      </c>
      <c r="C180" s="9">
        <v>2015.0</v>
      </c>
      <c r="D180" s="8" t="s">
        <v>806</v>
      </c>
      <c r="E180" s="8" t="s">
        <v>807</v>
      </c>
      <c r="F180" s="8" t="s">
        <v>808</v>
      </c>
      <c r="G180" s="8" t="s">
        <v>809</v>
      </c>
      <c r="H180" s="8" t="s">
        <v>810</v>
      </c>
      <c r="I180" s="9" t="s">
        <v>22</v>
      </c>
      <c r="J180" s="8" t="b">
        <f t="shared" si="3"/>
        <v>0</v>
      </c>
      <c r="K180" s="10" t="str">
        <f> if(isna(VLOOKUP($B180,geographic!$A:$B,1,0)), "no", "yes")</f>
        <v>yes</v>
      </c>
      <c r="L180" s="8" t="str">
        <f> if(isna(VLOOKUP($B180,scientific!$A:$B,1,0)), "no", "yes")</f>
        <v>yes</v>
      </c>
      <c r="M180" s="8" t="str">
        <f> if(isna(VLOOKUP($B180,datasets!$B:$C,1,0)), "no", "yes")</f>
        <v>yes</v>
      </c>
      <c r="N180" s="8" t="str">
        <f> if(isna(VLOOKUP($B180,processing!$B:$C,1,0)), "no", "yes")</f>
        <v>yes</v>
      </c>
      <c r="O180" s="8" t="str">
        <f> if(isna(VLOOKUP($B180,outputs!$B:$C,1,0)), "no", "yes")</f>
        <v>yes</v>
      </c>
      <c r="P180" s="4" t="str">
        <f> if(isna(VLOOKUP($B180,accuracy!$B:$K,1,0)), "no", "yes")</f>
        <v>yes</v>
      </c>
    </row>
    <row r="181" ht="12.75" customHeight="1">
      <c r="A181" s="9" t="s">
        <v>91</v>
      </c>
      <c r="B181" s="8" t="str">
        <f t="shared" si="1"/>
        <v>Vautier et al. 2016, Earth Surface Processes and Landforms (A8RIYP3A)</v>
      </c>
      <c r="C181" s="8">
        <v>2016.0</v>
      </c>
      <c r="D181" s="8" t="s">
        <v>811</v>
      </c>
      <c r="E181" s="8" t="s">
        <v>812</v>
      </c>
      <c r="F181" s="8" t="s">
        <v>813</v>
      </c>
      <c r="G181" s="8" t="s">
        <v>56</v>
      </c>
      <c r="H181" s="8" t="s">
        <v>814</v>
      </c>
      <c r="I181" s="9" t="s">
        <v>22</v>
      </c>
      <c r="J181" s="8" t="b">
        <f t="shared" si="3"/>
        <v>0</v>
      </c>
      <c r="K181" s="10" t="str">
        <f> if(isna(VLOOKUP($B181,geographic!$A:$B,1,0)), "no", "yes")</f>
        <v>yes</v>
      </c>
      <c r="L181" s="8" t="str">
        <f> if(isna(VLOOKUP($B181,scientific!$A:$B,1,0)), "no", "yes")</f>
        <v>yes</v>
      </c>
      <c r="M181" s="8" t="str">
        <f> if(isna(VLOOKUP($B181,datasets!$B:$C,1,0)), "no", "yes")</f>
        <v>yes</v>
      </c>
      <c r="N181" s="8" t="str">
        <f> if(isna(VLOOKUP($B181,processing!$B:$C,1,0)), "no", "yes")</f>
        <v>yes</v>
      </c>
      <c r="O181" s="8" t="str">
        <f> if(isna(VLOOKUP($B181,outputs!$B:$C,1,0)), "no", "yes")</f>
        <v>yes</v>
      </c>
      <c r="P181" s="4" t="str">
        <f> if(isna(VLOOKUP($B181,accuracy!$B:$K,1,0)), "no", "yes")</f>
        <v>yes</v>
      </c>
    </row>
    <row r="182" ht="12.75" customHeight="1">
      <c r="A182" s="9" t="s">
        <v>85</v>
      </c>
      <c r="B182" s="8" t="str">
        <f t="shared" si="1"/>
        <v>Véga and St-Onge 2008, Remote Sensing of Environment (7PV3VJZP)</v>
      </c>
      <c r="C182" s="8">
        <v>2008.0</v>
      </c>
      <c r="D182" s="8" t="s">
        <v>815</v>
      </c>
      <c r="E182" s="8" t="s">
        <v>816</v>
      </c>
      <c r="F182" s="8" t="s">
        <v>817</v>
      </c>
      <c r="G182" s="8" t="s">
        <v>246</v>
      </c>
      <c r="H182" s="8" t="s">
        <v>818</v>
      </c>
      <c r="I182" s="9" t="s">
        <v>22</v>
      </c>
      <c r="J182" s="8" t="b">
        <f t="shared" si="3"/>
        <v>0</v>
      </c>
      <c r="K182" s="10" t="str">
        <f> if(isna(VLOOKUP($B182,geographic!$A:$B,1,0)), "no", "yes")</f>
        <v>yes</v>
      </c>
      <c r="L182" s="8" t="str">
        <f> if(isna(VLOOKUP($B182,scientific!$A:$B,1,0)), "no", "yes")</f>
        <v>yes</v>
      </c>
      <c r="M182" s="8" t="str">
        <f> if(isna(VLOOKUP($B182,datasets!$B:$C,1,0)), "no", "yes")</f>
        <v>yes</v>
      </c>
      <c r="N182" s="8" t="str">
        <f> if(isna(VLOOKUP($B182,processing!$B:$C,1,0)), "no", "yes")</f>
        <v>yes</v>
      </c>
      <c r="O182" s="8" t="str">
        <f> if(isna(VLOOKUP($B182,outputs!$B:$C,1,0)), "no", "yes")</f>
        <v>yes</v>
      </c>
      <c r="P182" s="4" t="str">
        <f> if(isna(VLOOKUP($B182,accuracy!$B:$K,1,0)), "no", "yes")</f>
        <v>yes</v>
      </c>
    </row>
    <row r="183" ht="12.75" customHeight="1">
      <c r="A183" s="9" t="s">
        <v>23</v>
      </c>
      <c r="B183" s="8" t="str">
        <f t="shared" si="1"/>
        <v>Verhoeven and Vermuelen 2016, Remote Sensing (T8UZ36GE)</v>
      </c>
      <c r="C183" s="9">
        <v>2016.0</v>
      </c>
      <c r="D183" s="11" t="s">
        <v>819</v>
      </c>
      <c r="E183" s="9" t="s">
        <v>820</v>
      </c>
      <c r="F183" s="9" t="s">
        <v>821</v>
      </c>
      <c r="G183" s="9" t="s">
        <v>125</v>
      </c>
      <c r="H183" s="9" t="s">
        <v>822</v>
      </c>
      <c r="I183" s="9"/>
      <c r="J183" s="8" t="b">
        <f t="shared" si="3"/>
        <v>0</v>
      </c>
      <c r="K183" s="10" t="str">
        <f> if(isna(VLOOKUP($B183,geographic!$A:$B,1,0)), "no", "yes")</f>
        <v>yes</v>
      </c>
      <c r="L183" s="8" t="str">
        <f> if(isna(VLOOKUP($B183,scientific!$A:$B,1,0)), "no", "yes")</f>
        <v>yes</v>
      </c>
      <c r="M183" s="8" t="str">
        <f> if(isna(VLOOKUP($B183,datasets!$B:$C,1,0)), "no", "yes")</f>
        <v>yes</v>
      </c>
      <c r="N183" s="8" t="str">
        <f> if(isna(VLOOKUP($B183,processing!$B:$C,1,0)), "no", "yes")</f>
        <v>yes</v>
      </c>
      <c r="O183" s="8" t="str">
        <f> if(isna(VLOOKUP($B183,outputs!$B:$C,1,0)), "no", "yes")</f>
        <v>yes</v>
      </c>
      <c r="P183" s="4" t="str">
        <f> if(isna(VLOOKUP($B183,accuracy!$B:$K,1,0)), "no", "yes")</f>
        <v>yes</v>
      </c>
    </row>
    <row r="184" ht="12.75" customHeight="1">
      <c r="A184" s="9" t="s">
        <v>91</v>
      </c>
      <c r="B184" s="8" t="str">
        <f t="shared" si="1"/>
        <v>Verhoeven et al. 2012, Journal of Archeological Science (7TGQURPL)</v>
      </c>
      <c r="C184" s="9">
        <v>2012.0</v>
      </c>
      <c r="D184" s="9" t="s">
        <v>823</v>
      </c>
      <c r="E184" s="9" t="s">
        <v>824</v>
      </c>
      <c r="F184" s="23" t="s">
        <v>825</v>
      </c>
      <c r="G184" s="9" t="s">
        <v>826</v>
      </c>
      <c r="H184" s="24" t="s">
        <v>827</v>
      </c>
      <c r="I184" s="9" t="s">
        <v>22</v>
      </c>
      <c r="J184" s="8" t="b">
        <f t="shared" si="3"/>
        <v>0</v>
      </c>
      <c r="K184" s="10" t="str">
        <f> if(isna(VLOOKUP($B184,geographic!$A:$B,1,0)), "no", "yes")</f>
        <v>yes</v>
      </c>
      <c r="L184" s="8" t="str">
        <f> if(isna(VLOOKUP($B184,scientific!$A:$B,1,0)), "no", "yes")</f>
        <v>yes</v>
      </c>
      <c r="M184" s="8" t="str">
        <f> if(isna(VLOOKUP($B184,datasets!$B:$C,1,0)), "no", "yes")</f>
        <v>yes</v>
      </c>
      <c r="N184" s="8" t="str">
        <f> if(isna(VLOOKUP($B184,processing!$B:$C,1,0)), "no", "yes")</f>
        <v>yes</v>
      </c>
      <c r="O184" s="8" t="str">
        <f> if(isna(VLOOKUP($B184,outputs!$B:$C,1,0)), "no", "yes")</f>
        <v>yes</v>
      </c>
      <c r="P184" s="4" t="str">
        <f> if(isna(VLOOKUP($B184,accuracy!$B:$K,1,0)), "no", "yes")</f>
        <v>yes</v>
      </c>
    </row>
    <row r="185" ht="12.75" customHeight="1">
      <c r="A185" s="9" t="s">
        <v>91</v>
      </c>
      <c r="B185" s="8" t="str">
        <f t="shared" si="1"/>
        <v>Verhoeven et al. 2013, Good Practice in Archaeological Diagnostics (BUHU8ZK4)</v>
      </c>
      <c r="C185" s="8">
        <v>2013.0</v>
      </c>
      <c r="D185" s="8" t="s">
        <v>828</v>
      </c>
      <c r="E185" s="8" t="s">
        <v>824</v>
      </c>
      <c r="F185" s="8" t="s">
        <v>829</v>
      </c>
      <c r="G185" s="8" t="s">
        <v>830</v>
      </c>
      <c r="H185" s="8" t="s">
        <v>831</v>
      </c>
      <c r="I185" s="9" t="s">
        <v>22</v>
      </c>
      <c r="J185" s="8" t="b">
        <f t="shared" si="3"/>
        <v>0</v>
      </c>
      <c r="K185" s="10" t="str">
        <f> if(isna(VLOOKUP($B185,geographic!$A:$B,1,0)), "no", "yes")</f>
        <v>yes</v>
      </c>
      <c r="L185" s="8" t="str">
        <f> if(isna(VLOOKUP($B185,scientific!$A:$B,1,0)), "no", "yes")</f>
        <v>yes</v>
      </c>
      <c r="M185" s="8" t="str">
        <f> if(isna(VLOOKUP($B185,datasets!$B:$C,1,0)), "no", "yes")</f>
        <v>yes</v>
      </c>
      <c r="N185" s="8" t="str">
        <f> if(isna(VLOOKUP($B185,processing!$B:$C,1,0)), "no", "yes")</f>
        <v>yes</v>
      </c>
      <c r="O185" s="8" t="str">
        <f> if(isna(VLOOKUP($B185,outputs!$B:$C,1,0)), "no", "yes")</f>
        <v>yes</v>
      </c>
      <c r="P185" s="4" t="str">
        <f> if(isna(VLOOKUP($B185,accuracy!$B:$K,1,0)), "no", "yes")</f>
        <v>yes</v>
      </c>
    </row>
    <row r="186" ht="12.75" customHeight="1">
      <c r="A186" s="9" t="s">
        <v>23</v>
      </c>
      <c r="B186" s="8" t="str">
        <f t="shared" si="1"/>
        <v>Vivero et al. 2021, Frontiers in Remote Sensing (H55BD2CG)</v>
      </c>
      <c r="C186" s="9">
        <v>2021.0</v>
      </c>
      <c r="D186" s="11" t="s">
        <v>832</v>
      </c>
      <c r="E186" s="9" t="s">
        <v>833</v>
      </c>
      <c r="F186" s="9" t="s">
        <v>834</v>
      </c>
      <c r="G186" s="9" t="s">
        <v>835</v>
      </c>
      <c r="H186" s="9" t="s">
        <v>836</v>
      </c>
      <c r="I186" s="9"/>
      <c r="J186" s="8" t="b">
        <f t="shared" si="3"/>
        <v>0</v>
      </c>
      <c r="K186" s="10" t="str">
        <f> if(isna(VLOOKUP($B186,geographic!$A:$B,1,0)), "no", "yes")</f>
        <v>yes</v>
      </c>
      <c r="L186" s="8" t="str">
        <f> if(isna(VLOOKUP($B186,scientific!$A:$B,1,0)), "no", "yes")</f>
        <v>yes</v>
      </c>
      <c r="M186" s="8" t="str">
        <f> if(isna(VLOOKUP($B186,datasets!$B:$C,1,0)), "no", "yes")</f>
        <v>yes</v>
      </c>
      <c r="N186" s="8" t="str">
        <f> if(isna(VLOOKUP($B186,processing!$B:$C,1,0)), "no", "yes")</f>
        <v>yes</v>
      </c>
      <c r="O186" s="8" t="str">
        <f> if(isna(VLOOKUP($B186,outputs!$B:$C,1,0)), "no", "yes")</f>
        <v>yes</v>
      </c>
      <c r="P186" s="4" t="str">
        <f> if(isna(VLOOKUP($B186,accuracy!$B:$K,1,0)), "no", "yes")</f>
        <v>yes</v>
      </c>
    </row>
    <row r="187" ht="12.75" customHeight="1">
      <c r="A187" s="9" t="s">
        <v>16</v>
      </c>
      <c r="B187" s="8" t="str">
        <f t="shared" si="1"/>
        <v>Walstra et al. 2004, The International Archives of the Photogrammetry, Remote Sensing and Spatial Information Sciences (2AR5AVGG)</v>
      </c>
      <c r="C187" s="8">
        <v>2004.0</v>
      </c>
      <c r="D187" s="8" t="s">
        <v>837</v>
      </c>
      <c r="E187" s="8" t="s">
        <v>838</v>
      </c>
      <c r="F187" s="8" t="s">
        <v>839</v>
      </c>
      <c r="G187" s="9" t="s">
        <v>174</v>
      </c>
      <c r="H187" s="9"/>
      <c r="I187" s="9" t="s">
        <v>203</v>
      </c>
      <c r="J187" s="8" t="b">
        <f t="shared" si="3"/>
        <v>0</v>
      </c>
      <c r="K187" s="10" t="str">
        <f> if(isna(VLOOKUP($B187,geographic!$A:$B,1,0)), "no", "yes")</f>
        <v>yes</v>
      </c>
      <c r="L187" s="8" t="str">
        <f> if(isna(VLOOKUP($B187,scientific!$A:$B,1,0)), "no", "yes")</f>
        <v>yes</v>
      </c>
      <c r="M187" s="8" t="str">
        <f> if(isna(VLOOKUP($B187,datasets!$B:$C,1,0)), "no", "yes")</f>
        <v>yes</v>
      </c>
      <c r="N187" s="8" t="str">
        <f> if(isna(VLOOKUP($B187,processing!$B:$C,1,0)), "no", "yes")</f>
        <v>yes</v>
      </c>
      <c r="O187" s="8" t="str">
        <f> if(isna(VLOOKUP($B187,outputs!$B:$C,1,0)), "no", "yes")</f>
        <v>yes</v>
      </c>
      <c r="P187" s="4" t="str">
        <f> if(isna(VLOOKUP($B187,accuracy!$B:$K,1,0)), "no", "yes")</f>
        <v>yes</v>
      </c>
    </row>
    <row r="188" ht="12.75" customHeight="1">
      <c r="A188" s="7" t="s">
        <v>91</v>
      </c>
      <c r="B188" s="8" t="str">
        <f t="shared" si="1"/>
        <v>Walstra et al. 2007, Quarterly Journal of Engineering Geology and Hydrogeology (35MF78DP)</v>
      </c>
      <c r="C188" s="8">
        <v>2007.0</v>
      </c>
      <c r="D188" s="8" t="s">
        <v>840</v>
      </c>
      <c r="E188" s="8" t="s">
        <v>838</v>
      </c>
      <c r="F188" s="8" t="s">
        <v>841</v>
      </c>
      <c r="G188" s="8" t="s">
        <v>842</v>
      </c>
      <c r="H188" s="8" t="s">
        <v>843</v>
      </c>
      <c r="I188" s="9" t="s">
        <v>22</v>
      </c>
      <c r="J188" s="8" t="b">
        <f t="shared" si="3"/>
        <v>0</v>
      </c>
      <c r="K188" s="10" t="str">
        <f> if(isna(VLOOKUP($B188,geographic!$A:$B,1,0)), "no", "yes")</f>
        <v>yes</v>
      </c>
      <c r="L188" s="8" t="str">
        <f> if(isna(VLOOKUP($B188,scientific!$A:$B,1,0)), "no", "yes")</f>
        <v>yes</v>
      </c>
      <c r="M188" s="8" t="str">
        <f> if(isna(VLOOKUP($B188,datasets!$B:$C,1,0)), "no", "yes")</f>
        <v>yes</v>
      </c>
      <c r="N188" s="8" t="str">
        <f> if(isna(VLOOKUP($B188,processing!$B:$C,1,0)), "no", "yes")</f>
        <v>yes</v>
      </c>
      <c r="O188" s="8" t="str">
        <f> if(isna(VLOOKUP($B188,outputs!$B:$C,1,0)), "no", "yes")</f>
        <v>yes</v>
      </c>
      <c r="P188" s="4" t="str">
        <f> if(isna(VLOOKUP($B188,accuracy!$B:$K,1,0)), "no", "yes")</f>
        <v>yes</v>
      </c>
    </row>
    <row r="189" ht="12.75" customHeight="1">
      <c r="A189" s="9" t="s">
        <v>23</v>
      </c>
      <c r="B189" s="8" t="str">
        <f t="shared" si="1"/>
        <v>Walstra et al. 2011, Earth Surface Processes and Landforms (C57DUZKR)</v>
      </c>
      <c r="C189" s="9">
        <v>2011.0</v>
      </c>
      <c r="D189" s="11" t="s">
        <v>844</v>
      </c>
      <c r="E189" s="9" t="s">
        <v>838</v>
      </c>
      <c r="F189" s="9" t="s">
        <v>845</v>
      </c>
      <c r="G189" s="9" t="s">
        <v>56</v>
      </c>
      <c r="H189" s="9" t="s">
        <v>846</v>
      </c>
      <c r="I189" s="9"/>
      <c r="J189" s="8" t="b">
        <f t="shared" si="3"/>
        <v>0</v>
      </c>
      <c r="K189" s="10" t="str">
        <f> if(isna(VLOOKUP($B189,geographic!$A:$B,1,0)), "no", "yes")</f>
        <v>yes</v>
      </c>
      <c r="L189" s="8" t="str">
        <f> if(isna(VLOOKUP($B189,scientific!$A:$B,1,0)), "no", "yes")</f>
        <v>yes</v>
      </c>
      <c r="M189" s="8" t="str">
        <f> if(isna(VLOOKUP($B189,datasets!$B:$C,1,0)), "no", "yes")</f>
        <v>yes</v>
      </c>
      <c r="N189" s="8" t="str">
        <f> if(isna(VLOOKUP($B189,processing!$B:$C,1,0)), "no", "yes")</f>
        <v>yes</v>
      </c>
      <c r="O189" s="8" t="str">
        <f> if(isna(VLOOKUP($B189,outputs!$B:$C,1,0)), "no", "yes")</f>
        <v>yes</v>
      </c>
      <c r="P189" s="4" t="str">
        <f> if(isna(VLOOKUP($B189,accuracy!$B:$K,1,0)), "no", "yes")</f>
        <v>yes</v>
      </c>
    </row>
    <row r="190" ht="12.75" customHeight="1">
      <c r="A190" s="9" t="s">
        <v>16</v>
      </c>
      <c r="B190" s="8" t="str">
        <f t="shared" si="1"/>
        <v>Wang et al. 2021, Natural Hazards and Earth System Sciences Discussions (RCZYWWZJ)</v>
      </c>
      <c r="C190" s="8">
        <v>2021.0</v>
      </c>
      <c r="D190" s="8" t="s">
        <v>847</v>
      </c>
      <c r="E190" s="8" t="s">
        <v>848</v>
      </c>
      <c r="F190" s="9" t="s">
        <v>849</v>
      </c>
      <c r="G190" s="8" t="s">
        <v>850</v>
      </c>
      <c r="H190" s="8" t="s">
        <v>851</v>
      </c>
      <c r="I190" s="9" t="s">
        <v>22</v>
      </c>
      <c r="J190" s="8" t="b">
        <f t="shared" si="3"/>
        <v>0</v>
      </c>
      <c r="K190" s="10" t="str">
        <f> if(isna(VLOOKUP($B190,geographic!$A:$B,1,0)), "no", "yes")</f>
        <v>yes</v>
      </c>
      <c r="L190" s="8" t="str">
        <f> if(isna(VLOOKUP($B190,scientific!$A:$B,1,0)), "no", "yes")</f>
        <v>yes</v>
      </c>
      <c r="M190" s="8" t="str">
        <f> if(isna(VLOOKUP($B190,datasets!$B:$C,1,0)), "no", "yes")</f>
        <v>yes</v>
      </c>
      <c r="N190" s="8" t="str">
        <f> if(isna(VLOOKUP($B190,processing!$B:$C,1,0)), "no", "yes")</f>
        <v>yes</v>
      </c>
      <c r="O190" s="8" t="str">
        <f> if(isna(VLOOKUP($B190,outputs!$B:$C,1,0)), "no", "yes")</f>
        <v>yes</v>
      </c>
      <c r="P190" s="4" t="str">
        <f> if(isna(VLOOKUP($B190,accuracy!$B:$K,1,0)), "no", "yes")</f>
        <v>yes</v>
      </c>
    </row>
    <row r="191" ht="12.75" customHeight="1">
      <c r="A191" s="9" t="s">
        <v>16</v>
      </c>
      <c r="B191" s="8" t="str">
        <f t="shared" si="1"/>
        <v>Wilson et al. 2016, The Historic Environment: Policy &amp; Practice (2ARJBDQ8)</v>
      </c>
      <c r="C191" s="8">
        <v>2016.0</v>
      </c>
      <c r="D191" s="8" t="s">
        <v>852</v>
      </c>
      <c r="E191" s="8" t="s">
        <v>853</v>
      </c>
      <c r="F191" s="8" t="s">
        <v>854</v>
      </c>
      <c r="G191" s="8" t="s">
        <v>855</v>
      </c>
      <c r="H191" s="8" t="s">
        <v>856</v>
      </c>
      <c r="I191" s="9" t="s">
        <v>22</v>
      </c>
      <c r="J191" s="8" t="b">
        <f t="shared" si="3"/>
        <v>0</v>
      </c>
      <c r="K191" s="10" t="str">
        <f> if(isna(VLOOKUP($B191,geographic!$A:$B,1,0)), "no", "yes")</f>
        <v>yes</v>
      </c>
      <c r="L191" s="8" t="str">
        <f> if(isna(VLOOKUP($B191,scientific!$A:$B,1,0)), "no", "yes")</f>
        <v>yes</v>
      </c>
      <c r="M191" s="8" t="str">
        <f> if(isna(VLOOKUP($B191,datasets!$B:$C,1,0)), "no", "yes")</f>
        <v>yes</v>
      </c>
      <c r="N191" s="8" t="str">
        <f> if(isna(VLOOKUP($B191,processing!$B:$C,1,0)), "no", "yes")</f>
        <v>yes</v>
      </c>
      <c r="O191" s="8" t="str">
        <f> if(isna(VLOOKUP($B191,outputs!$B:$C,1,0)), "no", "yes")</f>
        <v>yes</v>
      </c>
      <c r="P191" s="4" t="str">
        <f> if(isna(VLOOKUP($B191,accuracy!$B:$K,1,0)), "no", "yes")</f>
        <v>yes</v>
      </c>
    </row>
    <row r="192" ht="12.75" customHeight="1">
      <c r="A192" s="9" t="s">
        <v>23</v>
      </c>
      <c r="B192" s="8" t="str">
        <f t="shared" si="1"/>
        <v>Youssef and Doumit 2023, Geosystems and Geoenvironment (FZ2D7KEH)</v>
      </c>
      <c r="C192" s="9">
        <v>2023.0</v>
      </c>
      <c r="D192" s="11" t="s">
        <v>857</v>
      </c>
      <c r="E192" s="9" t="s">
        <v>858</v>
      </c>
      <c r="F192" s="9" t="s">
        <v>859</v>
      </c>
      <c r="G192" s="9" t="s">
        <v>860</v>
      </c>
      <c r="H192" s="9" t="s">
        <v>861</v>
      </c>
      <c r="I192" s="9"/>
      <c r="J192" s="8" t="b">
        <f t="shared" si="3"/>
        <v>0</v>
      </c>
      <c r="K192" s="10" t="str">
        <f> if(isna(VLOOKUP($B192,geographic!$A:$B,1,0)), "no", "yes")</f>
        <v>yes</v>
      </c>
      <c r="L192" s="8" t="str">
        <f> if(isna(VLOOKUP($B192,scientific!$A:$B,1,0)), "no", "yes")</f>
        <v>yes</v>
      </c>
      <c r="M192" s="8" t="str">
        <f> if(isna(VLOOKUP($B192,datasets!$B:$C,1,0)), "no", "yes")</f>
        <v>yes</v>
      </c>
      <c r="N192" s="8" t="str">
        <f> if(isna(VLOOKUP($B192,processing!$B:$C,1,0)), "no", "yes")</f>
        <v>yes</v>
      </c>
      <c r="O192" s="8" t="str">
        <f> if(isna(VLOOKUP($B192,outputs!$B:$C,1,0)), "no", "yes")</f>
        <v>yes</v>
      </c>
      <c r="P192" s="4" t="str">
        <f> if(isna(VLOOKUP($B192,accuracy!$B:$K,1,0)), "no", "yes")</f>
        <v>yes</v>
      </c>
    </row>
    <row r="193" ht="12.75" customHeight="1">
      <c r="A193" s="9" t="s">
        <v>91</v>
      </c>
      <c r="B193" s="8" t="str">
        <f t="shared" si="1"/>
        <v>Zawieska et al. 2017, Int. Arch. Photogramm. Remote Sens. Spatial Inf. Sci., XLII-2/W3 (TBSJTSKM)</v>
      </c>
      <c r="C193" s="9">
        <v>2017.0</v>
      </c>
      <c r="D193" s="11" t="s">
        <v>862</v>
      </c>
      <c r="E193" s="9" t="s">
        <v>863</v>
      </c>
      <c r="F193" s="9" t="s">
        <v>864</v>
      </c>
      <c r="G193" s="9" t="s">
        <v>865</v>
      </c>
      <c r="H193" s="9" t="s">
        <v>866</v>
      </c>
      <c r="I193" s="9" t="s">
        <v>22</v>
      </c>
      <c r="J193" s="9" t="b">
        <v>0</v>
      </c>
      <c r="K193" s="10" t="str">
        <f> if(isna(VLOOKUP($B193,geographic!$A:$B,1,0)), "no", "yes")</f>
        <v>yes</v>
      </c>
      <c r="L193" s="8" t="str">
        <f> if(isna(VLOOKUP($B193,scientific!$A:$B,1,0)), "no", "yes")</f>
        <v>yes</v>
      </c>
      <c r="M193" s="8" t="str">
        <f> if(isna(VLOOKUP($B193,datasets!$B:$C,1,0)), "no", "yes")</f>
        <v>yes</v>
      </c>
      <c r="N193" s="8" t="str">
        <f> if(isna(VLOOKUP($B193,processing!$B:$C,1,0)), "no", "yes")</f>
        <v>yes</v>
      </c>
      <c r="O193" s="8" t="str">
        <f> if(isna(VLOOKUP($B193,outputs!$B:$C,1,0)), "no", "yes")</f>
        <v>yes</v>
      </c>
      <c r="P193" s="4" t="str">
        <f> if(isna(VLOOKUP($B193,accuracy!$B:$K,1,0)), "no", "yes")</f>
        <v>yes</v>
      </c>
    </row>
    <row r="194" ht="12.75" customHeight="1">
      <c r="A194" s="9" t="s">
        <v>91</v>
      </c>
      <c r="B194" s="8" t="str">
        <f t="shared" si="1"/>
        <v>Zawieska et al. 2019, Archaeological Prospection (F9VIP5F7)</v>
      </c>
      <c r="C194" s="8">
        <v>2019.0</v>
      </c>
      <c r="D194" s="8" t="s">
        <v>867</v>
      </c>
      <c r="E194" s="8" t="s">
        <v>863</v>
      </c>
      <c r="F194" s="8" t="s">
        <v>868</v>
      </c>
      <c r="G194" s="8" t="s">
        <v>869</v>
      </c>
      <c r="H194" s="8" t="s">
        <v>870</v>
      </c>
      <c r="I194" s="9" t="s">
        <v>22</v>
      </c>
      <c r="J194" s="8" t="b">
        <f t="shared" ref="J194:J330" si="4">exact(vlookup($B194, indirect("scientific!$A:$E"), 5, FALSE), "no")</f>
        <v>0</v>
      </c>
      <c r="K194" s="10" t="str">
        <f> if(isna(VLOOKUP($B194,geographic!$A:$B,1,0)), "no", "yes")</f>
        <v>yes</v>
      </c>
      <c r="L194" s="8" t="str">
        <f> if(isna(VLOOKUP($B194,scientific!$A:$B,1,0)), "no", "yes")</f>
        <v>yes</v>
      </c>
      <c r="M194" s="8" t="str">
        <f> if(isna(VLOOKUP($B194,datasets!$B:$C,1,0)), "no", "yes")</f>
        <v>yes</v>
      </c>
      <c r="N194" s="8" t="str">
        <f> if(isna(VLOOKUP($B194,processing!$B:$C,1,0)), "no", "yes")</f>
        <v>yes</v>
      </c>
      <c r="O194" s="8" t="str">
        <f> if(isna(VLOOKUP($B194,outputs!$B:$C,1,0)), "no", "yes")</f>
        <v>yes</v>
      </c>
      <c r="P194" s="4" t="str">
        <f> if(isna(VLOOKUP($B194,accuracy!$B:$K,1,0)), "no", "yes")</f>
        <v>yes</v>
      </c>
    </row>
    <row r="195" ht="12.75" customHeight="1">
      <c r="A195" s="9" t="s">
        <v>85</v>
      </c>
      <c r="B195" s="8" t="str">
        <f t="shared" si="1"/>
        <v>Zhang et al. 2020, ISPRS Annals of Photogrammetry, Remote Sensing and Spatial Information Sciences (U33K22B3)</v>
      </c>
      <c r="C195" s="8">
        <v>2020.0</v>
      </c>
      <c r="D195" s="8" t="s">
        <v>871</v>
      </c>
      <c r="E195" s="8" t="s">
        <v>872</v>
      </c>
      <c r="F195" s="8" t="s">
        <v>873</v>
      </c>
      <c r="G195" s="8" t="s">
        <v>182</v>
      </c>
      <c r="H195" s="8" t="s">
        <v>874</v>
      </c>
      <c r="I195" s="9" t="s">
        <v>22</v>
      </c>
      <c r="J195" s="8" t="b">
        <f t="shared" si="4"/>
        <v>0</v>
      </c>
      <c r="K195" s="10" t="str">
        <f> if(isna(VLOOKUP($B195,geographic!$A:$B,1,0)), "no", "yes")</f>
        <v>yes</v>
      </c>
      <c r="L195" s="8" t="str">
        <f> if(isna(VLOOKUP($B195,scientific!$A:$B,1,0)), "no", "yes")</f>
        <v>yes</v>
      </c>
      <c r="M195" s="8" t="str">
        <f> if(isna(VLOOKUP($B195,datasets!$B:$C,1,0)), "no", "yes")</f>
        <v>yes</v>
      </c>
      <c r="N195" s="8" t="str">
        <f> if(isna(VLOOKUP($B195,processing!$B:$C,1,0)), "no", "yes")</f>
        <v>yes</v>
      </c>
      <c r="O195" s="8" t="str">
        <f> if(isna(VLOOKUP($B195,outputs!$B:$C,1,0)), "no", "yes")</f>
        <v>yes</v>
      </c>
      <c r="P195" s="4" t="str">
        <f> if(isna(VLOOKUP($B195,accuracy!$B:$K,1,0)), "no", "yes")</f>
        <v>yes</v>
      </c>
    </row>
    <row r="196" ht="12.75" customHeight="1">
      <c r="A196" s="9" t="s">
        <v>23</v>
      </c>
      <c r="B196" s="8" t="str">
        <f t="shared" si="1"/>
        <v>Zhang et al. 2021, ISPRS Journal of Photogrammetry and Remote Sensing (6P2CL666)</v>
      </c>
      <c r="C196" s="9">
        <v>2021.0</v>
      </c>
      <c r="D196" s="11" t="s">
        <v>875</v>
      </c>
      <c r="E196" s="9" t="s">
        <v>872</v>
      </c>
      <c r="F196" s="9" t="s">
        <v>876</v>
      </c>
      <c r="G196" s="9" t="s">
        <v>51</v>
      </c>
      <c r="H196" s="9" t="s">
        <v>877</v>
      </c>
      <c r="I196" s="9"/>
      <c r="J196" s="8" t="b">
        <f t="shared" si="4"/>
        <v>0</v>
      </c>
      <c r="K196" s="10" t="str">
        <f> if(isna(VLOOKUP($B196,geographic!$A:$B,1,0)), "no", "yes")</f>
        <v>yes</v>
      </c>
      <c r="L196" s="8" t="str">
        <f> if(isna(VLOOKUP($B196,scientific!$A:$B,1,0)), "no", "yes")</f>
        <v>yes</v>
      </c>
      <c r="M196" s="8" t="str">
        <f> if(isna(VLOOKUP($B196,datasets!$B:$C,1,0)), "no", "yes")</f>
        <v>yes</v>
      </c>
      <c r="N196" s="8" t="str">
        <f> if(isna(VLOOKUP($B196,processing!$B:$C,1,0)), "no", "yes")</f>
        <v>yes</v>
      </c>
      <c r="O196" s="8" t="str">
        <f> if(isna(VLOOKUP($B196,outputs!$B:$C,1,0)), "no", "yes")</f>
        <v>yes</v>
      </c>
      <c r="P196" s="4" t="str">
        <f> if(isna(VLOOKUP($B196,accuracy!$B:$K,1,0)), "no", "yes")</f>
        <v>yes</v>
      </c>
    </row>
    <row r="197" ht="12.75" customHeight="1">
      <c r="A197" s="9" t="s">
        <v>72</v>
      </c>
      <c r="B197" s="8" t="str">
        <f t="shared" si="1"/>
        <v>Zhou et al. 2018, Remote Sensing of Environment (ZZ5TKXNF)</v>
      </c>
      <c r="C197" s="8">
        <v>2018.0</v>
      </c>
      <c r="D197" s="8" t="s">
        <v>878</v>
      </c>
      <c r="E197" s="8" t="s">
        <v>879</v>
      </c>
      <c r="F197" s="8" t="s">
        <v>880</v>
      </c>
      <c r="G197" s="8" t="s">
        <v>246</v>
      </c>
      <c r="H197" s="8" t="s">
        <v>881</v>
      </c>
      <c r="I197" s="9" t="s">
        <v>22</v>
      </c>
      <c r="J197" s="8" t="b">
        <f t="shared" si="4"/>
        <v>0</v>
      </c>
      <c r="K197" s="10" t="str">
        <f> if(isna(VLOOKUP($B197,geographic!$A:$B,1,0)), "no", "yes")</f>
        <v>yes</v>
      </c>
      <c r="L197" s="8" t="str">
        <f> if(isna(VLOOKUP($B197,scientific!$A:$B,1,0)), "no", "yes")</f>
        <v>yes</v>
      </c>
      <c r="M197" s="8" t="str">
        <f> if(isna(VLOOKUP($B197,datasets!$B:$C,1,0)), "no", "yes")</f>
        <v>yes</v>
      </c>
      <c r="N197" s="8" t="str">
        <f> if(isna(VLOOKUP($B197,processing!$B:$C,1,0)), "no", "yes")</f>
        <v>yes</v>
      </c>
      <c r="O197" s="8" t="str">
        <f> if(isna(VLOOKUP($B197,outputs!$B:$C,1,0)), "no", "yes")</f>
        <v>yes</v>
      </c>
      <c r="P197" s="4" t="str">
        <f> if(isna(VLOOKUP($B197,accuracy!$B:$K,1,0)), "no", "yes")</f>
        <v>yes</v>
      </c>
    </row>
    <row r="198" ht="12.75" customHeight="1">
      <c r="A198" s="9" t="s">
        <v>16</v>
      </c>
      <c r="B198" s="8" t="str">
        <f t="shared" si="1"/>
        <v>Zhou et al. 2019, Journal of Glaciology (4NGVH92Z)</v>
      </c>
      <c r="C198" s="8">
        <v>2019.0</v>
      </c>
      <c r="D198" s="8" t="s">
        <v>882</v>
      </c>
      <c r="E198" s="8" t="s">
        <v>879</v>
      </c>
      <c r="F198" s="8" t="s">
        <v>883</v>
      </c>
      <c r="G198" s="8" t="s">
        <v>46</v>
      </c>
      <c r="H198" s="8" t="s">
        <v>884</v>
      </c>
      <c r="I198" s="9" t="s">
        <v>22</v>
      </c>
      <c r="J198" s="8" t="b">
        <f t="shared" si="4"/>
        <v>0</v>
      </c>
      <c r="K198" s="10" t="str">
        <f> if(isna(VLOOKUP($B198,geographic!$A:$B,1,0)), "no", "yes")</f>
        <v>yes</v>
      </c>
      <c r="L198" s="8" t="str">
        <f> if(isna(VLOOKUP($B198,scientific!$A:$B,1,0)), "no", "yes")</f>
        <v>yes</v>
      </c>
      <c r="M198" s="8" t="str">
        <f> if(isna(VLOOKUP($B198,datasets!$B:$C,1,0)), "no", "yes")</f>
        <v>yes</v>
      </c>
      <c r="N198" s="8" t="str">
        <f> if(isna(VLOOKUP($B198,processing!$B:$C,1,0)), "no", "yes")</f>
        <v>yes</v>
      </c>
      <c r="O198" s="8" t="str">
        <f> if(isna(VLOOKUP($B198,outputs!$B:$C,1,0)), "no", "yes")</f>
        <v>yes</v>
      </c>
      <c r="P198" s="4" t="str">
        <f> if(isna(VLOOKUP($B198,accuracy!$B:$K,1,0)), "no", "yes")</f>
        <v>yes</v>
      </c>
    </row>
    <row r="199" ht="12.75" customHeight="1">
      <c r="A199" s="9" t="s">
        <v>23</v>
      </c>
      <c r="B199" s="8" t="str">
        <f t="shared" si="1"/>
        <v>Zhou et al. 2022, IEEE Transactions on Geoscience and Remote Sensing (Q57B8PSI)</v>
      </c>
      <c r="C199" s="9">
        <v>2022.0</v>
      </c>
      <c r="D199" s="11" t="s">
        <v>885</v>
      </c>
      <c r="E199" s="9" t="s">
        <v>879</v>
      </c>
      <c r="F199" s="9" t="s">
        <v>886</v>
      </c>
      <c r="G199" s="9" t="s">
        <v>274</v>
      </c>
      <c r="H199" s="9" t="s">
        <v>887</v>
      </c>
      <c r="I199" s="9"/>
      <c r="J199" s="8" t="b">
        <f t="shared" si="4"/>
        <v>0</v>
      </c>
      <c r="K199" s="10" t="str">
        <f> if(isna(VLOOKUP($B199,geographic!$A:$B,1,0)), "no", "yes")</f>
        <v>yes</v>
      </c>
      <c r="L199" s="8" t="str">
        <f> if(isna(VLOOKUP($B199,scientific!$A:$B,1,0)), "no", "yes")</f>
        <v>yes</v>
      </c>
      <c r="M199" s="8" t="str">
        <f> if(isna(VLOOKUP($B199,datasets!$B:$C,1,0)), "no", "yes")</f>
        <v>yes</v>
      </c>
      <c r="N199" s="8" t="str">
        <f> if(isna(VLOOKUP($B199,processing!$B:$C,1,0)), "no", "yes")</f>
        <v>yes</v>
      </c>
      <c r="O199" s="8" t="str">
        <f> if(isna(VLOOKUP($B199,outputs!$B:$C,1,0)), "no", "yes")</f>
        <v>yes</v>
      </c>
      <c r="P199" s="4" t="str">
        <f> if(isna(VLOOKUP($B199,accuracy!$B:$K,1,0)), "no", "yes")</f>
        <v>yes</v>
      </c>
    </row>
    <row r="200" ht="12.75" customHeight="1">
      <c r="A200" s="7" t="s">
        <v>23</v>
      </c>
      <c r="B200" s="8" t="str">
        <f> CONCATENATE(E200," ",C200,", ",F200, " (", D200,")")</f>
        <v>Agapiou et al. 2016, Archaeological Prospection (3AS9P3GM)</v>
      </c>
      <c r="C200" s="8">
        <v>2016.0</v>
      </c>
      <c r="D200" s="8" t="s">
        <v>888</v>
      </c>
      <c r="E200" s="8" t="s">
        <v>889</v>
      </c>
      <c r="F200" s="8" t="s">
        <v>869</v>
      </c>
      <c r="G200" s="8"/>
      <c r="H200" s="8" t="s">
        <v>890</v>
      </c>
      <c r="I200" s="9" t="s">
        <v>22</v>
      </c>
      <c r="J200" s="8" t="b">
        <f t="shared" si="4"/>
        <v>1</v>
      </c>
      <c r="K200" s="10"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4" t="str">
        <f> if(isna(VLOOKUP($B200,accuracy!$B:$K,1,0)), "no", "yes")</f>
        <v>no</v>
      </c>
    </row>
    <row r="201" ht="12.75" customHeight="1">
      <c r="A201" s="9" t="s">
        <v>91</v>
      </c>
      <c r="B201" s="8" t="str">
        <f t="shared" ref="B201:B425" si="5"> CONCATENATE(E201," ",C201,", ",G201, " (", D201,")")</f>
        <v>Apostolopoulos and Nikolakopoulos 2022, Journal of Applied Remote Sensing (5TXG23I3)</v>
      </c>
      <c r="C201" s="9">
        <v>2022.0</v>
      </c>
      <c r="D201" s="11" t="s">
        <v>891</v>
      </c>
      <c r="E201" s="9" t="s">
        <v>892</v>
      </c>
      <c r="F201" s="9" t="s">
        <v>893</v>
      </c>
      <c r="G201" s="9" t="s">
        <v>894</v>
      </c>
      <c r="H201" s="9" t="s">
        <v>895</v>
      </c>
      <c r="I201" s="9"/>
      <c r="J201" s="8" t="b">
        <f t="shared" si="4"/>
        <v>1</v>
      </c>
      <c r="K201" s="10"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4" t="str">
        <f> if(isna(VLOOKUP($B201,accuracy!$B:$K,1,0)), "no", "yes")</f>
        <v>no</v>
      </c>
    </row>
    <row r="202" ht="12.75" customHeight="1">
      <c r="A202" s="7" t="s">
        <v>91</v>
      </c>
      <c r="B202" s="8" t="str">
        <f t="shared" si="5"/>
        <v>Arenson et al. 2016, Permafrost and Periglacial Processes (TIL2ZE99)</v>
      </c>
      <c r="C202" s="8">
        <v>2016.0</v>
      </c>
      <c r="D202" s="8" t="s">
        <v>896</v>
      </c>
      <c r="E202" s="8" t="s">
        <v>897</v>
      </c>
      <c r="F202" s="8" t="s">
        <v>898</v>
      </c>
      <c r="G202" s="8" t="s">
        <v>899</v>
      </c>
      <c r="H202" s="8" t="s">
        <v>900</v>
      </c>
      <c r="I202" s="9" t="s">
        <v>22</v>
      </c>
      <c r="J202" s="8" t="b">
        <f t="shared" si="4"/>
        <v>1</v>
      </c>
      <c r="K202" s="10"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4" t="str">
        <f> if(isna(VLOOKUP($B202,accuracy!$B:$K,1,0)), "no", "yes")</f>
        <v>no</v>
      </c>
    </row>
    <row r="203" ht="12.75" customHeight="1">
      <c r="A203" s="9" t="s">
        <v>91</v>
      </c>
      <c r="B203" s="8" t="str">
        <f t="shared" si="5"/>
        <v>Asner et al. 2003, Global Change Biology (HD9LTNMS)</v>
      </c>
      <c r="C203" s="9">
        <v>2003.0</v>
      </c>
      <c r="D203" s="11" t="s">
        <v>901</v>
      </c>
      <c r="E203" s="9" t="s">
        <v>902</v>
      </c>
      <c r="F203" s="9" t="s">
        <v>903</v>
      </c>
      <c r="G203" s="9" t="s">
        <v>904</v>
      </c>
      <c r="H203" s="9" t="s">
        <v>905</v>
      </c>
      <c r="I203" s="9"/>
      <c r="J203" s="8" t="b">
        <f t="shared" si="4"/>
        <v>1</v>
      </c>
      <c r="K203" s="10"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4" t="str">
        <f> if(isna(VLOOKUP($B203,accuracy!$B:$K,1,0)), "no", "yes")</f>
        <v>no</v>
      </c>
    </row>
    <row r="204" ht="12.75" customHeight="1">
      <c r="A204" s="9" t="s">
        <v>91</v>
      </c>
      <c r="B204" s="8" t="str">
        <f t="shared" si="5"/>
        <v>Awange and Kiema 2019, Environmental Geoinformatics (NHRE6357)</v>
      </c>
      <c r="C204" s="8">
        <v>2019.0</v>
      </c>
      <c r="D204" s="8" t="s">
        <v>906</v>
      </c>
      <c r="E204" s="8" t="s">
        <v>907</v>
      </c>
      <c r="F204" s="8" t="s">
        <v>908</v>
      </c>
      <c r="G204" s="8" t="s">
        <v>909</v>
      </c>
      <c r="H204" s="8" t="s">
        <v>910</v>
      </c>
      <c r="I204" s="9" t="s">
        <v>22</v>
      </c>
      <c r="J204" s="8" t="b">
        <f t="shared" si="4"/>
        <v>1</v>
      </c>
      <c r="K204" s="10"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4" t="str">
        <f> if(isna(VLOOKUP($B204,accuracy!$B:$K,1,0)), "no", "yes")</f>
        <v>no</v>
      </c>
    </row>
    <row r="205" ht="12.75" customHeight="1">
      <c r="A205" s="9" t="s">
        <v>23</v>
      </c>
      <c r="B205" s="8" t="str">
        <f t="shared" si="5"/>
        <v>Azzoni et al. 2018, Progress in Physical Geography: Earth and Environment (BLYNCEDG)</v>
      </c>
      <c r="C205" s="8">
        <v>2018.0</v>
      </c>
      <c r="D205" s="8" t="s">
        <v>911</v>
      </c>
      <c r="E205" s="8" t="s">
        <v>912</v>
      </c>
      <c r="F205" s="8" t="s">
        <v>913</v>
      </c>
      <c r="G205" s="8" t="s">
        <v>914</v>
      </c>
      <c r="H205" s="8" t="s">
        <v>915</v>
      </c>
      <c r="I205" s="9" t="s">
        <v>22</v>
      </c>
      <c r="J205" s="8" t="b">
        <f t="shared" si="4"/>
        <v>1</v>
      </c>
      <c r="K205" s="10"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4" t="str">
        <f> if(isna(VLOOKUP($B205,accuracy!$B:$K,1,0)), "no", "yes")</f>
        <v>no</v>
      </c>
    </row>
    <row r="206" ht="12.75" customHeight="1">
      <c r="A206" s="9" t="s">
        <v>91</v>
      </c>
      <c r="B206" s="8" t="str">
        <f t="shared" si="5"/>
        <v>Bateman 2020, International Journal of Intelligence and CounterIntelligence (YPW49IBU)</v>
      </c>
      <c r="C206" s="8">
        <v>2020.0</v>
      </c>
      <c r="D206" s="8" t="s">
        <v>916</v>
      </c>
      <c r="E206" s="8" t="s">
        <v>917</v>
      </c>
      <c r="F206" s="8" t="s">
        <v>918</v>
      </c>
      <c r="G206" s="8" t="s">
        <v>919</v>
      </c>
      <c r="H206" s="8" t="s">
        <v>920</v>
      </c>
      <c r="I206" s="9" t="s">
        <v>22</v>
      </c>
      <c r="J206" s="8" t="b">
        <f t="shared" si="4"/>
        <v>1</v>
      </c>
      <c r="K206" s="10"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4" t="str">
        <f> if(isna(VLOOKUP($B206,accuracy!$B:$K,1,0)), "no", "yes")</f>
        <v>no</v>
      </c>
    </row>
    <row r="207" ht="12.75" customHeight="1">
      <c r="A207" s="9" t="s">
        <v>91</v>
      </c>
      <c r="B207" s="8" t="str">
        <f t="shared" si="5"/>
        <v>Beck et al. 2007, Antiquity (PISHNTXT)</v>
      </c>
      <c r="C207" s="8">
        <v>2007.0</v>
      </c>
      <c r="D207" s="8" t="s">
        <v>921</v>
      </c>
      <c r="E207" s="8" t="s">
        <v>922</v>
      </c>
      <c r="F207" s="8" t="s">
        <v>923</v>
      </c>
      <c r="G207" s="8" t="s">
        <v>169</v>
      </c>
      <c r="H207" s="8" t="s">
        <v>924</v>
      </c>
      <c r="I207" s="9" t="s">
        <v>22</v>
      </c>
      <c r="J207" s="8" t="b">
        <f t="shared" si="4"/>
        <v>1</v>
      </c>
      <c r="K207" s="10"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4" t="str">
        <f> if(isna(VLOOKUP($B207,accuracy!$B:$K,1,0)), "no", "yes")</f>
        <v>no</v>
      </c>
    </row>
    <row r="208" ht="12.75" customHeight="1">
      <c r="A208" s="9" t="s">
        <v>23</v>
      </c>
      <c r="B208" s="8" t="str">
        <f t="shared" si="5"/>
        <v>Becker 2019, Dreiländertagung der DGPF, der OVG und der SGPF (BIVI4TEU)</v>
      </c>
      <c r="C208" s="8">
        <v>2019.0</v>
      </c>
      <c r="D208" s="8" t="s">
        <v>925</v>
      </c>
      <c r="E208" s="8" t="s">
        <v>926</v>
      </c>
      <c r="F208" s="8" t="s">
        <v>927</v>
      </c>
      <c r="G208" s="8" t="s">
        <v>928</v>
      </c>
      <c r="H208" s="8"/>
      <c r="I208" s="9" t="s">
        <v>22</v>
      </c>
      <c r="J208" s="8" t="b">
        <f t="shared" si="4"/>
        <v>1</v>
      </c>
      <c r="K208" s="10"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4" t="str">
        <f> if(isna(VLOOKUP($B208,accuracy!$B:$K,1,0)), "no", "yes")</f>
        <v>no</v>
      </c>
    </row>
    <row r="209" ht="12.75" customHeight="1">
      <c r="A209" s="9" t="s">
        <v>91</v>
      </c>
      <c r="B209" s="8" t="str">
        <f t="shared" si="5"/>
        <v>Beyer et al. 2018, Earth and Space Science (FBEKAPRQ)</v>
      </c>
      <c r="C209" s="9">
        <v>2018.0</v>
      </c>
      <c r="D209" s="11" t="s">
        <v>929</v>
      </c>
      <c r="E209" s="9" t="s">
        <v>930</v>
      </c>
      <c r="F209" s="9" t="s">
        <v>931</v>
      </c>
      <c r="G209" s="9" t="s">
        <v>441</v>
      </c>
      <c r="H209" s="9" t="s">
        <v>932</v>
      </c>
      <c r="I209" s="9"/>
      <c r="J209" s="8" t="b">
        <f t="shared" si="4"/>
        <v>1</v>
      </c>
      <c r="K209" s="10"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4" t="str">
        <f> if(isna(VLOOKUP($B209,accuracy!$B:$K,1,0)), "no", "yes")</f>
        <v>no</v>
      </c>
    </row>
    <row r="210" ht="12.75" customHeight="1">
      <c r="A210" s="7" t="s">
        <v>72</v>
      </c>
      <c r="B210" s="8" t="str">
        <f t="shared" si="5"/>
        <v>Bhushan et al. 2021, ISPRS Journal of Photogrammetry and Remote Sensing (RPUQ6R2T)</v>
      </c>
      <c r="C210" s="8">
        <v>2021.0</v>
      </c>
      <c r="D210" s="8" t="s">
        <v>933</v>
      </c>
      <c r="E210" s="8" t="s">
        <v>934</v>
      </c>
      <c r="F210" s="8" t="s">
        <v>935</v>
      </c>
      <c r="G210" s="8" t="s">
        <v>51</v>
      </c>
      <c r="H210" s="8" t="s">
        <v>936</v>
      </c>
      <c r="I210" s="9" t="s">
        <v>22</v>
      </c>
      <c r="J210" s="8" t="b">
        <f t="shared" si="4"/>
        <v>1</v>
      </c>
      <c r="K210" s="10"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4" t="str">
        <f> if(isna(VLOOKUP($B210,accuracy!$B:$K,1,0)), "no", "yes")</f>
        <v>no</v>
      </c>
    </row>
    <row r="211" ht="12.75" customHeight="1">
      <c r="A211" s="9" t="s">
        <v>23</v>
      </c>
      <c r="B211" s="8" t="str">
        <f t="shared" si="5"/>
        <v>Birdseye 1940, Annals of the Association of American Geographers (JG69VHSG)</v>
      </c>
      <c r="C211" s="8">
        <v>1940.0</v>
      </c>
      <c r="D211" s="8" t="s">
        <v>937</v>
      </c>
      <c r="E211" s="8" t="s">
        <v>938</v>
      </c>
      <c r="F211" s="8" t="s">
        <v>939</v>
      </c>
      <c r="G211" s="8" t="s">
        <v>940</v>
      </c>
      <c r="H211" s="8" t="s">
        <v>941</v>
      </c>
      <c r="I211" s="9" t="s">
        <v>22</v>
      </c>
      <c r="J211" s="8" t="b">
        <f t="shared" si="4"/>
        <v>1</v>
      </c>
      <c r="K211" s="10"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4" t="str">
        <f> if(isna(VLOOKUP($B211,accuracy!$B:$K,1,0)), "no", "yes")</f>
        <v>no</v>
      </c>
    </row>
    <row r="212" ht="12.75" customHeight="1">
      <c r="A212" s="7" t="s">
        <v>91</v>
      </c>
      <c r="B212" s="8" t="str">
        <f t="shared" si="5"/>
        <v>Blokhinov et al. 2000, The International Archives of the Photogrammetry, Remote Sensing and Spatial Information Sciences (HBNAZLKV)</v>
      </c>
      <c r="C212" s="9">
        <v>2000.0</v>
      </c>
      <c r="D212" s="11" t="s">
        <v>942</v>
      </c>
      <c r="E212" s="9" t="s">
        <v>943</v>
      </c>
      <c r="F212" s="9" t="s">
        <v>944</v>
      </c>
      <c r="G212" s="9" t="s">
        <v>174</v>
      </c>
      <c r="H212" s="8"/>
      <c r="I212" s="9"/>
      <c r="J212" s="8" t="b">
        <f t="shared" si="4"/>
        <v>1</v>
      </c>
      <c r="K212" s="10"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4" t="str">
        <f> if(isna(VLOOKUP($B212,accuracy!$B:$K,1,0)), "no", "yes")</f>
        <v>no</v>
      </c>
    </row>
    <row r="213" ht="12.75" customHeight="1">
      <c r="A213" s="9" t="s">
        <v>91</v>
      </c>
      <c r="B213" s="8" t="str">
        <f t="shared" si="5"/>
        <v>Borowitz 2021, Strategic Studies Quarterly (5AXABY8K)</v>
      </c>
      <c r="C213" s="8">
        <v>2021.0</v>
      </c>
      <c r="D213" s="8" t="s">
        <v>945</v>
      </c>
      <c r="E213" s="8" t="s">
        <v>946</v>
      </c>
      <c r="F213" s="8" t="s">
        <v>947</v>
      </c>
      <c r="G213" s="8" t="s">
        <v>948</v>
      </c>
      <c r="H213" s="8"/>
      <c r="I213" s="9" t="s">
        <v>22</v>
      </c>
      <c r="J213" s="8" t="b">
        <f t="shared" si="4"/>
        <v>1</v>
      </c>
      <c r="K213" s="10"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4" t="str">
        <f> if(isna(VLOOKUP($B213,accuracy!$B:$K,1,0)), "no", "yes")</f>
        <v>no</v>
      </c>
    </row>
    <row r="214" ht="12.75" customHeight="1">
      <c r="A214" s="9" t="s">
        <v>91</v>
      </c>
      <c r="B214" s="8" t="str">
        <f t="shared" si="5"/>
        <v>Brannstrom et al. 2008, Land Use Policy (YP7JDRT2)</v>
      </c>
      <c r="C214" s="8">
        <v>2008.0</v>
      </c>
      <c r="D214" s="8" t="s">
        <v>949</v>
      </c>
      <c r="E214" s="8" t="s">
        <v>950</v>
      </c>
      <c r="F214" s="8" t="s">
        <v>951</v>
      </c>
      <c r="G214" s="8" t="s">
        <v>952</v>
      </c>
      <c r="H214" s="8" t="s">
        <v>953</v>
      </c>
      <c r="I214" s="9" t="s">
        <v>22</v>
      </c>
      <c r="J214" s="8" t="b">
        <f t="shared" si="4"/>
        <v>1</v>
      </c>
      <c r="K214" s="10"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4" t="str">
        <f> if(isna(VLOOKUP($B214,accuracy!$B:$K,1,0)), "no", "yes")</f>
        <v>no</v>
      </c>
    </row>
    <row r="215" ht="12.75" customHeight="1">
      <c r="A215" s="7" t="s">
        <v>16</v>
      </c>
      <c r="B215" s="8" t="str">
        <f t="shared" si="5"/>
        <v>Braun 2017, Arctic Ice Shelves and Ice Islands (BFUJQTBU)</v>
      </c>
      <c r="C215" s="8">
        <v>2017.0</v>
      </c>
      <c r="D215" s="8" t="s">
        <v>954</v>
      </c>
      <c r="E215" s="8" t="s">
        <v>955</v>
      </c>
      <c r="F215" s="8" t="s">
        <v>956</v>
      </c>
      <c r="G215" s="8" t="s">
        <v>957</v>
      </c>
      <c r="H215" s="8" t="s">
        <v>958</v>
      </c>
      <c r="I215" s="9" t="s">
        <v>22</v>
      </c>
      <c r="J215" s="8" t="b">
        <f t="shared" si="4"/>
        <v>1</v>
      </c>
      <c r="K215" s="10"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4" t="str">
        <f> if(isna(VLOOKUP($B215,accuracy!$B:$K,1,0)), "no", "yes")</f>
        <v>no</v>
      </c>
    </row>
    <row r="216" ht="12.75" customHeight="1">
      <c r="A216" s="9" t="s">
        <v>91</v>
      </c>
      <c r="B216" s="8" t="str">
        <f t="shared" si="5"/>
        <v>Brecheisen et al. 2020, Journal of Contemporary Water Research &amp; Education (J7F4XA5L)</v>
      </c>
      <c r="C216" s="8">
        <v>2020.0</v>
      </c>
      <c r="D216" s="8" t="s">
        <v>959</v>
      </c>
      <c r="E216" s="8" t="s">
        <v>960</v>
      </c>
      <c r="F216" s="8" t="s">
        <v>961</v>
      </c>
      <c r="G216" s="8" t="s">
        <v>962</v>
      </c>
      <c r="H216" s="8" t="s">
        <v>963</v>
      </c>
      <c r="I216" s="9" t="s">
        <v>22</v>
      </c>
      <c r="J216" s="8" t="b">
        <f t="shared" si="4"/>
        <v>1</v>
      </c>
      <c r="K216" s="10"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4" t="str">
        <f> if(isna(VLOOKUP($B216,accuracy!$B:$K,1,0)), "no", "yes")</f>
        <v>no</v>
      </c>
    </row>
    <row r="217" ht="12.75" customHeight="1">
      <c r="A217" s="9" t="s">
        <v>91</v>
      </c>
      <c r="B217" s="8" t="str">
        <f t="shared" si="5"/>
        <v>Brinkmann et al. 2012, Landscape and Urban Planning (UEBEWVND)</v>
      </c>
      <c r="C217" s="8">
        <v>2012.0</v>
      </c>
      <c r="D217" s="8" t="s">
        <v>964</v>
      </c>
      <c r="E217" s="8" t="s">
        <v>965</v>
      </c>
      <c r="F217" s="8" t="s">
        <v>966</v>
      </c>
      <c r="G217" s="8" t="s">
        <v>967</v>
      </c>
      <c r="H217" s="8" t="s">
        <v>968</v>
      </c>
      <c r="I217" s="9" t="s">
        <v>22</v>
      </c>
      <c r="J217" s="8" t="b">
        <f t="shared" si="4"/>
        <v>1</v>
      </c>
      <c r="K217" s="10"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4" t="str">
        <f> if(isna(VLOOKUP($B217,accuracy!$B:$K,1,0)), "no", "yes")</f>
        <v>no</v>
      </c>
    </row>
    <row r="218" ht="12.75" customHeight="1">
      <c r="A218" s="9" t="s">
        <v>91</v>
      </c>
      <c r="B218" s="8" t="str">
        <f t="shared" si="5"/>
        <v>Brünner et al. 2018,  (9465JE8H)</v>
      </c>
      <c r="C218" s="8">
        <v>2018.0</v>
      </c>
      <c r="D218" s="8" t="s">
        <v>969</v>
      </c>
      <c r="E218" s="8" t="s">
        <v>970</v>
      </c>
      <c r="F218" s="8" t="s">
        <v>971</v>
      </c>
      <c r="G218" s="8"/>
      <c r="H218" s="8" t="s">
        <v>972</v>
      </c>
      <c r="I218" s="9" t="s">
        <v>22</v>
      </c>
      <c r="J218" s="8" t="b">
        <f t="shared" si="4"/>
        <v>1</v>
      </c>
      <c r="K218" s="10"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4" t="str">
        <f> if(isna(VLOOKUP($B218,accuracy!$B:$K,1,0)), "no", "yes")</f>
        <v>no</v>
      </c>
    </row>
    <row r="219" ht="12.75" customHeight="1">
      <c r="A219" s="9" t="s">
        <v>91</v>
      </c>
      <c r="B219" s="8" t="str">
        <f t="shared" si="5"/>
        <v>Caddell 2016, Intelligence and National Security (IISPL86F)</v>
      </c>
      <c r="C219" s="8">
        <v>2016.0</v>
      </c>
      <c r="D219" s="8" t="s">
        <v>973</v>
      </c>
      <c r="E219" s="8" t="s">
        <v>974</v>
      </c>
      <c r="F219" s="8" t="s">
        <v>975</v>
      </c>
      <c r="G219" s="8" t="s">
        <v>976</v>
      </c>
      <c r="H219" s="8" t="s">
        <v>977</v>
      </c>
      <c r="I219" s="9" t="s">
        <v>22</v>
      </c>
      <c r="J219" s="8" t="b">
        <f t="shared" si="4"/>
        <v>1</v>
      </c>
      <c r="K219" s="10"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4" t="str">
        <f> if(isna(VLOOKUP($B219,accuracy!$B:$K,1,0)), "no", "yes")</f>
        <v>no</v>
      </c>
    </row>
    <row r="220" ht="12.75" customHeight="1">
      <c r="A220" s="7" t="s">
        <v>72</v>
      </c>
      <c r="B220" s="8" t="str">
        <f t="shared" si="5"/>
        <v>Casana 2020, Journal of Field Archaeology (VAQ8LBE8)</v>
      </c>
      <c r="C220" s="8">
        <v>2020.0</v>
      </c>
      <c r="D220" s="8" t="s">
        <v>978</v>
      </c>
      <c r="E220" s="8" t="s">
        <v>979</v>
      </c>
      <c r="F220" s="8" t="s">
        <v>980</v>
      </c>
      <c r="G220" s="8" t="s">
        <v>981</v>
      </c>
      <c r="H220" s="8" t="s">
        <v>982</v>
      </c>
      <c r="I220" s="9" t="s">
        <v>22</v>
      </c>
      <c r="J220" s="8" t="b">
        <f t="shared" si="4"/>
        <v>1</v>
      </c>
      <c r="K220" s="10"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4" t="str">
        <f> if(isna(VLOOKUP($B220,accuracy!$B:$K,1,0)), "no", "yes")</f>
        <v>no</v>
      </c>
    </row>
    <row r="221" ht="12.75" customHeight="1">
      <c r="A221" s="7" t="s">
        <v>91</v>
      </c>
      <c r="B221" s="8" t="str">
        <f t="shared" si="5"/>
        <v>Castrianni et al. 2010, Advances in Geosciences (5LJF3ABI)</v>
      </c>
      <c r="C221" s="8">
        <v>2010.0</v>
      </c>
      <c r="D221" s="8" t="s">
        <v>983</v>
      </c>
      <c r="E221" s="8" t="s">
        <v>984</v>
      </c>
      <c r="F221" s="8" t="s">
        <v>985</v>
      </c>
      <c r="G221" s="8" t="s">
        <v>986</v>
      </c>
      <c r="H221" s="8" t="s">
        <v>987</v>
      </c>
      <c r="I221" s="9" t="s">
        <v>22</v>
      </c>
      <c r="J221" s="8" t="b">
        <f t="shared" si="4"/>
        <v>1</v>
      </c>
      <c r="K221" s="10"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4" t="str">
        <f> if(isna(VLOOKUP($B221,accuracy!$B:$K,1,0)), "no", "yes")</f>
        <v>no</v>
      </c>
    </row>
    <row r="222" ht="12.75" customHeight="1">
      <c r="A222" s="7" t="s">
        <v>91</v>
      </c>
      <c r="B222" s="8" t="str">
        <f t="shared" si="5"/>
        <v>Challis et al. 2004, Journal of Field Archaeology (CQEUGP7M)</v>
      </c>
      <c r="C222" s="8">
        <v>2004.0</v>
      </c>
      <c r="D222" s="8" t="s">
        <v>988</v>
      </c>
      <c r="E222" s="8" t="s">
        <v>989</v>
      </c>
      <c r="F222" s="8" t="s">
        <v>990</v>
      </c>
      <c r="G222" s="8" t="s">
        <v>981</v>
      </c>
      <c r="H222" s="8" t="s">
        <v>991</v>
      </c>
      <c r="I222" s="9" t="s">
        <v>22</v>
      </c>
      <c r="J222" s="8" t="b">
        <f t="shared" si="4"/>
        <v>1</v>
      </c>
      <c r="K222" s="10"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4" t="str">
        <f> if(isna(VLOOKUP($B222,accuracy!$B:$K,1,0)), "no", "yes")</f>
        <v>no</v>
      </c>
    </row>
    <row r="223" ht="12.75" customHeight="1">
      <c r="A223" s="7" t="s">
        <v>91</v>
      </c>
      <c r="B223" s="8" t="str">
        <f t="shared" si="5"/>
        <v>Chand et al. 2020, International Journal of Remote Sensing (K2MGFKZ8)</v>
      </c>
      <c r="C223" s="8">
        <v>2020.0</v>
      </c>
      <c r="D223" s="8" t="s">
        <v>992</v>
      </c>
      <c r="E223" s="8" t="s">
        <v>993</v>
      </c>
      <c r="F223" s="8" t="s">
        <v>994</v>
      </c>
      <c r="G223" s="8" t="s">
        <v>995</v>
      </c>
      <c r="H223" s="8" t="s">
        <v>996</v>
      </c>
      <c r="I223" s="9" t="s">
        <v>22</v>
      </c>
      <c r="J223" s="8" t="b">
        <f t="shared" si="4"/>
        <v>1</v>
      </c>
      <c r="K223" s="10"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4" t="str">
        <f> if(isna(VLOOKUP($B223,accuracy!$B:$K,1,0)), "no", "yes")</f>
        <v>no</v>
      </c>
    </row>
    <row r="224" ht="12.75" customHeight="1">
      <c r="A224" s="9" t="s">
        <v>62</v>
      </c>
      <c r="B224" s="8" t="str">
        <f t="shared" si="5"/>
        <v>Chandler and Clark 1992, The Photogrammetric Record (WIYIX4ZU)</v>
      </c>
      <c r="C224" s="8">
        <v>1992.0</v>
      </c>
      <c r="D224" s="8" t="s">
        <v>997</v>
      </c>
      <c r="E224" s="8" t="s">
        <v>998</v>
      </c>
      <c r="F224" s="8" t="s">
        <v>999</v>
      </c>
      <c r="G224" s="8" t="s">
        <v>26</v>
      </c>
      <c r="H224" s="8" t="s">
        <v>1000</v>
      </c>
      <c r="I224" s="9" t="s">
        <v>28</v>
      </c>
      <c r="J224" s="8" t="b">
        <f t="shared" si="4"/>
        <v>1</v>
      </c>
      <c r="K224" s="10"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4" t="str">
        <f> if(isna(VLOOKUP($B224,accuracy!$B:$K,1,0)), "no", "yes")</f>
        <v>no</v>
      </c>
    </row>
    <row r="225" ht="12.75" customHeight="1">
      <c r="A225" s="7" t="s">
        <v>91</v>
      </c>
      <c r="B225" s="8" t="str">
        <f t="shared" si="5"/>
        <v>Chasmer et al. 2010, Canadian Journal of Remote Sensing (SWQ2JGRH)</v>
      </c>
      <c r="C225" s="8">
        <v>2010.0</v>
      </c>
      <c r="D225" s="8" t="s">
        <v>1001</v>
      </c>
      <c r="E225" s="8" t="s">
        <v>1002</v>
      </c>
      <c r="F225" s="8" t="s">
        <v>1003</v>
      </c>
      <c r="G225" s="8" t="s">
        <v>1004</v>
      </c>
      <c r="H225" s="8" t="s">
        <v>1005</v>
      </c>
      <c r="I225" s="9" t="s">
        <v>22</v>
      </c>
      <c r="J225" s="8" t="b">
        <f t="shared" si="4"/>
        <v>1</v>
      </c>
      <c r="K225" s="10"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4" t="str">
        <f> if(isna(VLOOKUP($B225,accuracy!$B:$K,1,0)), "no", "yes")</f>
        <v>no</v>
      </c>
    </row>
    <row r="226" ht="12.75" customHeight="1">
      <c r="A226" s="9" t="s">
        <v>91</v>
      </c>
      <c r="B226" s="8" t="str">
        <f t="shared" si="5"/>
        <v>Chekalin and Fomtchenko 2000, The International Archives of the Photogrammetry, Remote Sensing and Spatial Information Sciences (WRCVDXNI)</v>
      </c>
      <c r="C226" s="9">
        <v>2000.0</v>
      </c>
      <c r="D226" s="11" t="s">
        <v>1006</v>
      </c>
      <c r="E226" s="11" t="s">
        <v>172</v>
      </c>
      <c r="F226" s="9" t="s">
        <v>1007</v>
      </c>
      <c r="G226" s="9" t="s">
        <v>174</v>
      </c>
      <c r="H226" s="8"/>
      <c r="I226" s="9"/>
      <c r="J226" s="8" t="b">
        <f t="shared" si="4"/>
        <v>1</v>
      </c>
      <c r="K226" s="10"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4" t="str">
        <f> if(isna(VLOOKUP($B226,accuracy!$B:$K,1,0)), "no", "yes")</f>
        <v>no</v>
      </c>
    </row>
    <row r="227" ht="12.75" customHeight="1">
      <c r="A227" s="7" t="s">
        <v>23</v>
      </c>
      <c r="B227" s="8" t="str">
        <f t="shared" si="5"/>
        <v>Chen and Tseng 2016, ISPRS - International Archives of the Photogrammetry, Remote Sensing and Spatial Information Sciences (VZJYESES)</v>
      </c>
      <c r="C227" s="8">
        <v>2016.0</v>
      </c>
      <c r="D227" s="8" t="s">
        <v>1008</v>
      </c>
      <c r="E227" s="8" t="s">
        <v>1009</v>
      </c>
      <c r="F227" s="8" t="s">
        <v>1010</v>
      </c>
      <c r="G227" s="8" t="s">
        <v>242</v>
      </c>
      <c r="H227" s="8" t="s">
        <v>1011</v>
      </c>
      <c r="I227" s="9" t="s">
        <v>22</v>
      </c>
      <c r="J227" s="8" t="b">
        <f t="shared" si="4"/>
        <v>1</v>
      </c>
      <c r="K227" s="10"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4" t="str">
        <f> if(isna(VLOOKUP($B227,accuracy!$B:$K,1,0)), "no", "yes")</f>
        <v>no</v>
      </c>
    </row>
    <row r="228" ht="12.75" customHeight="1">
      <c r="A228" s="7" t="s">
        <v>91</v>
      </c>
      <c r="B228" s="8" t="str">
        <f t="shared" si="5"/>
        <v>Cisek et al. 2017, 2017 New York Scientific Data Summit (NYSDS) (S2DFAIB2)</v>
      </c>
      <c r="C228" s="8">
        <v>2017.0</v>
      </c>
      <c r="D228" s="8" t="s">
        <v>1012</v>
      </c>
      <c r="E228" s="8" t="s">
        <v>1013</v>
      </c>
      <c r="F228" s="8" t="s">
        <v>1014</v>
      </c>
      <c r="G228" s="8" t="s">
        <v>1015</v>
      </c>
      <c r="H228" s="8" t="s">
        <v>1016</v>
      </c>
      <c r="I228" s="9" t="s">
        <v>22</v>
      </c>
      <c r="J228" s="8" t="b">
        <f t="shared" si="4"/>
        <v>1</v>
      </c>
      <c r="K228" s="10"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4" t="str">
        <f> if(isna(VLOOKUP($B228,accuracy!$B:$K,1,0)), "no", "yes")</f>
        <v>no</v>
      </c>
    </row>
    <row r="229" ht="12.75" customHeight="1">
      <c r="A229" s="7" t="s">
        <v>91</v>
      </c>
      <c r="B229" s="8" t="str">
        <f t="shared" si="5"/>
        <v>Cléri et al. 2014, ISPRS Annals of Photogrammetry, Remote Sensing and Spatial Information Sciences (GQWSUEFF)</v>
      </c>
      <c r="C229" s="8">
        <v>2014.0</v>
      </c>
      <c r="D229" s="8" t="s">
        <v>1017</v>
      </c>
      <c r="E229" s="8" t="s">
        <v>1018</v>
      </c>
      <c r="F229" s="8" t="s">
        <v>1019</v>
      </c>
      <c r="G229" s="8" t="s">
        <v>182</v>
      </c>
      <c r="H229" s="8" t="s">
        <v>1020</v>
      </c>
      <c r="I229" s="9" t="s">
        <v>22</v>
      </c>
      <c r="J229" s="8" t="b">
        <f t="shared" si="4"/>
        <v>1</v>
      </c>
      <c r="K229" s="10"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4" t="str">
        <f> if(isna(VLOOKUP($B229,accuracy!$B:$K,1,0)), "no", "yes")</f>
        <v>no</v>
      </c>
    </row>
    <row r="230" ht="12.75" customHeight="1">
      <c r="A230" s="9" t="s">
        <v>91</v>
      </c>
      <c r="B230" s="8" t="str">
        <f t="shared" si="5"/>
        <v>Cogley and Adams 2000, Arctic (9F5JC9JQ)</v>
      </c>
      <c r="C230" s="9">
        <v>2000.0</v>
      </c>
      <c r="D230" s="11" t="s">
        <v>1021</v>
      </c>
      <c r="E230" s="9" t="s">
        <v>1022</v>
      </c>
      <c r="F230" s="9" t="s">
        <v>1023</v>
      </c>
      <c r="G230" s="9" t="s">
        <v>1024</v>
      </c>
      <c r="H230" s="8"/>
      <c r="I230" s="9"/>
      <c r="J230" s="8" t="b">
        <f t="shared" si="4"/>
        <v>1</v>
      </c>
      <c r="K230" s="10"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4" t="str">
        <f> if(isna(VLOOKUP($B230,accuracy!$B:$K,1,0)), "no", "yes")</f>
        <v>no</v>
      </c>
    </row>
    <row r="231" ht="12.75" customHeight="1">
      <c r="A231" s="9" t="s">
        <v>91</v>
      </c>
      <c r="B231" s="8" t="str">
        <f t="shared" si="5"/>
        <v>Comer and Harrower 2013,  (JTQWSKAG)</v>
      </c>
      <c r="C231" s="8">
        <v>2013.0</v>
      </c>
      <c r="D231" s="8" t="s">
        <v>1025</v>
      </c>
      <c r="E231" s="8" t="s">
        <v>1026</v>
      </c>
      <c r="F231" s="8" t="s">
        <v>1027</v>
      </c>
      <c r="G231" s="8"/>
      <c r="H231" s="8" t="s">
        <v>1028</v>
      </c>
      <c r="I231" s="9" t="s">
        <v>22</v>
      </c>
      <c r="J231" s="8" t="b">
        <f t="shared" si="4"/>
        <v>1</v>
      </c>
      <c r="K231" s="10"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4" t="str">
        <f> if(isna(VLOOKUP($B231,accuracy!$B:$K,1,0)), "no", "yes")</f>
        <v>no</v>
      </c>
    </row>
    <row r="232" ht="12.75" customHeight="1">
      <c r="A232" s="9" t="s">
        <v>91</v>
      </c>
      <c r="B232" s="8" t="str">
        <f t="shared" si="5"/>
        <v>Conesa et al. 2015, Archaeological Prospection (Q3BE6WDT)</v>
      </c>
      <c r="C232" s="8">
        <v>2015.0</v>
      </c>
      <c r="D232" s="8" t="s">
        <v>1029</v>
      </c>
      <c r="E232" s="8" t="s">
        <v>1030</v>
      </c>
      <c r="F232" s="8" t="s">
        <v>1031</v>
      </c>
      <c r="G232" s="8" t="s">
        <v>869</v>
      </c>
      <c r="H232" s="8" t="s">
        <v>1032</v>
      </c>
      <c r="I232" s="9" t="s">
        <v>22</v>
      </c>
      <c r="J232" s="8" t="b">
        <f t="shared" si="4"/>
        <v>1</v>
      </c>
      <c r="K232" s="10"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4" t="str">
        <f> if(isna(VLOOKUP($B232,accuracy!$B:$K,1,0)), "no", "yes")</f>
        <v>no</v>
      </c>
    </row>
    <row r="233" ht="12.75" customHeight="1">
      <c r="A233" s="9" t="s">
        <v>23</v>
      </c>
      <c r="B233" s="8" t="str">
        <f t="shared" si="5"/>
        <v>Cowley and Stichelbaut 2012, European Journal of Archaeology (H99CQDD8)</v>
      </c>
      <c r="C233" s="8">
        <v>2012.0</v>
      </c>
      <c r="D233" s="8" t="s">
        <v>1033</v>
      </c>
      <c r="E233" s="8" t="s">
        <v>1034</v>
      </c>
      <c r="F233" s="8" t="s">
        <v>1035</v>
      </c>
      <c r="G233" s="8" t="s">
        <v>1036</v>
      </c>
      <c r="H233" s="8" t="s">
        <v>1037</v>
      </c>
      <c r="I233" s="9" t="s">
        <v>22</v>
      </c>
      <c r="J233" s="8" t="b">
        <f t="shared" si="4"/>
        <v>1</v>
      </c>
      <c r="K233" s="10"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4" t="str">
        <f> if(isna(VLOOKUP($B233,accuracy!$B:$K,1,0)), "no", "yes")</f>
        <v>no</v>
      </c>
    </row>
    <row r="234" ht="12.75" customHeight="1">
      <c r="A234" s="9" t="s">
        <v>23</v>
      </c>
      <c r="B234" s="8" t="str">
        <f t="shared" si="5"/>
        <v>Cowley et al. 2010, Landscapes Through the Lens: Aerial Photographs and Historic Environment (DRN4VMLX)</v>
      </c>
      <c r="C234" s="9">
        <v>2010.0</v>
      </c>
      <c r="D234" s="11" t="s">
        <v>1038</v>
      </c>
      <c r="E234" s="9" t="s">
        <v>1039</v>
      </c>
      <c r="F234" s="9" t="s">
        <v>1040</v>
      </c>
      <c r="G234" s="9" t="s">
        <v>1041</v>
      </c>
      <c r="H234" s="8"/>
      <c r="I234" s="9"/>
      <c r="J234" s="8" t="b">
        <f t="shared" si="4"/>
        <v>1</v>
      </c>
      <c r="K234" s="10"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4" t="str">
        <f> if(isna(VLOOKUP($B234,accuracy!$B:$K,1,0)), "no", "yes")</f>
        <v>no</v>
      </c>
    </row>
    <row r="235" ht="12.75" customHeight="1">
      <c r="A235" s="9" t="s">
        <v>23</v>
      </c>
      <c r="B235" s="8" t="str">
        <f t="shared" si="5"/>
        <v>Cowley et al. 2013, Archaeology from Historical Aerial and Satellite Archives (CKWZG6EX)</v>
      </c>
      <c r="C235" s="8">
        <v>2013.0</v>
      </c>
      <c r="D235" s="8" t="s">
        <v>1042</v>
      </c>
      <c r="E235" s="8" t="s">
        <v>1039</v>
      </c>
      <c r="F235" s="8" t="s">
        <v>1043</v>
      </c>
      <c r="G235" s="8" t="s">
        <v>1044</v>
      </c>
      <c r="H235" s="8" t="s">
        <v>1045</v>
      </c>
      <c r="I235" s="9" t="s">
        <v>22</v>
      </c>
      <c r="J235" s="8" t="b">
        <f t="shared" si="4"/>
        <v>1</v>
      </c>
      <c r="K235" s="10"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4" t="str">
        <f> if(isna(VLOOKUP($B235,accuracy!$B:$K,1,0)), "no", "yes")</f>
        <v>no</v>
      </c>
    </row>
    <row r="236" ht="12.75" customHeight="1">
      <c r="A236" s="9" t="s">
        <v>23</v>
      </c>
      <c r="B236" s="8" t="str">
        <f t="shared" si="5"/>
        <v>Craciun and Le Bris 2022, The International Archives of the Photogrammetry, Remote Sensing and Spatial Information Sciences (TCIDBHZF)</v>
      </c>
      <c r="C236" s="9">
        <v>2022.0</v>
      </c>
      <c r="D236" s="11" t="s">
        <v>1046</v>
      </c>
      <c r="E236" s="9" t="s">
        <v>1047</v>
      </c>
      <c r="F236" s="9" t="s">
        <v>1048</v>
      </c>
      <c r="G236" s="9" t="s">
        <v>174</v>
      </c>
      <c r="H236" s="9" t="s">
        <v>1049</v>
      </c>
      <c r="I236" s="9"/>
      <c r="J236" s="8" t="b">
        <f t="shared" si="4"/>
        <v>1</v>
      </c>
      <c r="K236" s="10"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4" t="str">
        <f> if(isna(VLOOKUP($B236,accuracy!$B:$K,1,0)), "no", "yes")</f>
        <v>no</v>
      </c>
    </row>
    <row r="237" ht="12.75" customHeight="1">
      <c r="A237" s="9" t="s">
        <v>23</v>
      </c>
      <c r="B237" s="8" t="str">
        <f t="shared" si="5"/>
        <v>Dahle et al. 2024, ISPRS Open Journal of Photogrammetry and Remote Sensing (36KJM3XH)</v>
      </c>
      <c r="C237" s="9">
        <v>2024.0</v>
      </c>
      <c r="D237" s="11" t="s">
        <v>1050</v>
      </c>
      <c r="E237" s="9" t="s">
        <v>1051</v>
      </c>
      <c r="F237" s="9" t="s">
        <v>1052</v>
      </c>
      <c r="G237" s="9" t="s">
        <v>1053</v>
      </c>
      <c r="H237" s="9" t="s">
        <v>1054</v>
      </c>
      <c r="I237" s="9"/>
      <c r="J237" s="8" t="b">
        <f t="shared" si="4"/>
        <v>1</v>
      </c>
      <c r="K237" s="10"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4" t="str">
        <f> if(isna(VLOOKUP($B237,accuracy!$B:$K,1,0)), "no", "yes")</f>
        <v>no</v>
      </c>
    </row>
    <row r="238" ht="12.75" customHeight="1">
      <c r="A238" s="9" t="s">
        <v>91</v>
      </c>
      <c r="B238" s="8" t="str">
        <f t="shared" si="5"/>
        <v>Darack 2019, Weatherwise (4X2JWUX3)</v>
      </c>
      <c r="C238" s="8">
        <v>2019.0</v>
      </c>
      <c r="D238" s="8" t="s">
        <v>1055</v>
      </c>
      <c r="E238" s="8" t="s">
        <v>1056</v>
      </c>
      <c r="F238" s="8" t="s">
        <v>1057</v>
      </c>
      <c r="G238" s="8" t="s">
        <v>1058</v>
      </c>
      <c r="H238" s="8" t="s">
        <v>1059</v>
      </c>
      <c r="I238" s="9" t="s">
        <v>22</v>
      </c>
      <c r="J238" s="8" t="b">
        <f t="shared" si="4"/>
        <v>1</v>
      </c>
      <c r="K238" s="10"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4" t="str">
        <f> if(isna(VLOOKUP($B238,accuracy!$B:$K,1,0)), "no", "yes")</f>
        <v>no</v>
      </c>
    </row>
    <row r="239" ht="12.75" customHeight="1">
      <c r="A239" s="9" t="s">
        <v>91</v>
      </c>
      <c r="B239" s="8" t="str">
        <f t="shared" si="5"/>
        <v>Dashora et al. 2007, Current Science (9CACQLFA)</v>
      </c>
      <c r="C239" s="9">
        <v>2007.0</v>
      </c>
      <c r="D239" s="11" t="s">
        <v>1060</v>
      </c>
      <c r="E239" s="9" t="s">
        <v>1061</v>
      </c>
      <c r="F239" s="9" t="s">
        <v>1062</v>
      </c>
      <c r="G239" s="9" t="s">
        <v>1063</v>
      </c>
      <c r="H239" s="8"/>
      <c r="I239" s="9"/>
      <c r="J239" s="8" t="b">
        <f t="shared" si="4"/>
        <v>1</v>
      </c>
      <c r="K239" s="10"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4" t="str">
        <f> if(isna(VLOOKUP($B239,accuracy!$B:$K,1,0)), "no", "yes")</f>
        <v>no</v>
      </c>
    </row>
    <row r="240" ht="12.75" customHeight="1">
      <c r="A240" s="9" t="s">
        <v>23</v>
      </c>
      <c r="B240" s="8" t="str">
        <f t="shared" si="5"/>
        <v>DaSilva et al. 2021, Journal of Coastal Research (TNF98CDA)</v>
      </c>
      <c r="C240" s="8">
        <v>2021.0</v>
      </c>
      <c r="D240" s="8" t="s">
        <v>1064</v>
      </c>
      <c r="E240" s="8" t="s">
        <v>1065</v>
      </c>
      <c r="F240" s="8" t="s">
        <v>1066</v>
      </c>
      <c r="G240" s="8" t="s">
        <v>1067</v>
      </c>
      <c r="H240" s="8" t="s">
        <v>1068</v>
      </c>
      <c r="I240" s="9" t="s">
        <v>22</v>
      </c>
      <c r="J240" s="8" t="b">
        <f t="shared" si="4"/>
        <v>1</v>
      </c>
      <c r="K240" s="10"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4" t="str">
        <f> if(isna(VLOOKUP($B240,accuracy!$B:$K,1,0)), "no", "yes")</f>
        <v>no</v>
      </c>
    </row>
    <row r="241" ht="12.75" customHeight="1">
      <c r="A241" s="9" t="s">
        <v>91</v>
      </c>
      <c r="B241" s="8" t="str">
        <f t="shared" si="5"/>
        <v>Day 2004, International Journal of Intelligence and CounterIntelligence (NSRAFX8V)</v>
      </c>
      <c r="C241" s="8">
        <v>2004.0</v>
      </c>
      <c r="D241" s="8" t="s">
        <v>1069</v>
      </c>
      <c r="E241" s="8" t="s">
        <v>1070</v>
      </c>
      <c r="F241" s="8" t="s">
        <v>1071</v>
      </c>
      <c r="G241" s="8" t="s">
        <v>919</v>
      </c>
      <c r="H241" s="8" t="s">
        <v>1072</v>
      </c>
      <c r="I241" s="9" t="s">
        <v>22</v>
      </c>
      <c r="J241" s="8" t="b">
        <f t="shared" si="4"/>
        <v>1</v>
      </c>
      <c r="K241" s="10"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4" t="str">
        <f> if(isna(VLOOKUP($B241,accuracy!$B:$K,1,0)), "no", "yes")</f>
        <v>no</v>
      </c>
    </row>
    <row r="242" ht="12.75" customHeight="1">
      <c r="A242" s="9" t="s">
        <v>23</v>
      </c>
      <c r="B242" s="8" t="str">
        <f t="shared" si="5"/>
        <v>Denner and Raubenheimer 2018, Proceedings of the ICA (MXPLNJFR)</v>
      </c>
      <c r="C242" s="8">
        <v>2018.0</v>
      </c>
      <c r="D242" s="8" t="s">
        <v>1073</v>
      </c>
      <c r="E242" s="8" t="s">
        <v>1074</v>
      </c>
      <c r="F242" s="8" t="s">
        <v>1075</v>
      </c>
      <c r="G242" s="8" t="s">
        <v>1076</v>
      </c>
      <c r="H242" s="8" t="s">
        <v>1077</v>
      </c>
      <c r="I242" s="9" t="s">
        <v>22</v>
      </c>
      <c r="J242" s="8" t="b">
        <f t="shared" si="4"/>
        <v>1</v>
      </c>
      <c r="K242" s="10"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4" t="str">
        <f> if(isna(VLOOKUP($B242,accuracy!$B:$K,1,0)), "no", "yes")</f>
        <v>no</v>
      </c>
    </row>
    <row r="243" ht="12.75" customHeight="1">
      <c r="A243" s="9" t="s">
        <v>91</v>
      </c>
      <c r="B243" s="8" t="str">
        <f t="shared" si="5"/>
        <v>Deprez and Goossens 2004, Remote Sensing in Transition (UB784LU3)</v>
      </c>
      <c r="C243" s="8">
        <v>2004.0</v>
      </c>
      <c r="D243" s="8" t="s">
        <v>1078</v>
      </c>
      <c r="E243" s="8" t="s">
        <v>1079</v>
      </c>
      <c r="F243" s="8" t="s">
        <v>1080</v>
      </c>
      <c r="G243" s="8" t="s">
        <v>1081</v>
      </c>
      <c r="H243" s="8"/>
      <c r="I243" s="9" t="s">
        <v>22</v>
      </c>
      <c r="J243" s="8" t="b">
        <f t="shared" si="4"/>
        <v>1</v>
      </c>
      <c r="K243" s="10"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4" t="str">
        <f> if(isna(VLOOKUP($B243,accuracy!$B:$K,1,0)), "no", "yes")</f>
        <v>no</v>
      </c>
    </row>
    <row r="244" ht="12.75" customHeight="1">
      <c r="A244" s="9" t="s">
        <v>91</v>
      </c>
      <c r="B244" s="8" t="str">
        <f t="shared" si="5"/>
        <v>Deshpande et al. 2021, International Journal of Remote Sensing (D8Y9R9HH)</v>
      </c>
      <c r="C244" s="8">
        <v>2021.0</v>
      </c>
      <c r="D244" s="8" t="s">
        <v>1082</v>
      </c>
      <c r="E244" s="8" t="s">
        <v>1083</v>
      </c>
      <c r="F244" s="8" t="s">
        <v>1084</v>
      </c>
      <c r="G244" s="8" t="s">
        <v>995</v>
      </c>
      <c r="H244" s="8" t="s">
        <v>1085</v>
      </c>
      <c r="I244" s="9" t="s">
        <v>22</v>
      </c>
      <c r="J244" s="8" t="b">
        <f t="shared" si="4"/>
        <v>1</v>
      </c>
      <c r="K244" s="10"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4" t="str">
        <f> if(isna(VLOOKUP($B244,accuracy!$B:$K,1,0)), "no", "yes")</f>
        <v>no</v>
      </c>
    </row>
    <row r="245" ht="12.75" customHeight="1">
      <c r="A245" s="9" t="s">
        <v>23</v>
      </c>
      <c r="B245" s="8" t="str">
        <f t="shared" si="5"/>
        <v>Dlesk et al. 2020, Acta Polytechnica (5FYV8I9Q)</v>
      </c>
      <c r="C245" s="8">
        <v>2020.0</v>
      </c>
      <c r="D245" s="8" t="s">
        <v>1086</v>
      </c>
      <c r="E245" s="8" t="s">
        <v>1087</v>
      </c>
      <c r="F245" s="8" t="s">
        <v>1088</v>
      </c>
      <c r="G245" s="8" t="s">
        <v>1089</v>
      </c>
      <c r="H245" s="8" t="s">
        <v>1090</v>
      </c>
      <c r="I245" s="9" t="s">
        <v>22</v>
      </c>
      <c r="J245" s="8" t="b">
        <f t="shared" si="4"/>
        <v>1</v>
      </c>
      <c r="K245" s="10"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4" t="str">
        <f> if(isna(VLOOKUP($B245,accuracy!$B:$K,1,0)), "no", "yes")</f>
        <v>no</v>
      </c>
    </row>
    <row r="246" ht="12.75" customHeight="1">
      <c r="A246" s="9" t="s">
        <v>23</v>
      </c>
      <c r="B246" s="8" t="str">
        <f t="shared" si="5"/>
        <v>Dlesk et al. 2020, Applied Sciences (ISAR97EX)</v>
      </c>
      <c r="C246" s="8">
        <v>2020.0</v>
      </c>
      <c r="D246" s="8" t="s">
        <v>1091</v>
      </c>
      <c r="E246" s="8" t="s">
        <v>1087</v>
      </c>
      <c r="F246" s="8" t="s">
        <v>1092</v>
      </c>
      <c r="G246" s="8" t="s">
        <v>1093</v>
      </c>
      <c r="H246" s="8" t="s">
        <v>1094</v>
      </c>
      <c r="I246" s="9" t="s">
        <v>22</v>
      </c>
      <c r="J246" s="8" t="b">
        <f t="shared" si="4"/>
        <v>1</v>
      </c>
      <c r="K246" s="10"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4" t="str">
        <f> if(isna(VLOOKUP($B246,accuracy!$B:$K,1,0)), "no", "yes")</f>
        <v>no</v>
      </c>
    </row>
    <row r="247" ht="12.75" customHeight="1">
      <c r="A247" s="7" t="s">
        <v>23</v>
      </c>
      <c r="B247" s="8" t="str">
        <f t="shared" si="5"/>
        <v>Doering et al. 2012, Hydrological Processes (GIMYYC9R)</v>
      </c>
      <c r="C247" s="8">
        <v>2012.0</v>
      </c>
      <c r="D247" s="8" t="s">
        <v>1095</v>
      </c>
      <c r="E247" s="8" t="s">
        <v>1096</v>
      </c>
      <c r="F247" s="8" t="s">
        <v>1097</v>
      </c>
      <c r="G247" s="8" t="s">
        <v>450</v>
      </c>
      <c r="H247" s="8" t="s">
        <v>1098</v>
      </c>
      <c r="I247" s="9" t="s">
        <v>22</v>
      </c>
      <c r="J247" s="8" t="b">
        <f t="shared" si="4"/>
        <v>1</v>
      </c>
      <c r="K247" s="10"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4" t="str">
        <f> if(isna(VLOOKUP($B247,accuracy!$B:$K,1,0)), "no", "yes")</f>
        <v>no</v>
      </c>
    </row>
    <row r="248" ht="12.75" customHeight="1">
      <c r="A248" s="9" t="s">
        <v>91</v>
      </c>
      <c r="B248" s="8" t="str">
        <f t="shared" si="5"/>
        <v>Dowdeswell et al. 1993, Annals of Glaciology (MLZWF27M)</v>
      </c>
      <c r="C248" s="9">
        <v>1993.0</v>
      </c>
      <c r="D248" s="11" t="s">
        <v>1099</v>
      </c>
      <c r="E248" s="9" t="s">
        <v>1100</v>
      </c>
      <c r="F248" s="9" t="s">
        <v>1101</v>
      </c>
      <c r="G248" s="9" t="s">
        <v>1102</v>
      </c>
      <c r="H248" s="9" t="s">
        <v>1103</v>
      </c>
      <c r="I248" s="9"/>
      <c r="J248" s="8" t="b">
        <f t="shared" si="4"/>
        <v>1</v>
      </c>
      <c r="K248" s="10"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4" t="str">
        <f> if(isna(VLOOKUP($B248,accuracy!$B:$K,1,0)), "no", "yes")</f>
        <v>no</v>
      </c>
    </row>
    <row r="249" ht="12.75" customHeight="1">
      <c r="A249" s="9" t="s">
        <v>91</v>
      </c>
      <c r="B249" s="8" t="str">
        <f t="shared" si="5"/>
        <v>Dowdeswell et al. 1996, International Journal of Remote Sensing (ALDC6U5H)</v>
      </c>
      <c r="C249" s="9">
        <v>1996.0</v>
      </c>
      <c r="D249" s="11" t="s">
        <v>1104</v>
      </c>
      <c r="E249" s="9" t="s">
        <v>1100</v>
      </c>
      <c r="F249" s="9" t="s">
        <v>1105</v>
      </c>
      <c r="G249" s="9" t="s">
        <v>995</v>
      </c>
      <c r="H249" s="9" t="s">
        <v>1106</v>
      </c>
      <c r="I249" s="9"/>
      <c r="J249" s="8" t="b">
        <f t="shared" si="4"/>
        <v>1</v>
      </c>
      <c r="K249" s="10"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4" t="str">
        <f> if(isna(VLOOKUP($B249,accuracy!$B:$K,1,0)), "no", "yes")</f>
        <v>no</v>
      </c>
    </row>
    <row r="250" ht="12.75" customHeight="1">
      <c r="A250" s="9" t="s">
        <v>91</v>
      </c>
      <c r="B250" s="8" t="str">
        <f t="shared" si="5"/>
        <v>Doyle 1996, The International Archives of the Photogrammetry, Remote Sensing and Spatial Information Sciences (2WBPXARB)</v>
      </c>
      <c r="C250" s="9">
        <v>1996.0</v>
      </c>
      <c r="D250" s="11" t="s">
        <v>1107</v>
      </c>
      <c r="E250" s="9" t="s">
        <v>1108</v>
      </c>
      <c r="F250" s="9" t="s">
        <v>1109</v>
      </c>
      <c r="G250" s="9" t="s">
        <v>174</v>
      </c>
      <c r="H250" s="8"/>
      <c r="I250" s="9"/>
      <c r="J250" s="8" t="b">
        <f t="shared" si="4"/>
        <v>1</v>
      </c>
      <c r="K250" s="10"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4" t="str">
        <f> if(isna(VLOOKUP($B250,accuracy!$B:$K,1,0)), "no", "yes")</f>
        <v>no</v>
      </c>
    </row>
    <row r="251" ht="12.75" customHeight="1">
      <c r="A251" s="7" t="s">
        <v>91</v>
      </c>
      <c r="B251" s="8" t="str">
        <f t="shared" si="5"/>
        <v>Duncan and Heibreider 1995, Proceedings of SPIE (ZD837CT2)</v>
      </c>
      <c r="C251" s="9">
        <v>1995.0</v>
      </c>
      <c r="D251" s="11" t="s">
        <v>1110</v>
      </c>
      <c r="E251" s="9" t="s">
        <v>1111</v>
      </c>
      <c r="F251" s="9" t="s">
        <v>1112</v>
      </c>
      <c r="G251" s="9" t="s">
        <v>1113</v>
      </c>
      <c r="H251" s="9" t="s">
        <v>1114</v>
      </c>
      <c r="I251" s="9"/>
      <c r="J251" s="8" t="b">
        <f t="shared" si="4"/>
        <v>1</v>
      </c>
      <c r="K251" s="10"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4" t="str">
        <f> if(isna(VLOOKUP($B251,accuracy!$B:$K,1,0)), "no", "yes")</f>
        <v>no</v>
      </c>
    </row>
    <row r="252" ht="12.75" customHeight="1">
      <c r="A252" s="9" t="s">
        <v>91</v>
      </c>
      <c r="B252" s="8" t="str">
        <f t="shared" si="5"/>
        <v>Early and Gartzke 2021, Journal of Conflict Resolution (HKAP76GK)</v>
      </c>
      <c r="C252" s="9">
        <v>2021.0</v>
      </c>
      <c r="D252" s="11" t="s">
        <v>1115</v>
      </c>
      <c r="E252" s="9" t="s">
        <v>1116</v>
      </c>
      <c r="F252" s="9" t="s">
        <v>1117</v>
      </c>
      <c r="G252" s="9" t="s">
        <v>1118</v>
      </c>
      <c r="H252" s="9" t="s">
        <v>1119</v>
      </c>
      <c r="I252" s="9"/>
      <c r="J252" s="8" t="b">
        <f t="shared" si="4"/>
        <v>1</v>
      </c>
      <c r="K252" s="10"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4" t="str">
        <f> if(isna(VLOOKUP($B252,accuracy!$B:$K,1,0)), "no", "yes")</f>
        <v>no</v>
      </c>
    </row>
    <row r="253" ht="12.75" customHeight="1">
      <c r="A253" s="7" t="s">
        <v>23</v>
      </c>
      <c r="B253" s="8" t="str">
        <f t="shared" si="5"/>
        <v>Ellis et al. 2006, Remote Sensing of Environment (CAYZ3F44)</v>
      </c>
      <c r="C253" s="8">
        <v>2006.0</v>
      </c>
      <c r="D253" s="8" t="s">
        <v>1120</v>
      </c>
      <c r="E253" s="8" t="s">
        <v>1121</v>
      </c>
      <c r="F253" s="8" t="s">
        <v>1122</v>
      </c>
      <c r="G253" s="8" t="s">
        <v>246</v>
      </c>
      <c r="H253" s="8" t="s">
        <v>1123</v>
      </c>
      <c r="I253" s="9" t="s">
        <v>22</v>
      </c>
      <c r="J253" s="8" t="b">
        <f t="shared" si="4"/>
        <v>1</v>
      </c>
      <c r="K253" s="10"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4" t="str">
        <f> if(isna(VLOOKUP($B253,accuracy!$B:$K,1,0)), "no", "yes")</f>
        <v>no</v>
      </c>
    </row>
    <row r="254" ht="12.75" customHeight="1">
      <c r="A254" s="7" t="s">
        <v>91</v>
      </c>
      <c r="B254" s="8" t="str">
        <f t="shared" si="5"/>
        <v>Enns 2021, Militarizing Outer Space (8G2UWTZU)</v>
      </c>
      <c r="C254" s="8">
        <v>2021.0</v>
      </c>
      <c r="D254" s="8" t="s">
        <v>1124</v>
      </c>
      <c r="E254" s="8" t="s">
        <v>1125</v>
      </c>
      <c r="F254" s="8" t="s">
        <v>1126</v>
      </c>
      <c r="G254" s="8" t="s">
        <v>1127</v>
      </c>
      <c r="H254" s="8" t="s">
        <v>1128</v>
      </c>
      <c r="I254" s="9" t="s">
        <v>22</v>
      </c>
      <c r="J254" s="8" t="b">
        <f t="shared" si="4"/>
        <v>1</v>
      </c>
      <c r="K254" s="10"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4" t="str">
        <f> if(isna(VLOOKUP($B254,accuracy!$B:$K,1,0)), "no", "yes")</f>
        <v>no</v>
      </c>
    </row>
    <row r="255" ht="12.75" customHeight="1">
      <c r="A255" s="9" t="s">
        <v>23</v>
      </c>
      <c r="B255" s="8" t="str">
        <f t="shared" si="5"/>
        <v>Farella et al. 2022, Journal of Imaging (RPGC9UF2)</v>
      </c>
      <c r="C255" s="9">
        <v>2022.0</v>
      </c>
      <c r="D255" s="11" t="s">
        <v>1129</v>
      </c>
      <c r="E255" s="9" t="s">
        <v>1130</v>
      </c>
      <c r="F255" s="9" t="s">
        <v>1131</v>
      </c>
      <c r="G255" s="9" t="s">
        <v>1132</v>
      </c>
      <c r="H255" s="9" t="s">
        <v>1133</v>
      </c>
      <c r="I255" s="9"/>
      <c r="J255" s="8" t="b">
        <f t="shared" si="4"/>
        <v>1</v>
      </c>
      <c r="K255" s="10"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4" t="str">
        <f> if(isna(VLOOKUP($B255,accuracy!$B:$K,1,0)), "no", "yes")</f>
        <v>no</v>
      </c>
    </row>
    <row r="256" ht="12.75" customHeight="1">
      <c r="A256" s="9" t="s">
        <v>23</v>
      </c>
      <c r="B256" s="8" t="str">
        <f t="shared" si="5"/>
        <v>Farella et al. 2022, The International Archives of the Photogrammetry, Remote Sensing and Spatial Information Sciences (NMLLIDCU)</v>
      </c>
      <c r="C256" s="9">
        <v>2022.0</v>
      </c>
      <c r="D256" s="11" t="s">
        <v>1134</v>
      </c>
      <c r="E256" s="9" t="s">
        <v>1130</v>
      </c>
      <c r="F256" s="9" t="s">
        <v>1135</v>
      </c>
      <c r="G256" s="9" t="s">
        <v>174</v>
      </c>
      <c r="H256" s="9" t="s">
        <v>1136</v>
      </c>
      <c r="I256" s="9"/>
      <c r="J256" s="8" t="b">
        <f t="shared" si="4"/>
        <v>1</v>
      </c>
      <c r="K256" s="10"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4" t="str">
        <f> if(isna(VLOOKUP($B256,accuracy!$B:$K,1,0)), "no", "yes")</f>
        <v>no</v>
      </c>
    </row>
    <row r="257" ht="12.75" customHeight="1">
      <c r="A257" s="7" t="s">
        <v>23</v>
      </c>
      <c r="B257" s="8" t="str">
        <f t="shared" si="5"/>
        <v>Farías-Barahona et al. 2020, Remote Sensing (2WCJZANX)</v>
      </c>
      <c r="C257" s="8">
        <v>2020.0</v>
      </c>
      <c r="D257" s="8" t="s">
        <v>1137</v>
      </c>
      <c r="E257" s="8" t="s">
        <v>229</v>
      </c>
      <c r="F257" s="8" t="s">
        <v>1138</v>
      </c>
      <c r="G257" s="8" t="s">
        <v>125</v>
      </c>
      <c r="H257" s="8" t="s">
        <v>1139</v>
      </c>
      <c r="I257" s="9" t="s">
        <v>22</v>
      </c>
      <c r="J257" s="8" t="b">
        <f t="shared" si="4"/>
        <v>1</v>
      </c>
      <c r="K257" s="10"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4" t="str">
        <f> if(isna(VLOOKUP($B257,accuracy!$B:$K,1,0)), "no", "yes")</f>
        <v>no</v>
      </c>
    </row>
    <row r="258" ht="12.75" customHeight="1">
      <c r="A258" s="7" t="s">
        <v>23</v>
      </c>
      <c r="B258" s="8" t="str">
        <f t="shared" si="5"/>
        <v>Farnsworth et al. 2017, Boreas (BNL7NSXI)</v>
      </c>
      <c r="C258" s="8">
        <v>2017.0</v>
      </c>
      <c r="D258" s="8" t="s">
        <v>1140</v>
      </c>
      <c r="E258" s="8" t="s">
        <v>1141</v>
      </c>
      <c r="F258" s="8" t="s">
        <v>1142</v>
      </c>
      <c r="G258" s="8" t="s">
        <v>1143</v>
      </c>
      <c r="H258" s="8" t="s">
        <v>1144</v>
      </c>
      <c r="I258" s="9" t="s">
        <v>22</v>
      </c>
      <c r="J258" s="8" t="b">
        <f t="shared" si="4"/>
        <v>1</v>
      </c>
      <c r="K258" s="10"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4" t="str">
        <f> if(isna(VLOOKUP($B258,accuracy!$B:$K,1,0)), "no", "yes")</f>
        <v>no</v>
      </c>
    </row>
    <row r="259" ht="12.75" customHeight="1">
      <c r="A259" s="25" t="s">
        <v>91</v>
      </c>
      <c r="B259" s="8" t="str">
        <f t="shared" si="5"/>
        <v>Fekete 2020, Remote Sensing (NF4JHCNW)</v>
      </c>
      <c r="C259" s="9">
        <v>2020.0</v>
      </c>
      <c r="D259" s="11" t="s">
        <v>1145</v>
      </c>
      <c r="E259" s="9" t="s">
        <v>1146</v>
      </c>
      <c r="F259" s="9" t="s">
        <v>1147</v>
      </c>
      <c r="G259" s="9" t="s">
        <v>125</v>
      </c>
      <c r="H259" s="9" t="s">
        <v>1148</v>
      </c>
      <c r="I259" s="9"/>
      <c r="J259" s="8" t="b">
        <f t="shared" si="4"/>
        <v>1</v>
      </c>
      <c r="K259" s="10"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4" t="str">
        <f> if(isna(VLOOKUP($B259,accuracy!$B:$K,1,0)), "no", "yes")</f>
        <v>no</v>
      </c>
    </row>
    <row r="260" ht="12.75" customHeight="1">
      <c r="A260" s="9" t="s">
        <v>16</v>
      </c>
      <c r="B260" s="8" t="str">
        <f t="shared" si="5"/>
        <v>Feurer and Vinatier 2018, arXiv:1807.09700 [cs] (AD7WLXMF)</v>
      </c>
      <c r="C260" s="8">
        <v>2018.0</v>
      </c>
      <c r="D260" s="8" t="s">
        <v>1149</v>
      </c>
      <c r="E260" s="8" t="s">
        <v>233</v>
      </c>
      <c r="F260" s="8" t="s">
        <v>1150</v>
      </c>
      <c r="G260" s="8" t="s">
        <v>1151</v>
      </c>
      <c r="H260" s="9" t="s">
        <v>1152</v>
      </c>
      <c r="I260" s="9" t="s">
        <v>22</v>
      </c>
      <c r="J260" s="8" t="b">
        <f t="shared" si="4"/>
        <v>1</v>
      </c>
      <c r="K260" s="10"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4" t="str">
        <f> if(isna(VLOOKUP($B260,accuracy!$B:$K,1,0)), "no", "yes")</f>
        <v>no</v>
      </c>
    </row>
    <row r="261" ht="12.75" customHeight="1">
      <c r="A261" s="7" t="s">
        <v>23</v>
      </c>
      <c r="B261" s="8" t="str">
        <f t="shared" si="5"/>
        <v>Ford 2013, Remote Sensing of Environment (GW8U4CWQ)</v>
      </c>
      <c r="C261" s="8">
        <v>2013.0</v>
      </c>
      <c r="D261" s="8" t="s">
        <v>1153</v>
      </c>
      <c r="E261" s="8" t="s">
        <v>1154</v>
      </c>
      <c r="F261" s="8" t="s">
        <v>1155</v>
      </c>
      <c r="G261" s="8" t="s">
        <v>246</v>
      </c>
      <c r="H261" s="8" t="s">
        <v>1156</v>
      </c>
      <c r="I261" s="9" t="s">
        <v>22</v>
      </c>
      <c r="J261" s="8" t="b">
        <f t="shared" si="4"/>
        <v>1</v>
      </c>
      <c r="K261" s="10"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4" t="str">
        <f> if(isna(VLOOKUP($B261,accuracy!$B:$K,1,0)), "no", "yes")</f>
        <v>no</v>
      </c>
    </row>
    <row r="262" ht="12.75" customHeight="1">
      <c r="A262" s="7" t="s">
        <v>23</v>
      </c>
      <c r="B262" s="8" t="str">
        <f t="shared" si="5"/>
        <v>Fortin 2018, University of Victoria (NF894HPH)</v>
      </c>
      <c r="C262" s="8">
        <v>2018.0</v>
      </c>
      <c r="D262" s="8" t="s">
        <v>1157</v>
      </c>
      <c r="E262" s="8" t="s">
        <v>1158</v>
      </c>
      <c r="F262" s="8" t="s">
        <v>1159</v>
      </c>
      <c r="G262" s="9" t="s">
        <v>1160</v>
      </c>
      <c r="H262" s="8"/>
      <c r="I262" s="9" t="s">
        <v>22</v>
      </c>
      <c r="J262" s="8" t="b">
        <f t="shared" si="4"/>
        <v>1</v>
      </c>
      <c r="K262" s="10"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4" t="str">
        <f> if(isna(VLOOKUP($B262,accuracy!$B:$K,1,0)), "no", "yes")</f>
        <v>no</v>
      </c>
    </row>
    <row r="263" ht="12.75" customHeight="1">
      <c r="A263" s="7" t="s">
        <v>91</v>
      </c>
      <c r="B263" s="8" t="str">
        <f t="shared" si="5"/>
        <v>Fowler 2011, International Journal of Remote Sensing (IDSY8GNA)</v>
      </c>
      <c r="C263" s="8">
        <v>2011.0</v>
      </c>
      <c r="D263" s="8" t="s">
        <v>1161</v>
      </c>
      <c r="E263" s="8" t="s">
        <v>1162</v>
      </c>
      <c r="F263" s="8" t="s">
        <v>1163</v>
      </c>
      <c r="G263" s="8" t="s">
        <v>995</v>
      </c>
      <c r="H263" s="8" t="s">
        <v>1164</v>
      </c>
      <c r="I263" s="9" t="s">
        <v>22</v>
      </c>
      <c r="J263" s="8" t="b">
        <f t="shared" si="4"/>
        <v>1</v>
      </c>
      <c r="K263" s="10"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4" t="str">
        <f> if(isna(VLOOKUP($B263,accuracy!$B:$K,1,0)), "no", "yes")</f>
        <v>no</v>
      </c>
    </row>
    <row r="264" ht="12.75" customHeight="1">
      <c r="A264" s="7" t="s">
        <v>91</v>
      </c>
      <c r="B264" s="8" t="str">
        <f t="shared" si="5"/>
        <v>Fowler 2013, Archaeology from Historical Aerial and Satellite Archives (W2E5DTWL)</v>
      </c>
      <c r="C264" s="8">
        <v>2013.0</v>
      </c>
      <c r="D264" s="8" t="s">
        <v>1165</v>
      </c>
      <c r="E264" s="8" t="s">
        <v>1162</v>
      </c>
      <c r="F264" s="8" t="s">
        <v>1166</v>
      </c>
      <c r="G264" s="8" t="s">
        <v>1044</v>
      </c>
      <c r="H264" s="8" t="s">
        <v>1167</v>
      </c>
      <c r="I264" s="9" t="s">
        <v>22</v>
      </c>
      <c r="J264" s="8" t="b">
        <f t="shared" si="4"/>
        <v>1</v>
      </c>
      <c r="K264" s="10"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4" t="str">
        <f> if(isna(VLOOKUP($B264,accuracy!$B:$K,1,0)), "no", "yes")</f>
        <v>no</v>
      </c>
    </row>
    <row r="265" ht="12.75" customHeight="1">
      <c r="A265" s="7" t="s">
        <v>91</v>
      </c>
      <c r="B265" s="8" t="str">
        <f t="shared" si="5"/>
        <v>Fowler and Fowler 2005, Archaeological Prospection (FRJ54JWB)</v>
      </c>
      <c r="C265" s="8">
        <v>2005.0</v>
      </c>
      <c r="D265" s="8" t="s">
        <v>1168</v>
      </c>
      <c r="E265" s="8" t="s">
        <v>1169</v>
      </c>
      <c r="F265" s="8" t="s">
        <v>1170</v>
      </c>
      <c r="G265" s="8" t="s">
        <v>869</v>
      </c>
      <c r="H265" s="8" t="s">
        <v>1171</v>
      </c>
      <c r="I265" s="9" t="s">
        <v>22</v>
      </c>
      <c r="J265" s="8" t="b">
        <f t="shared" si="4"/>
        <v>1</v>
      </c>
      <c r="K265" s="10"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4" t="str">
        <f> if(isna(VLOOKUP($B265,accuracy!$B:$K,1,0)), "no", "yes")</f>
        <v>no</v>
      </c>
    </row>
    <row r="266" ht="12.75" customHeight="1">
      <c r="A266" s="9" t="s">
        <v>23</v>
      </c>
      <c r="B266" s="8" t="str">
        <f t="shared" si="5"/>
        <v>Fradley 2021, Levant (GZTHNS7P)</v>
      </c>
      <c r="C266" s="9">
        <v>2021.0</v>
      </c>
      <c r="D266" s="11" t="s">
        <v>1172</v>
      </c>
      <c r="E266" s="9" t="s">
        <v>1173</v>
      </c>
      <c r="F266" s="9" t="s">
        <v>1174</v>
      </c>
      <c r="G266" s="9" t="s">
        <v>1175</v>
      </c>
      <c r="H266" s="9" t="s">
        <v>1176</v>
      </c>
      <c r="I266" s="9"/>
      <c r="J266" s="8" t="b">
        <f t="shared" si="4"/>
        <v>1</v>
      </c>
      <c r="K266" s="10"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4" t="str">
        <f> if(isna(VLOOKUP($B266,accuracy!$B:$K,1,0)), "no", "yes")</f>
        <v>no</v>
      </c>
    </row>
    <row r="267" ht="12.75" customHeight="1">
      <c r="A267" s="7" t="s">
        <v>91</v>
      </c>
      <c r="B267" s="8" t="str">
        <f t="shared" si="5"/>
        <v>Frischauf 2018, Satellite-Based Earth Observation (7NPB2Y8W)</v>
      </c>
      <c r="C267" s="8">
        <v>2018.0</v>
      </c>
      <c r="D267" s="8" t="s">
        <v>1177</v>
      </c>
      <c r="E267" s="8" t="s">
        <v>1178</v>
      </c>
      <c r="F267" s="8" t="s">
        <v>1179</v>
      </c>
      <c r="G267" s="8" t="s">
        <v>1180</v>
      </c>
      <c r="H267" s="8" t="s">
        <v>1181</v>
      </c>
      <c r="I267" s="9" t="s">
        <v>22</v>
      </c>
      <c r="J267" s="8" t="b">
        <f t="shared" si="4"/>
        <v>1</v>
      </c>
      <c r="K267" s="10"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4" t="str">
        <f> if(isna(VLOOKUP($B267,accuracy!$B:$K,1,0)), "no", "yes")</f>
        <v>no</v>
      </c>
    </row>
    <row r="268" ht="12.75" customHeight="1">
      <c r="A268" s="7" t="s">
        <v>91</v>
      </c>
      <c r="B268" s="8" t="str">
        <f t="shared" si="5"/>
        <v>Fuentes et al. 2018, Geosciences (8MNEIYSF)</v>
      </c>
      <c r="C268" s="8">
        <v>2018.0</v>
      </c>
      <c r="D268" s="8" t="s">
        <v>1182</v>
      </c>
      <c r="E268" s="8" t="s">
        <v>1183</v>
      </c>
      <c r="F268" s="8" t="s">
        <v>1184</v>
      </c>
      <c r="G268" s="8" t="s">
        <v>152</v>
      </c>
      <c r="H268" s="8" t="s">
        <v>1185</v>
      </c>
      <c r="I268" s="9" t="s">
        <v>22</v>
      </c>
      <c r="J268" s="8" t="b">
        <f t="shared" si="4"/>
        <v>1</v>
      </c>
      <c r="K268" s="10"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4" t="str">
        <f> if(isna(VLOOKUP($B268,accuracy!$B:$K,1,0)), "no", "yes")</f>
        <v>no</v>
      </c>
    </row>
    <row r="269" ht="12.75" customHeight="1">
      <c r="A269" s="7" t="s">
        <v>91</v>
      </c>
      <c r="B269" s="8" t="str">
        <f t="shared" si="5"/>
        <v>Galiatsatos et al. 2008, Photogrammetric Engineering and Remote Sensing (NP2PWBRU)</v>
      </c>
      <c r="C269" s="8">
        <v>2008.0</v>
      </c>
      <c r="D269" s="8" t="s">
        <v>1186</v>
      </c>
      <c r="E269" s="8" t="s">
        <v>262</v>
      </c>
      <c r="F269" s="8" t="s">
        <v>1187</v>
      </c>
      <c r="G269" s="8" t="s">
        <v>1188</v>
      </c>
      <c r="H269" s="8" t="s">
        <v>1189</v>
      </c>
      <c r="I269" s="9" t="s">
        <v>22</v>
      </c>
      <c r="J269" s="8" t="b">
        <f t="shared" si="4"/>
        <v>1</v>
      </c>
      <c r="K269" s="10"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4" t="str">
        <f> if(isna(VLOOKUP($B269,accuracy!$B:$K,1,0)), "no", "yes")</f>
        <v>no</v>
      </c>
    </row>
    <row r="270" ht="12.75" customHeight="1">
      <c r="A270" s="7" t="s">
        <v>23</v>
      </c>
      <c r="B270" s="8" t="str">
        <f t="shared" si="5"/>
        <v>Galster et al. 2008, JAWRA Journal of the American Water Resources Association (SLY2YWWC)</v>
      </c>
      <c r="C270" s="8">
        <v>2008.0</v>
      </c>
      <c r="D270" s="8" t="s">
        <v>1190</v>
      </c>
      <c r="E270" s="8" t="s">
        <v>1191</v>
      </c>
      <c r="F270" s="8" t="s">
        <v>1192</v>
      </c>
      <c r="G270" s="8" t="s">
        <v>1193</v>
      </c>
      <c r="H270" s="8" t="s">
        <v>1194</v>
      </c>
      <c r="I270" s="9" t="s">
        <v>22</v>
      </c>
      <c r="J270" s="8" t="b">
        <f t="shared" si="4"/>
        <v>1</v>
      </c>
      <c r="K270" s="10"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4" t="str">
        <f> if(isna(VLOOKUP($B270,accuracy!$B:$K,1,0)), "no", "yes")</f>
        <v>no</v>
      </c>
    </row>
    <row r="271" ht="12.75" customHeight="1">
      <c r="A271" s="9" t="s">
        <v>91</v>
      </c>
      <c r="B271" s="8" t="str">
        <f t="shared" si="5"/>
        <v>Gheyle et al. 2011, Photogrammetric Engineering &amp; Remote Sensing (ZMMJ4LY2)</v>
      </c>
      <c r="C271" s="9">
        <v>2011.0</v>
      </c>
      <c r="D271" s="11" t="s">
        <v>1195</v>
      </c>
      <c r="E271" s="9" t="s">
        <v>1196</v>
      </c>
      <c r="F271" s="9" t="s">
        <v>1197</v>
      </c>
      <c r="G271" s="9" t="s">
        <v>138</v>
      </c>
      <c r="H271" s="9" t="s">
        <v>1198</v>
      </c>
      <c r="I271" s="9"/>
      <c r="J271" s="8" t="b">
        <f t="shared" si="4"/>
        <v>1</v>
      </c>
      <c r="K271" s="10"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4" t="str">
        <f> if(isna(VLOOKUP($B271,accuracy!$B:$K,1,0)), "no", "yes")</f>
        <v>no</v>
      </c>
    </row>
    <row r="272" ht="12.75" customHeight="1">
      <c r="A272" s="9" t="s">
        <v>23</v>
      </c>
      <c r="B272" s="8" t="str">
        <f t="shared" si="5"/>
        <v>Giordano and Mallet 2019, EuroSDR Official Publication No 70 (W5FDHDSP)</v>
      </c>
      <c r="C272" s="9">
        <v>2019.0</v>
      </c>
      <c r="D272" s="11" t="s">
        <v>1199</v>
      </c>
      <c r="E272" s="9" t="s">
        <v>1200</v>
      </c>
      <c r="F272" s="9" t="s">
        <v>1201</v>
      </c>
      <c r="G272" s="9" t="s">
        <v>1202</v>
      </c>
      <c r="H272" s="8"/>
      <c r="I272" s="9"/>
      <c r="J272" s="8" t="b">
        <f t="shared" si="4"/>
        <v>1</v>
      </c>
      <c r="K272" s="10"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4" t="str">
        <f> if(isna(VLOOKUP($B272,accuracy!$B:$K,1,0)), "no", "yes")</f>
        <v>no</v>
      </c>
    </row>
    <row r="273" ht="12.75" customHeight="1">
      <c r="A273" s="7" t="s">
        <v>23</v>
      </c>
      <c r="B273" s="8" t="str">
        <f t="shared" si="5"/>
        <v>Giordano et al. 2017, 2017 Joint Urban Remote Sensing Event (JURSE) (AENLFJST)</v>
      </c>
      <c r="C273" s="8">
        <v>2017.0</v>
      </c>
      <c r="D273" s="8" t="s">
        <v>1203</v>
      </c>
      <c r="E273" s="8" t="s">
        <v>280</v>
      </c>
      <c r="F273" s="8" t="s">
        <v>1204</v>
      </c>
      <c r="G273" s="8" t="s">
        <v>1205</v>
      </c>
      <c r="H273" s="8" t="s">
        <v>1206</v>
      </c>
      <c r="I273" s="9" t="s">
        <v>22</v>
      </c>
      <c r="J273" s="8" t="b">
        <f t="shared" si="4"/>
        <v>1</v>
      </c>
      <c r="K273" s="10"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4" t="str">
        <f> if(isna(VLOOKUP($B273,accuracy!$B:$K,1,0)), "no", "yes")</f>
        <v>no</v>
      </c>
    </row>
    <row r="274" ht="12.75" customHeight="1">
      <c r="A274" s="7" t="s">
        <v>265</v>
      </c>
      <c r="B274" s="8" t="str">
        <f t="shared" si="5"/>
        <v>Girod et al. 2017, The Cryosphere (KMNMHCBW)</v>
      </c>
      <c r="C274" s="8">
        <v>2017.0</v>
      </c>
      <c r="D274" s="8" t="s">
        <v>1207</v>
      </c>
      <c r="E274" s="8" t="s">
        <v>284</v>
      </c>
      <c r="F274" s="8" t="s">
        <v>1208</v>
      </c>
      <c r="G274" s="8" t="s">
        <v>113</v>
      </c>
      <c r="H274" s="8" t="s">
        <v>1209</v>
      </c>
      <c r="I274" s="9" t="s">
        <v>22</v>
      </c>
      <c r="J274" s="8" t="b">
        <f t="shared" si="4"/>
        <v>1</v>
      </c>
      <c r="K274" s="10"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4" t="str">
        <f> if(isna(VLOOKUP($B274,accuracy!$B:$K,1,0)), "no", "yes")</f>
        <v>no</v>
      </c>
    </row>
    <row r="275" ht="12.75" customHeight="1">
      <c r="A275" s="7" t="s">
        <v>23</v>
      </c>
      <c r="B275" s="8" t="str">
        <f t="shared" si="5"/>
        <v>González-Yebra et al. 2018, Biosystems Engineering (3TRZPSLT)</v>
      </c>
      <c r="C275" s="8">
        <v>2018.0</v>
      </c>
      <c r="D275" s="8" t="s">
        <v>1210</v>
      </c>
      <c r="E275" s="8" t="s">
        <v>1211</v>
      </c>
      <c r="F275" s="8" t="s">
        <v>1212</v>
      </c>
      <c r="G275" s="8" t="s">
        <v>1213</v>
      </c>
      <c r="H275" s="8" t="s">
        <v>1214</v>
      </c>
      <c r="I275" s="9" t="s">
        <v>22</v>
      </c>
      <c r="J275" s="8" t="b">
        <f t="shared" si="4"/>
        <v>1</v>
      </c>
      <c r="K275" s="10"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4" t="str">
        <f> if(isna(VLOOKUP($B275,accuracy!$B:$K,1,0)), "no", "yes")</f>
        <v>no</v>
      </c>
    </row>
    <row r="276" ht="12.75" customHeight="1">
      <c r="A276" s="9" t="s">
        <v>91</v>
      </c>
      <c r="B276" s="8" t="str">
        <f t="shared" si="5"/>
        <v>Gorin 1997, Journal of the British Interplanetary Society (MPECNHYG)</v>
      </c>
      <c r="C276" s="9">
        <v>1997.0</v>
      </c>
      <c r="D276" s="11" t="s">
        <v>1215</v>
      </c>
      <c r="E276" s="9" t="s">
        <v>1216</v>
      </c>
      <c r="F276" s="9" t="s">
        <v>1217</v>
      </c>
      <c r="G276" s="9" t="s">
        <v>1218</v>
      </c>
      <c r="H276" s="9"/>
      <c r="I276" s="9"/>
      <c r="J276" s="8" t="b">
        <f t="shared" si="4"/>
        <v>1</v>
      </c>
      <c r="K276" s="10"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4" t="str">
        <f> if(isna(VLOOKUP($B276,accuracy!$B:$K,1,0)), "no", "yes")</f>
        <v>no</v>
      </c>
    </row>
    <row r="277" ht="12.75" customHeight="1">
      <c r="A277" s="9" t="s">
        <v>91</v>
      </c>
      <c r="B277" s="8" t="str">
        <f t="shared" si="5"/>
        <v>Gorin 1998, Journal of the British Interplanetary Society (QCI4C8D3)</v>
      </c>
      <c r="C277" s="9">
        <v>1998.0</v>
      </c>
      <c r="D277" s="11" t="s">
        <v>1219</v>
      </c>
      <c r="E277" s="9" t="s">
        <v>1216</v>
      </c>
      <c r="F277" s="9" t="s">
        <v>1220</v>
      </c>
      <c r="G277" s="9" t="s">
        <v>1218</v>
      </c>
      <c r="H277" s="9"/>
      <c r="I277" s="9"/>
      <c r="J277" s="8" t="b">
        <f t="shared" si="4"/>
        <v>1</v>
      </c>
      <c r="K277" s="10"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4" t="str">
        <f> if(isna(VLOOKUP($B277,accuracy!$B:$K,1,0)), "no", "yes")</f>
        <v>no</v>
      </c>
    </row>
    <row r="278" ht="12.75" customHeight="1">
      <c r="A278" s="7" t="s">
        <v>16</v>
      </c>
      <c r="B278" s="8" t="str">
        <f t="shared" si="5"/>
        <v>Granshaw 2019, The Photogrammetric Record (IR257NMW)</v>
      </c>
      <c r="C278" s="8">
        <v>2019.0</v>
      </c>
      <c r="D278" s="8" t="s">
        <v>1221</v>
      </c>
      <c r="E278" s="8" t="s">
        <v>1222</v>
      </c>
      <c r="F278" s="8" t="s">
        <v>1223</v>
      </c>
      <c r="G278" s="8" t="s">
        <v>26</v>
      </c>
      <c r="H278" s="8" t="s">
        <v>1224</v>
      </c>
      <c r="I278" s="9" t="s">
        <v>22</v>
      </c>
      <c r="J278" s="8" t="b">
        <f t="shared" si="4"/>
        <v>1</v>
      </c>
      <c r="K278" s="10"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4" t="str">
        <f> if(isna(VLOOKUP($B278,accuracy!$B:$K,1,0)), "no", "yes")</f>
        <v>no</v>
      </c>
    </row>
    <row r="279" ht="12.75" customHeight="1">
      <c r="A279" s="7" t="s">
        <v>91</v>
      </c>
      <c r="B279" s="8" t="str">
        <f t="shared" si="5"/>
        <v>Grimm et al. 2019, Progress in Aerospace Sciences (NR8JMLEM)</v>
      </c>
      <c r="C279" s="8">
        <v>2019.0</v>
      </c>
      <c r="D279" s="8" t="s">
        <v>1225</v>
      </c>
      <c r="E279" s="8" t="s">
        <v>1226</v>
      </c>
      <c r="F279" s="8" t="s">
        <v>1227</v>
      </c>
      <c r="G279" s="8" t="s">
        <v>1228</v>
      </c>
      <c r="H279" s="8" t="s">
        <v>1229</v>
      </c>
      <c r="I279" s="9" t="s">
        <v>22</v>
      </c>
      <c r="J279" s="8" t="b">
        <f t="shared" si="4"/>
        <v>1</v>
      </c>
      <c r="K279" s="10"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4" t="str">
        <f> if(isna(VLOOKUP($B279,accuracy!$B:$K,1,0)), "no", "yes")</f>
        <v>no</v>
      </c>
    </row>
    <row r="280" ht="12.75" customHeight="1">
      <c r="A280" s="9" t="s">
        <v>23</v>
      </c>
      <c r="B280" s="8" t="str">
        <f t="shared" si="5"/>
        <v>Grip et al. 2000, Environmental Forensics (QQ8Q5LCE)</v>
      </c>
      <c r="C280" s="9">
        <v>2000.0</v>
      </c>
      <c r="D280" s="8" t="s">
        <v>1230</v>
      </c>
      <c r="E280" s="8" t="s">
        <v>1231</v>
      </c>
      <c r="F280" s="8" t="s">
        <v>1232</v>
      </c>
      <c r="G280" s="8" t="s">
        <v>1233</v>
      </c>
      <c r="H280" s="8" t="s">
        <v>1234</v>
      </c>
      <c r="I280" s="9" t="s">
        <v>22</v>
      </c>
      <c r="J280" s="8" t="b">
        <f t="shared" si="4"/>
        <v>1</v>
      </c>
      <c r="K280" s="10"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4" t="str">
        <f> if(isna(VLOOKUP($B280,accuracy!$B:$K,1,0)), "no", "yes")</f>
        <v>no</v>
      </c>
    </row>
    <row r="281" ht="12.75" customHeight="1">
      <c r="A281" s="9" t="s">
        <v>91</v>
      </c>
      <c r="B281" s="8" t="str">
        <f t="shared" si="5"/>
        <v>Groen et al. 2012, GIScience &amp; Remote Sensing (X35JXHEJ)</v>
      </c>
      <c r="C281" s="8">
        <v>2012.0</v>
      </c>
      <c r="D281" s="8" t="s">
        <v>1235</v>
      </c>
      <c r="E281" s="8" t="s">
        <v>1236</v>
      </c>
      <c r="F281" s="8" t="s">
        <v>1237</v>
      </c>
      <c r="G281" s="8" t="s">
        <v>1238</v>
      </c>
      <c r="H281" s="8" t="s">
        <v>1239</v>
      </c>
      <c r="I281" s="9" t="s">
        <v>22</v>
      </c>
      <c r="J281" s="8" t="b">
        <f t="shared" si="4"/>
        <v>1</v>
      </c>
      <c r="K281" s="10"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4" t="str">
        <f> if(isna(VLOOKUP($B281,accuracy!$B:$K,1,0)), "no", "yes")</f>
        <v>no</v>
      </c>
    </row>
    <row r="282" ht="12.75" customHeight="1">
      <c r="A282" s="7" t="s">
        <v>91</v>
      </c>
      <c r="B282" s="8" t="str">
        <f t="shared" si="5"/>
        <v>Gugan 1992, ISPRS Journal of Photogrammetry and Remote Sensing (3ZBP5KHQ)</v>
      </c>
      <c r="C282" s="9">
        <v>1992.0</v>
      </c>
      <c r="D282" s="11" t="s">
        <v>1240</v>
      </c>
      <c r="E282" s="9" t="s">
        <v>1241</v>
      </c>
      <c r="F282" s="9" t="s">
        <v>1242</v>
      </c>
      <c r="G282" s="9" t="s">
        <v>51</v>
      </c>
      <c r="H282" s="9" t="s">
        <v>1243</v>
      </c>
      <c r="I282" s="9"/>
      <c r="J282" s="8" t="b">
        <f t="shared" si="4"/>
        <v>1</v>
      </c>
      <c r="K282" s="10"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4" t="str">
        <f> if(isna(VLOOKUP($B282,accuracy!$B:$K,1,0)), "no", "yes")</f>
        <v>no</v>
      </c>
    </row>
    <row r="283" ht="12.75" customHeight="1">
      <c r="A283" s="9" t="s">
        <v>91</v>
      </c>
      <c r="B283" s="8" t="str">
        <f t="shared" si="5"/>
        <v>Guzzetti et al. 2012, Earth-Science Reviews (MDP95PI6)</v>
      </c>
      <c r="C283" s="8">
        <v>2012.0</v>
      </c>
      <c r="D283" s="8" t="s">
        <v>1244</v>
      </c>
      <c r="E283" s="8" t="s">
        <v>1245</v>
      </c>
      <c r="F283" s="8" t="s">
        <v>1246</v>
      </c>
      <c r="G283" s="8" t="s">
        <v>1247</v>
      </c>
      <c r="H283" s="8" t="s">
        <v>1248</v>
      </c>
      <c r="I283" s="9" t="s">
        <v>22</v>
      </c>
      <c r="J283" s="8" t="b">
        <f t="shared" si="4"/>
        <v>1</v>
      </c>
      <c r="K283" s="10"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4" t="str">
        <f> if(isna(VLOOKUP($B283,accuracy!$B:$K,1,0)), "no", "yes")</f>
        <v>no</v>
      </c>
    </row>
    <row r="284" ht="12.75" customHeight="1">
      <c r="A284" s="9" t="s">
        <v>91</v>
      </c>
      <c r="B284" s="8" t="str">
        <f t="shared" si="5"/>
        <v>Hamandawana et al. 2005, International Journal of Applied Earth Observation and Geoinformation (NYB9RCAT)</v>
      </c>
      <c r="C284" s="8">
        <v>2005.0</v>
      </c>
      <c r="D284" s="8" t="s">
        <v>1249</v>
      </c>
      <c r="E284" s="8" t="s">
        <v>1250</v>
      </c>
      <c r="F284" s="8" t="s">
        <v>1251</v>
      </c>
      <c r="G284" s="8" t="s">
        <v>143</v>
      </c>
      <c r="H284" s="8" t="s">
        <v>1252</v>
      </c>
      <c r="I284" s="9" t="s">
        <v>22</v>
      </c>
      <c r="J284" s="8" t="b">
        <f t="shared" si="4"/>
        <v>1</v>
      </c>
      <c r="K284" s="10"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4" t="str">
        <f> if(isna(VLOOKUP($B284,accuracy!$B:$K,1,0)), "no", "yes")</f>
        <v>no</v>
      </c>
    </row>
    <row r="285" ht="12.75" customHeight="1">
      <c r="A285" s="9" t="s">
        <v>91</v>
      </c>
      <c r="B285" s="8" t="str">
        <f t="shared" si="5"/>
        <v>Hammer and Lauricella 2017, Near Eastern Archaeology (GL6NHPBM)</v>
      </c>
      <c r="C285" s="8">
        <v>2017.0</v>
      </c>
      <c r="D285" s="8" t="s">
        <v>1253</v>
      </c>
      <c r="E285" s="8" t="s">
        <v>1254</v>
      </c>
      <c r="F285" s="8" t="s">
        <v>1255</v>
      </c>
      <c r="G285" s="8" t="s">
        <v>1256</v>
      </c>
      <c r="H285" s="8" t="s">
        <v>1257</v>
      </c>
      <c r="I285" s="9" t="s">
        <v>22</v>
      </c>
      <c r="J285" s="8" t="b">
        <f t="shared" si="4"/>
        <v>1</v>
      </c>
      <c r="K285" s="10"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4" t="str">
        <f> if(isna(VLOOKUP($B285,accuracy!$B:$K,1,0)), "no", "yes")</f>
        <v>no</v>
      </c>
    </row>
    <row r="286" ht="12.75" customHeight="1">
      <c r="A286" s="9" t="s">
        <v>91</v>
      </c>
      <c r="B286" s="8" t="str">
        <f t="shared" si="5"/>
        <v>Hammer and Ur 2019, Advances in Archaeological Practice (HMHTMGH4)</v>
      </c>
      <c r="C286" s="8">
        <v>2019.0</v>
      </c>
      <c r="D286" s="8" t="s">
        <v>1258</v>
      </c>
      <c r="E286" s="8" t="s">
        <v>1259</v>
      </c>
      <c r="F286" s="8" t="s">
        <v>1260</v>
      </c>
      <c r="G286" s="8" t="s">
        <v>1261</v>
      </c>
      <c r="H286" s="8" t="s">
        <v>1262</v>
      </c>
      <c r="I286" s="9" t="s">
        <v>22</v>
      </c>
      <c r="J286" s="8" t="b">
        <f t="shared" si="4"/>
        <v>1</v>
      </c>
      <c r="K286" s="10"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4" t="str">
        <f> if(isna(VLOOKUP($B286,accuracy!$B:$K,1,0)), "no", "yes")</f>
        <v>no</v>
      </c>
    </row>
    <row r="287" ht="12.75" customHeight="1">
      <c r="A287" s="9" t="s">
        <v>91</v>
      </c>
      <c r="B287" s="8" t="str">
        <f t="shared" si="5"/>
        <v>Hammer et al. 2022, Antiquity (26PRI6QL)</v>
      </c>
      <c r="C287" s="9">
        <v>2022.0</v>
      </c>
      <c r="D287" s="11" t="s">
        <v>1263</v>
      </c>
      <c r="E287" s="9" t="s">
        <v>1264</v>
      </c>
      <c r="F287" s="9" t="s">
        <v>1265</v>
      </c>
      <c r="G287" s="9" t="s">
        <v>169</v>
      </c>
      <c r="H287" s="9" t="s">
        <v>1266</v>
      </c>
      <c r="I287" s="9"/>
      <c r="J287" s="8" t="b">
        <f t="shared" si="4"/>
        <v>1</v>
      </c>
      <c r="K287" s="10"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4" t="str">
        <f> if(isna(VLOOKUP($B287,accuracy!$B:$K,1,0)), "no", "yes")</f>
        <v>no</v>
      </c>
    </row>
    <row r="288" ht="12.75" customHeight="1">
      <c r="A288" s="9" t="s">
        <v>91</v>
      </c>
      <c r="B288" s="8" t="str">
        <f t="shared" si="5"/>
        <v>Hanson and Oltean 2012, Archaeology from Historical Aerial and Satellite Archives (M8GIU5FV)</v>
      </c>
      <c r="C288" s="8">
        <v>2012.0</v>
      </c>
      <c r="D288" s="8" t="s">
        <v>1267</v>
      </c>
      <c r="E288" s="8" t="s">
        <v>1268</v>
      </c>
      <c r="F288" s="8" t="s">
        <v>1044</v>
      </c>
      <c r="G288" s="8" t="s">
        <v>1044</v>
      </c>
      <c r="H288" s="26" t="s">
        <v>1269</v>
      </c>
      <c r="I288" s="9" t="s">
        <v>22</v>
      </c>
      <c r="J288" s="8" t="b">
        <f t="shared" si="4"/>
        <v>1</v>
      </c>
      <c r="K288" s="10"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4" t="str">
        <f> if(isna(VLOOKUP($B288,accuracy!$B:$K,1,0)), "no", "yes")</f>
        <v>no</v>
      </c>
    </row>
    <row r="289" ht="12.75" customHeight="1">
      <c r="A289" s="9" t="s">
        <v>91</v>
      </c>
      <c r="B289" s="8" t="str">
        <f t="shared" si="5"/>
        <v>Haselberger et al. 2021, Earth Surface Processes and Landforms (S6IILLAR)</v>
      </c>
      <c r="C289" s="9">
        <v>2021.0</v>
      </c>
      <c r="D289" s="8" t="s">
        <v>1270</v>
      </c>
      <c r="E289" s="8" t="s">
        <v>1271</v>
      </c>
      <c r="F289" s="8" t="s">
        <v>1272</v>
      </c>
      <c r="G289" s="8" t="s">
        <v>56</v>
      </c>
      <c r="H289" s="8" t="s">
        <v>1273</v>
      </c>
      <c r="I289" s="9" t="s">
        <v>22</v>
      </c>
      <c r="J289" s="8" t="b">
        <f t="shared" si="4"/>
        <v>1</v>
      </c>
      <c r="K289" s="10"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4" t="str">
        <f> if(isna(VLOOKUP($B289,accuracy!$B:$K,1,0)), "no", "yes")</f>
        <v>no</v>
      </c>
    </row>
    <row r="290" ht="12.75" customHeight="1">
      <c r="A290" s="9" t="s">
        <v>23</v>
      </c>
      <c r="B290" s="8" t="str">
        <f t="shared" si="5"/>
        <v>Hendrickx et al. 2020, Earth Surface Processes and Landforms (9BSEYJL5)</v>
      </c>
      <c r="C290" s="8">
        <v>2020.0</v>
      </c>
      <c r="D290" s="8" t="s">
        <v>1274</v>
      </c>
      <c r="E290" s="8" t="s">
        <v>1275</v>
      </c>
      <c r="F290" s="8" t="s">
        <v>1276</v>
      </c>
      <c r="G290" s="8" t="s">
        <v>56</v>
      </c>
      <c r="H290" s="8" t="s">
        <v>1277</v>
      </c>
      <c r="I290" s="9" t="s">
        <v>22</v>
      </c>
      <c r="J290" s="8" t="b">
        <f t="shared" si="4"/>
        <v>1</v>
      </c>
      <c r="K290" s="10"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4" t="str">
        <f> if(isna(VLOOKUP($B290,accuracy!$B:$K,1,0)), "no", "yes")</f>
        <v>no</v>
      </c>
    </row>
    <row r="291" ht="12.75" customHeight="1">
      <c r="A291" s="9" t="s">
        <v>91</v>
      </c>
      <c r="B291" s="8" t="str">
        <f t="shared" si="5"/>
        <v>Herrmann and Hammer 2019, Journal of Archaeological Science: Reports (QBEBU6K6)</v>
      </c>
      <c r="C291" s="8">
        <v>2019.0</v>
      </c>
      <c r="D291" s="8" t="s">
        <v>1278</v>
      </c>
      <c r="E291" s="8" t="s">
        <v>1279</v>
      </c>
      <c r="F291" s="8" t="s">
        <v>1280</v>
      </c>
      <c r="G291" s="8" t="s">
        <v>1281</v>
      </c>
      <c r="H291" s="8" t="s">
        <v>1282</v>
      </c>
      <c r="I291" s="9" t="s">
        <v>22</v>
      </c>
      <c r="J291" s="8" t="b">
        <f t="shared" si="4"/>
        <v>1</v>
      </c>
      <c r="K291" s="10"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4" t="str">
        <f> if(isna(VLOOKUP($B291,accuracy!$B:$K,1,0)), "no", "yes")</f>
        <v>no</v>
      </c>
    </row>
    <row r="292" ht="12.75" customHeight="1">
      <c r="A292" s="9" t="s">
        <v>23</v>
      </c>
      <c r="B292" s="8" t="str">
        <f t="shared" si="5"/>
        <v>Hervás et al. 2003, Geomorphology (GAZUBG5W)</v>
      </c>
      <c r="C292" s="8">
        <v>2003.0</v>
      </c>
      <c r="D292" s="8" t="s">
        <v>1283</v>
      </c>
      <c r="E292" s="8" t="s">
        <v>1284</v>
      </c>
      <c r="F292" s="8" t="s">
        <v>1285</v>
      </c>
      <c r="G292" s="8" t="s">
        <v>217</v>
      </c>
      <c r="H292" s="8" t="s">
        <v>1286</v>
      </c>
      <c r="I292" s="9" t="s">
        <v>22</v>
      </c>
      <c r="J292" s="8" t="b">
        <f t="shared" si="4"/>
        <v>1</v>
      </c>
      <c r="K292" s="10"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4" t="str">
        <f> if(isna(VLOOKUP($B292,accuracy!$B:$K,1,0)), "no", "yes")</f>
        <v>no</v>
      </c>
    </row>
    <row r="293" ht="12.75" customHeight="1">
      <c r="A293" s="9" t="s">
        <v>91</v>
      </c>
      <c r="B293" s="8" t="str">
        <f t="shared" si="5"/>
        <v>Hill et al. 2018, The Cryosphere (ANJBFMFS)</v>
      </c>
      <c r="C293" s="8">
        <v>2018.0</v>
      </c>
      <c r="D293" s="8" t="s">
        <v>1287</v>
      </c>
      <c r="E293" s="8" t="s">
        <v>1288</v>
      </c>
      <c r="F293" s="8" t="s">
        <v>1289</v>
      </c>
      <c r="G293" s="8" t="s">
        <v>113</v>
      </c>
      <c r="H293" s="8" t="s">
        <v>1290</v>
      </c>
      <c r="I293" s="9" t="s">
        <v>22</v>
      </c>
      <c r="J293" s="8" t="b">
        <f t="shared" si="4"/>
        <v>1</v>
      </c>
      <c r="K293" s="10"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4" t="str">
        <f> if(isna(VLOOKUP($B293,accuracy!$B:$K,1,0)), "no", "yes")</f>
        <v>no</v>
      </c>
    </row>
    <row r="294" ht="12.75" customHeight="1">
      <c r="A294" s="9" t="s">
        <v>91</v>
      </c>
      <c r="B294" s="8" t="str">
        <f t="shared" si="5"/>
        <v>Hollingsworth et al. 2009, AGU Fall Meeting 2009 (UDIEK8LA)</v>
      </c>
      <c r="C294" s="8">
        <v>2009.0</v>
      </c>
      <c r="D294" s="8" t="s">
        <v>1291</v>
      </c>
      <c r="E294" s="8" t="s">
        <v>1292</v>
      </c>
      <c r="F294" s="8" t="s">
        <v>1293</v>
      </c>
      <c r="G294" s="8" t="s">
        <v>1294</v>
      </c>
      <c r="H294" s="8"/>
      <c r="I294" s="9" t="s">
        <v>22</v>
      </c>
      <c r="J294" s="8" t="b">
        <f t="shared" si="4"/>
        <v>1</v>
      </c>
      <c r="K294" s="10"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4" t="str">
        <f> if(isna(VLOOKUP($B294,accuracy!$B:$K,1,0)), "no", "yes")</f>
        <v>no</v>
      </c>
    </row>
    <row r="295" ht="12.75" customHeight="1">
      <c r="A295" s="9" t="s">
        <v>91</v>
      </c>
      <c r="B295" s="8" t="str">
        <f t="shared" si="5"/>
        <v>Hollingsworth et al. 2012, Journal of Geophysical Research: Solid Earth (C4C55GF8)</v>
      </c>
      <c r="C295" s="8">
        <v>2012.0</v>
      </c>
      <c r="D295" s="8" t="s">
        <v>1295</v>
      </c>
      <c r="E295" s="8" t="s">
        <v>1292</v>
      </c>
      <c r="F295" s="9" t="s">
        <v>1296</v>
      </c>
      <c r="G295" s="8" t="s">
        <v>1297</v>
      </c>
      <c r="H295" s="8" t="s">
        <v>1298</v>
      </c>
      <c r="I295" s="9" t="s">
        <v>22</v>
      </c>
      <c r="J295" s="8" t="b">
        <f t="shared" si="4"/>
        <v>1</v>
      </c>
      <c r="K295" s="10"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4" t="str">
        <f> if(isna(VLOOKUP($B295,accuracy!$B:$K,1,0)), "no", "yes")</f>
        <v>no</v>
      </c>
    </row>
    <row r="296" ht="12.75" customHeight="1">
      <c r="A296" s="9" t="s">
        <v>91</v>
      </c>
      <c r="B296" s="8" t="str">
        <f t="shared" si="5"/>
        <v>Holzer et al. 2012, ESA Earth Observation and Cryosphere Science Conference (ECQP2KSJ)</v>
      </c>
      <c r="C296" s="8">
        <v>2012.0</v>
      </c>
      <c r="D296" s="8" t="s">
        <v>1299</v>
      </c>
      <c r="E296" s="8" t="s">
        <v>338</v>
      </c>
      <c r="F296" s="8" t="s">
        <v>1300</v>
      </c>
      <c r="G296" s="8" t="s">
        <v>1301</v>
      </c>
      <c r="H296" s="8"/>
      <c r="I296" s="9" t="s">
        <v>22</v>
      </c>
      <c r="J296" s="8" t="b">
        <f t="shared" si="4"/>
        <v>1</v>
      </c>
      <c r="K296" s="10"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4" t="str">
        <f> if(isna(VLOOKUP($B296,accuracy!$B:$K,1,0)), "no", "yes")</f>
        <v>no</v>
      </c>
    </row>
    <row r="297" ht="12.75" customHeight="1">
      <c r="A297" s="9" t="s">
        <v>23</v>
      </c>
      <c r="B297" s="8" t="str">
        <f t="shared" si="5"/>
        <v>Holzer et al. 2016, Climate Change, Glacier Response, and Vegetation Dynamics in the Himalaya (9WCWY7AK)</v>
      </c>
      <c r="C297" s="8">
        <v>2016.0</v>
      </c>
      <c r="D297" s="8" t="s">
        <v>1302</v>
      </c>
      <c r="E297" s="8" t="s">
        <v>338</v>
      </c>
      <c r="F297" s="8" t="s">
        <v>1303</v>
      </c>
      <c r="G297" s="8" t="s">
        <v>1304</v>
      </c>
      <c r="H297" s="8" t="s">
        <v>1305</v>
      </c>
      <c r="I297" s="9" t="s">
        <v>28</v>
      </c>
      <c r="J297" s="8" t="b">
        <f t="shared" si="4"/>
        <v>1</v>
      </c>
      <c r="K297" s="10"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4" t="str">
        <f> if(isna(VLOOKUP($B297,accuracy!$B:$K,1,0)), "no", "yes")</f>
        <v>no</v>
      </c>
    </row>
    <row r="298" ht="12.75" customHeight="1">
      <c r="A298" s="9" t="s">
        <v>91</v>
      </c>
      <c r="B298" s="8" t="str">
        <f t="shared" si="5"/>
        <v>Hritz 2013, Journal of Archaeological Science (CMATFIIT)</v>
      </c>
      <c r="C298" s="8">
        <v>2013.0</v>
      </c>
      <c r="D298" s="8" t="s">
        <v>1306</v>
      </c>
      <c r="E298" s="8" t="s">
        <v>1307</v>
      </c>
      <c r="F298" s="8" t="s">
        <v>1308</v>
      </c>
      <c r="G298" s="8" t="s">
        <v>307</v>
      </c>
      <c r="H298" s="8" t="s">
        <v>1309</v>
      </c>
      <c r="I298" s="9" t="s">
        <v>22</v>
      </c>
      <c r="J298" s="8" t="b">
        <f t="shared" si="4"/>
        <v>1</v>
      </c>
      <c r="K298" s="10"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4" t="str">
        <f> if(isna(VLOOKUP($B298,accuracy!$B:$K,1,0)), "no", "yes")</f>
        <v>no</v>
      </c>
    </row>
    <row r="299" ht="12.75" customHeight="1">
      <c r="A299" s="9" t="s">
        <v>23</v>
      </c>
      <c r="B299" s="8" t="str">
        <f t="shared" si="5"/>
        <v>Huber et al. 2020, Frontiers in Earth Science (GNYI7WD7)</v>
      </c>
      <c r="C299" s="8">
        <v>2020.0</v>
      </c>
      <c r="D299" s="8" t="s">
        <v>1310</v>
      </c>
      <c r="E299" s="8" t="s">
        <v>1311</v>
      </c>
      <c r="F299" s="8" t="s">
        <v>1312</v>
      </c>
      <c r="G299" s="8" t="s">
        <v>75</v>
      </c>
      <c r="H299" s="8" t="s">
        <v>1313</v>
      </c>
      <c r="I299" s="9" t="s">
        <v>22</v>
      </c>
      <c r="J299" s="8" t="b">
        <f t="shared" si="4"/>
        <v>1</v>
      </c>
      <c r="K299" s="10"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4" t="str">
        <f> if(isna(VLOOKUP($B299,accuracy!$B:$K,1,0)), "no", "yes")</f>
        <v>no</v>
      </c>
    </row>
    <row r="300" ht="12.75" customHeight="1">
      <c r="A300" s="9" t="s">
        <v>23</v>
      </c>
      <c r="B300" s="8" t="str">
        <f t="shared" si="5"/>
        <v>Hudak and Wessman 1998, Remote Sensing of Environment (4YMKJQCY)</v>
      </c>
      <c r="C300" s="9">
        <v>1998.0</v>
      </c>
      <c r="D300" s="11" t="s">
        <v>1314</v>
      </c>
      <c r="E300" s="9" t="s">
        <v>1315</v>
      </c>
      <c r="F300" s="9" t="s">
        <v>1316</v>
      </c>
      <c r="G300" s="9" t="s">
        <v>246</v>
      </c>
      <c r="H300" s="9" t="s">
        <v>1317</v>
      </c>
      <c r="I300" s="9"/>
      <c r="J300" s="8" t="b">
        <f t="shared" si="4"/>
        <v>1</v>
      </c>
      <c r="K300" s="10"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4" t="str">
        <f> if(isna(VLOOKUP($B300,accuracy!$B:$K,1,0)), "no", "yes")</f>
        <v>no</v>
      </c>
    </row>
    <row r="301" ht="12.75" customHeight="1">
      <c r="A301" s="9" t="s">
        <v>91</v>
      </c>
      <c r="B301" s="8" t="str">
        <f t="shared" si="5"/>
        <v>Jacobsen 1992, The International Archives of the Photogrammetry, Remote Sensing and Spatial Information Sciences (UM2DLURA)</v>
      </c>
      <c r="C301" s="9">
        <v>1992.0</v>
      </c>
      <c r="D301" s="11" t="s">
        <v>1318</v>
      </c>
      <c r="E301" s="9" t="s">
        <v>359</v>
      </c>
      <c r="F301" s="9" t="s">
        <v>1319</v>
      </c>
      <c r="G301" s="9" t="s">
        <v>174</v>
      </c>
      <c r="H301" s="8"/>
      <c r="I301" s="9"/>
      <c r="J301" s="8" t="b">
        <f t="shared" si="4"/>
        <v>1</v>
      </c>
      <c r="K301" s="10"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4" t="str">
        <f> if(isna(VLOOKUP($B301,accuracy!$B:$K,1,0)), "no", "yes")</f>
        <v>no</v>
      </c>
    </row>
    <row r="302" ht="12.75" customHeight="1">
      <c r="A302" s="9" t="s">
        <v>23</v>
      </c>
      <c r="B302" s="8" t="str">
        <f t="shared" si="5"/>
        <v>James et al. 2017, Earth Surface Processes and Landforms (R9MXFKHV)</v>
      </c>
      <c r="C302" s="8">
        <v>2017.0</v>
      </c>
      <c r="D302" s="8" t="s">
        <v>1320</v>
      </c>
      <c r="E302" s="8" t="s">
        <v>1321</v>
      </c>
      <c r="F302" s="8" t="s">
        <v>1322</v>
      </c>
      <c r="G302" s="8" t="s">
        <v>56</v>
      </c>
      <c r="H302" s="8" t="s">
        <v>1323</v>
      </c>
      <c r="I302" s="9" t="s">
        <v>22</v>
      </c>
      <c r="J302" s="8" t="b">
        <f t="shared" si="4"/>
        <v>1</v>
      </c>
      <c r="K302" s="10"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4" t="str">
        <f> if(isna(VLOOKUP($B302,accuracy!$B:$K,1,0)), "no", "yes")</f>
        <v>no</v>
      </c>
    </row>
    <row r="303" ht="12.75" customHeight="1">
      <c r="A303" s="9" t="s">
        <v>91</v>
      </c>
      <c r="B303" s="8" t="str">
        <f t="shared" si="5"/>
        <v>Joseph 1996, Remote Sensing Reviews (89A6STGR)</v>
      </c>
      <c r="C303" s="9">
        <v>1996.0</v>
      </c>
      <c r="D303" s="11" t="s">
        <v>1324</v>
      </c>
      <c r="E303" s="9" t="s">
        <v>1325</v>
      </c>
      <c r="F303" s="9" t="s">
        <v>1326</v>
      </c>
      <c r="G303" s="9" t="s">
        <v>1327</v>
      </c>
      <c r="H303" s="9" t="s">
        <v>1328</v>
      </c>
      <c r="I303" s="9"/>
      <c r="J303" s="8" t="b">
        <f t="shared" si="4"/>
        <v>1</v>
      </c>
      <c r="K303" s="10"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4" t="str">
        <f> if(isna(VLOOKUP($B303,accuracy!$B:$K,1,0)), "no", "yes")</f>
        <v>no</v>
      </c>
    </row>
    <row r="304" ht="12.75" customHeight="1">
      <c r="A304" s="9" t="s">
        <v>23</v>
      </c>
      <c r="B304" s="8" t="str">
        <f t="shared" si="5"/>
        <v>Kaczmarek et al. 2015, Environmental Earth Sciences (F8HE9ZKL)</v>
      </c>
      <c r="C304" s="8">
        <v>2015.0</v>
      </c>
      <c r="D304" s="8" t="s">
        <v>1329</v>
      </c>
      <c r="E304" s="8" t="s">
        <v>1330</v>
      </c>
      <c r="F304" s="8" t="s">
        <v>1331</v>
      </c>
      <c r="G304" s="8" t="s">
        <v>1332</v>
      </c>
      <c r="H304" s="8" t="s">
        <v>1333</v>
      </c>
      <c r="I304" s="9" t="s">
        <v>22</v>
      </c>
      <c r="J304" s="8" t="b">
        <f t="shared" si="4"/>
        <v>1</v>
      </c>
      <c r="K304" s="10"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4" t="str">
        <f> if(isna(VLOOKUP($B304,accuracy!$B:$K,1,0)), "no", "yes")</f>
        <v>no</v>
      </c>
    </row>
    <row r="305" ht="12.75" customHeight="1">
      <c r="A305" s="9" t="s">
        <v>23</v>
      </c>
      <c r="B305" s="8" t="str">
        <f t="shared" si="5"/>
        <v>Kadmon and Harari-Kremer 1999, Remote Sensing of Environment (M5KD9M7V)</v>
      </c>
      <c r="C305" s="8">
        <v>1999.0</v>
      </c>
      <c r="D305" s="8" t="s">
        <v>1334</v>
      </c>
      <c r="E305" s="8" t="s">
        <v>1335</v>
      </c>
      <c r="F305" s="8" t="s">
        <v>1336</v>
      </c>
      <c r="G305" s="8" t="s">
        <v>246</v>
      </c>
      <c r="H305" s="8" t="s">
        <v>1337</v>
      </c>
      <c r="I305" s="9" t="s">
        <v>22</v>
      </c>
      <c r="J305" s="8" t="b">
        <f t="shared" si="4"/>
        <v>1</v>
      </c>
      <c r="K305" s="10"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4" t="str">
        <f> if(isna(VLOOKUP($B305,accuracy!$B:$K,1,0)), "no", "yes")</f>
        <v>no</v>
      </c>
    </row>
    <row r="306" ht="12.75" customHeight="1">
      <c r="A306" s="9" t="s">
        <v>23</v>
      </c>
      <c r="B306" s="8" t="str">
        <f t="shared" si="5"/>
        <v>Kamola et al. 2020, Remote Sensing (NQKC9FNA)</v>
      </c>
      <c r="C306" s="8">
        <v>2020.0</v>
      </c>
      <c r="D306" s="8" t="s">
        <v>1338</v>
      </c>
      <c r="E306" s="8" t="s">
        <v>1339</v>
      </c>
      <c r="F306" s="8" t="s">
        <v>1340</v>
      </c>
      <c r="G306" s="8" t="s">
        <v>125</v>
      </c>
      <c r="H306" s="8" t="s">
        <v>1341</v>
      </c>
      <c r="I306" s="9" t="s">
        <v>22</v>
      </c>
      <c r="J306" s="8" t="b">
        <f t="shared" si="4"/>
        <v>1</v>
      </c>
      <c r="K306" s="10"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4" t="str">
        <f> if(isna(VLOOKUP($B306,accuracy!$B:$K,1,0)), "no", "yes")</f>
        <v>no</v>
      </c>
    </row>
    <row r="307" ht="12.75" customHeight="1">
      <c r="A307" s="9" t="s">
        <v>23</v>
      </c>
      <c r="B307" s="8" t="str">
        <f t="shared" si="5"/>
        <v>Kasai et al. 2019, CATENA (SCD6XKMF)</v>
      </c>
      <c r="C307" s="8">
        <v>2019.0</v>
      </c>
      <c r="D307" s="8" t="s">
        <v>1342</v>
      </c>
      <c r="E307" s="8" t="s">
        <v>1343</v>
      </c>
      <c r="F307" s="8" t="s">
        <v>1344</v>
      </c>
      <c r="G307" s="8" t="s">
        <v>1345</v>
      </c>
      <c r="H307" s="8" t="s">
        <v>1346</v>
      </c>
      <c r="I307" s="9" t="s">
        <v>22</v>
      </c>
      <c r="J307" s="8" t="b">
        <f t="shared" si="4"/>
        <v>1</v>
      </c>
      <c r="K307" s="10"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4" t="str">
        <f> if(isna(VLOOKUP($B307,accuracy!$B:$K,1,0)), "no", "yes")</f>
        <v>no</v>
      </c>
    </row>
    <row r="308" ht="12.75" customHeight="1">
      <c r="A308" s="9" t="s">
        <v>23</v>
      </c>
      <c r="B308" s="8" t="str">
        <f t="shared" si="5"/>
        <v>Kaufmann et al. 2019, Kartografija i geoinformacije (I9IY9Y4S)</v>
      </c>
      <c r="C308" s="8">
        <v>2019.0</v>
      </c>
      <c r="D308" s="8" t="s">
        <v>1347</v>
      </c>
      <c r="E308" s="8" t="s">
        <v>1348</v>
      </c>
      <c r="F308" s="8" t="s">
        <v>1349</v>
      </c>
      <c r="G308" s="8" t="s">
        <v>1350</v>
      </c>
      <c r="H308" s="8" t="s">
        <v>1351</v>
      </c>
      <c r="I308" s="9" t="s">
        <v>22</v>
      </c>
      <c r="J308" s="8" t="b">
        <f t="shared" si="4"/>
        <v>1</v>
      </c>
      <c r="K308" s="10"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4" t="str">
        <f> if(isna(VLOOKUP($B308,accuracy!$B:$K,1,0)), "no", "yes")</f>
        <v>no</v>
      </c>
    </row>
    <row r="309" ht="12.75" customHeight="1">
      <c r="A309" s="9" t="s">
        <v>91</v>
      </c>
      <c r="B309" s="8" t="str">
        <f t="shared" si="5"/>
        <v>Kersten et al. 2023,  (DVGT72LC)</v>
      </c>
      <c r="C309" s="9">
        <v>2023.0</v>
      </c>
      <c r="D309" s="11" t="s">
        <v>1352</v>
      </c>
      <c r="E309" s="9" t="s">
        <v>1353</v>
      </c>
      <c r="F309" s="9" t="s">
        <v>1354</v>
      </c>
      <c r="G309" s="8"/>
      <c r="H309" s="9" t="s">
        <v>1355</v>
      </c>
      <c r="I309" s="9"/>
      <c r="J309" s="8" t="b">
        <f t="shared" si="4"/>
        <v>1</v>
      </c>
      <c r="K309" s="10"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4" t="str">
        <f> if(isna(VLOOKUP($B309,accuracy!$B:$K,1,0)), "no", "yes")</f>
        <v>no</v>
      </c>
    </row>
    <row r="310" ht="12.75" customHeight="1">
      <c r="A310" s="9" t="s">
        <v>91</v>
      </c>
      <c r="B310" s="8" t="str">
        <f t="shared" si="5"/>
        <v>Khromova et al. 2006, Remote Sensing of Environment (K49D9CRG)</v>
      </c>
      <c r="C310" s="9">
        <v>2006.0</v>
      </c>
      <c r="D310" s="11" t="s">
        <v>1356</v>
      </c>
      <c r="E310" s="9" t="s">
        <v>1357</v>
      </c>
      <c r="F310" s="9" t="s">
        <v>1358</v>
      </c>
      <c r="G310" s="9" t="s">
        <v>246</v>
      </c>
      <c r="H310" s="9" t="s">
        <v>1359</v>
      </c>
      <c r="I310" s="9"/>
      <c r="J310" s="8" t="b">
        <f t="shared" si="4"/>
        <v>1</v>
      </c>
      <c r="K310" s="10"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4" t="str">
        <f> if(isna(VLOOKUP($B310,accuracy!$B:$K,1,0)), "no", "yes")</f>
        <v>no</v>
      </c>
    </row>
    <row r="311" ht="12.75" customHeight="1">
      <c r="A311" s="9" t="s">
        <v>23</v>
      </c>
      <c r="B311" s="8" t="str">
        <f t="shared" si="5"/>
        <v>Kim et al. 2010, Journal of Terrestrial Observation (NLQH2RKK)</v>
      </c>
      <c r="C311" s="8">
        <v>2010.0</v>
      </c>
      <c r="D311" s="8" t="s">
        <v>1360</v>
      </c>
      <c r="E311" s="8" t="s">
        <v>1361</v>
      </c>
      <c r="F311" s="8" t="s">
        <v>1362</v>
      </c>
      <c r="G311" s="8" t="s">
        <v>1363</v>
      </c>
      <c r="H311" s="8"/>
      <c r="I311" s="9" t="s">
        <v>22</v>
      </c>
      <c r="J311" s="8" t="b">
        <f t="shared" si="4"/>
        <v>1</v>
      </c>
      <c r="K311" s="10"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4" t="str">
        <f> if(isna(VLOOKUP($B311,accuracy!$B:$K,1,0)), "no", "yes")</f>
        <v>no</v>
      </c>
    </row>
    <row r="312" ht="12.75" customHeight="1">
      <c r="A312" s="9" t="s">
        <v>91</v>
      </c>
      <c r="B312" s="8" t="str">
        <f t="shared" si="5"/>
        <v>Kindermann et al. 2023, Landscape Ecology (P83KJR66)</v>
      </c>
      <c r="C312" s="9">
        <v>2023.0</v>
      </c>
      <c r="D312" s="11" t="s">
        <v>1364</v>
      </c>
      <c r="E312" s="9" t="s">
        <v>1365</v>
      </c>
      <c r="F312" s="9" t="s">
        <v>1366</v>
      </c>
      <c r="G312" s="9" t="s">
        <v>1367</v>
      </c>
      <c r="H312" s="9" t="s">
        <v>1368</v>
      </c>
      <c r="I312" s="9"/>
      <c r="J312" s="8" t="b">
        <f t="shared" si="4"/>
        <v>1</v>
      </c>
      <c r="K312" s="10"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4" t="str">
        <f> if(isna(VLOOKUP($B312,accuracy!$B:$K,1,0)), "no", "yes")</f>
        <v>no</v>
      </c>
    </row>
    <row r="313" ht="12.75" customHeight="1">
      <c r="A313" s="7" t="s">
        <v>91</v>
      </c>
      <c r="B313" s="8" t="str">
        <f t="shared" si="5"/>
        <v>Kostka and Sharov 1995, Digital Photogrammetry and Remote Sensing '95 (AJEF2QKT)</v>
      </c>
      <c r="C313" s="9">
        <v>1995.0</v>
      </c>
      <c r="D313" s="11" t="s">
        <v>1369</v>
      </c>
      <c r="E313" s="9" t="s">
        <v>1370</v>
      </c>
      <c r="F313" s="9" t="s">
        <v>1371</v>
      </c>
      <c r="G313" s="9" t="s">
        <v>1372</v>
      </c>
      <c r="H313" s="9" t="s">
        <v>1373</v>
      </c>
      <c r="I313" s="9"/>
      <c r="J313" s="8" t="b">
        <f t="shared" si="4"/>
        <v>1</v>
      </c>
      <c r="K313" s="10"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4" t="str">
        <f> if(isna(VLOOKUP($B313,accuracy!$B:$K,1,0)), "no", "yes")</f>
        <v>no</v>
      </c>
    </row>
    <row r="314" ht="12.75" customHeight="1">
      <c r="A314" s="9" t="s">
        <v>91</v>
      </c>
      <c r="B314" s="8" t="str">
        <f t="shared" si="5"/>
        <v>Krämer 1991, ISPRS Journal of Photogrammetry and Remote Sensing (GYBXEK9C)</v>
      </c>
      <c r="C314" s="9">
        <v>1991.0</v>
      </c>
      <c r="D314" s="11" t="s">
        <v>1374</v>
      </c>
      <c r="E314" s="9" t="s">
        <v>1375</v>
      </c>
      <c r="F314" s="9" t="s">
        <v>1376</v>
      </c>
      <c r="G314" s="9" t="s">
        <v>51</v>
      </c>
      <c r="H314" s="9" t="s">
        <v>1377</v>
      </c>
      <c r="I314" s="9"/>
      <c r="J314" s="8" t="b">
        <f t="shared" si="4"/>
        <v>1</v>
      </c>
      <c r="K314" s="10"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4" t="str">
        <f> if(isna(VLOOKUP($B314,accuracy!$B:$K,1,0)), "no", "yes")</f>
        <v>no</v>
      </c>
    </row>
    <row r="315" ht="12.75" customHeight="1">
      <c r="A315" s="9" t="s">
        <v>23</v>
      </c>
      <c r="B315" s="8" t="str">
        <f t="shared" si="5"/>
        <v>Lallias-Tacon et al. 2017, CATENA (RQL9V3UF)</v>
      </c>
      <c r="C315" s="8">
        <v>2017.0</v>
      </c>
      <c r="D315" s="8" t="s">
        <v>1378</v>
      </c>
      <c r="E315" s="8" t="s">
        <v>1379</v>
      </c>
      <c r="F315" s="8" t="s">
        <v>1380</v>
      </c>
      <c r="G315" s="8" t="s">
        <v>1345</v>
      </c>
      <c r="H315" s="8" t="s">
        <v>1381</v>
      </c>
      <c r="I315" s="9" t="s">
        <v>22</v>
      </c>
      <c r="J315" s="8" t="b">
        <f t="shared" si="4"/>
        <v>1</v>
      </c>
      <c r="K315" s="10"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4" t="str">
        <f> if(isna(VLOOKUP($B315,accuracy!$B:$K,1,0)), "no", "yes")</f>
        <v>no</v>
      </c>
    </row>
    <row r="316" ht="12.75" customHeight="1">
      <c r="A316" s="9" t="s">
        <v>91</v>
      </c>
      <c r="B316" s="8" t="str">
        <f t="shared" si="5"/>
        <v>Lasaponara et al. 2018, Surveys in Geophysics (39CSU9ZG)</v>
      </c>
      <c r="C316" s="8">
        <v>2018.0</v>
      </c>
      <c r="D316" s="8" t="s">
        <v>1382</v>
      </c>
      <c r="E316" s="8" t="s">
        <v>1383</v>
      </c>
      <c r="F316" s="8" t="s">
        <v>1384</v>
      </c>
      <c r="G316" s="8" t="s">
        <v>1385</v>
      </c>
      <c r="H316" s="8" t="s">
        <v>1386</v>
      </c>
      <c r="I316" s="9" t="s">
        <v>22</v>
      </c>
      <c r="J316" s="8" t="b">
        <f t="shared" si="4"/>
        <v>1</v>
      </c>
      <c r="K316" s="10"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4" t="str">
        <f> if(isna(VLOOKUP($B316,accuracy!$B:$K,1,0)), "no", "yes")</f>
        <v>no</v>
      </c>
    </row>
    <row r="317" ht="12.75" customHeight="1">
      <c r="A317" s="9" t="s">
        <v>23</v>
      </c>
      <c r="B317" s="8" t="str">
        <f t="shared" si="5"/>
        <v>Lauer et al. 2017, Geomorphology (RXHC34KU)</v>
      </c>
      <c r="C317" s="8">
        <v>2017.0</v>
      </c>
      <c r="D317" s="8" t="s">
        <v>1387</v>
      </c>
      <c r="E317" s="8" t="s">
        <v>1388</v>
      </c>
      <c r="F317" s="8" t="s">
        <v>1389</v>
      </c>
      <c r="G317" s="8" t="s">
        <v>217</v>
      </c>
      <c r="H317" s="8" t="s">
        <v>1390</v>
      </c>
      <c r="I317" s="9" t="s">
        <v>22</v>
      </c>
      <c r="J317" s="8" t="b">
        <f t="shared" si="4"/>
        <v>1</v>
      </c>
      <c r="K317" s="10"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4" t="str">
        <f> if(isna(VLOOKUP($B317,accuracy!$B:$K,1,0)), "no", "yes")</f>
        <v>no</v>
      </c>
    </row>
    <row r="318" ht="12.75" customHeight="1">
      <c r="A318" s="9" t="s">
        <v>91</v>
      </c>
      <c r="B318" s="8" t="str">
        <f t="shared" si="5"/>
        <v>Lavrov 1996, The International Archives of the Photogrammetry, Remote Sensing and Spatial Information Sciences (E2E249NJ)</v>
      </c>
      <c r="C318" s="9">
        <v>1996.0</v>
      </c>
      <c r="D318" s="11" t="s">
        <v>1391</v>
      </c>
      <c r="E318" s="9" t="s">
        <v>1392</v>
      </c>
      <c r="F318" s="9" t="s">
        <v>1393</v>
      </c>
      <c r="G318" s="9" t="s">
        <v>174</v>
      </c>
      <c r="H318" s="8"/>
      <c r="I318" s="9"/>
      <c r="J318" s="8" t="b">
        <f t="shared" si="4"/>
        <v>1</v>
      </c>
      <c r="K318" s="10"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4" t="str">
        <f> if(isna(VLOOKUP($B318,accuracy!$B:$K,1,0)), "no", "yes")</f>
        <v>no</v>
      </c>
    </row>
    <row r="319" ht="12.75" customHeight="1">
      <c r="A319" s="9" t="s">
        <v>91</v>
      </c>
      <c r="B319" s="8" t="str">
        <f t="shared" si="5"/>
        <v>Lavrov 2000, The International Archives of the Photogrammetry, Remote Sensing and Spatial Information Sciences (SBPSYVXA)</v>
      </c>
      <c r="C319" s="9">
        <v>2000.0</v>
      </c>
      <c r="D319" s="11" t="s">
        <v>1394</v>
      </c>
      <c r="E319" s="9" t="s">
        <v>1392</v>
      </c>
      <c r="F319" s="9" t="s">
        <v>1395</v>
      </c>
      <c r="G319" s="9" t="s">
        <v>174</v>
      </c>
      <c r="H319" s="8"/>
      <c r="I319" s="9"/>
      <c r="J319" s="8" t="b">
        <f t="shared" si="4"/>
        <v>1</v>
      </c>
      <c r="K319" s="10"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4" t="str">
        <f> if(isna(VLOOKUP($B319,accuracy!$B:$K,1,0)), "no", "yes")</f>
        <v>no</v>
      </c>
    </row>
    <row r="320" ht="12.75" customHeight="1">
      <c r="A320" s="9" t="s">
        <v>16</v>
      </c>
      <c r="B320" s="8" t="str">
        <f t="shared" si="5"/>
        <v>Le Bris et al. 2020, ISPRS Annals of the Photogrammetry, Remote Sensing and Spatial Information Sciences (UJM8SZNU)</v>
      </c>
      <c r="C320" s="9">
        <v>2020.0</v>
      </c>
      <c r="D320" s="11" t="s">
        <v>1396</v>
      </c>
      <c r="E320" s="9" t="s">
        <v>1397</v>
      </c>
      <c r="F320" s="9" t="s">
        <v>1398</v>
      </c>
      <c r="G320" s="9" t="s">
        <v>41</v>
      </c>
      <c r="H320" s="9" t="s">
        <v>1399</v>
      </c>
      <c r="I320" s="9"/>
      <c r="J320" s="8" t="b">
        <f t="shared" si="4"/>
        <v>1</v>
      </c>
      <c r="K320" s="10" t="str">
        <f> if(isna(VLOOKUP($B320,geographic!$A:$B,1,0)), "no", "yes")</f>
        <v>yes</v>
      </c>
      <c r="L320" s="8" t="str">
        <f> if(isna(VLOOKUP($B320,scientific!$A:$B,1,0)), "no", "yes")</f>
        <v>yes</v>
      </c>
      <c r="M320" s="8" t="str">
        <f> if(isna(VLOOKUP($B320,datasets!$B:$C,1,0)), "no", "yes")</f>
        <v>no</v>
      </c>
      <c r="N320" s="8" t="str">
        <f> if(isna(VLOOKUP($B320,processing!$B:$C,1,0)), "no", "yes")</f>
        <v>no</v>
      </c>
      <c r="O320" s="8" t="str">
        <f> if(isna(VLOOKUP($B320,outputs!$B:$C,1,0)), "no", "yes")</f>
        <v>no</v>
      </c>
      <c r="P320" s="4" t="str">
        <f> if(isna(VLOOKUP($B320,accuracy!$B:$K,1,0)), "no", "yes")</f>
        <v>no</v>
      </c>
    </row>
    <row r="321" ht="12.75" customHeight="1">
      <c r="A321" s="9" t="s">
        <v>23</v>
      </c>
      <c r="B321" s="8" t="str">
        <f t="shared" si="5"/>
        <v>Leonard et al. 2020, Earth Surface Processes and Landforms (JSTNF3HH)</v>
      </c>
      <c r="C321" s="8">
        <v>2020.0</v>
      </c>
      <c r="D321" s="8" t="s">
        <v>1400</v>
      </c>
      <c r="E321" s="8" t="s">
        <v>1401</v>
      </c>
      <c r="F321" s="8" t="s">
        <v>1402</v>
      </c>
      <c r="G321" s="8" t="s">
        <v>56</v>
      </c>
      <c r="H321" s="8" t="s">
        <v>1403</v>
      </c>
      <c r="I321" s="9" t="s">
        <v>22</v>
      </c>
      <c r="J321" s="8" t="b">
        <f t="shared" si="4"/>
        <v>1</v>
      </c>
      <c r="K321" s="10" t="str">
        <f> if(isna(VLOOKUP($B321,geographic!$A:$B,1,0)), "no", "yes")</f>
        <v>yes</v>
      </c>
      <c r="L321" s="8" t="str">
        <f> if(isna(VLOOKUP($B321,scientific!$A:$B,1,0)), "no", "yes")</f>
        <v>yes</v>
      </c>
      <c r="M321" s="8" t="str">
        <f> if(isna(VLOOKUP($B321,datasets!$B:$C,1,0)), "no", "yes")</f>
        <v>no</v>
      </c>
      <c r="N321" s="8" t="str">
        <f> if(isna(VLOOKUP($B321,processing!$B:$C,1,0)), "no", "yes")</f>
        <v>no</v>
      </c>
      <c r="O321" s="8" t="str">
        <f> if(isna(VLOOKUP($B321,outputs!$B:$C,1,0)), "no", "yes")</f>
        <v>no</v>
      </c>
      <c r="P321" s="4" t="str">
        <f> if(isna(VLOOKUP($B321,accuracy!$B:$K,1,0)), "no", "yes")</f>
        <v>no</v>
      </c>
    </row>
    <row r="322" ht="12.75" customHeight="1">
      <c r="A322" s="9" t="s">
        <v>16</v>
      </c>
      <c r="B322" s="8" t="str">
        <f t="shared" si="5"/>
        <v>Leprince et al. 2007, IEEE Transactions on Geoscience and Remote Sensing (YSZQ3LH2)</v>
      </c>
      <c r="C322" s="9">
        <v>2007.0</v>
      </c>
      <c r="D322" s="11" t="s">
        <v>1404</v>
      </c>
      <c r="E322" s="9" t="s">
        <v>1405</v>
      </c>
      <c r="F322" s="9" t="s">
        <v>1406</v>
      </c>
      <c r="G322" s="9" t="s">
        <v>274</v>
      </c>
      <c r="H322" s="9" t="s">
        <v>1407</v>
      </c>
      <c r="I322" s="9"/>
      <c r="J322" s="8" t="b">
        <f t="shared" si="4"/>
        <v>1</v>
      </c>
      <c r="K322" s="10" t="str">
        <f> if(isna(VLOOKUP($B322,geographic!$A:$B,1,0)), "no", "yes")</f>
        <v>yes</v>
      </c>
      <c r="L322" s="8" t="str">
        <f> if(isna(VLOOKUP($B322,scientific!$A:$B,1,0)), "no", "yes")</f>
        <v>yes</v>
      </c>
      <c r="M322" s="8" t="str">
        <f> if(isna(VLOOKUP($B322,datasets!$B:$C,1,0)), "no", "yes")</f>
        <v>no</v>
      </c>
      <c r="N322" s="8" t="str">
        <f> if(isna(VLOOKUP($B322,processing!$B:$C,1,0)), "no", "yes")</f>
        <v>no</v>
      </c>
      <c r="O322" s="8" t="str">
        <f> if(isna(VLOOKUP($B322,outputs!$B:$C,1,0)), "no", "yes")</f>
        <v>no</v>
      </c>
      <c r="P322" s="4" t="str">
        <f> if(isna(VLOOKUP($B322,accuracy!$B:$K,1,0)), "no", "yes")</f>
        <v>no</v>
      </c>
    </row>
    <row r="323" ht="12.75" customHeight="1">
      <c r="A323" s="9" t="s">
        <v>91</v>
      </c>
      <c r="B323" s="8" t="str">
        <f t="shared" si="5"/>
        <v>Lewis 2021, Militarizing Outer Space (D5H324B4)</v>
      </c>
      <c r="C323" s="8">
        <v>2021.0</v>
      </c>
      <c r="D323" s="8" t="s">
        <v>1408</v>
      </c>
      <c r="E323" s="8" t="s">
        <v>1409</v>
      </c>
      <c r="F323" s="8" t="s">
        <v>1410</v>
      </c>
      <c r="G323" s="8" t="s">
        <v>1127</v>
      </c>
      <c r="H323" s="8" t="s">
        <v>1411</v>
      </c>
      <c r="I323" s="9" t="s">
        <v>22</v>
      </c>
      <c r="J323" s="8" t="b">
        <f t="shared" si="4"/>
        <v>1</v>
      </c>
      <c r="K323" s="10" t="str">
        <f> if(isna(VLOOKUP($B323,geographic!$A:$B,1,0)), "no", "yes")</f>
        <v>yes</v>
      </c>
      <c r="L323" s="8" t="str">
        <f> if(isna(VLOOKUP($B323,scientific!$A:$B,1,0)), "no", "yes")</f>
        <v>yes</v>
      </c>
      <c r="M323" s="8" t="str">
        <f> if(isna(VLOOKUP($B323,datasets!$B:$C,1,0)), "no", "yes")</f>
        <v>no</v>
      </c>
      <c r="N323" s="8" t="str">
        <f> if(isna(VLOOKUP($B323,processing!$B:$C,1,0)), "no", "yes")</f>
        <v>no</v>
      </c>
      <c r="O323" s="8" t="str">
        <f> if(isna(VLOOKUP($B323,outputs!$B:$C,1,0)), "no", "yes")</f>
        <v>no</v>
      </c>
      <c r="P323" s="4" t="str">
        <f> if(isna(VLOOKUP($B323,accuracy!$B:$K,1,0)), "no", "yes")</f>
        <v>no</v>
      </c>
    </row>
    <row r="324" ht="12.75" customHeight="1">
      <c r="A324" s="9" t="s">
        <v>23</v>
      </c>
      <c r="B324" s="8" t="str">
        <f t="shared" si="5"/>
        <v>Llena et al. 2019, Science of The Total Environment (R8LVYA8W)</v>
      </c>
      <c r="C324" s="8">
        <v>2019.0</v>
      </c>
      <c r="D324" s="8" t="s">
        <v>1412</v>
      </c>
      <c r="E324" s="8" t="s">
        <v>477</v>
      </c>
      <c r="F324" s="8" t="s">
        <v>1413</v>
      </c>
      <c r="G324" s="8" t="s">
        <v>768</v>
      </c>
      <c r="H324" s="8" t="s">
        <v>1414</v>
      </c>
      <c r="I324" s="9" t="s">
        <v>22</v>
      </c>
      <c r="J324" s="8" t="b">
        <f t="shared" si="4"/>
        <v>1</v>
      </c>
      <c r="K324" s="10" t="str">
        <f> if(isna(VLOOKUP($B324,geographic!$A:$B,1,0)), "no", "yes")</f>
        <v>yes</v>
      </c>
      <c r="L324" s="8" t="str">
        <f> if(isna(VLOOKUP($B324,scientific!$A:$B,1,0)), "no", "yes")</f>
        <v>yes</v>
      </c>
      <c r="M324" s="8" t="str">
        <f> if(isna(VLOOKUP($B324,datasets!$B:$C,1,0)), "no", "yes")</f>
        <v>no</v>
      </c>
      <c r="N324" s="8" t="str">
        <f> if(isna(VLOOKUP($B324,processing!$B:$C,1,0)), "no", "yes")</f>
        <v>no</v>
      </c>
      <c r="O324" s="8" t="str">
        <f> if(isna(VLOOKUP($B324,outputs!$B:$C,1,0)), "no", "yes")</f>
        <v>no</v>
      </c>
      <c r="P324" s="4" t="str">
        <f> if(isna(VLOOKUP($B324,accuracy!$B:$K,1,0)), "no", "yes")</f>
        <v>no</v>
      </c>
    </row>
    <row r="325" ht="12.75" customHeight="1">
      <c r="A325" s="9" t="s">
        <v>91</v>
      </c>
      <c r="B325" s="8" t="str">
        <f t="shared" si="5"/>
        <v>López Moreno et al. 2020, Cuadernos de Investigación Geográfica (TJVEEKFM)</v>
      </c>
      <c r="C325" s="8">
        <v>2020.0</v>
      </c>
      <c r="D325" s="8" t="s">
        <v>1415</v>
      </c>
      <c r="E325" s="8" t="s">
        <v>1416</v>
      </c>
      <c r="F325" s="8" t="s">
        <v>1417</v>
      </c>
      <c r="G325" s="8" t="s">
        <v>1418</v>
      </c>
      <c r="H325" s="8" t="s">
        <v>1419</v>
      </c>
      <c r="I325" s="9" t="s">
        <v>22</v>
      </c>
      <c r="J325" s="8" t="b">
        <f t="shared" si="4"/>
        <v>1</v>
      </c>
      <c r="K325" s="10" t="str">
        <f> if(isna(VLOOKUP($B325,geographic!$A:$B,1,0)), "no", "yes")</f>
        <v>yes</v>
      </c>
      <c r="L325" s="8" t="str">
        <f> if(isna(VLOOKUP($B325,scientific!$A:$B,1,0)), "no", "yes")</f>
        <v>yes</v>
      </c>
      <c r="M325" s="8" t="str">
        <f> if(isna(VLOOKUP($B325,datasets!$B:$C,1,0)), "no", "yes")</f>
        <v>no</v>
      </c>
      <c r="N325" s="8" t="str">
        <f> if(isna(VLOOKUP($B325,processing!$B:$C,1,0)), "no", "yes")</f>
        <v>no</v>
      </c>
      <c r="O325" s="8" t="str">
        <f> if(isna(VLOOKUP($B325,outputs!$B:$C,1,0)), "no", "yes")</f>
        <v>no</v>
      </c>
      <c r="P325" s="4" t="str">
        <f> if(isna(VLOOKUP($B325,accuracy!$B:$K,1,0)), "no", "yes")</f>
        <v>no</v>
      </c>
    </row>
    <row r="326" ht="12.75" customHeight="1">
      <c r="A326" s="9" t="s">
        <v>91</v>
      </c>
      <c r="B326" s="8" t="str">
        <f t="shared" si="5"/>
        <v>Luo et al. 2019, Remote Sensing of Environment (2KUDYE4T)</v>
      </c>
      <c r="C326" s="8">
        <v>2019.0</v>
      </c>
      <c r="D326" s="8" t="s">
        <v>1420</v>
      </c>
      <c r="E326" s="8" t="s">
        <v>1421</v>
      </c>
      <c r="F326" s="8" t="s">
        <v>1422</v>
      </c>
      <c r="G326" s="8" t="s">
        <v>246</v>
      </c>
      <c r="H326" s="8" t="s">
        <v>1423</v>
      </c>
      <c r="I326" s="9" t="s">
        <v>22</v>
      </c>
      <c r="J326" s="8" t="b">
        <f t="shared" si="4"/>
        <v>1</v>
      </c>
      <c r="K326" s="10" t="str">
        <f> if(isna(VLOOKUP($B326,geographic!$A:$B,1,0)), "no", "yes")</f>
        <v>yes</v>
      </c>
      <c r="L326" s="8" t="str">
        <f> if(isna(VLOOKUP($B326,scientific!$A:$B,1,0)), "no", "yes")</f>
        <v>yes</v>
      </c>
      <c r="M326" s="8" t="str">
        <f> if(isna(VLOOKUP($B326,datasets!$B:$C,1,0)), "no", "yes")</f>
        <v>no</v>
      </c>
      <c r="N326" s="8" t="str">
        <f> if(isna(VLOOKUP($B326,processing!$B:$C,1,0)), "no", "yes")</f>
        <v>no</v>
      </c>
      <c r="O326" s="8" t="str">
        <f> if(isna(VLOOKUP($B326,outputs!$B:$C,1,0)), "no", "yes")</f>
        <v>no</v>
      </c>
      <c r="P326" s="4" t="str">
        <f> if(isna(VLOOKUP($B326,accuracy!$B:$K,1,0)), "no", "yes")</f>
        <v>no</v>
      </c>
    </row>
    <row r="327" ht="12.75" customHeight="1">
      <c r="A327" s="9" t="s">
        <v>91</v>
      </c>
      <c r="B327" s="8" t="str">
        <f t="shared" si="5"/>
        <v>Lv et al. 2020, Remote Sensing (8W4JTFXR)</v>
      </c>
      <c r="C327" s="9">
        <v>2020.0</v>
      </c>
      <c r="D327" s="11" t="s">
        <v>1424</v>
      </c>
      <c r="E327" s="9" t="s">
        <v>1425</v>
      </c>
      <c r="F327" s="9" t="s">
        <v>1426</v>
      </c>
      <c r="G327" s="9" t="s">
        <v>125</v>
      </c>
      <c r="H327" s="9" t="s">
        <v>1427</v>
      </c>
      <c r="I327" s="9"/>
      <c r="J327" s="8" t="b">
        <f t="shared" si="4"/>
        <v>1</v>
      </c>
      <c r="K327" s="10" t="str">
        <f> if(isna(VLOOKUP($B327,geographic!$A:$B,1,0)), "no", "yes")</f>
        <v>yes</v>
      </c>
      <c r="L327" s="8" t="str">
        <f> if(isna(VLOOKUP($B327,scientific!$A:$B,1,0)), "no", "yes")</f>
        <v>yes</v>
      </c>
      <c r="M327" s="8" t="str">
        <f> if(isna(VLOOKUP($B327,datasets!$B:$C,1,0)), "no", "yes")</f>
        <v>no</v>
      </c>
      <c r="N327" s="8" t="str">
        <f> if(isna(VLOOKUP($B327,processing!$B:$C,1,0)), "no", "yes")</f>
        <v>no</v>
      </c>
      <c r="O327" s="8" t="str">
        <f> if(isna(VLOOKUP($B327,outputs!$B:$C,1,0)), "no", "yes")</f>
        <v>no</v>
      </c>
      <c r="P327" s="4" t="str">
        <f> if(isna(VLOOKUP($B327,accuracy!$B:$K,1,0)), "no", "yes")</f>
        <v>no</v>
      </c>
    </row>
    <row r="328" ht="12.75" customHeight="1">
      <c r="A328" s="9" t="s">
        <v>23</v>
      </c>
      <c r="B328" s="8" t="str">
        <f t="shared" si="5"/>
        <v>Lysandrou and Agapiou 2020, Open Archaeology (5XQY2TWQ)</v>
      </c>
      <c r="C328" s="8">
        <v>2020.0</v>
      </c>
      <c r="D328" s="8" t="s">
        <v>1428</v>
      </c>
      <c r="E328" s="8" t="s">
        <v>1429</v>
      </c>
      <c r="F328" s="8" t="s">
        <v>1430</v>
      </c>
      <c r="G328" s="8" t="s">
        <v>1431</v>
      </c>
      <c r="H328" s="8" t="s">
        <v>1432</v>
      </c>
      <c r="I328" s="9" t="s">
        <v>22</v>
      </c>
      <c r="J328" s="8" t="b">
        <f t="shared" si="4"/>
        <v>1</v>
      </c>
      <c r="K328" s="10" t="str">
        <f> if(isna(VLOOKUP($B328,geographic!$A:$B,1,0)), "no", "yes")</f>
        <v>yes</v>
      </c>
      <c r="L328" s="8" t="str">
        <f> if(isna(VLOOKUP($B328,scientific!$A:$B,1,0)), "no", "yes")</f>
        <v>yes</v>
      </c>
      <c r="M328" s="8" t="str">
        <f> if(isna(VLOOKUP($B328,datasets!$B:$C,1,0)), "no", "yes")</f>
        <v>no</v>
      </c>
      <c r="N328" s="8" t="str">
        <f> if(isna(VLOOKUP($B328,processing!$B:$C,1,0)), "no", "yes")</f>
        <v>no</v>
      </c>
      <c r="O328" s="8" t="str">
        <f> if(isna(VLOOKUP($B328,outputs!$B:$C,1,0)), "no", "yes")</f>
        <v>no</v>
      </c>
      <c r="P328" s="4" t="str">
        <f> if(isna(VLOOKUP($B328,accuracy!$B:$K,1,0)), "no", "yes")</f>
        <v>no</v>
      </c>
    </row>
    <row r="329" ht="12.75" customHeight="1">
      <c r="A329" s="7" t="s">
        <v>23</v>
      </c>
      <c r="B329" s="8" t="str">
        <f t="shared" si="5"/>
        <v>Mackey and Roering 2011, Geological Society of America Bulletin (SATIYNUL)</v>
      </c>
      <c r="C329" s="8">
        <v>2011.0</v>
      </c>
      <c r="D329" s="8" t="s">
        <v>1433</v>
      </c>
      <c r="E329" s="8" t="s">
        <v>1434</v>
      </c>
      <c r="F329" s="8" t="s">
        <v>1435</v>
      </c>
      <c r="G329" s="8" t="s">
        <v>1436</v>
      </c>
      <c r="H329" s="8" t="s">
        <v>1437</v>
      </c>
      <c r="I329" s="9" t="s">
        <v>22</v>
      </c>
      <c r="J329" s="8" t="b">
        <f t="shared" si="4"/>
        <v>1</v>
      </c>
      <c r="K329" s="10" t="str">
        <f> if(isna(VLOOKUP($B329,geographic!$A:$B,1,0)), "no", "yes")</f>
        <v>yes</v>
      </c>
      <c r="L329" s="8" t="str">
        <f> if(isna(VLOOKUP($B329,scientific!$A:$B,1,0)), "no", "yes")</f>
        <v>yes</v>
      </c>
      <c r="M329" s="8" t="str">
        <f> if(isna(VLOOKUP($B329,datasets!$B:$C,1,0)), "no", "yes")</f>
        <v>no</v>
      </c>
      <c r="N329" s="8" t="str">
        <f> if(isna(VLOOKUP($B329,processing!$B:$C,1,0)), "no", "yes")</f>
        <v>no</v>
      </c>
      <c r="O329" s="8" t="str">
        <f> if(isna(VLOOKUP($B329,outputs!$B:$C,1,0)), "no", "yes")</f>
        <v>no</v>
      </c>
      <c r="P329" s="4" t="str">
        <f> if(isna(VLOOKUP($B329,accuracy!$B:$K,1,0)), "no", "yes")</f>
        <v>no</v>
      </c>
    </row>
    <row r="330" ht="12.75" customHeight="1">
      <c r="A330" s="7" t="s">
        <v>16</v>
      </c>
      <c r="B330" s="8" t="str">
        <f t="shared" si="5"/>
        <v>Maiwald et al. 2017, ISPRS - International Archives of the Photogrammetry, Remote Sensing and Spatial Information Sciences (YWYJBRXU)</v>
      </c>
      <c r="C330" s="8">
        <v>2017.0</v>
      </c>
      <c r="D330" s="8" t="s">
        <v>1438</v>
      </c>
      <c r="E330" s="8" t="s">
        <v>504</v>
      </c>
      <c r="F330" s="8" t="s">
        <v>1439</v>
      </c>
      <c r="G330" s="8" t="s">
        <v>242</v>
      </c>
      <c r="H330" s="8" t="s">
        <v>1440</v>
      </c>
      <c r="I330" s="9" t="s">
        <v>22</v>
      </c>
      <c r="J330" s="8" t="b">
        <f t="shared" si="4"/>
        <v>1</v>
      </c>
      <c r="K330" s="10" t="str">
        <f> if(isna(VLOOKUP($B330,geographic!$A:$B,1,0)), "no", "yes")</f>
        <v>yes</v>
      </c>
      <c r="L330" s="8" t="str">
        <f> if(isna(VLOOKUP($B330,scientific!$A:$B,1,0)), "no", "yes")</f>
        <v>yes</v>
      </c>
      <c r="M330" s="8" t="str">
        <f> if(isna(VLOOKUP($B330,datasets!$B:$C,1,0)), "no", "yes")</f>
        <v>no</v>
      </c>
      <c r="N330" s="8" t="str">
        <f> if(isna(VLOOKUP($B330,processing!$B:$C,1,0)), "no", "yes")</f>
        <v>no</v>
      </c>
      <c r="O330" s="8" t="str">
        <f> if(isna(VLOOKUP($B330,outputs!$B:$C,1,0)), "no", "yes")</f>
        <v>no</v>
      </c>
      <c r="P330" s="4" t="str">
        <f> if(isna(VLOOKUP($B330,accuracy!$B:$K,1,0)), "no", "yes")</f>
        <v>no</v>
      </c>
    </row>
    <row r="331" ht="12.75" customHeight="1">
      <c r="A331" s="7" t="s">
        <v>16</v>
      </c>
      <c r="B331" s="8" t="str">
        <f t="shared" si="5"/>
        <v>Maiwald et al. 2021, ISPRS International Journal of Geo-Information (HG9SPNGS)</v>
      </c>
      <c r="C331" s="9">
        <v>2021.0</v>
      </c>
      <c r="D331" s="5" t="s">
        <v>1441</v>
      </c>
      <c r="E331" s="9" t="s">
        <v>504</v>
      </c>
      <c r="F331" s="9" t="s">
        <v>1442</v>
      </c>
      <c r="G331" s="9" t="s">
        <v>212</v>
      </c>
      <c r="H331" s="9" t="s">
        <v>1443</v>
      </c>
      <c r="I331" s="9"/>
      <c r="J331" s="9" t="b">
        <v>1</v>
      </c>
      <c r="K331" s="10" t="str">
        <f> if(isna(VLOOKUP($B331,geographic!$A:$B,1,0)), "no", "yes")</f>
        <v>yes</v>
      </c>
      <c r="L331" s="8" t="str">
        <f> if(isna(VLOOKUP($B331,scientific!$A:$B,1,0)), "no", "yes")</f>
        <v>yes</v>
      </c>
      <c r="M331" s="8" t="str">
        <f> if(isna(VLOOKUP($B331,datasets!$B:$C,1,0)), "no", "yes")</f>
        <v>no</v>
      </c>
      <c r="N331" s="8" t="str">
        <f> if(isna(VLOOKUP($B331,processing!$B:$C,1,0)), "no", "yes")</f>
        <v>no</v>
      </c>
      <c r="O331" s="8" t="str">
        <f> if(isna(VLOOKUP($B331,outputs!$B:$C,1,0)), "no", "yes")</f>
        <v>no</v>
      </c>
      <c r="P331" s="4" t="str">
        <f> if(isna(VLOOKUP($B331,accuracy!$B:$K,1,0)), "no", "yes")</f>
        <v>no</v>
      </c>
    </row>
    <row r="332" ht="12.75" customHeight="1">
      <c r="A332" s="7" t="s">
        <v>91</v>
      </c>
      <c r="B332" s="8" t="str">
        <f t="shared" si="5"/>
        <v>Malmros et al. 2016, Journal of Glaciology (PYAK2HCD)</v>
      </c>
      <c r="C332" s="8">
        <v>2016.0</v>
      </c>
      <c r="D332" s="8" t="s">
        <v>1444</v>
      </c>
      <c r="E332" s="8" t="s">
        <v>1445</v>
      </c>
      <c r="F332" s="8" t="s">
        <v>1446</v>
      </c>
      <c r="G332" s="8" t="s">
        <v>46</v>
      </c>
      <c r="H332" s="8" t="s">
        <v>1447</v>
      </c>
      <c r="I332" s="9" t="s">
        <v>22</v>
      </c>
      <c r="J332" s="8" t="b">
        <f t="shared" ref="J332:J425" si="6">exact(vlookup($B332, indirect("scientific!$A:$E"), 5, FALSE), "no")</f>
        <v>1</v>
      </c>
      <c r="K332" s="10" t="str">
        <f> if(isna(VLOOKUP($B332,geographic!$A:$B,1,0)), "no", "yes")</f>
        <v>yes</v>
      </c>
      <c r="L332" s="8" t="str">
        <f> if(isna(VLOOKUP($B332,scientific!$A:$B,1,0)), "no", "yes")</f>
        <v>yes</v>
      </c>
      <c r="M332" s="8" t="str">
        <f> if(isna(VLOOKUP($B332,datasets!$B:$C,1,0)), "no", "yes")</f>
        <v>no</v>
      </c>
      <c r="N332" s="8" t="str">
        <f> if(isna(VLOOKUP($B332,processing!$B:$C,1,0)), "no", "yes")</f>
        <v>no</v>
      </c>
      <c r="O332" s="8" t="str">
        <f> if(isna(VLOOKUP($B332,outputs!$B:$C,1,0)), "no", "yes")</f>
        <v>no</v>
      </c>
      <c r="P332" s="4" t="str">
        <f> if(isna(VLOOKUP($B332,accuracy!$B:$K,1,0)), "no", "yes")</f>
        <v>no</v>
      </c>
    </row>
    <row r="333" ht="12.75" customHeight="1">
      <c r="A333" s="7" t="s">
        <v>91</v>
      </c>
      <c r="B333" s="8" t="str">
        <f t="shared" si="5"/>
        <v>Mantellini and Berdimuradov 2019, Archaeological Research in Asia (A7BV6B4Y)</v>
      </c>
      <c r="C333" s="8">
        <v>2019.0</v>
      </c>
      <c r="D333" s="8" t="s">
        <v>1448</v>
      </c>
      <c r="E333" s="8" t="s">
        <v>1449</v>
      </c>
      <c r="F333" s="8" t="s">
        <v>1450</v>
      </c>
      <c r="G333" s="8" t="s">
        <v>1451</v>
      </c>
      <c r="H333" s="8" t="s">
        <v>1452</v>
      </c>
      <c r="I333" s="9" t="s">
        <v>22</v>
      </c>
      <c r="J333" s="8" t="b">
        <f t="shared" si="6"/>
        <v>1</v>
      </c>
      <c r="K333" s="10" t="str">
        <f> if(isna(VLOOKUP($B333,geographic!$A:$B,1,0)), "no", "yes")</f>
        <v>yes</v>
      </c>
      <c r="L333" s="8" t="str">
        <f> if(isna(VLOOKUP($B333,scientific!$A:$B,1,0)), "no", "yes")</f>
        <v>yes</v>
      </c>
      <c r="M333" s="8" t="str">
        <f> if(isna(VLOOKUP($B333,datasets!$B:$C,1,0)), "no", "yes")</f>
        <v>no</v>
      </c>
      <c r="N333" s="8" t="str">
        <f> if(isna(VLOOKUP($B333,processing!$B:$C,1,0)), "no", "yes")</f>
        <v>no</v>
      </c>
      <c r="O333" s="8" t="str">
        <f> if(isna(VLOOKUP($B333,outputs!$B:$C,1,0)), "no", "yes")</f>
        <v>no</v>
      </c>
      <c r="P333" s="4" t="str">
        <f> if(isna(VLOOKUP($B333,accuracy!$B:$K,1,0)), "no", "yes")</f>
        <v>no</v>
      </c>
    </row>
    <row r="334" ht="12.75" customHeight="1">
      <c r="A334" s="9" t="s">
        <v>91</v>
      </c>
      <c r="B334" s="8" t="str">
        <f t="shared" si="5"/>
        <v>Marzolff et al. 2022, Frontiers in Environmental Science (AA5AGLZJ)</v>
      </c>
      <c r="C334" s="9">
        <v>2022.0</v>
      </c>
      <c r="D334" s="11" t="s">
        <v>1453</v>
      </c>
      <c r="E334" s="9" t="s">
        <v>1454</v>
      </c>
      <c r="F334" s="9" t="s">
        <v>1455</v>
      </c>
      <c r="G334" s="9" t="s">
        <v>1456</v>
      </c>
      <c r="H334" s="9" t="s">
        <v>1457</v>
      </c>
      <c r="I334" s="9"/>
      <c r="J334" s="8" t="b">
        <f t="shared" si="6"/>
        <v>1</v>
      </c>
      <c r="K334" s="10" t="str">
        <f> if(isna(VLOOKUP($B334,geographic!$A:$B,1,0)), "no", "yes")</f>
        <v>yes</v>
      </c>
      <c r="L334" s="8" t="str">
        <f> if(isna(VLOOKUP($B334,scientific!$A:$B,1,0)), "no", "yes")</f>
        <v>yes</v>
      </c>
      <c r="M334" s="8" t="str">
        <f> if(isna(VLOOKUP($B334,datasets!$B:$C,1,0)), "no", "yes")</f>
        <v>no</v>
      </c>
      <c r="N334" s="8" t="str">
        <f> if(isna(VLOOKUP($B334,processing!$B:$C,1,0)), "no", "yes")</f>
        <v>no</v>
      </c>
      <c r="O334" s="8" t="str">
        <f> if(isna(VLOOKUP($B334,outputs!$B:$C,1,0)), "no", "yes")</f>
        <v>no</v>
      </c>
      <c r="P334" s="4" t="str">
        <f> if(isna(VLOOKUP($B334,accuracy!$B:$K,1,0)), "no", "yes")</f>
        <v>no</v>
      </c>
    </row>
    <row r="335" ht="12.75" customHeight="1">
      <c r="A335" s="9" t="s">
        <v>91</v>
      </c>
      <c r="B335" s="8" t="str">
        <f t="shared" si="5"/>
        <v>Masiokas et al. 2015, Journal of Glaciology (RK5AJFEA)</v>
      </c>
      <c r="C335" s="8">
        <v>2015.0</v>
      </c>
      <c r="D335" s="8" t="s">
        <v>1458</v>
      </c>
      <c r="E335" s="8" t="s">
        <v>1459</v>
      </c>
      <c r="F335" s="8" t="s">
        <v>1460</v>
      </c>
      <c r="G335" s="8" t="s">
        <v>46</v>
      </c>
      <c r="H335" s="8" t="s">
        <v>1461</v>
      </c>
      <c r="I335" s="9" t="s">
        <v>22</v>
      </c>
      <c r="J335" s="8" t="b">
        <f t="shared" si="6"/>
        <v>1</v>
      </c>
      <c r="K335" s="10" t="str">
        <f> if(isna(VLOOKUP($B335,geographic!$A:$B,1,0)), "no", "yes")</f>
        <v>yes</v>
      </c>
      <c r="L335" s="8" t="str">
        <f> if(isna(VLOOKUP($B335,scientific!$A:$B,1,0)), "no", "yes")</f>
        <v>yes</v>
      </c>
      <c r="M335" s="8" t="str">
        <f> if(isna(VLOOKUP($B335,datasets!$B:$C,1,0)), "no", "yes")</f>
        <v>no</v>
      </c>
      <c r="N335" s="8" t="str">
        <f> if(isna(VLOOKUP($B335,processing!$B:$C,1,0)), "no", "yes")</f>
        <v>no</v>
      </c>
      <c r="O335" s="8" t="str">
        <f> if(isna(VLOOKUP($B335,outputs!$B:$C,1,0)), "no", "yes")</f>
        <v>no</v>
      </c>
      <c r="P335" s="4" t="str">
        <f> if(isna(VLOOKUP($B335,accuracy!$B:$K,1,0)), "no", "yes")</f>
        <v>no</v>
      </c>
    </row>
    <row r="336" ht="12.75" customHeight="1">
      <c r="A336" s="9" t="s">
        <v>16</v>
      </c>
      <c r="B336" s="8" t="str">
        <f t="shared" si="5"/>
        <v>Maurer 2015,  (U584VP9I)</v>
      </c>
      <c r="C336" s="8">
        <v>2015.0</v>
      </c>
      <c r="D336" s="8" t="s">
        <v>1462</v>
      </c>
      <c r="E336" s="8" t="s">
        <v>1463</v>
      </c>
      <c r="F336" s="8" t="s">
        <v>1464</v>
      </c>
      <c r="G336" s="8"/>
      <c r="H336" s="8"/>
      <c r="I336" s="9" t="s">
        <v>22</v>
      </c>
      <c r="J336" s="8" t="b">
        <f t="shared" si="6"/>
        <v>1</v>
      </c>
      <c r="K336" s="10" t="str">
        <f> if(isna(VLOOKUP($B336,geographic!$A:$B,1,0)), "no", "yes")</f>
        <v>yes</v>
      </c>
      <c r="L336" s="8" t="str">
        <f> if(isna(VLOOKUP($B336,scientific!$A:$B,1,0)), "no", "yes")</f>
        <v>yes</v>
      </c>
      <c r="M336" s="8" t="str">
        <f> if(isna(VLOOKUP($B336,datasets!$B:$C,1,0)), "no", "yes")</f>
        <v>no</v>
      </c>
      <c r="N336" s="8" t="str">
        <f> if(isna(VLOOKUP($B336,processing!$B:$C,1,0)), "no", "yes")</f>
        <v>no</v>
      </c>
      <c r="O336" s="8" t="str">
        <f> if(isna(VLOOKUP($B336,outputs!$B:$C,1,0)), "no", "yes")</f>
        <v>no</v>
      </c>
      <c r="P336" s="4" t="str">
        <f> if(isna(VLOOKUP($B336,accuracy!$B:$K,1,0)), "no", "yes")</f>
        <v>no</v>
      </c>
    </row>
    <row r="337" ht="12.75" customHeight="1">
      <c r="A337" s="9" t="s">
        <v>16</v>
      </c>
      <c r="B337" s="8" t="str">
        <f t="shared" si="5"/>
        <v>Maurer et al. 2019, Science Advances (8IDZABSN)</v>
      </c>
      <c r="C337" s="8">
        <v>2019.0</v>
      </c>
      <c r="D337" s="8" t="s">
        <v>1465</v>
      </c>
      <c r="E337" s="8" t="s">
        <v>520</v>
      </c>
      <c r="F337" s="8" t="s">
        <v>1466</v>
      </c>
      <c r="G337" s="8" t="s">
        <v>1467</v>
      </c>
      <c r="H337" s="8" t="s">
        <v>1468</v>
      </c>
      <c r="I337" s="9" t="s">
        <v>22</v>
      </c>
      <c r="J337" s="8" t="b">
        <f t="shared" si="6"/>
        <v>1</v>
      </c>
      <c r="K337" s="10" t="str">
        <f> if(isna(VLOOKUP($B337,geographic!$A:$B,1,0)), "no", "yes")</f>
        <v>yes</v>
      </c>
      <c r="L337" s="8" t="str">
        <f> if(isna(VLOOKUP($B337,scientific!$A:$B,1,0)), "no", "yes")</f>
        <v>yes</v>
      </c>
      <c r="M337" s="8" t="str">
        <f> if(isna(VLOOKUP($B337,datasets!$B:$C,1,0)), "no", "yes")</f>
        <v>yes</v>
      </c>
      <c r="N337" s="8" t="str">
        <f> if(isna(VLOOKUP($B337,processing!$B:$C,1,0)), "no", "yes")</f>
        <v>yes</v>
      </c>
      <c r="O337" s="8" t="str">
        <f> if(isna(VLOOKUP($B337,outputs!$B:$C,1,0)), "no", "yes")</f>
        <v>yes</v>
      </c>
      <c r="P337" s="4" t="str">
        <f> if(isna(VLOOKUP($B337,accuracy!$B:$K,1,0)), "no", "yes")</f>
        <v>no</v>
      </c>
    </row>
    <row r="338" ht="12.75" customHeight="1">
      <c r="A338" s="9" t="s">
        <v>23</v>
      </c>
      <c r="B338" s="8" t="str">
        <f t="shared" si="5"/>
        <v>Mboga et al. 2020, ISPRS Journal of Photogrammetry and Remote Sensing (K9S356AP)</v>
      </c>
      <c r="C338" s="8">
        <v>2020.0</v>
      </c>
      <c r="D338" s="8" t="s">
        <v>1469</v>
      </c>
      <c r="E338" s="8" t="s">
        <v>1470</v>
      </c>
      <c r="F338" s="8" t="s">
        <v>1471</v>
      </c>
      <c r="G338" s="8" t="s">
        <v>51</v>
      </c>
      <c r="H338" s="8" t="s">
        <v>1472</v>
      </c>
      <c r="I338" s="9" t="s">
        <v>22</v>
      </c>
      <c r="J338" s="8" t="b">
        <f t="shared" si="6"/>
        <v>1</v>
      </c>
      <c r="K338" s="10" t="str">
        <f> if(isna(VLOOKUP($B338,geographic!$A:$B,1,0)), "no", "yes")</f>
        <v>yes</v>
      </c>
      <c r="L338" s="8" t="str">
        <f> if(isna(VLOOKUP($B338,scientific!$A:$B,1,0)), "no", "yes")</f>
        <v>yes</v>
      </c>
      <c r="M338" s="8" t="str">
        <f> if(isna(VLOOKUP($B338,datasets!$B:$C,1,0)), "no", "yes")</f>
        <v>no</v>
      </c>
      <c r="N338" s="8" t="str">
        <f> if(isna(VLOOKUP($B338,processing!$B:$C,1,0)), "no", "yes")</f>
        <v>no</v>
      </c>
      <c r="O338" s="8" t="str">
        <f> if(isna(VLOOKUP($B338,outputs!$B:$C,1,0)), "no", "yes")</f>
        <v>no</v>
      </c>
      <c r="P338" s="4" t="str">
        <f> if(isna(VLOOKUP($B338,accuracy!$B:$K,1,0)), "no", "yes")</f>
        <v>no</v>
      </c>
    </row>
    <row r="339" ht="12.75" customHeight="1">
      <c r="A339" s="9" t="s">
        <v>23</v>
      </c>
      <c r="B339" s="8" t="str">
        <f t="shared" si="5"/>
        <v>McAuliffe et al. 2017, Journal of Map &amp; Geography Libraries (GQ7JSYRP)</v>
      </c>
      <c r="C339" s="8">
        <v>2017.0</v>
      </c>
      <c r="D339" s="8" t="s">
        <v>1473</v>
      </c>
      <c r="E339" s="8" t="s">
        <v>1474</v>
      </c>
      <c r="F339" s="8" t="s">
        <v>1475</v>
      </c>
      <c r="G339" s="8" t="s">
        <v>658</v>
      </c>
      <c r="H339" s="8" t="s">
        <v>1476</v>
      </c>
      <c r="I339" s="9" t="s">
        <v>22</v>
      </c>
      <c r="J339" s="8" t="b">
        <f t="shared" si="6"/>
        <v>1</v>
      </c>
      <c r="K339" s="10" t="str">
        <f> if(isna(VLOOKUP($B339,geographic!$A:$B,1,0)), "no", "yes")</f>
        <v>yes</v>
      </c>
      <c r="L339" s="8" t="str">
        <f> if(isna(VLOOKUP($B339,scientific!$A:$B,1,0)), "no", "yes")</f>
        <v>yes</v>
      </c>
      <c r="M339" s="8" t="str">
        <f> if(isna(VLOOKUP($B339,datasets!$B:$C,1,0)), "no", "yes")</f>
        <v>no</v>
      </c>
      <c r="N339" s="8" t="str">
        <f> if(isna(VLOOKUP($B339,processing!$B:$C,1,0)), "no", "yes")</f>
        <v>no</v>
      </c>
      <c r="O339" s="8" t="str">
        <f> if(isna(VLOOKUP($B339,outputs!$B:$C,1,0)), "no", "yes")</f>
        <v>no</v>
      </c>
      <c r="P339" s="4" t="str">
        <f> if(isna(VLOOKUP($B339,accuracy!$B:$K,1,0)), "no", "yes")</f>
        <v>no</v>
      </c>
    </row>
    <row r="340" ht="12.75" customHeight="1">
      <c r="A340" s="9" t="s">
        <v>91</v>
      </c>
      <c r="B340" s="8" t="str">
        <f t="shared" si="5"/>
        <v>McDonald 1997,  (CJBED5GC)</v>
      </c>
      <c r="C340" s="9">
        <v>1997.0</v>
      </c>
      <c r="D340" s="11" t="s">
        <v>1477</v>
      </c>
      <c r="E340" s="9" t="s">
        <v>1478</v>
      </c>
      <c r="F340" s="9" t="s">
        <v>1479</v>
      </c>
      <c r="G340" s="8"/>
      <c r="H340" s="8"/>
      <c r="I340" s="9"/>
      <c r="J340" s="8" t="b">
        <f t="shared" si="6"/>
        <v>1</v>
      </c>
      <c r="K340" s="10" t="str">
        <f> if(isna(VLOOKUP($B340,geographic!$A:$B,1,0)), "no", "yes")</f>
        <v>yes</v>
      </c>
      <c r="L340" s="8" t="str">
        <f> if(isna(VLOOKUP($B340,scientific!$A:$B,1,0)), "no", "yes")</f>
        <v>yes</v>
      </c>
      <c r="M340" s="8" t="str">
        <f> if(isna(VLOOKUP($B340,datasets!$B:$C,1,0)), "no", "yes")</f>
        <v>no</v>
      </c>
      <c r="N340" s="8" t="str">
        <f> if(isna(VLOOKUP($B340,processing!$B:$C,1,0)), "no", "yes")</f>
        <v>no</v>
      </c>
      <c r="O340" s="8" t="str">
        <f> if(isna(VLOOKUP($B340,outputs!$B:$C,1,0)), "no", "yes")</f>
        <v>no</v>
      </c>
      <c r="P340" s="4" t="str">
        <f> if(isna(VLOOKUP($B340,accuracy!$B:$K,1,0)), "no", "yes")</f>
        <v>no</v>
      </c>
    </row>
    <row r="341" ht="12.75" customHeight="1">
      <c r="A341" s="9" t="s">
        <v>23</v>
      </c>
      <c r="B341" s="8" t="str">
        <f t="shared" si="5"/>
        <v>McLeester and Casana 2021, American Antiquity (RN4NWWSM)</v>
      </c>
      <c r="C341" s="8">
        <v>2021.0</v>
      </c>
      <c r="D341" s="8" t="s">
        <v>1480</v>
      </c>
      <c r="E341" s="8" t="s">
        <v>1481</v>
      </c>
      <c r="F341" s="8" t="s">
        <v>1482</v>
      </c>
      <c r="G341" s="8" t="s">
        <v>1483</v>
      </c>
      <c r="H341" s="8" t="s">
        <v>1484</v>
      </c>
      <c r="I341" s="9" t="s">
        <v>22</v>
      </c>
      <c r="J341" s="8" t="b">
        <f t="shared" si="6"/>
        <v>1</v>
      </c>
      <c r="K341" s="10" t="str">
        <f> if(isna(VLOOKUP($B341,geographic!$A:$B,1,0)), "no", "yes")</f>
        <v>yes</v>
      </c>
      <c r="L341" s="8" t="str">
        <f> if(isna(VLOOKUP($B341,scientific!$A:$B,1,0)), "no", "yes")</f>
        <v>yes</v>
      </c>
      <c r="M341" s="8" t="str">
        <f> if(isna(VLOOKUP($B341,datasets!$B:$C,1,0)), "no", "yes")</f>
        <v>no</v>
      </c>
      <c r="N341" s="8" t="str">
        <f> if(isna(VLOOKUP($B341,processing!$B:$C,1,0)), "no", "yes")</f>
        <v>no</v>
      </c>
      <c r="O341" s="8" t="str">
        <f> if(isna(VLOOKUP($B341,outputs!$B:$C,1,0)), "no", "yes")</f>
        <v>no</v>
      </c>
      <c r="P341" s="4" t="str">
        <f> if(isna(VLOOKUP($B341,accuracy!$B:$K,1,0)), "no", "yes")</f>
        <v>no</v>
      </c>
    </row>
    <row r="342" ht="12.75" customHeight="1">
      <c r="A342" s="9" t="s">
        <v>91</v>
      </c>
      <c r="B342" s="8" t="str">
        <f t="shared" si="5"/>
        <v>Mészáros et al. 2014, Geographica Pannonica (9DVRTYSF)</v>
      </c>
      <c r="C342" s="8">
        <v>2014.0</v>
      </c>
      <c r="D342" s="8" t="s">
        <v>1485</v>
      </c>
      <c r="E342" s="8" t="s">
        <v>1486</v>
      </c>
      <c r="F342" s="8" t="s">
        <v>1487</v>
      </c>
      <c r="G342" s="8" t="s">
        <v>1488</v>
      </c>
      <c r="H342" s="8" t="s">
        <v>1489</v>
      </c>
      <c r="I342" s="9" t="s">
        <v>22</v>
      </c>
      <c r="J342" s="8" t="b">
        <f t="shared" si="6"/>
        <v>1</v>
      </c>
      <c r="K342" s="10" t="str">
        <f> if(isna(VLOOKUP($B342,geographic!$A:$B,1,0)), "no", "yes")</f>
        <v>yes</v>
      </c>
      <c r="L342" s="8" t="str">
        <f> if(isna(VLOOKUP($B342,scientific!$A:$B,1,0)), "no", "yes")</f>
        <v>yes</v>
      </c>
      <c r="M342" s="8" t="str">
        <f> if(isna(VLOOKUP($B342,datasets!$B:$C,1,0)), "no", "yes")</f>
        <v>no</v>
      </c>
      <c r="N342" s="8" t="str">
        <f> if(isna(VLOOKUP($B342,processing!$B:$C,1,0)), "no", "yes")</f>
        <v>no</v>
      </c>
      <c r="O342" s="8" t="str">
        <f> if(isna(VLOOKUP($B342,outputs!$B:$C,1,0)), "no", "yes")</f>
        <v>no</v>
      </c>
      <c r="P342" s="4" t="str">
        <f> if(isna(VLOOKUP($B342,accuracy!$B:$K,1,0)), "no", "yes")</f>
        <v>no</v>
      </c>
    </row>
    <row r="343" ht="12.75" customHeight="1">
      <c r="A343" s="9" t="s">
        <v>91</v>
      </c>
      <c r="B343" s="8" t="str">
        <f t="shared" si="5"/>
        <v>Meyer et al. 1996, ISPRS Journal of Photogrammetry and Remote Sensing (L4UYDPTG)</v>
      </c>
      <c r="C343" s="9">
        <v>1996.0</v>
      </c>
      <c r="D343" s="11" t="s">
        <v>1490</v>
      </c>
      <c r="E343" s="9" t="s">
        <v>1491</v>
      </c>
      <c r="F343" s="9" t="s">
        <v>1492</v>
      </c>
      <c r="G343" s="9" t="s">
        <v>51</v>
      </c>
      <c r="H343" s="9" t="s">
        <v>1493</v>
      </c>
      <c r="I343" s="9"/>
      <c r="J343" s="8" t="b">
        <f t="shared" si="6"/>
        <v>1</v>
      </c>
      <c r="K343" s="10" t="str">
        <f> if(isna(VLOOKUP($B343,geographic!$A:$B,1,0)), "no", "yes")</f>
        <v>yes</v>
      </c>
      <c r="L343" s="8" t="str">
        <f> if(isna(VLOOKUP($B343,scientific!$A:$B,1,0)), "no", "yes")</f>
        <v>yes</v>
      </c>
      <c r="M343" s="8" t="str">
        <f> if(isna(VLOOKUP($B343,datasets!$B:$C,1,0)), "no", "yes")</f>
        <v>no</v>
      </c>
      <c r="N343" s="8" t="str">
        <f> if(isna(VLOOKUP($B343,processing!$B:$C,1,0)), "no", "yes")</f>
        <v>no</v>
      </c>
      <c r="O343" s="8" t="str">
        <f> if(isna(VLOOKUP($B343,outputs!$B:$C,1,0)), "no", "yes")</f>
        <v>no</v>
      </c>
      <c r="P343" s="4" t="str">
        <f> if(isna(VLOOKUP($B343,accuracy!$B:$K,1,0)), "no", "yes")</f>
        <v>no</v>
      </c>
    </row>
    <row r="344" ht="12.75" customHeight="1">
      <c r="A344" s="9" t="s">
        <v>91</v>
      </c>
      <c r="B344" s="8" t="str">
        <f t="shared" si="5"/>
        <v>Michon et al. 2023, Journal of Geophysical Research: Earth Surface (T9RY94MA)</v>
      </c>
      <c r="C344" s="9">
        <v>2023.0</v>
      </c>
      <c r="D344" s="11" t="s">
        <v>1494</v>
      </c>
      <c r="E344" s="9" t="s">
        <v>1495</v>
      </c>
      <c r="F344" s="9" t="s">
        <v>1496</v>
      </c>
      <c r="G344" s="9" t="s">
        <v>187</v>
      </c>
      <c r="H344" s="9" t="s">
        <v>1497</v>
      </c>
      <c r="I344" s="9"/>
      <c r="J344" s="8" t="b">
        <f t="shared" si="6"/>
        <v>1</v>
      </c>
      <c r="K344" s="10" t="str">
        <f> if(isna(VLOOKUP($B344,geographic!$A:$B,1,0)), "no", "yes")</f>
        <v>yes</v>
      </c>
      <c r="L344" s="8" t="str">
        <f> if(isna(VLOOKUP($B344,scientific!$A:$B,1,0)), "no", "yes")</f>
        <v>yes</v>
      </c>
      <c r="M344" s="8" t="str">
        <f> if(isna(VLOOKUP($B344,datasets!$B:$C,1,0)), "no", "yes")</f>
        <v>no</v>
      </c>
      <c r="N344" s="8" t="str">
        <f> if(isna(VLOOKUP($B344,processing!$B:$C,1,0)), "no", "yes")</f>
        <v>no</v>
      </c>
      <c r="O344" s="8" t="str">
        <f> if(isna(VLOOKUP($B344,outputs!$B:$C,1,0)), "no", "yes")</f>
        <v>no</v>
      </c>
      <c r="P344" s="4" t="str">
        <f> if(isna(VLOOKUP($B344,accuracy!$B:$K,1,0)), "no", "yes")</f>
        <v>no</v>
      </c>
    </row>
    <row r="345" ht="12.75" customHeight="1">
      <c r="A345" s="9" t="s">
        <v>85</v>
      </c>
      <c r="B345" s="8" t="str">
        <f t="shared" si="5"/>
        <v>Midgley et al. 2018, Geomorphology (NQDIZDA2)</v>
      </c>
      <c r="C345" s="8">
        <v>2018.0</v>
      </c>
      <c r="D345" s="8" t="s">
        <v>1498</v>
      </c>
      <c r="E345" s="8" t="s">
        <v>1499</v>
      </c>
      <c r="F345" s="8" t="s">
        <v>1500</v>
      </c>
      <c r="G345" s="8" t="s">
        <v>217</v>
      </c>
      <c r="H345" s="8" t="s">
        <v>1501</v>
      </c>
      <c r="I345" s="9" t="s">
        <v>22</v>
      </c>
      <c r="J345" s="8" t="b">
        <f t="shared" si="6"/>
        <v>1</v>
      </c>
      <c r="K345" s="10" t="str">
        <f> if(isna(VLOOKUP($B345,geographic!$A:$B,1,0)), "no", "yes")</f>
        <v>yes</v>
      </c>
      <c r="L345" s="8" t="str">
        <f> if(isna(VLOOKUP($B345,scientific!$A:$B,1,0)), "no", "yes")</f>
        <v>yes</v>
      </c>
      <c r="M345" s="8" t="str">
        <f> if(isna(VLOOKUP($B345,datasets!$B:$C,1,0)), "no", "yes")</f>
        <v>no</v>
      </c>
      <c r="N345" s="8" t="str">
        <f> if(isna(VLOOKUP($B345,processing!$B:$C,1,0)), "no", "yes")</f>
        <v>no</v>
      </c>
      <c r="O345" s="8" t="str">
        <f> if(isna(VLOOKUP($B345,outputs!$B:$C,1,0)), "no", "yes")</f>
        <v>no</v>
      </c>
      <c r="P345" s="4" t="str">
        <f> if(isna(VLOOKUP($B345,accuracy!$B:$K,1,0)), "no", "yes")</f>
        <v>no</v>
      </c>
    </row>
    <row r="346" ht="12.75" customHeight="1">
      <c r="A346" s="7" t="s">
        <v>91</v>
      </c>
      <c r="B346" s="8" t="str">
        <f t="shared" si="5"/>
        <v>Molnár 2023, 2023 IEEE 21st World Symposium on Applied Machine Intelligence and Informatics (SAMI) (U9MTIKFF)</v>
      </c>
      <c r="C346" s="9">
        <v>2023.0</v>
      </c>
      <c r="D346" s="11" t="s">
        <v>1502</v>
      </c>
      <c r="E346" s="9" t="s">
        <v>1503</v>
      </c>
      <c r="F346" s="9" t="s">
        <v>1504</v>
      </c>
      <c r="G346" s="9" t="s">
        <v>1505</v>
      </c>
      <c r="H346" s="9" t="s">
        <v>1506</v>
      </c>
      <c r="I346" s="9"/>
      <c r="J346" s="8" t="b">
        <f t="shared" si="6"/>
        <v>1</v>
      </c>
      <c r="K346" s="10" t="str">
        <f> if(isna(VLOOKUP($B346,geographic!$A:$B,1,0)), "no", "yes")</f>
        <v>yes</v>
      </c>
      <c r="L346" s="8" t="str">
        <f> if(isna(VLOOKUP($B346,scientific!$A:$B,1,0)), "no", "yes")</f>
        <v>yes</v>
      </c>
      <c r="M346" s="8" t="str">
        <f> if(isna(VLOOKUP($B346,datasets!$B:$C,1,0)), "no", "yes")</f>
        <v>no</v>
      </c>
      <c r="N346" s="8" t="str">
        <f> if(isna(VLOOKUP($B346,processing!$B:$C,1,0)), "no", "yes")</f>
        <v>no</v>
      </c>
      <c r="O346" s="8" t="str">
        <f> if(isna(VLOOKUP($B346,outputs!$B:$C,1,0)), "no", "yes")</f>
        <v>no</v>
      </c>
      <c r="P346" s="4" t="str">
        <f> if(isna(VLOOKUP($B346,accuracy!$B:$K,1,0)), "no", "yes")</f>
        <v>no</v>
      </c>
    </row>
    <row r="347" ht="12.75" customHeight="1">
      <c r="A347" s="9" t="s">
        <v>23</v>
      </c>
      <c r="B347" s="8" t="str">
        <f t="shared" si="5"/>
        <v>Mondino and Chiabrando 2008, The International Archives of the Photogrammetry, Remote Sensing and Spatial Information Sciences (ESZMRL5H)</v>
      </c>
      <c r="C347" s="8">
        <v>2008.0</v>
      </c>
      <c r="D347" s="8" t="s">
        <v>1507</v>
      </c>
      <c r="E347" s="8" t="s">
        <v>1508</v>
      </c>
      <c r="F347" s="8" t="s">
        <v>1509</v>
      </c>
      <c r="G347" s="9" t="s">
        <v>174</v>
      </c>
      <c r="H347" s="8"/>
      <c r="I347" s="9" t="s">
        <v>22</v>
      </c>
      <c r="J347" s="8" t="b">
        <f t="shared" si="6"/>
        <v>1</v>
      </c>
      <c r="K347" s="10" t="str">
        <f> if(isna(VLOOKUP($B347,geographic!$A:$B,1,0)), "no", "yes")</f>
        <v>yes</v>
      </c>
      <c r="L347" s="8" t="str">
        <f> if(isna(VLOOKUP($B347,scientific!$A:$B,1,0)), "no", "yes")</f>
        <v>yes</v>
      </c>
      <c r="M347" s="8" t="str">
        <f> if(isna(VLOOKUP($B347,datasets!$B:$C,1,0)), "no", "yes")</f>
        <v>no</v>
      </c>
      <c r="N347" s="8" t="str">
        <f> if(isna(VLOOKUP($B347,processing!$B:$C,1,0)), "no", "yes")</f>
        <v>no</v>
      </c>
      <c r="O347" s="8" t="str">
        <f> if(isna(VLOOKUP($B347,outputs!$B:$C,1,0)), "no", "yes")</f>
        <v>no</v>
      </c>
      <c r="P347" s="4" t="str">
        <f> if(isna(VLOOKUP($B347,accuracy!$B:$K,1,0)), "no", "yes")</f>
        <v>no</v>
      </c>
    </row>
    <row r="348" ht="12.75" customHeight="1">
      <c r="A348" s="9" t="s">
        <v>23</v>
      </c>
      <c r="B348" s="8" t="str">
        <f t="shared" si="5"/>
        <v>Monnier and Kinnard 2017, Earth Surface Dynamics (W2NNY7M5)</v>
      </c>
      <c r="C348" s="8">
        <v>2017.0</v>
      </c>
      <c r="D348" s="8" t="s">
        <v>1510</v>
      </c>
      <c r="E348" s="8" t="s">
        <v>1511</v>
      </c>
      <c r="F348" s="8" t="s">
        <v>1512</v>
      </c>
      <c r="G348" s="8" t="s">
        <v>663</v>
      </c>
      <c r="H348" s="8" t="s">
        <v>1513</v>
      </c>
      <c r="I348" s="9" t="s">
        <v>22</v>
      </c>
      <c r="J348" s="8" t="b">
        <f t="shared" si="6"/>
        <v>1</v>
      </c>
      <c r="K348" s="10" t="str">
        <f> if(isna(VLOOKUP($B348,geographic!$A:$B,1,0)), "no", "yes")</f>
        <v>yes</v>
      </c>
      <c r="L348" s="8" t="str">
        <f> if(isna(VLOOKUP($B348,scientific!$A:$B,1,0)), "no", "yes")</f>
        <v>yes</v>
      </c>
      <c r="M348" s="8" t="str">
        <f> if(isna(VLOOKUP($B348,datasets!$B:$C,1,0)), "no", "yes")</f>
        <v>no</v>
      </c>
      <c r="N348" s="8" t="str">
        <f> if(isna(VLOOKUP($B348,processing!$B:$C,1,0)), "no", "yes")</f>
        <v>no</v>
      </c>
      <c r="O348" s="8" t="str">
        <f> if(isna(VLOOKUP($B348,outputs!$B:$C,1,0)), "no", "yes")</f>
        <v>no</v>
      </c>
      <c r="P348" s="4" t="str">
        <f> if(isna(VLOOKUP($B348,accuracy!$B:$K,1,0)), "no", "yes")</f>
        <v>no</v>
      </c>
    </row>
    <row r="349" ht="12.75" customHeight="1">
      <c r="A349" s="9" t="s">
        <v>23</v>
      </c>
      <c r="B349" s="8" t="str">
        <f t="shared" si="5"/>
        <v>Morgan and Gergel 2010, Landscape Ecology (T69FDSQV)</v>
      </c>
      <c r="C349" s="8">
        <v>2010.0</v>
      </c>
      <c r="D349" s="8" t="s">
        <v>1514</v>
      </c>
      <c r="E349" s="8" t="s">
        <v>1515</v>
      </c>
      <c r="F349" s="8" t="s">
        <v>1516</v>
      </c>
      <c r="G349" s="8" t="s">
        <v>1367</v>
      </c>
      <c r="H349" s="8" t="s">
        <v>1517</v>
      </c>
      <c r="I349" s="9" t="s">
        <v>22</v>
      </c>
      <c r="J349" s="8" t="b">
        <f t="shared" si="6"/>
        <v>1</v>
      </c>
      <c r="K349" s="10" t="str">
        <f> if(isna(VLOOKUP($B349,geographic!$A:$B,1,0)), "no", "yes")</f>
        <v>yes</v>
      </c>
      <c r="L349" s="8" t="str">
        <f> if(isna(VLOOKUP($B349,scientific!$A:$B,1,0)), "no", "yes")</f>
        <v>yes</v>
      </c>
      <c r="M349" s="8" t="str">
        <f> if(isna(VLOOKUP($B349,datasets!$B:$C,1,0)), "no", "yes")</f>
        <v>no</v>
      </c>
      <c r="N349" s="8" t="str">
        <f> if(isna(VLOOKUP($B349,processing!$B:$C,1,0)), "no", "yes")</f>
        <v>no</v>
      </c>
      <c r="O349" s="8" t="str">
        <f> if(isna(VLOOKUP($B349,outputs!$B:$C,1,0)), "no", "yes")</f>
        <v>no</v>
      </c>
      <c r="P349" s="4" t="str">
        <f> if(isna(VLOOKUP($B349,accuracy!$B:$K,1,0)), "no", "yes")</f>
        <v>no</v>
      </c>
    </row>
    <row r="350" ht="12.75" customHeight="1">
      <c r="A350" s="9" t="s">
        <v>23</v>
      </c>
      <c r="B350" s="8" t="str">
        <f t="shared" si="5"/>
        <v>Morgan and Gergel 2013, Canadian Journal of Forest Research (UFD6MYFJ)</v>
      </c>
      <c r="C350" s="8">
        <v>2013.0</v>
      </c>
      <c r="D350" s="8" t="s">
        <v>1518</v>
      </c>
      <c r="E350" s="8" t="s">
        <v>1515</v>
      </c>
      <c r="F350" s="8" t="s">
        <v>1519</v>
      </c>
      <c r="G350" s="8" t="s">
        <v>1520</v>
      </c>
      <c r="H350" s="8" t="s">
        <v>1521</v>
      </c>
      <c r="I350" s="9" t="s">
        <v>22</v>
      </c>
      <c r="J350" s="8" t="b">
        <f t="shared" si="6"/>
        <v>1</v>
      </c>
      <c r="K350" s="10" t="str">
        <f> if(isna(VLOOKUP($B350,geographic!$A:$B,1,0)), "no", "yes")</f>
        <v>yes</v>
      </c>
      <c r="L350" s="8" t="str">
        <f> if(isna(VLOOKUP($B350,scientific!$A:$B,1,0)), "no", "yes")</f>
        <v>yes</v>
      </c>
      <c r="M350" s="8" t="str">
        <f> if(isna(VLOOKUP($B350,datasets!$B:$C,1,0)), "no", "yes")</f>
        <v>no</v>
      </c>
      <c r="N350" s="8" t="str">
        <f> if(isna(VLOOKUP($B350,processing!$B:$C,1,0)), "no", "yes")</f>
        <v>no</v>
      </c>
      <c r="O350" s="8" t="str">
        <f> if(isna(VLOOKUP($B350,outputs!$B:$C,1,0)), "no", "yes")</f>
        <v>no</v>
      </c>
      <c r="P350" s="4" t="str">
        <f> if(isna(VLOOKUP($B350,accuracy!$B:$K,1,0)), "no", "yes")</f>
        <v>no</v>
      </c>
    </row>
    <row r="351" ht="12.75" customHeight="1">
      <c r="A351" s="9" t="s">
        <v>91</v>
      </c>
      <c r="B351" s="8" t="str">
        <f t="shared" si="5"/>
        <v>Mouginot et al. 2018, Geophysical Research Letters (984Q4A63)</v>
      </c>
      <c r="C351" s="8">
        <v>2018.0</v>
      </c>
      <c r="D351" s="8" t="s">
        <v>1522</v>
      </c>
      <c r="E351" s="8" t="s">
        <v>1523</v>
      </c>
      <c r="F351" s="8" t="s">
        <v>1524</v>
      </c>
      <c r="G351" s="8" t="s">
        <v>207</v>
      </c>
      <c r="H351" s="8" t="s">
        <v>1525</v>
      </c>
      <c r="I351" s="9" t="s">
        <v>22</v>
      </c>
      <c r="J351" s="8" t="b">
        <f t="shared" si="6"/>
        <v>1</v>
      </c>
      <c r="K351" s="10" t="str">
        <f> if(isna(VLOOKUP($B351,geographic!$A:$B,1,0)), "no", "yes")</f>
        <v>yes</v>
      </c>
      <c r="L351" s="8" t="str">
        <f> if(isna(VLOOKUP($B351,scientific!$A:$B,1,0)), "no", "yes")</f>
        <v>yes</v>
      </c>
      <c r="M351" s="8" t="str">
        <f> if(isna(VLOOKUP($B351,datasets!$B:$C,1,0)), "no", "yes")</f>
        <v>no</v>
      </c>
      <c r="N351" s="8" t="str">
        <f> if(isna(VLOOKUP($B351,processing!$B:$C,1,0)), "no", "yes")</f>
        <v>no</v>
      </c>
      <c r="O351" s="8" t="str">
        <f> if(isna(VLOOKUP($B351,outputs!$B:$C,1,0)), "no", "yes")</f>
        <v>no</v>
      </c>
      <c r="P351" s="4" t="str">
        <f> if(isna(VLOOKUP($B351,accuracy!$B:$K,1,0)), "no", "yes")</f>
        <v>no</v>
      </c>
    </row>
    <row r="352" ht="12.75" customHeight="1">
      <c r="A352" s="9" t="s">
        <v>91</v>
      </c>
      <c r="B352" s="8" t="str">
        <f t="shared" si="5"/>
        <v>Mueller et al. 2017, Arctic Ice Shelves and Ice Islands (XPEMT59W)</v>
      </c>
      <c r="C352" s="8">
        <v>2017.0</v>
      </c>
      <c r="D352" s="8" t="s">
        <v>1526</v>
      </c>
      <c r="E352" s="8" t="s">
        <v>1527</v>
      </c>
      <c r="F352" s="8" t="s">
        <v>1528</v>
      </c>
      <c r="G352" s="8" t="s">
        <v>957</v>
      </c>
      <c r="H352" s="8" t="s">
        <v>1529</v>
      </c>
      <c r="I352" s="9" t="s">
        <v>22</v>
      </c>
      <c r="J352" s="8" t="b">
        <f t="shared" si="6"/>
        <v>1</v>
      </c>
      <c r="K352" s="10" t="str">
        <f> if(isna(VLOOKUP($B352,geographic!$A:$B,1,0)), "no", "yes")</f>
        <v>yes</v>
      </c>
      <c r="L352" s="8" t="str">
        <f> if(isna(VLOOKUP($B352,scientific!$A:$B,1,0)), "no", "yes")</f>
        <v>yes</v>
      </c>
      <c r="M352" s="8" t="str">
        <f> if(isna(VLOOKUP($B352,datasets!$B:$C,1,0)), "no", "yes")</f>
        <v>no</v>
      </c>
      <c r="N352" s="8" t="str">
        <f> if(isna(VLOOKUP($B352,processing!$B:$C,1,0)), "no", "yes")</f>
        <v>no</v>
      </c>
      <c r="O352" s="8" t="str">
        <f> if(isna(VLOOKUP($B352,outputs!$B:$C,1,0)), "no", "yes")</f>
        <v>no</v>
      </c>
      <c r="P352" s="4" t="str">
        <f> if(isna(VLOOKUP($B352,accuracy!$B:$K,1,0)), "no", "yes")</f>
        <v>no</v>
      </c>
    </row>
    <row r="353" ht="12.75" customHeight="1">
      <c r="A353" s="9" t="s">
        <v>91</v>
      </c>
      <c r="B353" s="8" t="str">
        <f t="shared" si="5"/>
        <v>Nageswara Rao 2009, Journal of the Geological Society of India (HSY8JFWN)</v>
      </c>
      <c r="C353" s="8">
        <v>2009.0</v>
      </c>
      <c r="D353" s="8" t="s">
        <v>1530</v>
      </c>
      <c r="E353" s="8" t="s">
        <v>1531</v>
      </c>
      <c r="F353" s="8" t="s">
        <v>1532</v>
      </c>
      <c r="G353" s="8" t="s">
        <v>1533</v>
      </c>
      <c r="H353" s="8" t="s">
        <v>1534</v>
      </c>
      <c r="I353" s="9" t="s">
        <v>22</v>
      </c>
      <c r="J353" s="8" t="b">
        <f t="shared" si="6"/>
        <v>1</v>
      </c>
      <c r="K353" s="10" t="str">
        <f> if(isna(VLOOKUP($B353,geographic!$A:$B,1,0)), "no", "yes")</f>
        <v>yes</v>
      </c>
      <c r="L353" s="8" t="str">
        <f> if(isna(VLOOKUP($B353,scientific!$A:$B,1,0)), "no", "yes")</f>
        <v>yes</v>
      </c>
      <c r="M353" s="8" t="str">
        <f> if(isna(VLOOKUP($B353,datasets!$B:$C,1,0)), "no", "yes")</f>
        <v>no</v>
      </c>
      <c r="N353" s="8" t="str">
        <f> if(isna(VLOOKUP($B353,processing!$B:$C,1,0)), "no", "yes")</f>
        <v>no</v>
      </c>
      <c r="O353" s="8" t="str">
        <f> if(isna(VLOOKUP($B353,outputs!$B:$C,1,0)), "no", "yes")</f>
        <v>no</v>
      </c>
      <c r="P353" s="4" t="str">
        <f> if(isna(VLOOKUP($B353,accuracy!$B:$K,1,0)), "no", "yes")</f>
        <v>no</v>
      </c>
    </row>
    <row r="354" ht="12.75" customHeight="1">
      <c r="A354" s="9" t="s">
        <v>23</v>
      </c>
      <c r="B354" s="8" t="str">
        <f t="shared" si="5"/>
        <v>Netopil et al. 2021, Physical Geography (PV3D434V)</v>
      </c>
      <c r="C354" s="8">
        <v>2021.0</v>
      </c>
      <c r="D354" s="8" t="s">
        <v>1535</v>
      </c>
      <c r="E354" s="8" t="s">
        <v>1536</v>
      </c>
      <c r="F354" s="8" t="s">
        <v>1537</v>
      </c>
      <c r="G354" s="8" t="s">
        <v>1538</v>
      </c>
      <c r="H354" s="8" t="s">
        <v>1539</v>
      </c>
      <c r="I354" s="9" t="s">
        <v>22</v>
      </c>
      <c r="J354" s="8" t="b">
        <f t="shared" si="6"/>
        <v>1</v>
      </c>
      <c r="K354" s="10" t="str">
        <f> if(isna(VLOOKUP($B354,geographic!$A:$B,1,0)), "no", "yes")</f>
        <v>yes</v>
      </c>
      <c r="L354" s="8" t="str">
        <f> if(isna(VLOOKUP($B354,scientific!$A:$B,1,0)), "no", "yes")</f>
        <v>yes</v>
      </c>
      <c r="M354" s="8" t="str">
        <f> if(isna(VLOOKUP($B354,datasets!$B:$C,1,0)), "no", "yes")</f>
        <v>no</v>
      </c>
      <c r="N354" s="8" t="str">
        <f> if(isna(VLOOKUP($B354,processing!$B:$C,1,0)), "no", "yes")</f>
        <v>no</v>
      </c>
      <c r="O354" s="8" t="str">
        <f> if(isna(VLOOKUP($B354,outputs!$B:$C,1,0)), "no", "yes")</f>
        <v>no</v>
      </c>
      <c r="P354" s="4" t="str">
        <f> if(isna(VLOOKUP($B354,accuracy!$B:$K,1,0)), "no", "yes")</f>
        <v>no</v>
      </c>
    </row>
    <row r="355" ht="12.75" customHeight="1">
      <c r="A355" s="9" t="s">
        <v>91</v>
      </c>
      <c r="B355" s="8" t="str">
        <f t="shared" si="5"/>
        <v>Neufeld 2021, Militarizing Outer Space (LK7GU8JK)</v>
      </c>
      <c r="C355" s="8">
        <v>2021.0</v>
      </c>
      <c r="D355" s="8" t="s">
        <v>1540</v>
      </c>
      <c r="E355" s="8" t="s">
        <v>1541</v>
      </c>
      <c r="F355" s="8" t="s">
        <v>1542</v>
      </c>
      <c r="G355" s="8" t="s">
        <v>1127</v>
      </c>
      <c r="H355" s="8" t="s">
        <v>1543</v>
      </c>
      <c r="I355" s="9" t="s">
        <v>22</v>
      </c>
      <c r="J355" s="8" t="b">
        <f t="shared" si="6"/>
        <v>1</v>
      </c>
      <c r="K355" s="10" t="str">
        <f> if(isna(VLOOKUP($B355,geographic!$A:$B,1,0)), "no", "yes")</f>
        <v>yes</v>
      </c>
      <c r="L355" s="8" t="str">
        <f> if(isna(VLOOKUP($B355,scientific!$A:$B,1,0)), "no", "yes")</f>
        <v>yes</v>
      </c>
      <c r="M355" s="8" t="str">
        <f> if(isna(VLOOKUP($B355,datasets!$B:$C,1,0)), "no", "yes")</f>
        <v>no</v>
      </c>
      <c r="N355" s="8" t="str">
        <f> if(isna(VLOOKUP($B355,processing!$B:$C,1,0)), "no", "yes")</f>
        <v>no</v>
      </c>
      <c r="O355" s="8" t="str">
        <f> if(isna(VLOOKUP($B355,outputs!$B:$C,1,0)), "no", "yes")</f>
        <v>no</v>
      </c>
      <c r="P355" s="4" t="str">
        <f> if(isna(VLOOKUP($B355,accuracy!$B:$K,1,0)), "no", "yes")</f>
        <v>no</v>
      </c>
    </row>
    <row r="356" ht="12.75" customHeight="1">
      <c r="A356" s="9" t="s">
        <v>91</v>
      </c>
      <c r="B356" s="8" t="str">
        <f t="shared" si="5"/>
        <v>Niang 2020, Journal of Taibah University for Science (Z5CTWB8J)</v>
      </c>
      <c r="C356" s="8">
        <v>2020.0</v>
      </c>
      <c r="D356" s="8" t="s">
        <v>1544</v>
      </c>
      <c r="E356" s="8" t="s">
        <v>1545</v>
      </c>
      <c r="F356" s="8" t="s">
        <v>1546</v>
      </c>
      <c r="G356" s="8" t="s">
        <v>1547</v>
      </c>
      <c r="H356" s="8" t="s">
        <v>1548</v>
      </c>
      <c r="I356" s="9" t="s">
        <v>22</v>
      </c>
      <c r="J356" s="8" t="b">
        <f t="shared" si="6"/>
        <v>1</v>
      </c>
      <c r="K356" s="10" t="str">
        <f> if(isna(VLOOKUP($B356,geographic!$A:$B,1,0)), "no", "yes")</f>
        <v>yes</v>
      </c>
      <c r="L356" s="8" t="str">
        <f> if(isna(VLOOKUP($B356,scientific!$A:$B,1,0)), "no", "yes")</f>
        <v>yes</v>
      </c>
      <c r="M356" s="8" t="str">
        <f> if(isna(VLOOKUP($B356,datasets!$B:$C,1,0)), "no", "yes")</f>
        <v>no</v>
      </c>
      <c r="N356" s="8" t="str">
        <f> if(isna(VLOOKUP($B356,processing!$B:$C,1,0)), "no", "yes")</f>
        <v>no</v>
      </c>
      <c r="O356" s="8" t="str">
        <f> if(isna(VLOOKUP($B356,outputs!$B:$C,1,0)), "no", "yes")</f>
        <v>no</v>
      </c>
      <c r="P356" s="4" t="str">
        <f> if(isna(VLOOKUP($B356,accuracy!$B:$K,1,0)), "no", "yes")</f>
        <v>no</v>
      </c>
    </row>
    <row r="357" ht="12.75" customHeight="1">
      <c r="A357" s="9" t="s">
        <v>85</v>
      </c>
      <c r="B357" s="8" t="str">
        <f t="shared" si="5"/>
        <v>Nikolakopoulos et al. 2017, Journal of Archaeological Science: Reports (ZAYUVLZN)</v>
      </c>
      <c r="C357" s="8">
        <v>2017.0</v>
      </c>
      <c r="D357" s="8" t="s">
        <v>1549</v>
      </c>
      <c r="E357" s="8" t="s">
        <v>1550</v>
      </c>
      <c r="F357" s="8" t="s">
        <v>1551</v>
      </c>
      <c r="G357" s="8" t="s">
        <v>1281</v>
      </c>
      <c r="H357" s="8" t="s">
        <v>1552</v>
      </c>
      <c r="I357" s="9" t="s">
        <v>28</v>
      </c>
      <c r="J357" s="8" t="b">
        <f t="shared" si="6"/>
        <v>1</v>
      </c>
      <c r="K357" s="10" t="str">
        <f> if(isna(VLOOKUP($B357,geographic!$A:$B,1,0)), "no", "yes")</f>
        <v>yes</v>
      </c>
      <c r="L357" s="8" t="str">
        <f> if(isna(VLOOKUP($B357,scientific!$A:$B,1,0)), "no", "yes")</f>
        <v>yes</v>
      </c>
      <c r="M357" s="8" t="str">
        <f> if(isna(VLOOKUP($B357,datasets!$B:$C,1,0)), "no", "yes")</f>
        <v>no</v>
      </c>
      <c r="N357" s="8" t="str">
        <f> if(isna(VLOOKUP($B357,processing!$B:$C,1,0)), "no", "yes")</f>
        <v>no</v>
      </c>
      <c r="O357" s="8" t="str">
        <f> if(isna(VLOOKUP($B357,outputs!$B:$C,1,0)), "no", "yes")</f>
        <v>no</v>
      </c>
      <c r="P357" s="4" t="str">
        <f> if(isna(VLOOKUP($B357,accuracy!$B:$K,1,0)), "no", "yes")</f>
        <v>no</v>
      </c>
    </row>
    <row r="358" ht="12.75" customHeight="1">
      <c r="A358" s="9" t="s">
        <v>91</v>
      </c>
      <c r="B358" s="8" t="str">
        <f t="shared" si="5"/>
        <v>Noaje and Sion 2012, ISPRS - International Archives of the Photogrammetry, Remote Sensing and Spatial Information Sciences (IN3ZXKIE)</v>
      </c>
      <c r="C358" s="8">
        <v>2012.0</v>
      </c>
      <c r="D358" s="8" t="s">
        <v>1553</v>
      </c>
      <c r="E358" s="8" t="s">
        <v>1554</v>
      </c>
      <c r="F358" s="8" t="s">
        <v>1555</v>
      </c>
      <c r="G358" s="8" t="s">
        <v>242</v>
      </c>
      <c r="H358" s="8" t="s">
        <v>1556</v>
      </c>
      <c r="I358" s="9" t="s">
        <v>22</v>
      </c>
      <c r="J358" s="8" t="b">
        <f t="shared" si="6"/>
        <v>1</v>
      </c>
      <c r="K358" s="10" t="str">
        <f> if(isna(VLOOKUP($B358,geographic!$A:$B,1,0)), "no", "yes")</f>
        <v>yes</v>
      </c>
      <c r="L358" s="8" t="str">
        <f> if(isna(VLOOKUP($B358,scientific!$A:$B,1,0)), "no", "yes")</f>
        <v>yes</v>
      </c>
      <c r="M358" s="8" t="str">
        <f> if(isna(VLOOKUP($B358,datasets!$B:$C,1,0)), "no", "yes")</f>
        <v>no</v>
      </c>
      <c r="N358" s="8" t="str">
        <f> if(isna(VLOOKUP($B358,processing!$B:$C,1,0)), "no", "yes")</f>
        <v>no</v>
      </c>
      <c r="O358" s="8" t="str">
        <f> if(isna(VLOOKUP($B358,outputs!$B:$C,1,0)), "no", "yes")</f>
        <v>no</v>
      </c>
      <c r="P358" s="4" t="str">
        <f> if(isna(VLOOKUP($B358,accuracy!$B:$K,1,0)), "no", "yes")</f>
        <v>no</v>
      </c>
    </row>
    <row r="359" ht="12.75" customHeight="1">
      <c r="A359" s="7" t="s">
        <v>91</v>
      </c>
      <c r="B359" s="8" t="str">
        <f t="shared" si="5"/>
        <v>Nüsser and Schmidt 2021, Science of The Total Environment (SCKDMS5C)</v>
      </c>
      <c r="C359" s="8">
        <v>2021.0</v>
      </c>
      <c r="D359" s="8" t="s">
        <v>1557</v>
      </c>
      <c r="E359" s="8" t="s">
        <v>1558</v>
      </c>
      <c r="F359" s="8" t="s">
        <v>1559</v>
      </c>
      <c r="G359" s="8" t="s">
        <v>768</v>
      </c>
      <c r="H359" s="8" t="s">
        <v>1560</v>
      </c>
      <c r="I359" s="9" t="s">
        <v>22</v>
      </c>
      <c r="J359" s="8" t="b">
        <f t="shared" si="6"/>
        <v>1</v>
      </c>
      <c r="K359" s="10" t="str">
        <f> if(isna(VLOOKUP($B359,geographic!$A:$B,1,0)), "no", "yes")</f>
        <v>yes</v>
      </c>
      <c r="L359" s="8" t="str">
        <f> if(isna(VLOOKUP($B359,scientific!$A:$B,1,0)), "no", "yes")</f>
        <v>yes</v>
      </c>
      <c r="M359" s="8" t="str">
        <f> if(isna(VLOOKUP($B359,datasets!$B:$C,1,0)), "no", "yes")</f>
        <v>no</v>
      </c>
      <c r="N359" s="8" t="str">
        <f> if(isna(VLOOKUP($B359,processing!$B:$C,1,0)), "no", "yes")</f>
        <v>no</v>
      </c>
      <c r="O359" s="8" t="str">
        <f> if(isna(VLOOKUP($B359,outputs!$B:$C,1,0)), "no", "yes")</f>
        <v>no</v>
      </c>
      <c r="P359" s="4" t="str">
        <f> if(isna(VLOOKUP($B359,accuracy!$B:$K,1,0)), "no", "yes")</f>
        <v>no</v>
      </c>
    </row>
    <row r="360" ht="12.75" customHeight="1">
      <c r="A360" s="9" t="s">
        <v>91</v>
      </c>
      <c r="B360" s="8" t="str">
        <f t="shared" si="5"/>
        <v>Ohmann et al. 2014, Remote Sensing of Environment (QPWZGUDW)</v>
      </c>
      <c r="C360" s="8">
        <v>2014.0</v>
      </c>
      <c r="D360" s="8" t="s">
        <v>1561</v>
      </c>
      <c r="E360" s="8" t="s">
        <v>1562</v>
      </c>
      <c r="F360" s="8" t="s">
        <v>1563</v>
      </c>
      <c r="G360" s="8" t="s">
        <v>246</v>
      </c>
      <c r="H360" s="8" t="s">
        <v>1564</v>
      </c>
      <c r="I360" s="9" t="s">
        <v>22</v>
      </c>
      <c r="J360" s="8" t="b">
        <f t="shared" si="6"/>
        <v>1</v>
      </c>
      <c r="K360" s="10" t="str">
        <f> if(isna(VLOOKUP($B360,geographic!$A:$B,1,0)), "no", "yes")</f>
        <v>yes</v>
      </c>
      <c r="L360" s="8" t="str">
        <f> if(isna(VLOOKUP($B360,scientific!$A:$B,1,0)), "no", "yes")</f>
        <v>yes</v>
      </c>
      <c r="M360" s="8" t="str">
        <f> if(isna(VLOOKUP($B360,datasets!$B:$C,1,0)), "no", "yes")</f>
        <v>no</v>
      </c>
      <c r="N360" s="8" t="str">
        <f> if(isna(VLOOKUP($B360,processing!$B:$C,1,0)), "no", "yes")</f>
        <v>no</v>
      </c>
      <c r="O360" s="8" t="str">
        <f> if(isna(VLOOKUP($B360,outputs!$B:$C,1,0)), "no", "yes")</f>
        <v>no</v>
      </c>
      <c r="P360" s="4" t="str">
        <f> if(isna(VLOOKUP($B360,accuracy!$B:$K,1,0)), "no", "yes")</f>
        <v>no</v>
      </c>
    </row>
    <row r="361" ht="12.75" customHeight="1">
      <c r="A361" s="9" t="s">
        <v>91</v>
      </c>
      <c r="B361" s="8" t="str">
        <f t="shared" si="5"/>
        <v>Osmanoğlu et al. 2017, 2017 IEEE International Geoscience and Remote Sensing Symposium (IGARSS) (GVEJ7RSK)</v>
      </c>
      <c r="C361" s="8">
        <v>2017.0</v>
      </c>
      <c r="D361" s="8" t="s">
        <v>1565</v>
      </c>
      <c r="E361" s="8" t="s">
        <v>1566</v>
      </c>
      <c r="F361" s="8" t="s">
        <v>1567</v>
      </c>
      <c r="G361" s="8" t="s">
        <v>1568</v>
      </c>
      <c r="H361" s="8" t="s">
        <v>1569</v>
      </c>
      <c r="I361" s="9" t="s">
        <v>22</v>
      </c>
      <c r="J361" s="8" t="b">
        <f t="shared" si="6"/>
        <v>1</v>
      </c>
      <c r="K361" s="10" t="str">
        <f> if(isna(VLOOKUP($B361,geographic!$A:$B,1,0)), "no", "yes")</f>
        <v>yes</v>
      </c>
      <c r="L361" s="8" t="str">
        <f> if(isna(VLOOKUP($B361,scientific!$A:$B,1,0)), "no", "yes")</f>
        <v>yes</v>
      </c>
      <c r="M361" s="8" t="str">
        <f> if(isna(VLOOKUP($B361,datasets!$B:$C,1,0)), "no", "yes")</f>
        <v>no</v>
      </c>
      <c r="N361" s="8" t="str">
        <f> if(isna(VLOOKUP($B361,processing!$B:$C,1,0)), "no", "yes")</f>
        <v>no</v>
      </c>
      <c r="O361" s="8" t="str">
        <f> if(isna(VLOOKUP($B361,outputs!$B:$C,1,0)), "no", "yes")</f>
        <v>no</v>
      </c>
      <c r="P361" s="4" t="str">
        <f> if(isna(VLOOKUP($B361,accuracy!$B:$K,1,0)), "no", "yes")</f>
        <v>no</v>
      </c>
    </row>
    <row r="362" ht="12.75" customHeight="1">
      <c r="A362" s="9" t="s">
        <v>91</v>
      </c>
      <c r="B362" s="8" t="str">
        <f t="shared" si="5"/>
        <v>Pan et al. 2020, Remote Sensing (AWMEIUHE)</v>
      </c>
      <c r="C362" s="8">
        <v>2020.0</v>
      </c>
      <c r="D362" s="8" t="s">
        <v>1570</v>
      </c>
      <c r="E362" s="8" t="s">
        <v>1571</v>
      </c>
      <c r="F362" s="8" t="s">
        <v>1572</v>
      </c>
      <c r="G362" s="8" t="s">
        <v>125</v>
      </c>
      <c r="H362" s="8" t="s">
        <v>1573</v>
      </c>
      <c r="I362" s="9" t="s">
        <v>22</v>
      </c>
      <c r="J362" s="8" t="b">
        <f t="shared" si="6"/>
        <v>1</v>
      </c>
      <c r="K362" s="10" t="str">
        <f> if(isna(VLOOKUP($B362,geographic!$A:$B,1,0)), "no", "yes")</f>
        <v>yes</v>
      </c>
      <c r="L362" s="8" t="str">
        <f> if(isna(VLOOKUP($B362,scientific!$A:$B,1,0)), "no", "yes")</f>
        <v>yes</v>
      </c>
      <c r="M362" s="8" t="str">
        <f> if(isna(VLOOKUP($B362,datasets!$B:$C,1,0)), "no", "yes")</f>
        <v>no</v>
      </c>
      <c r="N362" s="8" t="str">
        <f> if(isna(VLOOKUP($B362,processing!$B:$C,1,0)), "no", "yes")</f>
        <v>no</v>
      </c>
      <c r="O362" s="8" t="str">
        <f> if(isna(VLOOKUP($B362,outputs!$B:$C,1,0)), "no", "yes")</f>
        <v>no</v>
      </c>
      <c r="P362" s="4" t="str">
        <f> if(isna(VLOOKUP($B362,accuracy!$B:$K,1,0)), "no", "yes")</f>
        <v>no</v>
      </c>
    </row>
    <row r="363" ht="12.75" customHeight="1">
      <c r="A363" s="9" t="s">
        <v>91</v>
      </c>
      <c r="B363" s="8" t="str">
        <f t="shared" si="5"/>
        <v>Parente et al. 2021, The Photogrammetric Record (42WR2T35)</v>
      </c>
      <c r="C363" s="9">
        <v>2021.0</v>
      </c>
      <c r="D363" s="11" t="s">
        <v>1574</v>
      </c>
      <c r="E363" s="9" t="s">
        <v>1575</v>
      </c>
      <c r="F363" s="9" t="s">
        <v>1576</v>
      </c>
      <c r="G363" s="9" t="s">
        <v>26</v>
      </c>
      <c r="H363" s="9" t="s">
        <v>1577</v>
      </c>
      <c r="I363" s="9"/>
      <c r="J363" s="8" t="b">
        <f t="shared" si="6"/>
        <v>1</v>
      </c>
      <c r="K363" s="10" t="str">
        <f> if(isna(VLOOKUP($B363,geographic!$A:$B,1,0)), "no", "yes")</f>
        <v>yes</v>
      </c>
      <c r="L363" s="8" t="str">
        <f> if(isna(VLOOKUP($B363,scientific!$A:$B,1,0)), "no", "yes")</f>
        <v>yes</v>
      </c>
      <c r="M363" s="8" t="str">
        <f> if(isna(VLOOKUP($B363,datasets!$B:$C,1,0)), "no", "yes")</f>
        <v>no</v>
      </c>
      <c r="N363" s="8" t="str">
        <f> if(isna(VLOOKUP($B363,processing!$B:$C,1,0)), "no", "yes")</f>
        <v>no</v>
      </c>
      <c r="O363" s="8" t="str">
        <f> if(isna(VLOOKUP($B363,outputs!$B:$C,1,0)), "no", "yes")</f>
        <v>no</v>
      </c>
      <c r="P363" s="4" t="str">
        <f> if(isna(VLOOKUP($B363,accuracy!$B:$K,1,0)), "no", "yes")</f>
        <v>no</v>
      </c>
    </row>
    <row r="364" ht="12.75" customHeight="1">
      <c r="A364" s="9" t="s">
        <v>23</v>
      </c>
      <c r="B364" s="8" t="str">
        <f t="shared" si="5"/>
        <v>Paudel et al. 2016, Journal of Mountain Science (PD92SW53)</v>
      </c>
      <c r="C364" s="8">
        <v>2016.0</v>
      </c>
      <c r="D364" s="8" t="s">
        <v>1578</v>
      </c>
      <c r="E364" s="8" t="s">
        <v>1579</v>
      </c>
      <c r="F364" s="8" t="s">
        <v>1580</v>
      </c>
      <c r="G364" s="8" t="s">
        <v>446</v>
      </c>
      <c r="H364" s="8" t="s">
        <v>1581</v>
      </c>
      <c r="I364" s="9" t="s">
        <v>22</v>
      </c>
      <c r="J364" s="8" t="b">
        <f t="shared" si="6"/>
        <v>1</v>
      </c>
      <c r="K364" s="10" t="str">
        <f> if(isna(VLOOKUP($B364,geographic!$A:$B,1,0)), "no", "yes")</f>
        <v>yes</v>
      </c>
      <c r="L364" s="8" t="str">
        <f> if(isna(VLOOKUP($B364,scientific!$A:$B,1,0)), "no", "yes")</f>
        <v>yes</v>
      </c>
      <c r="M364" s="8" t="str">
        <f> if(isna(VLOOKUP($B364,datasets!$B:$C,1,0)), "no", "yes")</f>
        <v>no</v>
      </c>
      <c r="N364" s="8" t="str">
        <f> if(isna(VLOOKUP($B364,processing!$B:$C,1,0)), "no", "yes")</f>
        <v>no</v>
      </c>
      <c r="O364" s="8" t="str">
        <f> if(isna(VLOOKUP($B364,outputs!$B:$C,1,0)), "no", "yes")</f>
        <v>no</v>
      </c>
      <c r="P364" s="4" t="str">
        <f> if(isna(VLOOKUP($B364,accuracy!$B:$K,1,0)), "no", "yes")</f>
        <v>no</v>
      </c>
    </row>
    <row r="365" ht="12.75" customHeight="1">
      <c r="A365" s="9" t="s">
        <v>91</v>
      </c>
      <c r="B365" s="8" t="str">
        <f t="shared" si="5"/>
        <v>Paul et al. 2022, The Cryosphere (P8ZQWGQ7)</v>
      </c>
      <c r="C365" s="9">
        <v>2022.0</v>
      </c>
      <c r="D365" s="11" t="s">
        <v>1582</v>
      </c>
      <c r="E365" s="9" t="s">
        <v>1583</v>
      </c>
      <c r="F365" s="9" t="s">
        <v>1584</v>
      </c>
      <c r="G365" s="9" t="s">
        <v>113</v>
      </c>
      <c r="H365" s="9" t="s">
        <v>1585</v>
      </c>
      <c r="I365" s="9"/>
      <c r="J365" s="8" t="b">
        <f t="shared" si="6"/>
        <v>1</v>
      </c>
      <c r="K365" s="10" t="str">
        <f> if(isna(VLOOKUP($B365,geographic!$A:$B,1,0)), "no", "yes")</f>
        <v>yes</v>
      </c>
      <c r="L365" s="8" t="str">
        <f> if(isna(VLOOKUP($B365,scientific!$A:$B,1,0)), "no", "yes")</f>
        <v>yes</v>
      </c>
      <c r="M365" s="8" t="str">
        <f> if(isna(VLOOKUP($B365,datasets!$B:$C,1,0)), "no", "yes")</f>
        <v>no</v>
      </c>
      <c r="N365" s="8" t="str">
        <f> if(isna(VLOOKUP($B365,processing!$B:$C,1,0)), "no", "yes")</f>
        <v>no</v>
      </c>
      <c r="O365" s="8" t="str">
        <f> if(isna(VLOOKUP($B365,outputs!$B:$C,1,0)), "no", "yes")</f>
        <v>no</v>
      </c>
      <c r="P365" s="4" t="str">
        <f> if(isna(VLOOKUP($B365,accuracy!$B:$K,1,0)), "no", "yes")</f>
        <v>no</v>
      </c>
    </row>
    <row r="366" ht="12.75" customHeight="1">
      <c r="A366" s="9" t="s">
        <v>91</v>
      </c>
      <c r="B366" s="8" t="str">
        <f t="shared" si="5"/>
        <v>Payne and Teare 2020, 2020 IEEE Aerospace Conference (CUCZMRSU)</v>
      </c>
      <c r="C366" s="8">
        <v>2020.0</v>
      </c>
      <c r="D366" s="8" t="s">
        <v>1586</v>
      </c>
      <c r="E366" s="8" t="s">
        <v>1587</v>
      </c>
      <c r="F366" s="8" t="s">
        <v>1588</v>
      </c>
      <c r="G366" s="8" t="s">
        <v>1589</v>
      </c>
      <c r="H366" s="8" t="s">
        <v>1590</v>
      </c>
      <c r="I366" s="9" t="s">
        <v>22</v>
      </c>
      <c r="J366" s="8" t="b">
        <f t="shared" si="6"/>
        <v>1</v>
      </c>
      <c r="K366" s="10" t="str">
        <f> if(isna(VLOOKUP($B366,geographic!$A:$B,1,0)), "no", "yes")</f>
        <v>yes</v>
      </c>
      <c r="L366" s="8" t="str">
        <f> if(isna(VLOOKUP($B366,scientific!$A:$B,1,0)), "no", "yes")</f>
        <v>yes</v>
      </c>
      <c r="M366" s="8" t="str">
        <f> if(isna(VLOOKUP($B366,datasets!$B:$C,1,0)), "no", "yes")</f>
        <v>no</v>
      </c>
      <c r="N366" s="8" t="str">
        <f> if(isna(VLOOKUP($B366,processing!$B:$C,1,0)), "no", "yes")</f>
        <v>no</v>
      </c>
      <c r="O366" s="8" t="str">
        <f> if(isna(VLOOKUP($B366,outputs!$B:$C,1,0)), "no", "yes")</f>
        <v>no</v>
      </c>
      <c r="P366" s="4" t="str">
        <f> if(isna(VLOOKUP($B366,accuracy!$B:$K,1,0)), "no", "yes")</f>
        <v>no</v>
      </c>
    </row>
    <row r="367" ht="12.75" customHeight="1">
      <c r="A367" s="9" t="s">
        <v>91</v>
      </c>
      <c r="B367" s="8" t="str">
        <f t="shared" si="5"/>
        <v>Pelton 2019, Space 2.0 (PR94HX3E)</v>
      </c>
      <c r="C367" s="8">
        <v>2019.0</v>
      </c>
      <c r="D367" s="8" t="s">
        <v>1591</v>
      </c>
      <c r="E367" s="8" t="s">
        <v>1592</v>
      </c>
      <c r="F367" s="8" t="s">
        <v>1593</v>
      </c>
      <c r="G367" s="8" t="s">
        <v>1594</v>
      </c>
      <c r="H367" s="8" t="s">
        <v>1595</v>
      </c>
      <c r="I367" s="9" t="s">
        <v>22</v>
      </c>
      <c r="J367" s="8" t="b">
        <f t="shared" si="6"/>
        <v>1</v>
      </c>
      <c r="K367" s="10" t="str">
        <f> if(isna(VLOOKUP($B367,geographic!$A:$B,1,0)), "no", "yes")</f>
        <v>yes</v>
      </c>
      <c r="L367" s="8" t="str">
        <f> if(isna(VLOOKUP($B367,scientific!$A:$B,1,0)), "no", "yes")</f>
        <v>yes</v>
      </c>
      <c r="M367" s="8" t="str">
        <f> if(isna(VLOOKUP($B367,datasets!$B:$C,1,0)), "no", "yes")</f>
        <v>no</v>
      </c>
      <c r="N367" s="8" t="str">
        <f> if(isna(VLOOKUP($B367,processing!$B:$C,1,0)), "no", "yes")</f>
        <v>no</v>
      </c>
      <c r="O367" s="8" t="str">
        <f> if(isna(VLOOKUP($B367,outputs!$B:$C,1,0)), "no", "yes")</f>
        <v>no</v>
      </c>
      <c r="P367" s="4" t="str">
        <f> if(isna(VLOOKUP($B367,accuracy!$B:$K,1,0)), "no", "yes")</f>
        <v>no</v>
      </c>
    </row>
    <row r="368" ht="12.75" customHeight="1">
      <c r="A368" s="9" t="s">
        <v>91</v>
      </c>
      <c r="B368" s="8" t="str">
        <f t="shared" si="5"/>
        <v>Petrie et al. 2018, Geosciences (TCPVTWIT)</v>
      </c>
      <c r="C368" s="8">
        <v>2018.0</v>
      </c>
      <c r="D368" s="8" t="s">
        <v>1596</v>
      </c>
      <c r="E368" s="8" t="s">
        <v>1597</v>
      </c>
      <c r="F368" s="8" t="s">
        <v>1598</v>
      </c>
      <c r="G368" s="8" t="s">
        <v>152</v>
      </c>
      <c r="H368" s="8" t="s">
        <v>1599</v>
      </c>
      <c r="I368" s="9" t="s">
        <v>22</v>
      </c>
      <c r="J368" s="8" t="b">
        <f t="shared" si="6"/>
        <v>1</v>
      </c>
      <c r="K368" s="10" t="str">
        <f> if(isna(VLOOKUP($B368,geographic!$A:$B,1,0)), "no", "yes")</f>
        <v>yes</v>
      </c>
      <c r="L368" s="8" t="str">
        <f> if(isna(VLOOKUP($B368,scientific!$A:$B,1,0)), "no", "yes")</f>
        <v>yes</v>
      </c>
      <c r="M368" s="8" t="str">
        <f> if(isna(VLOOKUP($B368,datasets!$B:$C,1,0)), "no", "yes")</f>
        <v>no</v>
      </c>
      <c r="N368" s="8" t="str">
        <f> if(isna(VLOOKUP($B368,processing!$B:$C,1,0)), "no", "yes")</f>
        <v>no</v>
      </c>
      <c r="O368" s="8" t="str">
        <f> if(isna(VLOOKUP($B368,outputs!$B:$C,1,0)), "no", "yes")</f>
        <v>no</v>
      </c>
      <c r="P368" s="4" t="str">
        <f> if(isna(VLOOKUP($B368,accuracy!$B:$K,1,0)), "no", "yes")</f>
        <v>no</v>
      </c>
    </row>
    <row r="369" ht="12.75" customHeight="1">
      <c r="A369" s="9" t="s">
        <v>23</v>
      </c>
      <c r="B369" s="8" t="str">
        <f t="shared" si="5"/>
        <v>Pillmore 1989, Photogrammetric Engineering &amp; Remote Sensing (YPQ6SAEH)</v>
      </c>
      <c r="C369" s="8">
        <v>1989.0</v>
      </c>
      <c r="D369" s="8" t="s">
        <v>1600</v>
      </c>
      <c r="E369" s="8" t="s">
        <v>1601</v>
      </c>
      <c r="F369" s="8" t="s">
        <v>1602</v>
      </c>
      <c r="G369" s="8" t="s">
        <v>138</v>
      </c>
      <c r="H369" s="8"/>
      <c r="I369" s="9" t="s">
        <v>22</v>
      </c>
      <c r="J369" s="8" t="b">
        <f t="shared" si="6"/>
        <v>1</v>
      </c>
      <c r="K369" s="10" t="str">
        <f> if(isna(VLOOKUP($B369,geographic!$A:$B,1,0)), "no", "yes")</f>
        <v>yes</v>
      </c>
      <c r="L369" s="8" t="str">
        <f> if(isna(VLOOKUP($B369,scientific!$A:$B,1,0)), "no", "yes")</f>
        <v>yes</v>
      </c>
      <c r="M369" s="8" t="str">
        <f> if(isna(VLOOKUP($B369,datasets!$B:$C,1,0)), "no", "yes")</f>
        <v>no</v>
      </c>
      <c r="N369" s="8" t="str">
        <f> if(isna(VLOOKUP($B369,processing!$B:$C,1,0)), "no", "yes")</f>
        <v>no</v>
      </c>
      <c r="O369" s="8" t="str">
        <f> if(isna(VLOOKUP($B369,outputs!$B:$C,1,0)), "no", "yes")</f>
        <v>no</v>
      </c>
      <c r="P369" s="4" t="str">
        <f> if(isna(VLOOKUP($B369,accuracy!$B:$K,1,0)), "no", "yes")</f>
        <v>no</v>
      </c>
    </row>
    <row r="370" ht="12.75" customHeight="1">
      <c r="A370" s="9" t="s">
        <v>91</v>
      </c>
      <c r="B370" s="8" t="str">
        <f t="shared" si="5"/>
        <v>Portelli 2020, Landscape Ecology (ZYRFIZEM)</v>
      </c>
      <c r="C370" s="8">
        <v>2020.0</v>
      </c>
      <c r="D370" s="8" t="s">
        <v>1603</v>
      </c>
      <c r="E370" s="8" t="s">
        <v>1604</v>
      </c>
      <c r="F370" s="8" t="s">
        <v>1605</v>
      </c>
      <c r="G370" s="8" t="s">
        <v>1367</v>
      </c>
      <c r="H370" s="8" t="s">
        <v>1606</v>
      </c>
      <c r="I370" s="9" t="s">
        <v>22</v>
      </c>
      <c r="J370" s="8" t="b">
        <f t="shared" si="6"/>
        <v>1</v>
      </c>
      <c r="K370" s="10" t="str">
        <f> if(isna(VLOOKUP($B370,geographic!$A:$B,1,0)), "no", "yes")</f>
        <v>yes</v>
      </c>
      <c r="L370" s="8" t="str">
        <f> if(isna(VLOOKUP($B370,scientific!$A:$B,1,0)), "no", "yes")</f>
        <v>yes</v>
      </c>
      <c r="M370" s="8" t="str">
        <f> if(isna(VLOOKUP($B370,datasets!$B:$C,1,0)), "no", "yes")</f>
        <v>no</v>
      </c>
      <c r="N370" s="8" t="str">
        <f> if(isna(VLOOKUP($B370,processing!$B:$C,1,0)), "no", "yes")</f>
        <v>no</v>
      </c>
      <c r="O370" s="8" t="str">
        <f> if(isna(VLOOKUP($B370,outputs!$B:$C,1,0)), "no", "yes")</f>
        <v>no</v>
      </c>
      <c r="P370" s="4" t="str">
        <f> if(isna(VLOOKUP($B370,accuracy!$B:$K,1,0)), "no", "yes")</f>
        <v>no</v>
      </c>
    </row>
    <row r="371" ht="12.75" customHeight="1">
      <c r="A371" s="9" t="s">
        <v>91</v>
      </c>
      <c r="B371" s="8" t="str">
        <f t="shared" si="5"/>
        <v>Pressel 2013, 54th AIAA/ASME/ASCE/AHS/ASC Structures, Structural Dynamics, and Materials Conference (YP849RWM)</v>
      </c>
      <c r="C371" s="8">
        <v>2013.0</v>
      </c>
      <c r="D371" s="8" t="s">
        <v>1607</v>
      </c>
      <c r="E371" s="8" t="s">
        <v>1608</v>
      </c>
      <c r="F371" s="8" t="s">
        <v>1609</v>
      </c>
      <c r="G371" s="8" t="s">
        <v>1610</v>
      </c>
      <c r="H371" s="8" t="s">
        <v>1611</v>
      </c>
      <c r="I371" s="9" t="s">
        <v>22</v>
      </c>
      <c r="J371" s="8" t="b">
        <f t="shared" si="6"/>
        <v>1</v>
      </c>
      <c r="K371" s="10" t="str">
        <f> if(isna(VLOOKUP($B371,geographic!$A:$B,1,0)), "no", "yes")</f>
        <v>yes</v>
      </c>
      <c r="L371" s="8" t="str">
        <f> if(isna(VLOOKUP($B371,scientific!$A:$B,1,0)), "no", "yes")</f>
        <v>yes</v>
      </c>
      <c r="M371" s="8" t="str">
        <f> if(isna(VLOOKUP($B371,datasets!$B:$C,1,0)), "no", "yes")</f>
        <v>no</v>
      </c>
      <c r="N371" s="8" t="str">
        <f> if(isna(VLOOKUP($B371,processing!$B:$C,1,0)), "no", "yes")</f>
        <v>no</v>
      </c>
      <c r="O371" s="8" t="str">
        <f> if(isna(VLOOKUP($B371,outputs!$B:$C,1,0)), "no", "yes")</f>
        <v>no</v>
      </c>
      <c r="P371" s="4" t="str">
        <f> if(isna(VLOOKUP($B371,accuracy!$B:$K,1,0)), "no", "yes")</f>
        <v>no</v>
      </c>
    </row>
    <row r="372" ht="12.75" customHeight="1">
      <c r="A372" s="9" t="s">
        <v>91</v>
      </c>
      <c r="B372" s="8" t="str">
        <f t="shared" si="5"/>
        <v>Pressel 2013, Optics and Photonics News (WAILZJQ7)</v>
      </c>
      <c r="C372" s="8">
        <v>2013.0</v>
      </c>
      <c r="D372" s="8" t="s">
        <v>1612</v>
      </c>
      <c r="E372" s="8" t="s">
        <v>1608</v>
      </c>
      <c r="F372" s="8" t="s">
        <v>1613</v>
      </c>
      <c r="G372" s="8" t="s">
        <v>1614</v>
      </c>
      <c r="H372" s="8" t="s">
        <v>1615</v>
      </c>
      <c r="I372" s="9" t="s">
        <v>22</v>
      </c>
      <c r="J372" s="8" t="b">
        <f t="shared" si="6"/>
        <v>1</v>
      </c>
      <c r="K372" s="10" t="str">
        <f> if(isna(VLOOKUP($B372,geographic!$A:$B,1,0)), "no", "yes")</f>
        <v>yes</v>
      </c>
      <c r="L372" s="8" t="str">
        <f> if(isna(VLOOKUP($B372,scientific!$A:$B,1,0)), "no", "yes")</f>
        <v>yes</v>
      </c>
      <c r="M372" s="8" t="str">
        <f> if(isna(VLOOKUP($B372,datasets!$B:$C,1,0)), "no", "yes")</f>
        <v>no</v>
      </c>
      <c r="N372" s="8" t="str">
        <f> if(isna(VLOOKUP($B372,processing!$B:$C,1,0)), "no", "yes")</f>
        <v>no</v>
      </c>
      <c r="O372" s="8" t="str">
        <f> if(isna(VLOOKUP($B372,outputs!$B:$C,1,0)), "no", "yes")</f>
        <v>no</v>
      </c>
      <c r="P372" s="4" t="str">
        <f> if(isna(VLOOKUP($B372,accuracy!$B:$K,1,0)), "no", "yes")</f>
        <v>no</v>
      </c>
    </row>
    <row r="373" ht="12.75" customHeight="1">
      <c r="A373" s="9" t="s">
        <v>91</v>
      </c>
      <c r="B373" s="8" t="str">
        <f t="shared" si="5"/>
        <v>Pressel 2014, An Optical Believe It or Not: Key Lessons Learned III (M33LNIYT)</v>
      </c>
      <c r="C373" s="8">
        <v>2014.0</v>
      </c>
      <c r="D373" s="8" t="s">
        <v>1616</v>
      </c>
      <c r="E373" s="8" t="s">
        <v>1608</v>
      </c>
      <c r="F373" s="8" t="s">
        <v>1617</v>
      </c>
      <c r="G373" s="8" t="s">
        <v>1618</v>
      </c>
      <c r="H373" s="8" t="s">
        <v>1619</v>
      </c>
      <c r="I373" s="9" t="s">
        <v>22</v>
      </c>
      <c r="J373" s="8" t="b">
        <f t="shared" si="6"/>
        <v>1</v>
      </c>
      <c r="K373" s="10" t="str">
        <f> if(isna(VLOOKUP($B373,geographic!$A:$B,1,0)), "no", "yes")</f>
        <v>yes</v>
      </c>
      <c r="L373" s="8" t="str">
        <f> if(isna(VLOOKUP($B373,scientific!$A:$B,1,0)), "no", "yes")</f>
        <v>yes</v>
      </c>
      <c r="M373" s="8" t="str">
        <f> if(isna(VLOOKUP($B373,datasets!$B:$C,1,0)), "no", "yes")</f>
        <v>no</v>
      </c>
      <c r="N373" s="8" t="str">
        <f> if(isna(VLOOKUP($B373,processing!$B:$C,1,0)), "no", "yes")</f>
        <v>no</v>
      </c>
      <c r="O373" s="8" t="str">
        <f> if(isna(VLOOKUP($B373,outputs!$B:$C,1,0)), "no", "yes")</f>
        <v>no</v>
      </c>
      <c r="P373" s="4" t="str">
        <f> if(isna(VLOOKUP($B373,accuracy!$B:$K,1,0)), "no", "yes")</f>
        <v>no</v>
      </c>
    </row>
    <row r="374" ht="12.75" customHeight="1">
      <c r="A374" s="9" t="s">
        <v>91</v>
      </c>
      <c r="B374" s="8" t="str">
        <f t="shared" si="5"/>
        <v>Pressel 2019, AIAA Scitech 2019 Forum (9X8ZAKLY)</v>
      </c>
      <c r="C374" s="8">
        <v>2019.0</v>
      </c>
      <c r="D374" s="8" t="s">
        <v>1620</v>
      </c>
      <c r="E374" s="8" t="s">
        <v>1608</v>
      </c>
      <c r="F374" s="8" t="s">
        <v>1621</v>
      </c>
      <c r="G374" s="8" t="s">
        <v>1622</v>
      </c>
      <c r="H374" s="8" t="s">
        <v>1623</v>
      </c>
      <c r="I374" s="9" t="s">
        <v>22</v>
      </c>
      <c r="J374" s="8" t="b">
        <f t="shared" si="6"/>
        <v>1</v>
      </c>
      <c r="K374" s="10" t="str">
        <f> if(isna(VLOOKUP($B374,geographic!$A:$B,1,0)), "no", "yes")</f>
        <v>yes</v>
      </c>
      <c r="L374" s="8" t="str">
        <f> if(isna(VLOOKUP($B374,scientific!$A:$B,1,0)), "no", "yes")</f>
        <v>yes</v>
      </c>
      <c r="M374" s="8" t="str">
        <f> if(isna(VLOOKUP($B374,datasets!$B:$C,1,0)), "no", "yes")</f>
        <v>no</v>
      </c>
      <c r="N374" s="8" t="str">
        <f> if(isna(VLOOKUP($B374,processing!$B:$C,1,0)), "no", "yes")</f>
        <v>no</v>
      </c>
      <c r="O374" s="8" t="str">
        <f> if(isna(VLOOKUP($B374,outputs!$B:$C,1,0)), "no", "yes")</f>
        <v>no</v>
      </c>
      <c r="P374" s="4" t="str">
        <f> if(isna(VLOOKUP($B374,accuracy!$B:$K,1,0)), "no", "yes")</f>
        <v>no</v>
      </c>
    </row>
    <row r="375" ht="12.75" customHeight="1">
      <c r="A375" s="9" t="s">
        <v>23</v>
      </c>
      <c r="B375" s="8" t="str">
        <f t="shared" si="5"/>
        <v>Rastner et al. 2016, Global and Planetary Change (BSHG7G66)</v>
      </c>
      <c r="C375" s="8">
        <v>2016.0</v>
      </c>
      <c r="D375" s="8" t="s">
        <v>1624</v>
      </c>
      <c r="E375" s="8" t="s">
        <v>1625</v>
      </c>
      <c r="F375" s="8" t="s">
        <v>1626</v>
      </c>
      <c r="G375" s="8" t="s">
        <v>649</v>
      </c>
      <c r="H375" s="8" t="s">
        <v>1627</v>
      </c>
      <c r="I375" s="9" t="s">
        <v>22</v>
      </c>
      <c r="J375" s="8" t="b">
        <f t="shared" si="6"/>
        <v>1</v>
      </c>
      <c r="K375" s="10" t="str">
        <f> if(isna(VLOOKUP($B375,geographic!$A:$B,1,0)), "no", "yes")</f>
        <v>yes</v>
      </c>
      <c r="L375" s="8" t="str">
        <f> if(isna(VLOOKUP($B375,scientific!$A:$B,1,0)), "no", "yes")</f>
        <v>yes</v>
      </c>
      <c r="M375" s="8" t="str">
        <f> if(isna(VLOOKUP($B375,datasets!$B:$C,1,0)), "no", "yes")</f>
        <v>no</v>
      </c>
      <c r="N375" s="8" t="str">
        <f> if(isna(VLOOKUP($B375,processing!$B:$C,1,0)), "no", "yes")</f>
        <v>no</v>
      </c>
      <c r="O375" s="8" t="str">
        <f> if(isna(VLOOKUP($B375,outputs!$B:$C,1,0)), "no", "yes")</f>
        <v>no</v>
      </c>
      <c r="P375" s="4" t="str">
        <f> if(isna(VLOOKUP($B375,accuracy!$B:$K,1,0)), "no", "yes")</f>
        <v>no</v>
      </c>
    </row>
    <row r="376" ht="12.75" customHeight="1">
      <c r="A376" s="9" t="s">
        <v>91</v>
      </c>
      <c r="B376" s="8" t="str">
        <f t="shared" si="5"/>
        <v>Ratajczak et al. 2019, IEEE Transactions on Image Processing (2NIACGDW)</v>
      </c>
      <c r="C376" s="9">
        <v>2019.0</v>
      </c>
      <c r="D376" s="11" t="s">
        <v>1628</v>
      </c>
      <c r="E376" s="9" t="s">
        <v>1629</v>
      </c>
      <c r="F376" s="9" t="s">
        <v>1630</v>
      </c>
      <c r="G376" s="9" t="s">
        <v>1631</v>
      </c>
      <c r="H376" s="9" t="s">
        <v>1632</v>
      </c>
      <c r="I376" s="9"/>
      <c r="J376" s="8" t="b">
        <f t="shared" si="6"/>
        <v>1</v>
      </c>
      <c r="K376" s="10" t="str">
        <f> if(isna(VLOOKUP($B376,geographic!$A:$B,1,0)), "no", "yes")</f>
        <v>yes</v>
      </c>
      <c r="L376" s="8" t="str">
        <f> if(isna(VLOOKUP($B376,scientific!$A:$B,1,0)), "no", "yes")</f>
        <v>yes</v>
      </c>
      <c r="M376" s="8" t="str">
        <f> if(isna(VLOOKUP($B376,datasets!$B:$C,1,0)), "no", "yes")</f>
        <v>no</v>
      </c>
      <c r="N376" s="8" t="str">
        <f> if(isna(VLOOKUP($B376,processing!$B:$C,1,0)), "no", "yes")</f>
        <v>no</v>
      </c>
      <c r="O376" s="8" t="str">
        <f> if(isna(VLOOKUP($B376,outputs!$B:$C,1,0)), "no", "yes")</f>
        <v>no</v>
      </c>
      <c r="P376" s="4" t="str">
        <f> if(isna(VLOOKUP($B376,accuracy!$B:$K,1,0)), "no", "yes")</f>
        <v>no</v>
      </c>
    </row>
    <row r="377" ht="12.75" customHeight="1">
      <c r="A377" s="9" t="s">
        <v>23</v>
      </c>
      <c r="B377" s="8" t="str">
        <f t="shared" si="5"/>
        <v>Redweik et al. 2009, The International Archives of the Photogrammetry, Remote Sensing and Spatial Information Sciences (P7HY4YUC)</v>
      </c>
      <c r="C377" s="8">
        <v>2009.0</v>
      </c>
      <c r="D377" s="8" t="s">
        <v>1633</v>
      </c>
      <c r="E377" s="8" t="s">
        <v>691</v>
      </c>
      <c r="F377" s="8" t="s">
        <v>1634</v>
      </c>
      <c r="G377" s="9" t="s">
        <v>174</v>
      </c>
      <c r="H377" s="8"/>
      <c r="I377" s="9" t="s">
        <v>22</v>
      </c>
      <c r="J377" s="8" t="b">
        <f t="shared" si="6"/>
        <v>1</v>
      </c>
      <c r="K377" s="10" t="str">
        <f> if(isna(VLOOKUP($B377,geographic!$A:$B,1,0)), "no", "yes")</f>
        <v>yes</v>
      </c>
      <c r="L377" s="8" t="str">
        <f> if(isna(VLOOKUP($B377,scientific!$A:$B,1,0)), "no", "yes")</f>
        <v>yes</v>
      </c>
      <c r="M377" s="8" t="str">
        <f> if(isna(VLOOKUP($B377,datasets!$B:$C,1,0)), "no", "yes")</f>
        <v>no</v>
      </c>
      <c r="N377" s="8" t="str">
        <f> if(isna(VLOOKUP($B377,processing!$B:$C,1,0)), "no", "yes")</f>
        <v>no</v>
      </c>
      <c r="O377" s="8" t="str">
        <f> if(isna(VLOOKUP($B377,outputs!$B:$C,1,0)), "no", "yes")</f>
        <v>no</v>
      </c>
      <c r="P377" s="4" t="str">
        <f> if(isna(VLOOKUP($B377,accuracy!$B:$K,1,0)), "no", "yes")</f>
        <v>no</v>
      </c>
    </row>
    <row r="378" ht="12.75" customHeight="1">
      <c r="A378" s="9" t="s">
        <v>91</v>
      </c>
      <c r="B378" s="8" t="str">
        <f t="shared" si="5"/>
        <v>Rivera et al. 2012, Climate of the Past (74TXXJIR)</v>
      </c>
      <c r="C378" s="8">
        <v>2012.0</v>
      </c>
      <c r="D378" s="8" t="s">
        <v>1635</v>
      </c>
      <c r="E378" s="8" t="s">
        <v>1636</v>
      </c>
      <c r="F378" s="8" t="s">
        <v>1637</v>
      </c>
      <c r="G378" s="8" t="s">
        <v>1638</v>
      </c>
      <c r="H378" s="8" t="s">
        <v>1639</v>
      </c>
      <c r="I378" s="9" t="s">
        <v>22</v>
      </c>
      <c r="J378" s="8" t="b">
        <f t="shared" si="6"/>
        <v>1</v>
      </c>
      <c r="K378" s="10" t="str">
        <f> if(isna(VLOOKUP($B378,geographic!$A:$B,1,0)), "no", "yes")</f>
        <v>yes</v>
      </c>
      <c r="L378" s="8" t="str">
        <f> if(isna(VLOOKUP($B378,scientific!$A:$B,1,0)), "no", "yes")</f>
        <v>yes</v>
      </c>
      <c r="M378" s="8" t="str">
        <f> if(isna(VLOOKUP($B378,datasets!$B:$C,1,0)), "no", "yes")</f>
        <v>no</v>
      </c>
      <c r="N378" s="8" t="str">
        <f> if(isna(VLOOKUP($B378,processing!$B:$C,1,0)), "no", "yes")</f>
        <v>no</v>
      </c>
      <c r="O378" s="8" t="str">
        <f> if(isna(VLOOKUP($B378,outputs!$B:$C,1,0)), "no", "yes")</f>
        <v>no</v>
      </c>
      <c r="P378" s="4" t="str">
        <f> if(isna(VLOOKUP($B378,accuracy!$B:$K,1,0)), "no", "yes")</f>
        <v>no</v>
      </c>
    </row>
    <row r="379" ht="12.75" customHeight="1">
      <c r="A379" s="9" t="s">
        <v>16</v>
      </c>
      <c r="B379" s="8" t="str">
        <f t="shared" si="5"/>
        <v>Rupnik et al. 2017, Open Geospatial Data, Software and Standards (A9ARKYKF)</v>
      </c>
      <c r="C379" s="9">
        <v>2017.0</v>
      </c>
      <c r="D379" s="11" t="s">
        <v>1640</v>
      </c>
      <c r="E379" s="9" t="s">
        <v>1641</v>
      </c>
      <c r="F379" s="9" t="s">
        <v>1642</v>
      </c>
      <c r="G379" s="9" t="s">
        <v>1643</v>
      </c>
      <c r="H379" s="9" t="s">
        <v>1644</v>
      </c>
      <c r="I379" s="9"/>
      <c r="J379" s="8" t="b">
        <f t="shared" si="6"/>
        <v>1</v>
      </c>
      <c r="K379" s="10" t="str">
        <f> if(isna(VLOOKUP($B379,geographic!$A:$B,1,0)), "no", "yes")</f>
        <v>yes</v>
      </c>
      <c r="L379" s="8" t="str">
        <f> if(isna(VLOOKUP($B379,scientific!$A:$B,1,0)), "no", "yes")</f>
        <v>yes</v>
      </c>
      <c r="M379" s="8" t="str">
        <f> if(isna(VLOOKUP($B379,datasets!$B:$C,1,0)), "no", "yes")</f>
        <v>no</v>
      </c>
      <c r="N379" s="8" t="str">
        <f> if(isna(VLOOKUP($B379,processing!$B:$C,1,0)), "no", "yes")</f>
        <v>no</v>
      </c>
      <c r="O379" s="8" t="str">
        <f> if(isna(VLOOKUP($B379,outputs!$B:$C,1,0)), "no", "yes")</f>
        <v>no</v>
      </c>
      <c r="P379" s="4" t="str">
        <f> if(isna(VLOOKUP($B379,accuracy!$B:$K,1,0)), "no", "yes")</f>
        <v>no</v>
      </c>
    </row>
    <row r="380" ht="12.75" customHeight="1">
      <c r="A380" s="9" t="s">
        <v>91</v>
      </c>
      <c r="B380" s="8" t="str">
        <f t="shared" si="5"/>
        <v>Rutishauser et al. 2017, Geosciences (CUV6DFNW)</v>
      </c>
      <c r="C380" s="8">
        <v>2017.0</v>
      </c>
      <c r="D380" s="8" t="s">
        <v>1645</v>
      </c>
      <c r="E380" s="8" t="s">
        <v>1646</v>
      </c>
      <c r="F380" s="8" t="s">
        <v>1647</v>
      </c>
      <c r="G380" s="8" t="s">
        <v>152</v>
      </c>
      <c r="H380" s="8" t="s">
        <v>1648</v>
      </c>
      <c r="I380" s="9" t="s">
        <v>22</v>
      </c>
      <c r="J380" s="8" t="b">
        <f t="shared" si="6"/>
        <v>1</v>
      </c>
      <c r="K380" s="10" t="str">
        <f> if(isna(VLOOKUP($B380,geographic!$A:$B,1,0)), "no", "yes")</f>
        <v>yes</v>
      </c>
      <c r="L380" s="8" t="str">
        <f> if(isna(VLOOKUP($B380,scientific!$A:$B,1,0)), "no", "yes")</f>
        <v>yes</v>
      </c>
      <c r="M380" s="8" t="str">
        <f> if(isna(VLOOKUP($B380,datasets!$B:$C,1,0)), "no", "yes")</f>
        <v>no</v>
      </c>
      <c r="N380" s="8" t="str">
        <f> if(isna(VLOOKUP($B380,processing!$B:$C,1,0)), "no", "yes")</f>
        <v>no</v>
      </c>
      <c r="O380" s="8" t="str">
        <f> if(isna(VLOOKUP($B380,outputs!$B:$C,1,0)), "no", "yes")</f>
        <v>no</v>
      </c>
      <c r="P380" s="4" t="str">
        <f> if(isna(VLOOKUP($B380,accuracy!$B:$K,1,0)), "no", "yes")</f>
        <v>no</v>
      </c>
    </row>
    <row r="381" ht="12.75" customHeight="1">
      <c r="A381" s="9" t="s">
        <v>16</v>
      </c>
      <c r="B381" s="8" t="str">
        <f t="shared" si="5"/>
        <v>Sang et al. 2021, Sustainability (8RY8ZCBX)</v>
      </c>
      <c r="C381" s="9">
        <v>2021.0</v>
      </c>
      <c r="D381" s="11" t="s">
        <v>1649</v>
      </c>
      <c r="E381" s="9" t="s">
        <v>1650</v>
      </c>
      <c r="F381" s="9" t="s">
        <v>1651</v>
      </c>
      <c r="G381" s="9" t="s">
        <v>644</v>
      </c>
      <c r="H381" s="9" t="s">
        <v>1652</v>
      </c>
      <c r="I381" s="9"/>
      <c r="J381" s="8" t="b">
        <f t="shared" si="6"/>
        <v>1</v>
      </c>
      <c r="K381" s="10" t="str">
        <f> if(isna(VLOOKUP($B381,geographic!$A:$B,1,0)), "no", "yes")</f>
        <v>yes</v>
      </c>
      <c r="L381" s="8" t="str">
        <f> if(isna(VLOOKUP($B381,scientific!$A:$B,1,0)), "no", "yes")</f>
        <v>yes</v>
      </c>
      <c r="M381" s="8" t="str">
        <f> if(isna(VLOOKUP($B381,datasets!$B:$C,1,0)), "no", "yes")</f>
        <v>no</v>
      </c>
      <c r="N381" s="8" t="str">
        <f> if(isna(VLOOKUP($B381,processing!$B:$C,1,0)), "no", "yes")</f>
        <v>no</v>
      </c>
      <c r="O381" s="8" t="str">
        <f> if(isna(VLOOKUP($B381,outputs!$B:$C,1,0)), "no", "yes")</f>
        <v>no</v>
      </c>
      <c r="P381" s="4" t="str">
        <f> if(isna(VLOOKUP($B381,accuracy!$B:$K,1,0)), "no", "yes")</f>
        <v>no</v>
      </c>
    </row>
    <row r="382" ht="12.75" customHeight="1">
      <c r="A382" s="9" t="s">
        <v>91</v>
      </c>
      <c r="B382" s="8" t="str">
        <f t="shared" si="5"/>
        <v>Scardozzi 2009, Remote Sensing for Environmental Monitoring, GIS Applications, and Geology IX (Q8BWC29J)</v>
      </c>
      <c r="C382" s="8">
        <v>2009.0</v>
      </c>
      <c r="D382" s="8" t="s">
        <v>1653</v>
      </c>
      <c r="E382" s="8" t="s">
        <v>1654</v>
      </c>
      <c r="F382" s="8" t="s">
        <v>1655</v>
      </c>
      <c r="G382" s="8" t="s">
        <v>1656</v>
      </c>
      <c r="H382" s="8" t="s">
        <v>1657</v>
      </c>
      <c r="I382" s="9" t="s">
        <v>22</v>
      </c>
      <c r="J382" s="8" t="b">
        <f t="shared" si="6"/>
        <v>1</v>
      </c>
      <c r="K382" s="10" t="str">
        <f> if(isna(VLOOKUP($B382,geographic!$A:$B,1,0)), "no", "yes")</f>
        <v>yes</v>
      </c>
      <c r="L382" s="8" t="str">
        <f> if(isna(VLOOKUP($B382,scientific!$A:$B,1,0)), "no", "yes")</f>
        <v>yes</v>
      </c>
      <c r="M382" s="8" t="str">
        <f> if(isna(VLOOKUP($B382,datasets!$B:$C,1,0)), "no", "yes")</f>
        <v>no</v>
      </c>
      <c r="N382" s="8" t="str">
        <f> if(isna(VLOOKUP($B382,processing!$B:$C,1,0)), "no", "yes")</f>
        <v>no</v>
      </c>
      <c r="O382" s="8" t="str">
        <f> if(isna(VLOOKUP($B382,outputs!$B:$C,1,0)), "no", "yes")</f>
        <v>no</v>
      </c>
      <c r="P382" s="4" t="str">
        <f> if(isna(VLOOKUP($B382,accuracy!$B:$K,1,0)), "no", "yes")</f>
        <v>no</v>
      </c>
    </row>
    <row r="383" ht="12.75" customHeight="1">
      <c r="A383" s="9" t="s">
        <v>91</v>
      </c>
      <c r="B383" s="8" t="str">
        <f t="shared" si="5"/>
        <v>Scardozzi 2010, Advances in Geosciences (CCIST653)</v>
      </c>
      <c r="C383" s="8">
        <v>2010.0</v>
      </c>
      <c r="D383" s="8" t="s">
        <v>1658</v>
      </c>
      <c r="E383" s="8" t="s">
        <v>1654</v>
      </c>
      <c r="F383" s="8" t="s">
        <v>1659</v>
      </c>
      <c r="G383" s="8" t="s">
        <v>986</v>
      </c>
      <c r="H383" s="8" t="s">
        <v>1660</v>
      </c>
      <c r="I383" s="9" t="s">
        <v>22</v>
      </c>
      <c r="J383" s="8" t="b">
        <f t="shared" si="6"/>
        <v>1</v>
      </c>
      <c r="K383" s="10" t="str">
        <f> if(isna(VLOOKUP($B383,geographic!$A:$B,1,0)), "no", "yes")</f>
        <v>yes</v>
      </c>
      <c r="L383" s="8" t="str">
        <f> if(isna(VLOOKUP($B383,scientific!$A:$B,1,0)), "no", "yes")</f>
        <v>yes</v>
      </c>
      <c r="M383" s="8" t="str">
        <f> if(isna(VLOOKUP($B383,datasets!$B:$C,1,0)), "no", "yes")</f>
        <v>no</v>
      </c>
      <c r="N383" s="8" t="str">
        <f> if(isna(VLOOKUP($B383,processing!$B:$C,1,0)), "no", "yes")</f>
        <v>no</v>
      </c>
      <c r="O383" s="8" t="str">
        <f> if(isna(VLOOKUP($B383,outputs!$B:$C,1,0)), "no", "yes")</f>
        <v>no</v>
      </c>
      <c r="P383" s="4" t="str">
        <f> if(isna(VLOOKUP($B383,accuracy!$B:$K,1,0)), "no", "yes")</f>
        <v>no</v>
      </c>
    </row>
    <row r="384" ht="12.75" customHeight="1">
      <c r="A384" s="9" t="s">
        <v>91</v>
      </c>
      <c r="B384" s="8" t="str">
        <f t="shared" si="5"/>
        <v>Scardozzi 2013, 33rd EARSeL Symposium. Towards Horizon 2020: Earth Observation and Social Perspectives (SITZZGDD)</v>
      </c>
      <c r="C384" s="8">
        <v>2013.0</v>
      </c>
      <c r="D384" s="8" t="s">
        <v>1661</v>
      </c>
      <c r="E384" s="8" t="s">
        <v>1654</v>
      </c>
      <c r="F384" s="8" t="s">
        <v>1662</v>
      </c>
      <c r="G384" s="8" t="s">
        <v>1663</v>
      </c>
      <c r="H384" s="8"/>
      <c r="I384" s="9" t="s">
        <v>22</v>
      </c>
      <c r="J384" s="8" t="b">
        <f t="shared" si="6"/>
        <v>1</v>
      </c>
      <c r="K384" s="10" t="str">
        <f> if(isna(VLOOKUP($B384,geographic!$A:$B,1,0)), "no", "yes")</f>
        <v>yes</v>
      </c>
      <c r="L384" s="8" t="str">
        <f> if(isna(VLOOKUP($B384,scientific!$A:$B,1,0)), "no", "yes")</f>
        <v>yes</v>
      </c>
      <c r="M384" s="8" t="str">
        <f> if(isna(VLOOKUP($B384,datasets!$B:$C,1,0)), "no", "yes")</f>
        <v>no</v>
      </c>
      <c r="N384" s="8" t="str">
        <f> if(isna(VLOOKUP($B384,processing!$B:$C,1,0)), "no", "yes")</f>
        <v>no</v>
      </c>
      <c r="O384" s="8" t="str">
        <f> if(isna(VLOOKUP($B384,outputs!$B:$C,1,0)), "no", "yes")</f>
        <v>no</v>
      </c>
      <c r="P384" s="4" t="str">
        <f> if(isna(VLOOKUP($B384,accuracy!$B:$K,1,0)), "no", "yes")</f>
        <v>no</v>
      </c>
    </row>
    <row r="385" ht="12.75" customHeight="1">
      <c r="A385" s="7" t="s">
        <v>72</v>
      </c>
      <c r="B385" s="8" t="str">
        <f t="shared" si="5"/>
        <v>Sevara 2016, Archaeological Prospection (DCCSS6YM)</v>
      </c>
      <c r="C385" s="8">
        <v>2016.0</v>
      </c>
      <c r="D385" s="8" t="s">
        <v>1664</v>
      </c>
      <c r="E385" s="8" t="s">
        <v>747</v>
      </c>
      <c r="F385" s="8" t="s">
        <v>1665</v>
      </c>
      <c r="G385" s="8" t="s">
        <v>869</v>
      </c>
      <c r="H385" s="8" t="s">
        <v>1666</v>
      </c>
      <c r="I385" s="9" t="s">
        <v>22</v>
      </c>
      <c r="J385" s="8" t="b">
        <f t="shared" si="6"/>
        <v>1</v>
      </c>
      <c r="K385" s="10" t="str">
        <f> if(isna(VLOOKUP($B385,geographic!$A:$B,1,0)), "no", "yes")</f>
        <v>yes</v>
      </c>
      <c r="L385" s="8" t="str">
        <f> if(isna(VLOOKUP($B385,scientific!$A:$B,1,0)), "no", "yes")</f>
        <v>yes</v>
      </c>
      <c r="M385" s="8" t="str">
        <f> if(isna(VLOOKUP($B385,datasets!$B:$C,1,0)), "no", "yes")</f>
        <v>no</v>
      </c>
      <c r="N385" s="8" t="str">
        <f> if(isna(VLOOKUP($B385,processing!$B:$C,1,0)), "no", "yes")</f>
        <v>no</v>
      </c>
      <c r="O385" s="8" t="str">
        <f> if(isna(VLOOKUP($B385,outputs!$B:$C,1,0)), "no", "yes")</f>
        <v>no</v>
      </c>
      <c r="P385" s="4" t="str">
        <f> if(isna(VLOOKUP($B385,accuracy!$B:$K,1,0)), "no", "yes")</f>
        <v>no</v>
      </c>
    </row>
    <row r="386" ht="12.75" customHeight="1">
      <c r="A386" s="9" t="s">
        <v>91</v>
      </c>
      <c r="B386" s="8" t="str">
        <f t="shared" si="5"/>
        <v>Shahbandeh et al. 2023, Remote Sensing (JIIIIKL9)</v>
      </c>
      <c r="C386" s="9">
        <v>2023.0</v>
      </c>
      <c r="D386" s="11" t="s">
        <v>1667</v>
      </c>
      <c r="E386" s="9" t="s">
        <v>1668</v>
      </c>
      <c r="F386" s="9" t="s">
        <v>1669</v>
      </c>
      <c r="G386" s="9" t="s">
        <v>125</v>
      </c>
      <c r="H386" s="9" t="s">
        <v>1670</v>
      </c>
      <c r="I386" s="9"/>
      <c r="J386" s="8" t="b">
        <f t="shared" si="6"/>
        <v>1</v>
      </c>
      <c r="K386" s="10" t="str">
        <f> if(isna(VLOOKUP($B386,geographic!$A:$B,1,0)), "no", "yes")</f>
        <v>yes</v>
      </c>
      <c r="L386" s="8" t="str">
        <f> if(isna(VLOOKUP($B386,scientific!$A:$B,1,0)), "no", "yes")</f>
        <v>yes</v>
      </c>
      <c r="M386" s="8" t="str">
        <f> if(isna(VLOOKUP($B386,datasets!$B:$C,1,0)), "no", "yes")</f>
        <v>no</v>
      </c>
      <c r="N386" s="8" t="str">
        <f> if(isna(VLOOKUP($B386,processing!$B:$C,1,0)), "no", "yes")</f>
        <v>no</v>
      </c>
      <c r="O386" s="8" t="str">
        <f> if(isna(VLOOKUP($B386,outputs!$B:$C,1,0)), "no", "yes")</f>
        <v>no</v>
      </c>
      <c r="P386" s="4" t="str">
        <f> if(isna(VLOOKUP($B386,accuracy!$B:$K,1,0)), "no", "yes")</f>
        <v>no</v>
      </c>
    </row>
    <row r="387" ht="12.75" customHeight="1">
      <c r="A387" s="9" t="s">
        <v>91</v>
      </c>
      <c r="B387" s="8" t="str">
        <f t="shared" si="5"/>
        <v>Shahtahmassebi et al. 2017, Remote Sensing (ZKSYTL67)</v>
      </c>
      <c r="C387" s="8">
        <v>2017.0</v>
      </c>
      <c r="D387" s="8" t="s">
        <v>1671</v>
      </c>
      <c r="E387" s="8" t="s">
        <v>1672</v>
      </c>
      <c r="F387" s="8" t="s">
        <v>1673</v>
      </c>
      <c r="G387" s="8" t="s">
        <v>125</v>
      </c>
      <c r="H387" s="8" t="s">
        <v>1674</v>
      </c>
      <c r="I387" s="9" t="s">
        <v>22</v>
      </c>
      <c r="J387" s="8" t="b">
        <f t="shared" si="6"/>
        <v>1</v>
      </c>
      <c r="K387" s="10" t="str">
        <f> if(isna(VLOOKUP($B387,geographic!$A:$B,1,0)), "no", "yes")</f>
        <v>yes</v>
      </c>
      <c r="L387" s="8" t="str">
        <f> if(isna(VLOOKUP($B387,scientific!$A:$B,1,0)), "no", "yes")</f>
        <v>yes</v>
      </c>
      <c r="M387" s="8" t="str">
        <f> if(isna(VLOOKUP($B387,datasets!$B:$C,1,0)), "no", "yes")</f>
        <v>no</v>
      </c>
      <c r="N387" s="8" t="str">
        <f> if(isna(VLOOKUP($B387,processing!$B:$C,1,0)), "no", "yes")</f>
        <v>no</v>
      </c>
      <c r="O387" s="8" t="str">
        <f> if(isna(VLOOKUP($B387,outputs!$B:$C,1,0)), "no", "yes")</f>
        <v>no</v>
      </c>
      <c r="P387" s="4" t="str">
        <f> if(isna(VLOOKUP($B387,accuracy!$B:$K,1,0)), "no", "yes")</f>
        <v>no</v>
      </c>
    </row>
    <row r="388" ht="12.75" customHeight="1">
      <c r="A388" s="9" t="s">
        <v>23</v>
      </c>
      <c r="B388" s="8" t="str">
        <f t="shared" si="5"/>
        <v>Shahtahmassebi et al. 2023, Science of Remote Sensing (SSHKC7K7)</v>
      </c>
      <c r="C388" s="9">
        <v>2023.0</v>
      </c>
      <c r="D388" s="11" t="s">
        <v>1675</v>
      </c>
      <c r="E388" s="9" t="s">
        <v>1672</v>
      </c>
      <c r="F388" s="9" t="s">
        <v>1676</v>
      </c>
      <c r="G388" s="9" t="s">
        <v>1677</v>
      </c>
      <c r="H388" s="9" t="s">
        <v>1678</v>
      </c>
      <c r="I388" s="9"/>
      <c r="J388" s="8" t="b">
        <f t="shared" si="6"/>
        <v>1</v>
      </c>
      <c r="K388" s="10" t="str">
        <f> if(isna(VLOOKUP($B388,geographic!$A:$B,1,0)), "no", "yes")</f>
        <v>yes</v>
      </c>
      <c r="L388" s="8" t="str">
        <f> if(isna(VLOOKUP($B388,scientific!$A:$B,1,0)), "no", "yes")</f>
        <v>yes</v>
      </c>
      <c r="M388" s="8" t="str">
        <f> if(isna(VLOOKUP($B388,datasets!$B:$C,1,0)), "no", "yes")</f>
        <v>no</v>
      </c>
      <c r="N388" s="8" t="str">
        <f> if(isna(VLOOKUP($B388,processing!$B:$C,1,0)), "no", "yes")</f>
        <v>no</v>
      </c>
      <c r="O388" s="8" t="str">
        <f> if(isna(VLOOKUP($B388,outputs!$B:$C,1,0)), "no", "yes")</f>
        <v>no</v>
      </c>
      <c r="P388" s="4" t="str">
        <f> if(isna(VLOOKUP($B388,accuracy!$B:$K,1,0)), "no", "yes")</f>
        <v>no</v>
      </c>
    </row>
    <row r="389" ht="12.75" customHeight="1">
      <c r="A389" s="7" t="s">
        <v>91</v>
      </c>
      <c r="B389" s="8" t="str">
        <f t="shared" si="5"/>
        <v>Sibiryakov 2000, The International Archives of the Photogrammetry, Remote Sensing and Spatial Information Sciences (J57C8W3M)</v>
      </c>
      <c r="C389" s="9">
        <v>2000.0</v>
      </c>
      <c r="D389" s="11" t="s">
        <v>1679</v>
      </c>
      <c r="E389" s="9" t="s">
        <v>1680</v>
      </c>
      <c r="F389" s="9" t="s">
        <v>1681</v>
      </c>
      <c r="G389" s="9" t="s">
        <v>174</v>
      </c>
      <c r="H389" s="8"/>
      <c r="I389" s="9"/>
      <c r="J389" s="8" t="b">
        <f t="shared" si="6"/>
        <v>1</v>
      </c>
      <c r="K389" s="10" t="str">
        <f> if(isna(VLOOKUP($B389,geographic!$A:$B,1,0)), "no", "yes")</f>
        <v>yes</v>
      </c>
      <c r="L389" s="8" t="str">
        <f> if(isna(VLOOKUP($B389,scientific!$A:$B,1,0)), "no", "yes")</f>
        <v>yes</v>
      </c>
      <c r="M389" s="8" t="str">
        <f> if(isna(VLOOKUP($B389,datasets!$B:$C,1,0)), "no", "yes")</f>
        <v>no</v>
      </c>
      <c r="N389" s="8" t="str">
        <f> if(isna(VLOOKUP($B389,processing!$B:$C,1,0)), "no", "yes")</f>
        <v>no</v>
      </c>
      <c r="O389" s="8" t="str">
        <f> if(isna(VLOOKUP($B389,outputs!$B:$C,1,0)), "no", "yes")</f>
        <v>no</v>
      </c>
      <c r="P389" s="4" t="str">
        <f> if(isna(VLOOKUP($B389,accuracy!$B:$K,1,0)), "no", "yes")</f>
        <v>no</v>
      </c>
    </row>
    <row r="390" ht="12.75" customHeight="1">
      <c r="A390" s="9" t="s">
        <v>23</v>
      </c>
      <c r="B390" s="8" t="str">
        <f t="shared" si="5"/>
        <v>Siok and Ewiak 2020, Open Geosciences (GRMIYIAB)</v>
      </c>
      <c r="C390" s="8">
        <v>2020.0</v>
      </c>
      <c r="D390" s="8" t="s">
        <v>1682</v>
      </c>
      <c r="E390" s="8" t="s">
        <v>1683</v>
      </c>
      <c r="F390" s="8" t="s">
        <v>1684</v>
      </c>
      <c r="G390" s="8" t="s">
        <v>1685</v>
      </c>
      <c r="H390" s="8" t="s">
        <v>1686</v>
      </c>
      <c r="I390" s="9" t="s">
        <v>22</v>
      </c>
      <c r="J390" s="8" t="b">
        <f t="shared" si="6"/>
        <v>1</v>
      </c>
      <c r="K390" s="10" t="str">
        <f> if(isna(VLOOKUP($B390,geographic!$A:$B,1,0)), "no", "yes")</f>
        <v>yes</v>
      </c>
      <c r="L390" s="8" t="str">
        <f> if(isna(VLOOKUP($B390,scientific!$A:$B,1,0)), "no", "yes")</f>
        <v>yes</v>
      </c>
      <c r="M390" s="8" t="str">
        <f> if(isna(VLOOKUP($B390,datasets!$B:$C,1,0)), "no", "yes")</f>
        <v>no</v>
      </c>
      <c r="N390" s="8" t="str">
        <f> if(isna(VLOOKUP($B390,processing!$B:$C,1,0)), "no", "yes")</f>
        <v>no</v>
      </c>
      <c r="O390" s="8" t="str">
        <f> if(isna(VLOOKUP($B390,outputs!$B:$C,1,0)), "no", "yes")</f>
        <v>no</v>
      </c>
      <c r="P390" s="4" t="str">
        <f> if(isna(VLOOKUP($B390,accuracy!$B:$K,1,0)), "no", "yes")</f>
        <v>no</v>
      </c>
    </row>
    <row r="391" ht="12.75" customHeight="1">
      <c r="A391" s="7" t="s">
        <v>91</v>
      </c>
      <c r="B391" s="8" t="str">
        <f t="shared" si="5"/>
        <v>Sirkiä and Laiho 1989, The Photogrammetric Journal of Finland (8MVSXVWL)</v>
      </c>
      <c r="C391" s="9">
        <v>1989.0</v>
      </c>
      <c r="D391" s="11" t="s">
        <v>1687</v>
      </c>
      <c r="E391" s="9" t="s">
        <v>1688</v>
      </c>
      <c r="F391" s="9" t="s">
        <v>1689</v>
      </c>
      <c r="G391" s="9" t="s">
        <v>1690</v>
      </c>
      <c r="H391" s="8"/>
      <c r="I391" s="9"/>
      <c r="J391" s="8" t="b">
        <f t="shared" si="6"/>
        <v>1</v>
      </c>
      <c r="K391" s="10" t="str">
        <f> if(isna(VLOOKUP($B391,geographic!$A:$B,1,0)), "no", "yes")</f>
        <v>yes</v>
      </c>
      <c r="L391" s="8" t="str">
        <f> if(isna(VLOOKUP($B391,scientific!$A:$B,1,0)), "no", "yes")</f>
        <v>yes</v>
      </c>
      <c r="M391" s="8" t="str">
        <f> if(isna(VLOOKUP($B391,datasets!$B:$C,1,0)), "no", "yes")</f>
        <v>no</v>
      </c>
      <c r="N391" s="8" t="str">
        <f> if(isna(VLOOKUP($B391,processing!$B:$C,1,0)), "no", "yes")</f>
        <v>no</v>
      </c>
      <c r="O391" s="8" t="str">
        <f> if(isna(VLOOKUP($B391,outputs!$B:$C,1,0)), "no", "yes")</f>
        <v>no</v>
      </c>
      <c r="P391" s="4" t="str">
        <f> if(isna(VLOOKUP($B391,accuracy!$B:$K,1,0)), "no", "yes")</f>
        <v>no</v>
      </c>
    </row>
    <row r="392" ht="12.75" customHeight="1">
      <c r="A392" s="9" t="s">
        <v>91</v>
      </c>
      <c r="B392" s="8" t="str">
        <f t="shared" si="5"/>
        <v>Smith et al. 2009, Earth Surface Processes and Landforms (22B758P4)</v>
      </c>
      <c r="C392" s="8">
        <v>2009.0</v>
      </c>
      <c r="D392" s="8" t="s">
        <v>1691</v>
      </c>
      <c r="E392" s="8" t="s">
        <v>1692</v>
      </c>
      <c r="F392" s="8" t="s">
        <v>1693</v>
      </c>
      <c r="G392" s="8" t="s">
        <v>56</v>
      </c>
      <c r="H392" s="8" t="s">
        <v>1694</v>
      </c>
      <c r="I392" s="9" t="s">
        <v>22</v>
      </c>
      <c r="J392" s="8" t="b">
        <f t="shared" si="6"/>
        <v>1</v>
      </c>
      <c r="K392" s="10" t="str">
        <f> if(isna(VLOOKUP($B392,geographic!$A:$B,1,0)), "no", "yes")</f>
        <v>yes</v>
      </c>
      <c r="L392" s="8" t="str">
        <f> if(isna(VLOOKUP($B392,scientific!$A:$B,1,0)), "no", "yes")</f>
        <v>yes</v>
      </c>
      <c r="M392" s="8" t="str">
        <f> if(isna(VLOOKUP($B392,datasets!$B:$C,1,0)), "no", "yes")</f>
        <v>no</v>
      </c>
      <c r="N392" s="8" t="str">
        <f> if(isna(VLOOKUP($B392,processing!$B:$C,1,0)), "no", "yes")</f>
        <v>no</v>
      </c>
      <c r="O392" s="8" t="str">
        <f> if(isna(VLOOKUP($B392,outputs!$B:$C,1,0)), "no", "yes")</f>
        <v>no</v>
      </c>
      <c r="P392" s="4" t="str">
        <f> if(isna(VLOOKUP($B392,accuracy!$B:$K,1,0)), "no", "yes")</f>
        <v>no</v>
      </c>
    </row>
    <row r="393" ht="12.75" customHeight="1">
      <c r="A393" s="9" t="s">
        <v>91</v>
      </c>
      <c r="B393" s="8" t="str">
        <f t="shared" si="5"/>
        <v>Starková 2020, Geosciences (P3QMPZ2R)</v>
      </c>
      <c r="C393" s="8">
        <v>2020.0</v>
      </c>
      <c r="D393" s="8" t="s">
        <v>1695</v>
      </c>
      <c r="E393" s="8" t="s">
        <v>1696</v>
      </c>
      <c r="F393" s="8" t="s">
        <v>1697</v>
      </c>
      <c r="G393" s="8" t="s">
        <v>152</v>
      </c>
      <c r="H393" s="8" t="s">
        <v>1698</v>
      </c>
      <c r="I393" s="9" t="s">
        <v>22</v>
      </c>
      <c r="J393" s="8" t="b">
        <f t="shared" si="6"/>
        <v>1</v>
      </c>
      <c r="K393" s="10" t="str">
        <f> if(isna(VLOOKUP($B393,geographic!$A:$B,1,0)), "no", "yes")</f>
        <v>yes</v>
      </c>
      <c r="L393" s="8" t="str">
        <f> if(isna(VLOOKUP($B393,scientific!$A:$B,1,0)), "no", "yes")</f>
        <v>yes</v>
      </c>
      <c r="M393" s="8" t="str">
        <f> if(isna(VLOOKUP($B393,datasets!$B:$C,1,0)), "no", "yes")</f>
        <v>no</v>
      </c>
      <c r="N393" s="8" t="str">
        <f> if(isna(VLOOKUP($B393,processing!$B:$C,1,0)), "no", "yes")</f>
        <v>no</v>
      </c>
      <c r="O393" s="8" t="str">
        <f> if(isna(VLOOKUP($B393,outputs!$B:$C,1,0)), "no", "yes")</f>
        <v>no</v>
      </c>
      <c r="P393" s="4" t="str">
        <f> if(isna(VLOOKUP($B393,accuracy!$B:$K,1,0)), "no", "yes")</f>
        <v>no</v>
      </c>
    </row>
    <row r="394" ht="12.75" customHeight="1">
      <c r="A394" s="9" t="s">
        <v>91</v>
      </c>
      <c r="B394" s="8" t="str">
        <f t="shared" si="5"/>
        <v>Starková 2021, Applied Sciences (FYVJTG4U)</v>
      </c>
      <c r="C394" s="8">
        <v>2021.0</v>
      </c>
      <c r="D394" s="8" t="s">
        <v>1699</v>
      </c>
      <c r="E394" s="8" t="s">
        <v>1696</v>
      </c>
      <c r="F394" s="8" t="s">
        <v>1700</v>
      </c>
      <c r="G394" s="8" t="s">
        <v>1093</v>
      </c>
      <c r="H394" s="8" t="s">
        <v>1701</v>
      </c>
      <c r="I394" s="9" t="s">
        <v>22</v>
      </c>
      <c r="J394" s="8" t="b">
        <f t="shared" si="6"/>
        <v>1</v>
      </c>
      <c r="K394" s="10" t="str">
        <f> if(isna(VLOOKUP($B394,geographic!$A:$B,1,0)), "no", "yes")</f>
        <v>yes</v>
      </c>
      <c r="L394" s="8" t="str">
        <f> if(isna(VLOOKUP($B394,scientific!$A:$B,1,0)), "no", "yes")</f>
        <v>yes</v>
      </c>
      <c r="M394" s="8" t="str">
        <f> if(isna(VLOOKUP($B394,datasets!$B:$C,1,0)), "no", "yes")</f>
        <v>no</v>
      </c>
      <c r="N394" s="8" t="str">
        <f> if(isna(VLOOKUP($B394,processing!$B:$C,1,0)), "no", "yes")</f>
        <v>no</v>
      </c>
      <c r="O394" s="8" t="str">
        <f> if(isna(VLOOKUP($B394,outputs!$B:$C,1,0)), "no", "yes")</f>
        <v>no</v>
      </c>
      <c r="P394" s="4" t="str">
        <f> if(isna(VLOOKUP($B394,accuracy!$B:$K,1,0)), "no", "yes")</f>
        <v>no</v>
      </c>
    </row>
    <row r="395" ht="12.75" customHeight="1">
      <c r="A395" s="9" t="s">
        <v>23</v>
      </c>
      <c r="B395" s="8" t="str">
        <f t="shared" si="5"/>
        <v>Stichelbaut et al. 2016, Applied Geography (TF2C3JDG)</v>
      </c>
      <c r="C395" s="8">
        <v>2016.0</v>
      </c>
      <c r="D395" s="8" t="s">
        <v>1702</v>
      </c>
      <c r="E395" s="8" t="s">
        <v>1703</v>
      </c>
      <c r="F395" s="8" t="s">
        <v>1704</v>
      </c>
      <c r="G395" s="8" t="s">
        <v>1705</v>
      </c>
      <c r="H395" s="8" t="s">
        <v>1706</v>
      </c>
      <c r="I395" s="9" t="s">
        <v>22</v>
      </c>
      <c r="J395" s="8" t="b">
        <f t="shared" si="6"/>
        <v>1</v>
      </c>
      <c r="K395" s="10" t="str">
        <f> if(isna(VLOOKUP($B395,geographic!$A:$B,1,0)), "no", "yes")</f>
        <v>yes</v>
      </c>
      <c r="L395" s="8" t="str">
        <f> if(isna(VLOOKUP($B395,scientific!$A:$B,1,0)), "no", "yes")</f>
        <v>yes</v>
      </c>
      <c r="M395" s="8" t="str">
        <f> if(isna(VLOOKUP($B395,datasets!$B:$C,1,0)), "no", "yes")</f>
        <v>no</v>
      </c>
      <c r="N395" s="8" t="str">
        <f> if(isna(VLOOKUP($B395,processing!$B:$C,1,0)), "no", "yes")</f>
        <v>no</v>
      </c>
      <c r="O395" s="8" t="str">
        <f> if(isna(VLOOKUP($B395,outputs!$B:$C,1,0)), "no", "yes")</f>
        <v>no</v>
      </c>
      <c r="P395" s="4" t="str">
        <f> if(isna(VLOOKUP($B395,accuracy!$B:$K,1,0)), "no", "yes")</f>
        <v>no</v>
      </c>
    </row>
    <row r="396" ht="12.75" customHeight="1">
      <c r="A396" s="9" t="s">
        <v>23</v>
      </c>
      <c r="B396" s="8" t="str">
        <f t="shared" si="5"/>
        <v>Stichelbaut et al. 2017, Antiquity (PF47ECV9)</v>
      </c>
      <c r="C396" s="8">
        <v>2017.0</v>
      </c>
      <c r="D396" s="8" t="s">
        <v>1707</v>
      </c>
      <c r="E396" s="8" t="s">
        <v>1703</v>
      </c>
      <c r="F396" s="8" t="s">
        <v>1708</v>
      </c>
      <c r="G396" s="8" t="s">
        <v>169</v>
      </c>
      <c r="H396" s="8" t="s">
        <v>1709</v>
      </c>
      <c r="I396" s="9" t="s">
        <v>22</v>
      </c>
      <c r="J396" s="8" t="b">
        <f t="shared" si="6"/>
        <v>1</v>
      </c>
      <c r="K396" s="10" t="str">
        <f> if(isna(VLOOKUP($B396,geographic!$A:$B,1,0)), "no", "yes")</f>
        <v>yes</v>
      </c>
      <c r="L396" s="8" t="str">
        <f> if(isna(VLOOKUP($B396,scientific!$A:$B,1,0)), "no", "yes")</f>
        <v>yes</v>
      </c>
      <c r="M396" s="8" t="str">
        <f> if(isna(VLOOKUP($B396,datasets!$B:$C,1,0)), "no", "yes")</f>
        <v>no</v>
      </c>
      <c r="N396" s="8" t="str">
        <f> if(isna(VLOOKUP($B396,processing!$B:$C,1,0)), "no", "yes")</f>
        <v>no</v>
      </c>
      <c r="O396" s="8" t="str">
        <f> if(isna(VLOOKUP($B396,outputs!$B:$C,1,0)), "no", "yes")</f>
        <v>no</v>
      </c>
      <c r="P396" s="4" t="str">
        <f> if(isna(VLOOKUP($B396,accuracy!$B:$K,1,0)), "no", "yes")</f>
        <v>no</v>
      </c>
    </row>
    <row r="397" ht="12.75" customHeight="1">
      <c r="A397" s="9" t="s">
        <v>91</v>
      </c>
      <c r="B397" s="8" t="str">
        <f t="shared" si="5"/>
        <v>Stratoulias and Grekousis 2021, Sensors (SDIGMK3J)</v>
      </c>
      <c r="C397" s="8">
        <v>2021.0</v>
      </c>
      <c r="D397" s="8" t="s">
        <v>1710</v>
      </c>
      <c r="E397" s="8" t="s">
        <v>1711</v>
      </c>
      <c r="F397" s="8" t="s">
        <v>1712</v>
      </c>
      <c r="G397" s="8" t="s">
        <v>1713</v>
      </c>
      <c r="H397" s="8" t="s">
        <v>1714</v>
      </c>
      <c r="I397" s="9" t="s">
        <v>22</v>
      </c>
      <c r="J397" s="8" t="b">
        <f t="shared" si="6"/>
        <v>1</v>
      </c>
      <c r="K397" s="10" t="str">
        <f> if(isna(VLOOKUP($B397,geographic!$A:$B,1,0)), "no", "yes")</f>
        <v>yes</v>
      </c>
      <c r="L397" s="8" t="str">
        <f> if(isna(VLOOKUP($B397,scientific!$A:$B,1,0)), "no", "yes")</f>
        <v>yes</v>
      </c>
      <c r="M397" s="8" t="str">
        <f> if(isna(VLOOKUP($B397,datasets!$B:$C,1,0)), "no", "yes")</f>
        <v>no</v>
      </c>
      <c r="N397" s="8" t="str">
        <f> if(isna(VLOOKUP($B397,processing!$B:$C,1,0)), "no", "yes")</f>
        <v>no</v>
      </c>
      <c r="O397" s="8" t="str">
        <f> if(isna(VLOOKUP($B397,outputs!$B:$C,1,0)), "no", "yes")</f>
        <v>no</v>
      </c>
      <c r="P397" s="4" t="str">
        <f> if(isna(VLOOKUP($B397,accuracy!$B:$K,1,0)), "no", "yes")</f>
        <v>no</v>
      </c>
    </row>
    <row r="398" ht="12.75" customHeight="1">
      <c r="A398" s="9" t="s">
        <v>91</v>
      </c>
      <c r="B398" s="8" t="str">
        <f t="shared" si="5"/>
        <v>Stratoulias and Kabadayi 2020, IGARSS 2020 - 2020 IEEE International Geoscience and Remote Sensing Symposium (ALUU5XJW)</v>
      </c>
      <c r="C398" s="8">
        <v>2020.0</v>
      </c>
      <c r="D398" s="8" t="s">
        <v>1715</v>
      </c>
      <c r="E398" s="8" t="s">
        <v>1716</v>
      </c>
      <c r="F398" s="8" t="s">
        <v>1717</v>
      </c>
      <c r="G398" s="8" t="s">
        <v>1718</v>
      </c>
      <c r="H398" s="8" t="s">
        <v>1719</v>
      </c>
      <c r="I398" s="9" t="s">
        <v>22</v>
      </c>
      <c r="J398" s="8" t="b">
        <f t="shared" si="6"/>
        <v>1</v>
      </c>
      <c r="K398" s="10" t="str">
        <f> if(isna(VLOOKUP($B398,geographic!$A:$B,1,0)), "no", "yes")</f>
        <v>yes</v>
      </c>
      <c r="L398" s="8" t="str">
        <f> if(isna(VLOOKUP($B398,scientific!$A:$B,1,0)), "no", "yes")</f>
        <v>yes</v>
      </c>
      <c r="M398" s="8" t="str">
        <f> if(isna(VLOOKUP($B398,datasets!$B:$C,1,0)), "no", "yes")</f>
        <v>no</v>
      </c>
      <c r="N398" s="8" t="str">
        <f> if(isna(VLOOKUP($B398,processing!$B:$C,1,0)), "no", "yes")</f>
        <v>no</v>
      </c>
      <c r="O398" s="8" t="str">
        <f> if(isna(VLOOKUP($B398,outputs!$B:$C,1,0)), "no", "yes")</f>
        <v>no</v>
      </c>
      <c r="P398" s="4" t="str">
        <f> if(isna(VLOOKUP($B398,accuracy!$B:$K,1,0)), "no", "yes")</f>
        <v>no</v>
      </c>
    </row>
    <row r="399" ht="12.75" customHeight="1">
      <c r="A399" s="9" t="s">
        <v>91</v>
      </c>
      <c r="B399" s="8" t="str">
        <f t="shared" si="5"/>
        <v>Stratoulias and Kabadayı 2020, Eighth International Conference on Remote Sensing and Geoinformation of the Environment (QEJ4H2W5)</v>
      </c>
      <c r="C399" s="8">
        <v>2020.0</v>
      </c>
      <c r="D399" s="8" t="s">
        <v>1720</v>
      </c>
      <c r="E399" s="8" t="s">
        <v>1721</v>
      </c>
      <c r="F399" s="8" t="s">
        <v>1722</v>
      </c>
      <c r="G399" s="9" t="s">
        <v>1723</v>
      </c>
      <c r="H399" s="8" t="s">
        <v>1724</v>
      </c>
      <c r="I399" s="9" t="s">
        <v>22</v>
      </c>
      <c r="J399" s="8" t="b">
        <f t="shared" si="6"/>
        <v>1</v>
      </c>
      <c r="K399" s="10" t="str">
        <f> if(isna(VLOOKUP($B399,geographic!$A:$B,1,0)), "no", "yes")</f>
        <v>yes</v>
      </c>
      <c r="L399" s="8" t="str">
        <f> if(isna(VLOOKUP($B399,scientific!$A:$B,1,0)), "no", "yes")</f>
        <v>yes</v>
      </c>
      <c r="M399" s="8" t="str">
        <f> if(isna(VLOOKUP($B399,datasets!$B:$C,1,0)), "no", "yes")</f>
        <v>no</v>
      </c>
      <c r="N399" s="8" t="str">
        <f> if(isna(VLOOKUP($B399,processing!$B:$C,1,0)), "no", "yes")</f>
        <v>no</v>
      </c>
      <c r="O399" s="8" t="str">
        <f> if(isna(VLOOKUP($B399,outputs!$B:$C,1,0)), "no", "yes")</f>
        <v>no</v>
      </c>
      <c r="P399" s="4" t="str">
        <f> if(isna(VLOOKUP($B399,accuracy!$B:$K,1,0)), "no", "yes")</f>
        <v>no</v>
      </c>
    </row>
    <row r="400" ht="12.75" customHeight="1">
      <c r="A400" s="9" t="s">
        <v>91</v>
      </c>
      <c r="B400" s="8" t="str">
        <f t="shared" si="5"/>
        <v>Sudharsan 2018, Technology and the Intelligence Community (V622PVTS)</v>
      </c>
      <c r="C400" s="8">
        <v>2018.0</v>
      </c>
      <c r="D400" s="8" t="s">
        <v>1725</v>
      </c>
      <c r="E400" s="8" t="s">
        <v>1726</v>
      </c>
      <c r="F400" s="8" t="s">
        <v>1727</v>
      </c>
      <c r="G400" s="8" t="s">
        <v>1728</v>
      </c>
      <c r="H400" s="8" t="s">
        <v>1729</v>
      </c>
      <c r="I400" s="9" t="s">
        <v>22</v>
      </c>
      <c r="J400" s="8" t="b">
        <f t="shared" si="6"/>
        <v>1</v>
      </c>
      <c r="K400" s="10" t="str">
        <f> if(isna(VLOOKUP($B400,geographic!$A:$B,1,0)), "no", "yes")</f>
        <v>yes</v>
      </c>
      <c r="L400" s="8" t="str">
        <f> if(isna(VLOOKUP($B400,scientific!$A:$B,1,0)), "no", "yes")</f>
        <v>yes</v>
      </c>
      <c r="M400" s="8" t="str">
        <f> if(isna(VLOOKUP($B400,datasets!$B:$C,1,0)), "no", "yes")</f>
        <v>no</v>
      </c>
      <c r="N400" s="8" t="str">
        <f> if(isna(VLOOKUP($B400,processing!$B:$C,1,0)), "no", "yes")</f>
        <v>no</v>
      </c>
      <c r="O400" s="8" t="str">
        <f> if(isna(VLOOKUP($B400,outputs!$B:$C,1,0)), "no", "yes")</f>
        <v>no</v>
      </c>
      <c r="P400" s="4" t="str">
        <f> if(isna(VLOOKUP($B400,accuracy!$B:$K,1,0)), "no", "yes")</f>
        <v>no</v>
      </c>
    </row>
    <row r="401" ht="12.75" customHeight="1">
      <c r="A401" s="9" t="s">
        <v>91</v>
      </c>
      <c r="B401" s="8" t="str">
        <f t="shared" si="5"/>
        <v>Suzuki et al. 2021, Seismological Research Letters (Y6PB22JH)</v>
      </c>
      <c r="C401" s="8">
        <v>2021.0</v>
      </c>
      <c r="D401" s="8" t="s">
        <v>1730</v>
      </c>
      <c r="E401" s="8" t="s">
        <v>1731</v>
      </c>
      <c r="F401" s="8" t="s">
        <v>1732</v>
      </c>
      <c r="G401" s="8" t="s">
        <v>1733</v>
      </c>
      <c r="H401" s="8" t="s">
        <v>1734</v>
      </c>
      <c r="I401" s="9" t="s">
        <v>22</v>
      </c>
      <c r="J401" s="8" t="b">
        <f t="shared" si="6"/>
        <v>1</v>
      </c>
      <c r="K401" s="10" t="str">
        <f> if(isna(VLOOKUP($B401,geographic!$A:$B,1,0)), "no", "yes")</f>
        <v>yes</v>
      </c>
      <c r="L401" s="8" t="str">
        <f> if(isna(VLOOKUP($B401,scientific!$A:$B,1,0)), "no", "yes")</f>
        <v>yes</v>
      </c>
      <c r="M401" s="8" t="str">
        <f> if(isna(VLOOKUP($B401,datasets!$B:$C,1,0)), "no", "yes")</f>
        <v>no</v>
      </c>
      <c r="N401" s="8" t="str">
        <f> if(isna(VLOOKUP($B401,processing!$B:$C,1,0)), "no", "yes")</f>
        <v>no</v>
      </c>
      <c r="O401" s="8" t="str">
        <f> if(isna(VLOOKUP($B401,outputs!$B:$C,1,0)), "no", "yes")</f>
        <v>no</v>
      </c>
      <c r="P401" s="4" t="str">
        <f> if(isna(VLOOKUP($B401,accuracy!$B:$K,1,0)), "no", "yes")</f>
        <v>no</v>
      </c>
    </row>
    <row r="402" ht="12.75" customHeight="1">
      <c r="A402" s="9" t="s">
        <v>23</v>
      </c>
      <c r="B402" s="8" t="str">
        <f t="shared" si="5"/>
        <v>Thomson et al. 2017, Journal of Glaciology (V4NWFEK9)</v>
      </c>
      <c r="C402" s="8">
        <v>2017.0</v>
      </c>
      <c r="D402" s="8" t="s">
        <v>1735</v>
      </c>
      <c r="E402" s="8" t="s">
        <v>1736</v>
      </c>
      <c r="F402" s="8" t="s">
        <v>1737</v>
      </c>
      <c r="G402" s="8" t="s">
        <v>46</v>
      </c>
      <c r="H402" s="8" t="s">
        <v>1738</v>
      </c>
      <c r="I402" s="9" t="s">
        <v>22</v>
      </c>
      <c r="J402" s="8" t="b">
        <f t="shared" si="6"/>
        <v>1</v>
      </c>
      <c r="K402" s="10" t="str">
        <f> if(isna(VLOOKUP($B402,geographic!$A:$B,1,0)), "no", "yes")</f>
        <v>yes</v>
      </c>
      <c r="L402" s="8" t="str">
        <f> if(isna(VLOOKUP($B402,scientific!$A:$B,1,0)), "no", "yes")</f>
        <v>yes</v>
      </c>
      <c r="M402" s="8" t="str">
        <f> if(isna(VLOOKUP($B402,datasets!$B:$C,1,0)), "no", "yes")</f>
        <v>no</v>
      </c>
      <c r="N402" s="8" t="str">
        <f> if(isna(VLOOKUP($B402,processing!$B:$C,1,0)), "no", "yes")</f>
        <v>no</v>
      </c>
      <c r="O402" s="8" t="str">
        <f> if(isna(VLOOKUP($B402,outputs!$B:$C,1,0)), "no", "yes")</f>
        <v>no</v>
      </c>
      <c r="P402" s="4" t="str">
        <f> if(isna(VLOOKUP($B402,accuracy!$B:$K,1,0)), "no", "yes")</f>
        <v>no</v>
      </c>
    </row>
    <row r="403" ht="12.75" customHeight="1">
      <c r="A403" s="9" t="s">
        <v>91</v>
      </c>
      <c r="B403" s="8" t="str">
        <f t="shared" si="5"/>
        <v>Topan et al. 2009, International Journal of Remote Sensing (HWYMZFCS)</v>
      </c>
      <c r="C403" s="9">
        <v>2009.0</v>
      </c>
      <c r="D403" s="11" t="s">
        <v>1739</v>
      </c>
      <c r="E403" s="9" t="s">
        <v>1740</v>
      </c>
      <c r="F403" s="9" t="s">
        <v>1741</v>
      </c>
      <c r="G403" s="9" t="s">
        <v>995</v>
      </c>
      <c r="H403" s="9" t="s">
        <v>1742</v>
      </c>
      <c r="I403" s="9"/>
      <c r="J403" s="8" t="b">
        <f t="shared" si="6"/>
        <v>1</v>
      </c>
      <c r="K403" s="10" t="str">
        <f> if(isna(VLOOKUP($B403,geographic!$A:$B,1,0)), "no", "yes")</f>
        <v>yes</v>
      </c>
      <c r="L403" s="8" t="str">
        <f> if(isna(VLOOKUP($B403,scientific!$A:$B,1,0)), "no", "yes")</f>
        <v>yes</v>
      </c>
      <c r="M403" s="8" t="str">
        <f> if(isna(VLOOKUP($B403,datasets!$B:$C,1,0)), "no", "yes")</f>
        <v>no</v>
      </c>
      <c r="N403" s="8" t="str">
        <f> if(isna(VLOOKUP($B403,processing!$B:$C,1,0)), "no", "yes")</f>
        <v>no</v>
      </c>
      <c r="O403" s="8" t="str">
        <f> if(isna(VLOOKUP($B403,outputs!$B:$C,1,0)), "no", "yes")</f>
        <v>no</v>
      </c>
      <c r="P403" s="4" t="str">
        <f> if(isna(VLOOKUP($B403,accuracy!$B:$K,1,0)), "no", "yes")</f>
        <v>no</v>
      </c>
    </row>
    <row r="404" ht="12.75" customHeight="1">
      <c r="A404" s="9" t="s">
        <v>91</v>
      </c>
      <c r="B404" s="8" t="str">
        <f t="shared" si="5"/>
        <v>Torlegård 1992, ISPRS Journal of Photogrammetry and Remote Sensing (DQXQGISQ)</v>
      </c>
      <c r="C404" s="9">
        <v>1992.0</v>
      </c>
      <c r="D404" s="11" t="s">
        <v>1743</v>
      </c>
      <c r="E404" s="9" t="s">
        <v>1744</v>
      </c>
      <c r="F404" s="9" t="s">
        <v>1745</v>
      </c>
      <c r="G404" s="9" t="s">
        <v>51</v>
      </c>
      <c r="H404" s="9" t="s">
        <v>1746</v>
      </c>
      <c r="I404" s="9"/>
      <c r="J404" s="8" t="b">
        <f t="shared" si="6"/>
        <v>1</v>
      </c>
      <c r="K404" s="10" t="str">
        <f> if(isna(VLOOKUP($B404,geographic!$A:$B,1,0)), "no", "yes")</f>
        <v>yes</v>
      </c>
      <c r="L404" s="8" t="str">
        <f> if(isna(VLOOKUP($B404,scientific!$A:$B,1,0)), "no", "yes")</f>
        <v>yes</v>
      </c>
      <c r="M404" s="8" t="str">
        <f> if(isna(VLOOKUP($B404,datasets!$B:$C,1,0)), "no", "yes")</f>
        <v>no</v>
      </c>
      <c r="N404" s="8" t="str">
        <f> if(isna(VLOOKUP($B404,processing!$B:$C,1,0)), "no", "yes")</f>
        <v>no</v>
      </c>
      <c r="O404" s="8" t="str">
        <f> if(isna(VLOOKUP($B404,outputs!$B:$C,1,0)), "no", "yes")</f>
        <v>no</v>
      </c>
      <c r="P404" s="4" t="str">
        <f> if(isna(VLOOKUP($B404,accuracy!$B:$K,1,0)), "no", "yes")</f>
        <v>no</v>
      </c>
    </row>
    <row r="405" ht="12.75" customHeight="1">
      <c r="A405" s="9" t="s">
        <v>23</v>
      </c>
      <c r="B405" s="8" t="str">
        <f t="shared" si="5"/>
        <v>Valjavec and Komac 2019, Open Geosciences (AYAG8SBB)</v>
      </c>
      <c r="C405" s="8">
        <v>2019.0</v>
      </c>
      <c r="D405" s="8" t="s">
        <v>1747</v>
      </c>
      <c r="E405" s="8" t="s">
        <v>1748</v>
      </c>
      <c r="F405" s="8" t="s">
        <v>1749</v>
      </c>
      <c r="G405" s="8" t="s">
        <v>1685</v>
      </c>
      <c r="H405" s="8" t="s">
        <v>1750</v>
      </c>
      <c r="I405" s="9" t="s">
        <v>22</v>
      </c>
      <c r="J405" s="8" t="b">
        <f t="shared" si="6"/>
        <v>1</v>
      </c>
      <c r="K405" s="10" t="str">
        <f> if(isna(VLOOKUP($B405,geographic!$A:$B,1,0)), "no", "yes")</f>
        <v>yes</v>
      </c>
      <c r="L405" s="8" t="str">
        <f> if(isna(VLOOKUP($B405,scientific!$A:$B,1,0)), "no", "yes")</f>
        <v>yes</v>
      </c>
      <c r="M405" s="8" t="str">
        <f> if(isna(VLOOKUP($B405,datasets!$B:$C,1,0)), "no", "yes")</f>
        <v>no</v>
      </c>
      <c r="N405" s="8" t="str">
        <f> if(isna(VLOOKUP($B405,processing!$B:$C,1,0)), "no", "yes")</f>
        <v>no</v>
      </c>
      <c r="O405" s="8" t="str">
        <f> if(isna(VLOOKUP($B405,outputs!$B:$C,1,0)), "no", "yes")</f>
        <v>no</v>
      </c>
      <c r="P405" s="4" t="str">
        <f> if(isna(VLOOKUP($B405,accuracy!$B:$K,1,0)), "no", "yes")</f>
        <v>no</v>
      </c>
    </row>
    <row r="406" ht="12.75" customHeight="1">
      <c r="A406" s="9" t="s">
        <v>23</v>
      </c>
      <c r="B406" s="8" t="str">
        <f t="shared" si="5"/>
        <v>Verykokou and Ioannidis 2018, International Journal of Remote Sensing (M46LGUS7)</v>
      </c>
      <c r="C406" s="8">
        <v>2018.0</v>
      </c>
      <c r="D406" s="8" t="s">
        <v>1751</v>
      </c>
      <c r="E406" s="8" t="s">
        <v>1752</v>
      </c>
      <c r="F406" s="8" t="s">
        <v>1753</v>
      </c>
      <c r="G406" s="8" t="s">
        <v>995</v>
      </c>
      <c r="H406" s="8" t="s">
        <v>1754</v>
      </c>
      <c r="I406" s="9" t="s">
        <v>22</v>
      </c>
      <c r="J406" s="8" t="b">
        <f t="shared" si="6"/>
        <v>1</v>
      </c>
      <c r="K406" s="10" t="str">
        <f> if(isna(VLOOKUP($B406,geographic!$A:$B,1,0)), "no", "yes")</f>
        <v>yes</v>
      </c>
      <c r="L406" s="8" t="str">
        <f> if(isna(VLOOKUP($B406,scientific!$A:$B,1,0)), "no", "yes")</f>
        <v>yes</v>
      </c>
      <c r="M406" s="8" t="str">
        <f> if(isna(VLOOKUP($B406,datasets!$B:$C,1,0)), "no", "yes")</f>
        <v>no</v>
      </c>
      <c r="N406" s="8" t="str">
        <f> if(isna(VLOOKUP($B406,processing!$B:$C,1,0)), "no", "yes")</f>
        <v>no</v>
      </c>
      <c r="O406" s="8" t="str">
        <f> if(isna(VLOOKUP($B406,outputs!$B:$C,1,0)), "no", "yes")</f>
        <v>no</v>
      </c>
      <c r="P406" s="4" t="str">
        <f> if(isna(VLOOKUP($B406,accuracy!$B:$K,1,0)), "no", "yes")</f>
        <v>no</v>
      </c>
    </row>
    <row r="407" ht="12.75" customHeight="1">
      <c r="A407" s="9" t="s">
        <v>91</v>
      </c>
      <c r="B407" s="8" t="str">
        <f t="shared" si="5"/>
        <v>Vijay and Braun 2018, Global and Planetary Change (8U3HZPNU)</v>
      </c>
      <c r="C407" s="8">
        <v>2018.0</v>
      </c>
      <c r="D407" s="8" t="s">
        <v>1755</v>
      </c>
      <c r="E407" s="8" t="s">
        <v>1756</v>
      </c>
      <c r="F407" s="8" t="s">
        <v>1757</v>
      </c>
      <c r="G407" s="8" t="s">
        <v>649</v>
      </c>
      <c r="H407" s="8" t="s">
        <v>1758</v>
      </c>
      <c r="I407" s="9" t="s">
        <v>22</v>
      </c>
      <c r="J407" s="8" t="b">
        <f t="shared" si="6"/>
        <v>1</v>
      </c>
      <c r="K407" s="10" t="str">
        <f> if(isna(VLOOKUP($B407,geographic!$A:$B,1,0)), "no", "yes")</f>
        <v>yes</v>
      </c>
      <c r="L407" s="8" t="str">
        <f> if(isna(VLOOKUP($B407,scientific!$A:$B,1,0)), "no", "yes")</f>
        <v>yes</v>
      </c>
      <c r="M407" s="8" t="str">
        <f> if(isna(VLOOKUP($B407,datasets!$B:$C,1,0)), "no", "yes")</f>
        <v>no</v>
      </c>
      <c r="N407" s="8" t="str">
        <f> if(isna(VLOOKUP($B407,processing!$B:$C,1,0)), "no", "yes")</f>
        <v>no</v>
      </c>
      <c r="O407" s="8" t="str">
        <f> if(isna(VLOOKUP($B407,outputs!$B:$C,1,0)), "no", "yes")</f>
        <v>no</v>
      </c>
      <c r="P407" s="4" t="str">
        <f> if(isna(VLOOKUP($B407,accuracy!$B:$K,1,0)), "no", "yes")</f>
        <v>no</v>
      </c>
    </row>
    <row r="408" ht="12.75" customHeight="1">
      <c r="A408" s="9" t="s">
        <v>91</v>
      </c>
      <c r="B408" s="8" t="str">
        <f t="shared" si="5"/>
        <v>Vogels et al. 2017, International Journal of Applied Earth Observation and Geoinformation (UFVVXMJB)</v>
      </c>
      <c r="C408" s="8">
        <v>2017.0</v>
      </c>
      <c r="D408" s="8" t="s">
        <v>1759</v>
      </c>
      <c r="E408" s="8" t="s">
        <v>1760</v>
      </c>
      <c r="F408" s="8" t="s">
        <v>1761</v>
      </c>
      <c r="G408" s="8" t="s">
        <v>143</v>
      </c>
      <c r="H408" s="8" t="s">
        <v>1762</v>
      </c>
      <c r="I408" s="9" t="s">
        <v>22</v>
      </c>
      <c r="J408" s="8" t="b">
        <f t="shared" si="6"/>
        <v>1</v>
      </c>
      <c r="K408" s="10" t="str">
        <f> if(isna(VLOOKUP($B408,geographic!$A:$B,1,0)), "no", "yes")</f>
        <v>yes</v>
      </c>
      <c r="L408" s="8" t="str">
        <f> if(isna(VLOOKUP($B408,scientific!$A:$B,1,0)), "no", "yes")</f>
        <v>yes</v>
      </c>
      <c r="M408" s="8" t="str">
        <f> if(isna(VLOOKUP($B408,datasets!$B:$C,1,0)), "no", "yes")</f>
        <v>no</v>
      </c>
      <c r="N408" s="8" t="str">
        <f> if(isna(VLOOKUP($B408,processing!$B:$C,1,0)), "no", "yes")</f>
        <v>no</v>
      </c>
      <c r="O408" s="8" t="str">
        <f> if(isna(VLOOKUP($B408,outputs!$B:$C,1,0)), "no", "yes")</f>
        <v>no</v>
      </c>
      <c r="P408" s="4" t="str">
        <f> if(isna(VLOOKUP($B408,accuracy!$B:$K,1,0)), "no", "yes")</f>
        <v>no</v>
      </c>
    </row>
    <row r="409" ht="12.75" customHeight="1">
      <c r="A409" s="9" t="s">
        <v>91</v>
      </c>
      <c r="B409" s="8" t="str">
        <f t="shared" si="5"/>
        <v>Waltrop 2014, Studies in Intelligence (TC9JRI5J)</v>
      </c>
      <c r="C409" s="8">
        <v>2014.0</v>
      </c>
      <c r="D409" s="8" t="s">
        <v>1763</v>
      </c>
      <c r="E409" s="8" t="s">
        <v>1764</v>
      </c>
      <c r="F409" s="8" t="s">
        <v>1765</v>
      </c>
      <c r="G409" s="8" t="s">
        <v>1766</v>
      </c>
      <c r="H409" s="8"/>
      <c r="I409" s="9" t="s">
        <v>22</v>
      </c>
      <c r="J409" s="8" t="b">
        <f t="shared" si="6"/>
        <v>1</v>
      </c>
      <c r="K409" s="10" t="str">
        <f> if(isna(VLOOKUP($B409,geographic!$A:$B,1,0)), "no", "yes")</f>
        <v>yes</v>
      </c>
      <c r="L409" s="8" t="str">
        <f> if(isna(VLOOKUP($B409,scientific!$A:$B,1,0)), "no", "yes")</f>
        <v>yes</v>
      </c>
      <c r="M409" s="8" t="str">
        <f> if(isna(VLOOKUP($B409,datasets!$B:$C,1,0)), "no", "yes")</f>
        <v>no</v>
      </c>
      <c r="N409" s="8" t="str">
        <f> if(isna(VLOOKUP($B409,processing!$B:$C,1,0)), "no", "yes")</f>
        <v>no</v>
      </c>
      <c r="O409" s="8" t="str">
        <f> if(isna(VLOOKUP($B409,outputs!$B:$C,1,0)), "no", "yes")</f>
        <v>no</v>
      </c>
      <c r="P409" s="4" t="str">
        <f> if(isna(VLOOKUP($B409,accuracy!$B:$K,1,0)), "no", "yes")</f>
        <v>no</v>
      </c>
    </row>
    <row r="410" ht="12.75" customHeight="1">
      <c r="A410" s="9" t="s">
        <v>91</v>
      </c>
      <c r="B410" s="8" t="str">
        <f t="shared" si="5"/>
        <v>Wang et al. 2022, Remote Sensing (ER2QDFPK)</v>
      </c>
      <c r="C410" s="9">
        <v>2022.0</v>
      </c>
      <c r="D410" s="11" t="s">
        <v>1767</v>
      </c>
      <c r="E410" s="9" t="s">
        <v>848</v>
      </c>
      <c r="F410" s="9" t="s">
        <v>1768</v>
      </c>
      <c r="G410" s="9" t="s">
        <v>125</v>
      </c>
      <c r="H410" s="9" t="s">
        <v>1769</v>
      </c>
      <c r="I410" s="9"/>
      <c r="J410" s="8" t="b">
        <f t="shared" si="6"/>
        <v>1</v>
      </c>
      <c r="K410" s="10" t="str">
        <f> if(isna(VLOOKUP($B410,geographic!$A:$B,1,0)), "no", "yes")</f>
        <v>yes</v>
      </c>
      <c r="L410" s="8" t="str">
        <f> if(isna(VLOOKUP($B410,scientific!$A:$B,1,0)), "no", "yes")</f>
        <v>yes</v>
      </c>
      <c r="M410" s="8" t="str">
        <f> if(isna(VLOOKUP($B410,datasets!$B:$C,1,0)), "no", "yes")</f>
        <v>no</v>
      </c>
      <c r="N410" s="8" t="str">
        <f> if(isna(VLOOKUP($B410,processing!$B:$C,1,0)), "no", "yes")</f>
        <v>no</v>
      </c>
      <c r="O410" s="8" t="str">
        <f> if(isna(VLOOKUP($B410,outputs!$B:$C,1,0)), "no", "yes")</f>
        <v>no</v>
      </c>
      <c r="P410" s="4" t="str">
        <f> if(isna(VLOOKUP($B410,accuracy!$B:$K,1,0)), "no", "yes")</f>
        <v>no</v>
      </c>
    </row>
    <row r="411" ht="12.75" customHeight="1">
      <c r="A411" s="9" t="s">
        <v>23</v>
      </c>
      <c r="B411" s="8" t="str">
        <f t="shared" si="5"/>
        <v>Warrick et al. 2017, Journal of Coastal Research (UBF6FPVZ)</v>
      </c>
      <c r="C411" s="8">
        <v>2017.0</v>
      </c>
      <c r="D411" s="8" t="s">
        <v>1770</v>
      </c>
      <c r="E411" s="8" t="s">
        <v>1771</v>
      </c>
      <c r="F411" s="8" t="s">
        <v>1772</v>
      </c>
      <c r="G411" s="8" t="s">
        <v>1067</v>
      </c>
      <c r="H411" s="8" t="s">
        <v>1773</v>
      </c>
      <c r="I411" s="9" t="s">
        <v>22</v>
      </c>
      <c r="J411" s="8" t="b">
        <f t="shared" si="6"/>
        <v>1</v>
      </c>
      <c r="K411" s="10" t="str">
        <f> if(isna(VLOOKUP($B411,geographic!$A:$B,1,0)), "no", "yes")</f>
        <v>yes</v>
      </c>
      <c r="L411" s="8" t="str">
        <f> if(isna(VLOOKUP($B411,scientific!$A:$B,1,0)), "no", "yes")</f>
        <v>yes</v>
      </c>
      <c r="M411" s="8" t="str">
        <f> if(isna(VLOOKUP($B411,datasets!$B:$C,1,0)), "no", "yes")</f>
        <v>no</v>
      </c>
      <c r="N411" s="8" t="str">
        <f> if(isna(VLOOKUP($B411,processing!$B:$C,1,0)), "no", "yes")</f>
        <v>no</v>
      </c>
      <c r="O411" s="8" t="str">
        <f> if(isna(VLOOKUP($B411,outputs!$B:$C,1,0)), "no", "yes")</f>
        <v>no</v>
      </c>
      <c r="P411" s="4" t="str">
        <f> if(isna(VLOOKUP($B411,accuracy!$B:$K,1,0)), "no", "yes")</f>
        <v>no</v>
      </c>
    </row>
    <row r="412" ht="12.75" customHeight="1">
      <c r="A412" s="9" t="s">
        <v>91</v>
      </c>
      <c r="B412" s="8" t="str">
        <f t="shared" si="5"/>
        <v>White and Copland 2019, Journal of Glaciology (AP348EK4)</v>
      </c>
      <c r="C412" s="8">
        <v>2019.0</v>
      </c>
      <c r="D412" s="8" t="s">
        <v>1774</v>
      </c>
      <c r="E412" s="8" t="s">
        <v>1775</v>
      </c>
      <c r="F412" s="8" t="s">
        <v>1776</v>
      </c>
      <c r="G412" s="8" t="s">
        <v>46</v>
      </c>
      <c r="H412" s="8" t="s">
        <v>1777</v>
      </c>
      <c r="I412" s="9" t="s">
        <v>22</v>
      </c>
      <c r="J412" s="8" t="b">
        <f t="shared" si="6"/>
        <v>1</v>
      </c>
      <c r="K412" s="10" t="str">
        <f> if(isna(VLOOKUP($B412,geographic!$A:$B,1,0)), "no", "yes")</f>
        <v>yes</v>
      </c>
      <c r="L412" s="8" t="str">
        <f> if(isna(VLOOKUP($B412,scientific!$A:$B,1,0)), "no", "yes")</f>
        <v>yes</v>
      </c>
      <c r="M412" s="8" t="str">
        <f> if(isna(VLOOKUP($B412,datasets!$B:$C,1,0)), "no", "yes")</f>
        <v>no</v>
      </c>
      <c r="N412" s="8" t="str">
        <f> if(isna(VLOOKUP($B412,processing!$B:$C,1,0)), "no", "yes")</f>
        <v>no</v>
      </c>
      <c r="O412" s="8" t="str">
        <f> if(isna(VLOOKUP($B412,outputs!$B:$C,1,0)), "no", "yes")</f>
        <v>no</v>
      </c>
      <c r="P412" s="4" t="str">
        <f> if(isna(VLOOKUP($B412,accuracy!$B:$K,1,0)), "no", "yes")</f>
        <v>no</v>
      </c>
    </row>
    <row r="413" ht="12.75" customHeight="1">
      <c r="A413" s="9" t="s">
        <v>23</v>
      </c>
      <c r="B413" s="8" t="str">
        <f t="shared" si="5"/>
        <v>Wiesmann et al. 2012, Proceedings - AutoCarto 2012 - Columbus, Ohio, USA - September 16-18, 2012 (F74P68C7)</v>
      </c>
      <c r="C413" s="8">
        <v>2012.0</v>
      </c>
      <c r="D413" s="8" t="s">
        <v>1778</v>
      </c>
      <c r="E413" s="8" t="s">
        <v>1779</v>
      </c>
      <c r="F413" s="8" t="s">
        <v>1780</v>
      </c>
      <c r="G413" s="8" t="s">
        <v>1781</v>
      </c>
      <c r="H413" s="8"/>
      <c r="I413" s="9" t="s">
        <v>22</v>
      </c>
      <c r="J413" s="8" t="b">
        <f t="shared" si="6"/>
        <v>1</v>
      </c>
      <c r="K413" s="10" t="str">
        <f> if(isna(VLOOKUP($B413,geographic!$A:$B,1,0)), "no", "yes")</f>
        <v>yes</v>
      </c>
      <c r="L413" s="8" t="str">
        <f> if(isna(VLOOKUP($B413,scientific!$A:$B,1,0)), "no", "yes")</f>
        <v>yes</v>
      </c>
      <c r="M413" s="8" t="str">
        <f> if(isna(VLOOKUP($B413,datasets!$B:$C,1,0)), "no", "yes")</f>
        <v>no</v>
      </c>
      <c r="N413" s="8" t="str">
        <f> if(isna(VLOOKUP($B413,processing!$B:$C,1,0)), "no", "yes")</f>
        <v>no</v>
      </c>
      <c r="O413" s="8" t="str">
        <f> if(isna(VLOOKUP($B413,outputs!$B:$C,1,0)), "no", "yes")</f>
        <v>no</v>
      </c>
      <c r="P413" s="4" t="str">
        <f> if(isna(VLOOKUP($B413,accuracy!$B:$K,1,0)), "no", "yes")</f>
        <v>no</v>
      </c>
    </row>
    <row r="414" ht="12.75" customHeight="1">
      <c r="A414" s="9" t="s">
        <v>91</v>
      </c>
      <c r="B414" s="8" t="str">
        <f t="shared" si="5"/>
        <v>Wilson et al. 2018, Global and Planetary Change (W3TNBGSG)</v>
      </c>
      <c r="C414" s="8">
        <v>2018.0</v>
      </c>
      <c r="D414" s="8" t="s">
        <v>1782</v>
      </c>
      <c r="E414" s="8" t="s">
        <v>853</v>
      </c>
      <c r="F414" s="8" t="s">
        <v>1783</v>
      </c>
      <c r="G414" s="8" t="s">
        <v>649</v>
      </c>
      <c r="H414" s="8" t="s">
        <v>1784</v>
      </c>
      <c r="I414" s="9" t="s">
        <v>22</v>
      </c>
      <c r="J414" s="8" t="b">
        <f t="shared" si="6"/>
        <v>1</v>
      </c>
      <c r="K414" s="10" t="str">
        <f> if(isna(VLOOKUP($B414,geographic!$A:$B,1,0)), "no", "yes")</f>
        <v>yes</v>
      </c>
      <c r="L414" s="8" t="str">
        <f> if(isna(VLOOKUP($B414,scientific!$A:$B,1,0)), "no", "yes")</f>
        <v>yes</v>
      </c>
      <c r="M414" s="8" t="str">
        <f> if(isna(VLOOKUP($B414,datasets!$B:$C,1,0)), "no", "yes")</f>
        <v>no</v>
      </c>
      <c r="N414" s="8" t="str">
        <f> if(isna(VLOOKUP($B414,processing!$B:$C,1,0)), "no", "yes")</f>
        <v>no</v>
      </c>
      <c r="O414" s="8" t="str">
        <f> if(isna(VLOOKUP($B414,outputs!$B:$C,1,0)), "no", "yes")</f>
        <v>no</v>
      </c>
      <c r="P414" s="4" t="str">
        <f> if(isna(VLOOKUP($B414,accuracy!$B:$K,1,0)), "no", "yes")</f>
        <v>no</v>
      </c>
    </row>
    <row r="415" ht="12.75" customHeight="1">
      <c r="A415" s="9" t="s">
        <v>91</v>
      </c>
      <c r="B415" s="8" t="str">
        <f t="shared" si="5"/>
        <v>Xu et al. 2019, Environmental Earth Sciences (Q8EK6M7R)</v>
      </c>
      <c r="C415" s="8">
        <v>2019.0</v>
      </c>
      <c r="D415" s="8" t="s">
        <v>1785</v>
      </c>
      <c r="E415" s="8" t="s">
        <v>1786</v>
      </c>
      <c r="F415" s="8" t="s">
        <v>1787</v>
      </c>
      <c r="G415" s="8" t="s">
        <v>1332</v>
      </c>
      <c r="H415" s="8" t="s">
        <v>1788</v>
      </c>
      <c r="I415" s="9" t="s">
        <v>22</v>
      </c>
      <c r="J415" s="8" t="b">
        <f t="shared" si="6"/>
        <v>1</v>
      </c>
      <c r="K415" s="10" t="str">
        <f> if(isna(VLOOKUP($B415,geographic!$A:$B,1,0)), "no", "yes")</f>
        <v>yes</v>
      </c>
      <c r="L415" s="8" t="str">
        <f> if(isna(VLOOKUP($B415,scientific!$A:$B,1,0)), "no", "yes")</f>
        <v>yes</v>
      </c>
      <c r="M415" s="8" t="str">
        <f> if(isna(VLOOKUP($B415,datasets!$B:$C,1,0)), "no", "yes")</f>
        <v>no</v>
      </c>
      <c r="N415" s="8" t="str">
        <f> if(isna(VLOOKUP($B415,processing!$B:$C,1,0)), "no", "yes")</f>
        <v>no</v>
      </c>
      <c r="O415" s="8" t="str">
        <f> if(isna(VLOOKUP($B415,outputs!$B:$C,1,0)), "no", "yes")</f>
        <v>no</v>
      </c>
      <c r="P415" s="4" t="str">
        <f> if(isna(VLOOKUP($B415,accuracy!$B:$K,1,0)), "no", "yes")</f>
        <v>no</v>
      </c>
    </row>
    <row r="416" ht="12.75" customHeight="1">
      <c r="A416" s="9" t="s">
        <v>91</v>
      </c>
      <c r="B416" s="8" t="str">
        <f t="shared" si="5"/>
        <v>Zambanini 2019, Pattern Recognition (7URK9PG2)</v>
      </c>
      <c r="C416" s="8">
        <v>2019.0</v>
      </c>
      <c r="D416" s="8" t="s">
        <v>1789</v>
      </c>
      <c r="E416" s="8" t="s">
        <v>1790</v>
      </c>
      <c r="F416" s="8" t="s">
        <v>1791</v>
      </c>
      <c r="G416" s="8" t="s">
        <v>1792</v>
      </c>
      <c r="H416" s="8" t="s">
        <v>1793</v>
      </c>
      <c r="I416" s="9" t="s">
        <v>22</v>
      </c>
      <c r="J416" s="8" t="b">
        <f t="shared" si="6"/>
        <v>1</v>
      </c>
      <c r="K416" s="10" t="str">
        <f> if(isna(VLOOKUP($B416,geographic!$A:$B,1,0)), "no", "yes")</f>
        <v>yes</v>
      </c>
      <c r="L416" s="8" t="str">
        <f> if(isna(VLOOKUP($B416,scientific!$A:$B,1,0)), "no", "yes")</f>
        <v>yes</v>
      </c>
      <c r="M416" s="8" t="str">
        <f> if(isna(VLOOKUP($B416,datasets!$B:$C,1,0)), "no", "yes")</f>
        <v>no</v>
      </c>
      <c r="N416" s="8" t="str">
        <f> if(isna(VLOOKUP($B416,processing!$B:$C,1,0)), "no", "yes")</f>
        <v>no</v>
      </c>
      <c r="O416" s="8" t="str">
        <f> if(isna(VLOOKUP($B416,outputs!$B:$C,1,0)), "no", "yes")</f>
        <v>no</v>
      </c>
      <c r="P416" s="4" t="str">
        <f> if(isna(VLOOKUP($B416,accuracy!$B:$K,1,0)), "no", "yes")</f>
        <v>no</v>
      </c>
    </row>
    <row r="417" ht="12.75" customHeight="1">
      <c r="A417" s="7" t="s">
        <v>91</v>
      </c>
      <c r="B417" s="8" t="str">
        <f t="shared" si="5"/>
        <v>Zambanini and Sablatnig 2017, Image Analysis and Processing - ICIAP 2017 (6W4S8VS5)</v>
      </c>
      <c r="C417" s="8">
        <v>2017.0</v>
      </c>
      <c r="D417" s="8" t="s">
        <v>1794</v>
      </c>
      <c r="E417" s="8" t="s">
        <v>1795</v>
      </c>
      <c r="F417" s="8" t="s">
        <v>1796</v>
      </c>
      <c r="G417" s="8" t="s">
        <v>1797</v>
      </c>
      <c r="H417" s="8" t="s">
        <v>1798</v>
      </c>
      <c r="I417" s="9" t="s">
        <v>22</v>
      </c>
      <c r="J417" s="8" t="b">
        <f t="shared" si="6"/>
        <v>1</v>
      </c>
      <c r="K417" s="10" t="str">
        <f> if(isna(VLOOKUP($B417,geographic!$A:$B,1,0)), "no", "yes")</f>
        <v>yes</v>
      </c>
      <c r="L417" s="8" t="str">
        <f> if(isna(VLOOKUP($B417,scientific!$A:$B,1,0)), "no", "yes")</f>
        <v>yes</v>
      </c>
      <c r="M417" s="8" t="str">
        <f> if(isna(VLOOKUP($B417,datasets!$B:$C,1,0)), "no", "yes")</f>
        <v>no</v>
      </c>
      <c r="N417" s="8" t="str">
        <f> if(isna(VLOOKUP($B417,processing!$B:$C,1,0)), "no", "yes")</f>
        <v>no</v>
      </c>
      <c r="O417" s="8" t="str">
        <f> if(isna(VLOOKUP($B417,outputs!$B:$C,1,0)), "no", "yes")</f>
        <v>no</v>
      </c>
      <c r="P417" s="4" t="str">
        <f> if(isna(VLOOKUP($B417,accuracy!$B:$K,1,0)), "no", "yes")</f>
        <v>no</v>
      </c>
    </row>
    <row r="418" ht="12.75" customHeight="1">
      <c r="A418" s="9" t="s">
        <v>16</v>
      </c>
      <c r="B418" s="8" t="str">
        <f t="shared" si="5"/>
        <v>Zemp et al. 2010, The Cryosphere (LHJ9M2T2)</v>
      </c>
      <c r="C418" s="8">
        <v>2010.0</v>
      </c>
      <c r="D418" s="8" t="s">
        <v>1799</v>
      </c>
      <c r="E418" s="8" t="s">
        <v>1800</v>
      </c>
      <c r="F418" s="8" t="s">
        <v>1801</v>
      </c>
      <c r="G418" s="8" t="s">
        <v>113</v>
      </c>
      <c r="H418" s="8" t="s">
        <v>1802</v>
      </c>
      <c r="I418" s="9" t="s">
        <v>22</v>
      </c>
      <c r="J418" s="8" t="b">
        <f t="shared" si="6"/>
        <v>1</v>
      </c>
      <c r="K418" s="10" t="str">
        <f> if(isna(VLOOKUP($B418,geographic!$A:$B,1,0)), "no", "yes")</f>
        <v>yes</v>
      </c>
      <c r="L418" s="8" t="str">
        <f> if(isna(VLOOKUP($B418,scientific!$A:$B,1,0)), "no", "yes")</f>
        <v>yes</v>
      </c>
      <c r="M418" s="8" t="str">
        <f> if(isna(VLOOKUP($B418,datasets!$B:$C,1,0)), "no", "yes")</f>
        <v>no</v>
      </c>
      <c r="N418" s="8" t="str">
        <f> if(isna(VLOOKUP($B418,processing!$B:$C,1,0)), "no", "yes")</f>
        <v>no</v>
      </c>
      <c r="O418" s="8" t="str">
        <f> if(isna(VLOOKUP($B418,outputs!$B:$C,1,0)), "no", "yes")</f>
        <v>no</v>
      </c>
      <c r="P418" s="4" t="str">
        <f> if(isna(VLOOKUP($B418,accuracy!$B:$K,1,0)), "no", "yes")</f>
        <v>no</v>
      </c>
    </row>
    <row r="419" ht="12.75" customHeight="1">
      <c r="A419" s="9" t="s">
        <v>91</v>
      </c>
      <c r="B419" s="8" t="str">
        <f t="shared" si="5"/>
        <v>Zentai 2013, Geocarto International (I4I5H6DP)</v>
      </c>
      <c r="C419" s="8">
        <v>2013.0</v>
      </c>
      <c r="D419" s="8" t="s">
        <v>1803</v>
      </c>
      <c r="E419" s="8" t="s">
        <v>1804</v>
      </c>
      <c r="F419" s="8" t="s">
        <v>1805</v>
      </c>
      <c r="G419" s="8" t="s">
        <v>1806</v>
      </c>
      <c r="H419" s="8" t="s">
        <v>1807</v>
      </c>
      <c r="I419" s="9" t="s">
        <v>22</v>
      </c>
      <c r="J419" s="8" t="b">
        <f t="shared" si="6"/>
        <v>1</v>
      </c>
      <c r="K419" s="10" t="str">
        <f> if(isna(VLOOKUP($B419,geographic!$A:$B,1,0)), "no", "yes")</f>
        <v>yes</v>
      </c>
      <c r="L419" s="8" t="str">
        <f> if(isna(VLOOKUP($B419,scientific!$A:$B,1,0)), "no", "yes")</f>
        <v>yes</v>
      </c>
      <c r="M419" s="8" t="str">
        <f> if(isna(VLOOKUP($B419,datasets!$B:$C,1,0)), "no", "yes")</f>
        <v>no</v>
      </c>
      <c r="N419" s="8" t="str">
        <f> if(isna(VLOOKUP($B419,processing!$B:$C,1,0)), "no", "yes")</f>
        <v>no</v>
      </c>
      <c r="O419" s="8" t="str">
        <f> if(isna(VLOOKUP($B419,outputs!$B:$C,1,0)), "no", "yes")</f>
        <v>no</v>
      </c>
      <c r="P419" s="4" t="str">
        <f> if(isna(VLOOKUP($B419,accuracy!$B:$K,1,0)), "no", "yes")</f>
        <v>no</v>
      </c>
    </row>
    <row r="420" ht="12.75" customHeight="1">
      <c r="A420" s="9" t="s">
        <v>91</v>
      </c>
      <c r="B420" s="8" t="str">
        <f t="shared" si="5"/>
        <v>Zerbini and Fradley 2018, Space Policy (ASQDVW5S)</v>
      </c>
      <c r="C420" s="8">
        <v>2018.0</v>
      </c>
      <c r="D420" s="8" t="s">
        <v>1808</v>
      </c>
      <c r="E420" s="8" t="s">
        <v>1809</v>
      </c>
      <c r="F420" s="8" t="s">
        <v>1810</v>
      </c>
      <c r="G420" s="8" t="s">
        <v>1811</v>
      </c>
      <c r="H420" s="8" t="s">
        <v>1812</v>
      </c>
      <c r="I420" s="9" t="s">
        <v>22</v>
      </c>
      <c r="J420" s="8" t="b">
        <f t="shared" si="6"/>
        <v>1</v>
      </c>
      <c r="K420" s="10" t="str">
        <f> if(isna(VLOOKUP($B420,geographic!$A:$B,1,0)), "no", "yes")</f>
        <v>yes</v>
      </c>
      <c r="L420" s="8" t="str">
        <f> if(isna(VLOOKUP($B420,scientific!$A:$B,1,0)), "no", "yes")</f>
        <v>yes</v>
      </c>
      <c r="M420" s="8" t="str">
        <f> if(isna(VLOOKUP($B420,datasets!$B:$C,1,0)), "no", "yes")</f>
        <v>no</v>
      </c>
      <c r="N420" s="8" t="str">
        <f> if(isna(VLOOKUP($B420,processing!$B:$C,1,0)), "no", "yes")</f>
        <v>no</v>
      </c>
      <c r="O420" s="8" t="str">
        <f> if(isna(VLOOKUP($B420,outputs!$B:$C,1,0)), "no", "yes")</f>
        <v>no</v>
      </c>
      <c r="P420" s="4" t="str">
        <f> if(isna(VLOOKUP($B420,accuracy!$B:$K,1,0)), "no", "yes")</f>
        <v>no</v>
      </c>
    </row>
    <row r="421" ht="12.75" customHeight="1">
      <c r="A421" s="9" t="s">
        <v>91</v>
      </c>
      <c r="B421" s="8" t="str">
        <f t="shared" si="5"/>
        <v>Zhang et al. 2019, Journal of Glaciology (GLL5USAT)</v>
      </c>
      <c r="C421" s="8">
        <v>2019.0</v>
      </c>
      <c r="D421" s="8" t="s">
        <v>1813</v>
      </c>
      <c r="E421" s="8" t="s">
        <v>872</v>
      </c>
      <c r="F421" s="8" t="s">
        <v>1814</v>
      </c>
      <c r="G421" s="8" t="s">
        <v>46</v>
      </c>
      <c r="H421" s="8" t="s">
        <v>1815</v>
      </c>
      <c r="I421" s="9" t="s">
        <v>22</v>
      </c>
      <c r="J421" s="8" t="b">
        <f t="shared" si="6"/>
        <v>1</v>
      </c>
      <c r="K421" s="10" t="str">
        <f> if(isna(VLOOKUP($B421,geographic!$A:$B,1,0)), "no", "yes")</f>
        <v>yes</v>
      </c>
      <c r="L421" s="8" t="str">
        <f> if(isna(VLOOKUP($B421,scientific!$A:$B,1,0)), "no", "yes")</f>
        <v>yes</v>
      </c>
      <c r="M421" s="8" t="str">
        <f> if(isna(VLOOKUP($B421,datasets!$B:$C,1,0)), "no", "yes")</f>
        <v>no</v>
      </c>
      <c r="N421" s="8" t="str">
        <f> if(isna(VLOOKUP($B421,processing!$B:$C,1,0)), "no", "yes")</f>
        <v>no</v>
      </c>
      <c r="O421" s="8" t="str">
        <f> if(isna(VLOOKUP($B421,outputs!$B:$C,1,0)), "no", "yes")</f>
        <v>no</v>
      </c>
      <c r="P421" s="4" t="str">
        <f> if(isna(VLOOKUP($B421,accuracy!$B:$K,1,0)), "no", "yes")</f>
        <v>no</v>
      </c>
    </row>
    <row r="422" ht="12.75" customHeight="1">
      <c r="A422" s="9" t="s">
        <v>91</v>
      </c>
      <c r="B422" s="8" t="str">
        <f t="shared" si="5"/>
        <v>Zhang et al. 2020, Remote Sensing (C8XBQ5HU)</v>
      </c>
      <c r="C422" s="8">
        <v>2020.0</v>
      </c>
      <c r="D422" s="8" t="s">
        <v>1816</v>
      </c>
      <c r="E422" s="8" t="s">
        <v>872</v>
      </c>
      <c r="F422" s="8" t="s">
        <v>1817</v>
      </c>
      <c r="G422" s="8" t="s">
        <v>125</v>
      </c>
      <c r="H422" s="8" t="s">
        <v>1818</v>
      </c>
      <c r="I422" s="9" t="s">
        <v>22</v>
      </c>
      <c r="J422" s="8" t="b">
        <f t="shared" si="6"/>
        <v>1</v>
      </c>
      <c r="K422" s="10" t="str">
        <f> if(isna(VLOOKUP($B422,geographic!$A:$B,1,0)), "no", "yes")</f>
        <v>yes</v>
      </c>
      <c r="L422" s="8" t="str">
        <f> if(isna(VLOOKUP($B422,scientific!$A:$B,1,0)), "no", "yes")</f>
        <v>yes</v>
      </c>
      <c r="M422" s="8" t="str">
        <f> if(isna(VLOOKUP($B422,datasets!$B:$C,1,0)), "no", "yes")</f>
        <v>no</v>
      </c>
      <c r="N422" s="8" t="str">
        <f> if(isna(VLOOKUP($B422,processing!$B:$C,1,0)), "no", "yes")</f>
        <v>no</v>
      </c>
      <c r="O422" s="8" t="str">
        <f> if(isna(VLOOKUP($B422,outputs!$B:$C,1,0)), "no", "yes")</f>
        <v>no</v>
      </c>
      <c r="P422" s="4" t="str">
        <f> if(isna(VLOOKUP($B422,accuracy!$B:$K,1,0)), "no", "yes")</f>
        <v>no</v>
      </c>
    </row>
    <row r="423" ht="12.75" customHeight="1">
      <c r="A423" s="9" t="s">
        <v>91</v>
      </c>
      <c r="B423" s="8" t="str">
        <f t="shared" si="5"/>
        <v>Zhang et al. 2022, ISPRS International Journal of Geo-Information (62WUG9JF)</v>
      </c>
      <c r="C423" s="9">
        <v>2022.0</v>
      </c>
      <c r="D423" s="11" t="s">
        <v>1819</v>
      </c>
      <c r="E423" s="9" t="s">
        <v>872</v>
      </c>
      <c r="F423" s="9" t="s">
        <v>1820</v>
      </c>
      <c r="G423" s="9" t="s">
        <v>212</v>
      </c>
      <c r="H423" s="9" t="s">
        <v>1821</v>
      </c>
      <c r="I423" s="9"/>
      <c r="J423" s="8" t="b">
        <f t="shared" si="6"/>
        <v>1</v>
      </c>
      <c r="K423" s="10" t="str">
        <f> if(isna(VLOOKUP($B423,geographic!$A:$B,1,0)), "no", "yes")</f>
        <v>yes</v>
      </c>
      <c r="L423" s="8" t="str">
        <f> if(isna(VLOOKUP($B423,scientific!$A:$B,1,0)), "no", "yes")</f>
        <v>yes</v>
      </c>
      <c r="M423" s="8" t="str">
        <f> if(isna(VLOOKUP($B423,datasets!$B:$C,1,0)), "no", "yes")</f>
        <v>no</v>
      </c>
      <c r="N423" s="8" t="str">
        <f> if(isna(VLOOKUP($B423,processing!$B:$C,1,0)), "no", "yes")</f>
        <v>no</v>
      </c>
      <c r="O423" s="8" t="str">
        <f> if(isna(VLOOKUP($B423,outputs!$B:$C,1,0)), "no", "yes")</f>
        <v>no</v>
      </c>
      <c r="P423" s="4" t="str">
        <f> if(isna(VLOOKUP($B423,accuracy!$B:$K,1,0)), "no", "yes")</f>
        <v>no</v>
      </c>
    </row>
    <row r="424" ht="12.75" customHeight="1">
      <c r="A424" s="9" t="s">
        <v>91</v>
      </c>
      <c r="B424" s="8" t="str">
        <f t="shared" si="5"/>
        <v>Zheng et al. 2017, Landscape and Ecological Engineering (4XKGZFHZ)</v>
      </c>
      <c r="C424" s="8">
        <v>2017.0</v>
      </c>
      <c r="D424" s="8" t="s">
        <v>1822</v>
      </c>
      <c r="E424" s="8" t="s">
        <v>1823</v>
      </c>
      <c r="F424" s="8" t="s">
        <v>1824</v>
      </c>
      <c r="G424" s="8" t="s">
        <v>1825</v>
      </c>
      <c r="H424" s="8" t="s">
        <v>1826</v>
      </c>
      <c r="I424" s="9" t="s">
        <v>22</v>
      </c>
      <c r="J424" s="8" t="b">
        <f t="shared" si="6"/>
        <v>1</v>
      </c>
      <c r="K424" s="10" t="str">
        <f> if(isna(VLOOKUP($B424,geographic!$A:$B,1,0)), "no", "yes")</f>
        <v>yes</v>
      </c>
      <c r="L424" s="8" t="str">
        <f> if(isna(VLOOKUP($B424,scientific!$A:$B,1,0)), "no", "yes")</f>
        <v>yes</v>
      </c>
      <c r="M424" s="8" t="str">
        <f> if(isna(VLOOKUP($B424,datasets!$B:$C,1,0)), "no", "yes")</f>
        <v>no</v>
      </c>
      <c r="N424" s="8" t="str">
        <f> if(isna(VLOOKUP($B424,processing!$B:$C,1,0)), "no", "yes")</f>
        <v>no</v>
      </c>
      <c r="O424" s="8" t="str">
        <f> if(isna(VLOOKUP($B424,outputs!$B:$C,1,0)), "no", "yes")</f>
        <v>no</v>
      </c>
      <c r="P424" s="4" t="str">
        <f> if(isna(VLOOKUP($B424,accuracy!$B:$K,1,0)), "no", "yes")</f>
        <v>no</v>
      </c>
    </row>
    <row r="425" ht="12.75" customHeight="1">
      <c r="A425" s="9" t="s">
        <v>91</v>
      </c>
      <c r="B425" s="8" t="str">
        <f t="shared" si="5"/>
        <v>Zheng et al. 2021, The Cryosphere (U5BAHYXX)</v>
      </c>
      <c r="C425" s="8">
        <v>2021.0</v>
      </c>
      <c r="D425" s="8" t="s">
        <v>1827</v>
      </c>
      <c r="E425" s="8" t="s">
        <v>1823</v>
      </c>
      <c r="F425" s="8" t="s">
        <v>1828</v>
      </c>
      <c r="G425" s="9" t="s">
        <v>113</v>
      </c>
      <c r="H425" s="26" t="s">
        <v>1829</v>
      </c>
      <c r="I425" s="9" t="s">
        <v>22</v>
      </c>
      <c r="J425" s="8" t="b">
        <f t="shared" si="6"/>
        <v>1</v>
      </c>
      <c r="K425" s="10" t="str">
        <f> if(isna(VLOOKUP($B425,geographic!$A:$B,1,0)), "no", "yes")</f>
        <v>yes</v>
      </c>
      <c r="L425" s="8" t="str">
        <f> if(isna(VLOOKUP($B425,scientific!$A:$B,1,0)), "no", "yes")</f>
        <v>yes</v>
      </c>
      <c r="M425" s="8" t="str">
        <f> if(isna(VLOOKUP($B425,datasets!$B:$C,1,0)), "no", "yes")</f>
        <v>no</v>
      </c>
      <c r="N425" s="8" t="str">
        <f> if(isna(VLOOKUP($B425,processing!$B:$C,1,0)), "no", "yes")</f>
        <v>no</v>
      </c>
      <c r="O425" s="8" t="str">
        <f> if(isna(VLOOKUP($B425,outputs!$B:$C,1,0)), "no", "yes")</f>
        <v>no</v>
      </c>
      <c r="P425" s="4" t="str">
        <f> if(isna(VLOOKUP($B425,accuracy!$B:$K,1,0)), "no", "yes")</f>
        <v>no</v>
      </c>
    </row>
  </sheetData>
  <customSheetViews>
    <customSheetView guid="{6860441D-96C8-4BA2-A85E-A696233DCE4D}" filter="1" showAutoFilter="1">
      <autoFilter ref="$A$1:$H$320"/>
    </customSheetView>
  </customSheetViews>
  <conditionalFormatting sqref="B2:B425">
    <cfRule type="expression" dxfId="0" priority="1">
      <formula>not($J2)</formula>
    </cfRule>
  </conditionalFormatting>
  <conditionalFormatting sqref="A2:A425">
    <cfRule type="expression" dxfId="1" priority="2">
      <formula> and(isblank(A2), not(isblank(C2)))</formula>
    </cfRule>
  </conditionalFormatting>
  <conditionalFormatting sqref="K2:K425">
    <cfRule type="cellIs" dxfId="0" priority="3" operator="equal">
      <formula>"yes"</formula>
    </cfRule>
  </conditionalFormatting>
  <conditionalFormatting sqref="K2:K425">
    <cfRule type="cellIs" dxfId="2" priority="4" operator="equal">
      <formula>"no"</formula>
    </cfRule>
  </conditionalFormatting>
  <conditionalFormatting sqref="L2:L425">
    <cfRule type="cellIs" dxfId="0" priority="5" operator="equal">
      <formula>"yes"</formula>
    </cfRule>
  </conditionalFormatting>
  <conditionalFormatting sqref="L2:L425">
    <cfRule type="cellIs" dxfId="2" priority="6" operator="equal">
      <formula>"no"</formula>
    </cfRule>
  </conditionalFormatting>
  <conditionalFormatting sqref="M2:M425">
    <cfRule type="cellIs" dxfId="0" priority="7" operator="equal">
      <formula>"yes"</formula>
    </cfRule>
  </conditionalFormatting>
  <conditionalFormatting sqref="N2:N425">
    <cfRule type="cellIs" dxfId="0" priority="8" operator="equal">
      <formula>"yes"</formula>
    </cfRule>
  </conditionalFormatting>
  <conditionalFormatting sqref="N2:N425">
    <cfRule type="cellIs" dxfId="2" priority="9" operator="equal">
      <formula>"no"</formula>
    </cfRule>
  </conditionalFormatting>
  <conditionalFormatting sqref="O2:O425">
    <cfRule type="cellIs" dxfId="0" priority="10" operator="equal">
      <formula>"yes"</formula>
    </cfRule>
  </conditionalFormatting>
  <conditionalFormatting sqref="P2:P425">
    <cfRule type="cellIs" dxfId="0" priority="11" operator="equal">
      <formula>"yes"</formula>
    </cfRule>
  </conditionalFormatting>
  <conditionalFormatting sqref="M2:M425">
    <cfRule type="cellIs" dxfId="2" priority="12" operator="equal">
      <formula>"no"</formula>
    </cfRule>
  </conditionalFormatting>
  <conditionalFormatting sqref="O2:O425">
    <cfRule type="cellIs" dxfId="3" priority="13" operator="equal">
      <formula>"no"</formula>
    </cfRule>
  </conditionalFormatting>
  <conditionalFormatting sqref="P2:P425">
    <cfRule type="cellIs" dxfId="2" priority="14" operator="equal">
      <formula>"no"</formula>
    </cfRule>
  </conditionalFormatting>
  <conditionalFormatting sqref="H1:H425">
    <cfRule type="containsBlanks" dxfId="1" priority="15">
      <formula>LEN(TRIM(H1))=0</formula>
    </cfRule>
  </conditionalFormatting>
  <dataValidations>
    <dataValidation type="decimal" allowBlank="1" showDropDown="1" showErrorMessage="1" sqref="C2:C425">
      <formula1>1900.0</formula1>
      <formula2>2024.0</formula2>
    </dataValidation>
    <dataValidation type="list" allowBlank="1" showErrorMessage="1" sqref="A2:A425">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27" t="s">
        <v>1830</v>
      </c>
      <c r="B1" s="28" t="s">
        <v>1831</v>
      </c>
      <c r="C1" s="28" t="s">
        <v>1832</v>
      </c>
      <c r="D1" s="28" t="s">
        <v>1833</v>
      </c>
      <c r="E1" s="28" t="s">
        <v>1834</v>
      </c>
      <c r="F1" s="28" t="s">
        <v>1835</v>
      </c>
      <c r="G1" s="29" t="s">
        <v>1836</v>
      </c>
      <c r="H1" s="29" t="s">
        <v>1837</v>
      </c>
      <c r="I1" s="27" t="s">
        <v>9</v>
      </c>
    </row>
    <row r="2">
      <c r="A2" s="30" t="s">
        <v>1838</v>
      </c>
      <c r="B2" s="31">
        <v>36.803</v>
      </c>
      <c r="C2" s="31">
        <v>36.889</v>
      </c>
      <c r="D2" s="31">
        <v>-2.495</v>
      </c>
      <c r="E2" s="31">
        <v>-2.346</v>
      </c>
      <c r="F2" s="32" t="s">
        <v>22</v>
      </c>
      <c r="G2" s="26" t="s">
        <v>1839</v>
      </c>
      <c r="H2" s="26" t="s">
        <v>1840</v>
      </c>
      <c r="I2" s="30" t="b">
        <f t="shared" ref="I2:I65" si="1">exact(vlookup($A2, indirect("scientific!$A:$E"), 5, FALSE), "no")</f>
        <v>0</v>
      </c>
    </row>
    <row r="3">
      <c r="A3" s="26" t="s">
        <v>1838</v>
      </c>
      <c r="B3" s="31">
        <v>36.297</v>
      </c>
      <c r="C3" s="31">
        <v>38.606</v>
      </c>
      <c r="D3" s="26">
        <v>-7.491</v>
      </c>
      <c r="E3" s="31">
        <v>-1.638</v>
      </c>
      <c r="F3" s="32" t="s">
        <v>22</v>
      </c>
      <c r="G3" s="26" t="s">
        <v>1839</v>
      </c>
      <c r="H3" s="26" t="s">
        <v>1841</v>
      </c>
      <c r="I3" s="30" t="b">
        <f t="shared" si="1"/>
        <v>0</v>
      </c>
    </row>
    <row r="4">
      <c r="A4" s="33" t="s">
        <v>1842</v>
      </c>
      <c r="B4" s="31">
        <v>37.1772</v>
      </c>
      <c r="C4" s="31">
        <v>37.1941</v>
      </c>
      <c r="D4" s="31">
        <v>1.823</v>
      </c>
      <c r="E4" s="31">
        <v>1.81</v>
      </c>
      <c r="F4" s="34">
        <v>9.0</v>
      </c>
      <c r="G4" s="26" t="s">
        <v>1839</v>
      </c>
      <c r="H4" s="26" t="s">
        <v>1843</v>
      </c>
      <c r="I4" s="30" t="b">
        <f t="shared" si="1"/>
        <v>0</v>
      </c>
    </row>
    <row r="5">
      <c r="A5" s="30" t="s">
        <v>1844</v>
      </c>
      <c r="B5" s="31">
        <v>36.297</v>
      </c>
      <c r="C5" s="31">
        <v>38.606</v>
      </c>
      <c r="D5" s="26">
        <v>-7.491</v>
      </c>
      <c r="E5" s="31">
        <v>-1.638</v>
      </c>
      <c r="F5" s="32">
        <v>160.0</v>
      </c>
      <c r="G5" s="26" t="s">
        <v>1839</v>
      </c>
      <c r="H5" s="26" t="s">
        <v>1845</v>
      </c>
      <c r="I5" s="30" t="b">
        <f t="shared" si="1"/>
        <v>0</v>
      </c>
    </row>
    <row r="6">
      <c r="A6" s="33" t="s">
        <v>1846</v>
      </c>
      <c r="B6" s="31">
        <v>46.8783</v>
      </c>
      <c r="C6" s="31">
        <v>46.8844</v>
      </c>
      <c r="D6" s="31">
        <v>10.7444</v>
      </c>
      <c r="E6" s="31">
        <v>10.7452</v>
      </c>
      <c r="F6" s="32">
        <v>26.0</v>
      </c>
      <c r="G6" s="26" t="s">
        <v>1847</v>
      </c>
      <c r="H6" s="26" t="s">
        <v>1848</v>
      </c>
      <c r="I6" s="30" t="b">
        <f t="shared" si="1"/>
        <v>0</v>
      </c>
    </row>
    <row r="7">
      <c r="A7" s="30" t="s">
        <v>1849</v>
      </c>
      <c r="B7" s="26">
        <v>73.418</v>
      </c>
      <c r="C7" s="26">
        <v>74.857</v>
      </c>
      <c r="D7" s="26">
        <v>14.738</v>
      </c>
      <c r="E7" s="31">
        <v>16.168</v>
      </c>
      <c r="F7" s="32">
        <v>17862.0</v>
      </c>
      <c r="G7" s="26" t="s">
        <v>1850</v>
      </c>
      <c r="H7" s="26" t="s">
        <v>1851</v>
      </c>
      <c r="I7" s="30" t="b">
        <f t="shared" si="1"/>
        <v>0</v>
      </c>
    </row>
    <row r="8">
      <c r="A8" s="33" t="s">
        <v>1852</v>
      </c>
      <c r="B8" s="35">
        <v>61.30598</v>
      </c>
      <c r="C8" s="35">
        <v>62.02036</v>
      </c>
      <c r="D8" s="35">
        <v>5.4963</v>
      </c>
      <c r="E8" s="35">
        <v>8.18795</v>
      </c>
      <c r="F8" s="32">
        <v>817.0</v>
      </c>
      <c r="G8" s="26" t="s">
        <v>1853</v>
      </c>
      <c r="H8" s="26" t="s">
        <v>1854</v>
      </c>
      <c r="I8" s="30" t="b">
        <f t="shared" si="1"/>
        <v>0</v>
      </c>
    </row>
    <row r="9">
      <c r="A9" s="30" t="s">
        <v>1855</v>
      </c>
      <c r="B9" s="31">
        <v>34.18</v>
      </c>
      <c r="C9" s="31">
        <v>34.23</v>
      </c>
      <c r="D9" s="31">
        <v>116.31</v>
      </c>
      <c r="E9" s="31">
        <v>116.25</v>
      </c>
      <c r="F9" s="32">
        <v>100.0</v>
      </c>
      <c r="G9" s="26" t="s">
        <v>1856</v>
      </c>
      <c r="H9" s="26" t="s">
        <v>1857</v>
      </c>
      <c r="I9" s="30" t="b">
        <f t="shared" si="1"/>
        <v>0</v>
      </c>
    </row>
    <row r="10">
      <c r="A10" s="30" t="s">
        <v>1858</v>
      </c>
      <c r="B10" s="36">
        <v>50.691597</v>
      </c>
      <c r="C10" s="36">
        <v>50.697401</v>
      </c>
      <c r="D10" s="36">
        <v>-2.4807747</v>
      </c>
      <c r="E10" s="36">
        <v>-2.461727</v>
      </c>
      <c r="F10" s="32" t="s">
        <v>22</v>
      </c>
      <c r="G10" s="26" t="s">
        <v>1859</v>
      </c>
      <c r="H10" s="26" t="s">
        <v>1860</v>
      </c>
      <c r="I10" s="30" t="b">
        <f t="shared" si="1"/>
        <v>0</v>
      </c>
      <c r="J10" s="37"/>
    </row>
    <row r="11">
      <c r="A11" s="33" t="s">
        <v>1861</v>
      </c>
      <c r="B11" s="31">
        <v>46.0516</v>
      </c>
      <c r="C11" s="31">
        <v>46.0016</v>
      </c>
      <c r="D11" s="31">
        <v>7.483</v>
      </c>
      <c r="E11" s="31">
        <v>7.4963</v>
      </c>
      <c r="F11" s="32" t="s">
        <v>22</v>
      </c>
      <c r="G11" s="26" t="s">
        <v>1862</v>
      </c>
      <c r="H11" s="26" t="s">
        <v>1863</v>
      </c>
      <c r="I11" s="30" t="b">
        <f t="shared" si="1"/>
        <v>0</v>
      </c>
    </row>
    <row r="12">
      <c r="A12" s="33" t="s">
        <v>1864</v>
      </c>
      <c r="B12" s="38">
        <v>18.4516</v>
      </c>
      <c r="C12" s="38">
        <v>18.5859</v>
      </c>
      <c r="D12" s="38">
        <v>-70.5604</v>
      </c>
      <c r="E12" s="38">
        <v>-70.3958</v>
      </c>
      <c r="F12" s="32">
        <v>100.0</v>
      </c>
      <c r="G12" s="26" t="s">
        <v>1865</v>
      </c>
      <c r="H12" s="26" t="s">
        <v>1866</v>
      </c>
      <c r="I12" s="30" t="b">
        <f t="shared" si="1"/>
        <v>0</v>
      </c>
    </row>
    <row r="13">
      <c r="A13" s="33" t="s">
        <v>1867</v>
      </c>
      <c r="B13" s="31">
        <v>63.559682</v>
      </c>
      <c r="C13" s="31">
        <v>63.680672</v>
      </c>
      <c r="D13" s="31">
        <v>-19.822819</v>
      </c>
      <c r="E13" s="31">
        <v>-19.42682</v>
      </c>
      <c r="F13" s="32">
        <v>66.0</v>
      </c>
      <c r="G13" s="26" t="s">
        <v>1868</v>
      </c>
      <c r="H13" s="26" t="s">
        <v>1869</v>
      </c>
      <c r="I13" s="30" t="b">
        <f t="shared" si="1"/>
        <v>0</v>
      </c>
    </row>
    <row r="14">
      <c r="A14" s="33" t="s">
        <v>1870</v>
      </c>
      <c r="B14" s="31">
        <v>63.559682</v>
      </c>
      <c r="C14" s="31">
        <v>63.680672</v>
      </c>
      <c r="D14" s="31">
        <v>-19.822819</v>
      </c>
      <c r="E14" s="31">
        <v>-19.42682</v>
      </c>
      <c r="F14" s="32">
        <v>66.0</v>
      </c>
      <c r="G14" s="26" t="s">
        <v>1868</v>
      </c>
      <c r="H14" s="26" t="s">
        <v>1871</v>
      </c>
      <c r="I14" s="30" t="b">
        <f t="shared" si="1"/>
        <v>0</v>
      </c>
    </row>
    <row r="15">
      <c r="A15" s="33" t="s">
        <v>1872</v>
      </c>
      <c r="B15" s="31">
        <v>22.395</v>
      </c>
      <c r="C15" s="31">
        <v>22.437</v>
      </c>
      <c r="D15" s="31">
        <v>52.491</v>
      </c>
      <c r="E15" s="31">
        <v>52.529</v>
      </c>
      <c r="F15" s="32">
        <v>13.0</v>
      </c>
      <c r="G15" s="26" t="s">
        <v>1873</v>
      </c>
      <c r="H15" s="26" t="s">
        <v>1874</v>
      </c>
      <c r="I15" s="30" t="b">
        <f t="shared" si="1"/>
        <v>0</v>
      </c>
    </row>
    <row r="16">
      <c r="A16" s="33" t="s">
        <v>1875</v>
      </c>
      <c r="B16" s="31">
        <v>22.395</v>
      </c>
      <c r="C16" s="31">
        <v>22.437</v>
      </c>
      <c r="D16" s="31">
        <v>52.491</v>
      </c>
      <c r="E16" s="31">
        <v>52.529</v>
      </c>
      <c r="F16" s="32">
        <v>13.0</v>
      </c>
      <c r="G16" s="26" t="s">
        <v>1873</v>
      </c>
      <c r="H16" s="26" t="s">
        <v>1876</v>
      </c>
      <c r="I16" s="30" t="b">
        <f t="shared" si="1"/>
        <v>0</v>
      </c>
    </row>
    <row r="17">
      <c r="A17" s="33" t="s">
        <v>1877</v>
      </c>
      <c r="B17" s="31">
        <v>46.4107411642891</v>
      </c>
      <c r="C17" s="31">
        <v>46.8661585928036</v>
      </c>
      <c r="D17" s="38">
        <v>10.4532313780388</v>
      </c>
      <c r="E17" s="38">
        <v>10.8281398447512</v>
      </c>
      <c r="F17" s="32"/>
      <c r="G17" s="26" t="s">
        <v>1847</v>
      </c>
      <c r="H17" s="26" t="s">
        <v>1878</v>
      </c>
      <c r="I17" s="30" t="b">
        <f t="shared" si="1"/>
        <v>0</v>
      </c>
    </row>
    <row r="18">
      <c r="A18" s="39" t="s">
        <v>1879</v>
      </c>
      <c r="B18" s="31">
        <v>27.25</v>
      </c>
      <c r="C18" s="31">
        <v>28.25</v>
      </c>
      <c r="D18" s="31">
        <v>87.5</v>
      </c>
      <c r="E18" s="31">
        <v>89.0</v>
      </c>
      <c r="F18" s="32"/>
      <c r="G18" s="26" t="s">
        <v>1850</v>
      </c>
      <c r="H18" s="26" t="s">
        <v>1880</v>
      </c>
      <c r="I18" s="30" t="b">
        <f t="shared" si="1"/>
        <v>0</v>
      </c>
    </row>
    <row r="19">
      <c r="A19" s="33" t="s">
        <v>1881</v>
      </c>
      <c r="B19" s="31">
        <v>37.028</v>
      </c>
      <c r="C19" s="31">
        <v>37.031</v>
      </c>
      <c r="D19" s="31">
        <v>36.702</v>
      </c>
      <c r="E19" s="31">
        <v>36.706</v>
      </c>
      <c r="F19" s="32"/>
      <c r="G19" s="26" t="s">
        <v>1882</v>
      </c>
      <c r="H19" s="26" t="s">
        <v>1883</v>
      </c>
      <c r="I19" s="30" t="b">
        <f t="shared" si="1"/>
        <v>0</v>
      </c>
    </row>
    <row r="20">
      <c r="A20" s="30" t="s">
        <v>1884</v>
      </c>
      <c r="B20" s="31">
        <v>61.034</v>
      </c>
      <c r="C20" s="31">
        <v>66.575</v>
      </c>
      <c r="D20" s="31">
        <v>-44.949</v>
      </c>
      <c r="E20" s="40">
        <v>-40.17</v>
      </c>
      <c r="F20" s="32">
        <v>12000.0</v>
      </c>
      <c r="G20" s="26" t="s">
        <v>1885</v>
      </c>
      <c r="H20" s="26" t="s">
        <v>1886</v>
      </c>
      <c r="I20" s="30" t="b">
        <f t="shared" si="1"/>
        <v>0</v>
      </c>
    </row>
    <row r="21">
      <c r="A21" s="26" t="s">
        <v>1887</v>
      </c>
      <c r="B21" s="31">
        <v>27.5</v>
      </c>
      <c r="C21" s="31">
        <v>28.5</v>
      </c>
      <c r="D21" s="31">
        <v>86.75</v>
      </c>
      <c r="E21" s="31">
        <v>87.25</v>
      </c>
      <c r="F21" s="32">
        <v>100.0</v>
      </c>
      <c r="G21" s="26" t="s">
        <v>1888</v>
      </c>
      <c r="H21" s="26" t="s">
        <v>1889</v>
      </c>
      <c r="I21" s="30" t="b">
        <f t="shared" si="1"/>
        <v>0</v>
      </c>
    </row>
    <row r="22">
      <c r="A22" s="33" t="s">
        <v>1890</v>
      </c>
      <c r="B22" s="31">
        <v>27.8</v>
      </c>
      <c r="C22" s="31">
        <v>28.1</v>
      </c>
      <c r="D22" s="31">
        <v>86.75</v>
      </c>
      <c r="E22" s="31">
        <v>87.0</v>
      </c>
      <c r="F22" s="32">
        <v>175.0</v>
      </c>
      <c r="G22" s="26" t="s">
        <v>1888</v>
      </c>
      <c r="H22" s="26" t="s">
        <v>1891</v>
      </c>
      <c r="I22" s="30" t="b">
        <f t="shared" si="1"/>
        <v>0</v>
      </c>
    </row>
    <row r="23">
      <c r="A23" s="33" t="s">
        <v>1892</v>
      </c>
      <c r="B23" s="32"/>
      <c r="C23" s="31">
        <v>37.0</v>
      </c>
      <c r="D23" s="31">
        <v>74.0</v>
      </c>
      <c r="E23" s="31">
        <v>75.5</v>
      </c>
      <c r="F23" s="26">
        <v>345.0</v>
      </c>
      <c r="G23" s="26" t="s">
        <v>1893</v>
      </c>
      <c r="H23" s="26" t="s">
        <v>1894</v>
      </c>
      <c r="I23" s="30" t="b">
        <f t="shared" si="1"/>
        <v>0</v>
      </c>
    </row>
    <row r="24">
      <c r="A24" s="33" t="s">
        <v>1895</v>
      </c>
      <c r="B24" s="31">
        <v>33.5</v>
      </c>
      <c r="C24" s="31">
        <v>49.0</v>
      </c>
      <c r="D24" s="31">
        <v>-103.5</v>
      </c>
      <c r="E24" s="31">
        <v>-94.5</v>
      </c>
      <c r="F24" s="32">
        <v>1662.0</v>
      </c>
      <c r="G24" s="26" t="s">
        <v>1896</v>
      </c>
      <c r="H24" s="26" t="s">
        <v>1897</v>
      </c>
      <c r="I24" s="30" t="b">
        <f t="shared" si="1"/>
        <v>0</v>
      </c>
    </row>
    <row r="25">
      <c r="A25" s="33" t="s">
        <v>1898</v>
      </c>
      <c r="B25" s="38">
        <v>50.1129</v>
      </c>
      <c r="C25" s="38">
        <v>50.1685</v>
      </c>
      <c r="D25" s="38">
        <v>20.9881</v>
      </c>
      <c r="E25" s="38">
        <v>21.0935</v>
      </c>
      <c r="F25" s="32">
        <v>8.0</v>
      </c>
      <c r="G25" s="26" t="s">
        <v>1899</v>
      </c>
      <c r="H25" s="26" t="s">
        <v>1900</v>
      </c>
      <c r="I25" s="30" t="b">
        <f t="shared" si="1"/>
        <v>0</v>
      </c>
    </row>
    <row r="26">
      <c r="A26" s="33" t="s">
        <v>1901</v>
      </c>
      <c r="B26" s="31">
        <v>33.8162</v>
      </c>
      <c r="C26" s="31">
        <v>33.9565</v>
      </c>
      <c r="D26" s="31">
        <v>-117.4816</v>
      </c>
      <c r="E26" s="31">
        <v>-117.3154</v>
      </c>
      <c r="F26" s="32">
        <v>130.0</v>
      </c>
      <c r="G26" s="26" t="s">
        <v>1856</v>
      </c>
      <c r="H26" s="26" t="s">
        <v>1902</v>
      </c>
      <c r="I26" s="30" t="b">
        <f t="shared" si="1"/>
        <v>0</v>
      </c>
    </row>
    <row r="27">
      <c r="A27" s="30" t="s">
        <v>1903</v>
      </c>
      <c r="B27" s="31">
        <v>31.786</v>
      </c>
      <c r="C27" s="31">
        <v>31.792</v>
      </c>
      <c r="D27" s="31">
        <v>41.443</v>
      </c>
      <c r="E27" s="41">
        <v>41.439</v>
      </c>
      <c r="F27" s="32">
        <v>10800.0</v>
      </c>
      <c r="G27" s="26" t="s">
        <v>1882</v>
      </c>
      <c r="H27" s="26" t="s">
        <v>1904</v>
      </c>
      <c r="I27" s="30" t="b">
        <f t="shared" si="1"/>
        <v>0</v>
      </c>
    </row>
    <row r="28">
      <c r="A28" s="30" t="s">
        <v>1905</v>
      </c>
      <c r="B28" s="31">
        <v>31.786</v>
      </c>
      <c r="C28" s="31">
        <v>31.792</v>
      </c>
      <c r="D28" s="31">
        <v>41.443</v>
      </c>
      <c r="E28" s="41">
        <v>41.439</v>
      </c>
      <c r="F28" s="32">
        <v>10800.0</v>
      </c>
      <c r="G28" s="26" t="s">
        <v>1882</v>
      </c>
      <c r="H28" s="26" t="s">
        <v>1904</v>
      </c>
      <c r="I28" s="30" t="b">
        <f t="shared" si="1"/>
        <v>0</v>
      </c>
    </row>
    <row r="29">
      <c r="A29" s="33" t="s">
        <v>1906</v>
      </c>
      <c r="B29" s="31">
        <v>14.29</v>
      </c>
      <c r="C29" s="31">
        <v>14.44</v>
      </c>
      <c r="D29" s="31">
        <v>40.38</v>
      </c>
      <c r="E29" s="31">
        <v>40.4</v>
      </c>
      <c r="F29" s="32">
        <v>3.0</v>
      </c>
      <c r="G29" s="26" t="s">
        <v>1907</v>
      </c>
      <c r="H29" s="26" t="s">
        <v>1908</v>
      </c>
      <c r="I29" s="30" t="b">
        <f t="shared" si="1"/>
        <v>0</v>
      </c>
    </row>
    <row r="30">
      <c r="A30" s="33" t="s">
        <v>1909</v>
      </c>
      <c r="B30" s="31">
        <v>43.16</v>
      </c>
      <c r="C30" s="31">
        <v>43.16</v>
      </c>
      <c r="D30" s="31">
        <v>3.42</v>
      </c>
      <c r="E30" s="31">
        <v>3.49</v>
      </c>
      <c r="F30" s="32">
        <v>3.0</v>
      </c>
      <c r="G30" s="26" t="s">
        <v>1839</v>
      </c>
      <c r="H30" s="26" t="s">
        <v>1910</v>
      </c>
      <c r="I30" s="30" t="b">
        <f t="shared" si="1"/>
        <v>0</v>
      </c>
    </row>
    <row r="31">
      <c r="A31" s="30" t="s">
        <v>1911</v>
      </c>
      <c r="B31" s="31">
        <v>38.3</v>
      </c>
      <c r="C31" s="31">
        <v>38.32</v>
      </c>
      <c r="D31" s="31">
        <v>145.2</v>
      </c>
      <c r="E31" s="31">
        <v>145.23</v>
      </c>
      <c r="F31" s="32">
        <v>15.0</v>
      </c>
      <c r="G31" s="26" t="s">
        <v>1912</v>
      </c>
      <c r="H31" s="26" t="s">
        <v>1913</v>
      </c>
      <c r="I31" s="30" t="b">
        <f t="shared" si="1"/>
        <v>0</v>
      </c>
    </row>
    <row r="32">
      <c r="A32" s="33" t="s">
        <v>1914</v>
      </c>
      <c r="B32" s="31">
        <v>-38.403827</v>
      </c>
      <c r="C32" s="31">
        <v>-38.348737</v>
      </c>
      <c r="D32" s="31">
        <v>142.224788</v>
      </c>
      <c r="E32" s="31">
        <v>142.29955</v>
      </c>
      <c r="F32" s="32">
        <v>14.0</v>
      </c>
      <c r="G32" s="26" t="s">
        <v>1912</v>
      </c>
      <c r="H32" s="26" t="s">
        <v>1915</v>
      </c>
      <c r="I32" s="30" t="b">
        <f t="shared" si="1"/>
        <v>0</v>
      </c>
    </row>
    <row r="33">
      <c r="A33" s="33" t="s">
        <v>1916</v>
      </c>
      <c r="B33" s="31">
        <v>-38.7835</v>
      </c>
      <c r="C33" s="31">
        <v>-38.7322</v>
      </c>
      <c r="D33" s="31">
        <v>143.655</v>
      </c>
      <c r="E33" s="31">
        <v>143.6956</v>
      </c>
      <c r="F33" s="32">
        <v>17.0</v>
      </c>
      <c r="G33" s="26" t="s">
        <v>1912</v>
      </c>
      <c r="H33" s="26" t="s">
        <v>1917</v>
      </c>
      <c r="I33" s="30" t="b">
        <f t="shared" si="1"/>
        <v>0</v>
      </c>
    </row>
    <row r="34">
      <c r="A34" s="33" t="s">
        <v>1918</v>
      </c>
      <c r="B34" s="31">
        <v>-32.93</v>
      </c>
      <c r="C34" s="31">
        <v>-32.54</v>
      </c>
      <c r="D34" s="31">
        <v>-56.48</v>
      </c>
      <c r="E34" s="31">
        <v>-56.21</v>
      </c>
      <c r="F34" s="32">
        <v>455.0</v>
      </c>
      <c r="G34" s="26" t="s">
        <v>1919</v>
      </c>
      <c r="H34" s="26" t="s">
        <v>1920</v>
      </c>
      <c r="I34" s="30" t="b">
        <f t="shared" si="1"/>
        <v>0</v>
      </c>
    </row>
    <row r="35">
      <c r="A35" s="33" t="s">
        <v>1921</v>
      </c>
      <c r="B35" s="31">
        <v>37.011498</v>
      </c>
      <c r="C35" s="31">
        <v>37.163248</v>
      </c>
      <c r="D35" s="31">
        <v>36.492341</v>
      </c>
      <c r="E35" s="31">
        <v>36.724883</v>
      </c>
      <c r="F35" s="32">
        <v>100.0</v>
      </c>
      <c r="G35" s="26" t="s">
        <v>1882</v>
      </c>
      <c r="H35" s="26" t="s">
        <v>1922</v>
      </c>
      <c r="I35" s="30" t="b">
        <f t="shared" si="1"/>
        <v>0</v>
      </c>
    </row>
    <row r="36">
      <c r="A36" s="33" t="s">
        <v>1921</v>
      </c>
      <c r="B36" s="31">
        <v>35.7287403</v>
      </c>
      <c r="C36" s="31">
        <v>35.753875</v>
      </c>
      <c r="D36" s="31">
        <v>36.2945193</v>
      </c>
      <c r="E36" s="31">
        <v>36.343129</v>
      </c>
      <c r="F36" s="32"/>
      <c r="G36" s="26" t="s">
        <v>1923</v>
      </c>
      <c r="H36" s="26" t="s">
        <v>1924</v>
      </c>
      <c r="I36" s="30" t="b">
        <f t="shared" si="1"/>
        <v>0</v>
      </c>
    </row>
    <row r="37">
      <c r="A37" s="33" t="s">
        <v>1921</v>
      </c>
      <c r="B37" s="31">
        <v>36.220844</v>
      </c>
      <c r="C37" s="31">
        <v>36.3237022</v>
      </c>
      <c r="D37" s="31">
        <v>38.026533</v>
      </c>
      <c r="E37" s="31">
        <v>38.3951963</v>
      </c>
      <c r="F37" s="32"/>
      <c r="G37" s="26" t="s">
        <v>1923</v>
      </c>
      <c r="H37" s="26" t="s">
        <v>1925</v>
      </c>
      <c r="I37" s="30" t="b">
        <f t="shared" si="1"/>
        <v>0</v>
      </c>
    </row>
    <row r="38">
      <c r="A38" s="26" t="s">
        <v>1926</v>
      </c>
      <c r="B38" s="31">
        <v>37.05</v>
      </c>
      <c r="C38" s="31">
        <v>37.5</v>
      </c>
      <c r="D38" s="31">
        <v>49.32</v>
      </c>
      <c r="E38" s="26">
        <v>50.32</v>
      </c>
      <c r="F38" s="32">
        <v>235.0</v>
      </c>
      <c r="G38" s="26" t="s">
        <v>1927</v>
      </c>
      <c r="H38" s="26" t="s">
        <v>1928</v>
      </c>
      <c r="I38" s="30" t="b">
        <f t="shared" si="1"/>
        <v>0</v>
      </c>
    </row>
    <row r="39">
      <c r="A39" s="33" t="s">
        <v>1929</v>
      </c>
      <c r="B39" s="38">
        <v>-80.83995</v>
      </c>
      <c r="C39" s="38">
        <v>-79.99367</v>
      </c>
      <c r="D39" s="38">
        <v>157.08395</v>
      </c>
      <c r="E39" s="38">
        <v>159.91842</v>
      </c>
      <c r="F39" s="32">
        <v>2500.0</v>
      </c>
      <c r="G39" s="26" t="s">
        <v>1930</v>
      </c>
      <c r="H39" s="26" t="s">
        <v>1931</v>
      </c>
      <c r="I39" s="30" t="b">
        <f t="shared" si="1"/>
        <v>0</v>
      </c>
    </row>
    <row r="40">
      <c r="A40" s="33" t="s">
        <v>1932</v>
      </c>
      <c r="B40" s="31">
        <v>46.793</v>
      </c>
      <c r="C40" s="31">
        <v>46.815</v>
      </c>
      <c r="D40" s="31">
        <v>11.81</v>
      </c>
      <c r="E40" s="31">
        <v>11.86</v>
      </c>
      <c r="F40" s="32"/>
      <c r="G40" s="26" t="s">
        <v>1907</v>
      </c>
      <c r="H40" s="26" t="s">
        <v>1933</v>
      </c>
      <c r="I40" s="30" t="b">
        <f t="shared" si="1"/>
        <v>0</v>
      </c>
    </row>
    <row r="41">
      <c r="A41" s="26" t="s">
        <v>1934</v>
      </c>
      <c r="B41" s="31">
        <v>45.005513</v>
      </c>
      <c r="C41" s="31">
        <v>45.03007</v>
      </c>
      <c r="D41" s="31">
        <v>6.38817</v>
      </c>
      <c r="E41" s="31">
        <v>6.42711</v>
      </c>
      <c r="F41" s="32">
        <v>0.2</v>
      </c>
      <c r="G41" s="26" t="s">
        <v>1935</v>
      </c>
      <c r="H41" s="26" t="s">
        <v>1936</v>
      </c>
      <c r="I41" s="30" t="b">
        <f t="shared" si="1"/>
        <v>0</v>
      </c>
    </row>
    <row r="42">
      <c r="A42" s="33" t="s">
        <v>1937</v>
      </c>
      <c r="B42" s="31">
        <v>56.0</v>
      </c>
      <c r="C42" s="31">
        <v>71.0</v>
      </c>
      <c r="D42" s="31">
        <v>-160.0</v>
      </c>
      <c r="E42" s="31">
        <v>-130.0</v>
      </c>
      <c r="F42" s="32"/>
      <c r="G42" s="26" t="s">
        <v>1938</v>
      </c>
      <c r="H42" s="26" t="s">
        <v>1938</v>
      </c>
      <c r="I42" s="30" t="b">
        <f t="shared" si="1"/>
        <v>0</v>
      </c>
    </row>
    <row r="43">
      <c r="A43" s="33" t="s">
        <v>1937</v>
      </c>
      <c r="B43" s="31">
        <v>34.8</v>
      </c>
      <c r="C43" s="31">
        <v>50.0</v>
      </c>
      <c r="D43" s="31">
        <v>-124.5</v>
      </c>
      <c r="E43" s="31">
        <v>-118.0</v>
      </c>
      <c r="F43" s="32"/>
      <c r="G43" s="26" t="s">
        <v>1896</v>
      </c>
      <c r="H43" s="26" t="s">
        <v>1939</v>
      </c>
      <c r="I43" s="30" t="b">
        <f t="shared" si="1"/>
        <v>0</v>
      </c>
    </row>
    <row r="44">
      <c r="A44" s="33" t="s">
        <v>1937</v>
      </c>
      <c r="B44" s="31">
        <v>-18.3</v>
      </c>
      <c r="C44" s="31">
        <v>-14.2</v>
      </c>
      <c r="D44" s="31">
        <v>-73.0</v>
      </c>
      <c r="E44" s="31">
        <v>-71.0</v>
      </c>
      <c r="F44" s="32"/>
      <c r="G44" s="26" t="s">
        <v>1940</v>
      </c>
      <c r="H44" s="26" t="s">
        <v>1940</v>
      </c>
      <c r="I44" s="30" t="b">
        <f t="shared" si="1"/>
        <v>0</v>
      </c>
    </row>
    <row r="45">
      <c r="A45" s="33" t="s">
        <v>1937</v>
      </c>
      <c r="B45" s="31">
        <v>-57.5</v>
      </c>
      <c r="C45" s="31">
        <v>-50.0</v>
      </c>
      <c r="D45" s="31">
        <v>-73.0</v>
      </c>
      <c r="E45" s="31">
        <v>-66.0</v>
      </c>
      <c r="F45" s="32"/>
      <c r="G45" s="26" t="s">
        <v>1941</v>
      </c>
      <c r="H45" s="26" t="s">
        <v>1941</v>
      </c>
      <c r="I45" s="30" t="b">
        <f t="shared" si="1"/>
        <v>0</v>
      </c>
    </row>
    <row r="46">
      <c r="A46" s="33" t="s">
        <v>1937</v>
      </c>
      <c r="B46" s="31">
        <v>-54.0</v>
      </c>
      <c r="C46" s="31">
        <v>-38.0</v>
      </c>
      <c r="D46" s="31">
        <v>-75.5</v>
      </c>
      <c r="E46" s="31">
        <v>-69.5</v>
      </c>
      <c r="F46" s="32"/>
      <c r="G46" s="26" t="s">
        <v>1941</v>
      </c>
      <c r="H46" s="26" t="s">
        <v>1941</v>
      </c>
      <c r="I46" s="30" t="b">
        <f t="shared" si="1"/>
        <v>0</v>
      </c>
    </row>
    <row r="47">
      <c r="A47" s="33" t="s">
        <v>1937</v>
      </c>
      <c r="B47" s="31">
        <v>75.0</v>
      </c>
      <c r="C47" s="31">
        <v>83.0</v>
      </c>
      <c r="D47" s="31">
        <v>-98.0</v>
      </c>
      <c r="E47" s="31">
        <v>-66.0</v>
      </c>
      <c r="F47" s="32"/>
      <c r="G47" s="26" t="s">
        <v>1942</v>
      </c>
      <c r="H47" s="26" t="s">
        <v>1942</v>
      </c>
      <c r="I47" s="30" t="b">
        <f t="shared" si="1"/>
        <v>0</v>
      </c>
    </row>
    <row r="48">
      <c r="A48" s="33" t="s">
        <v>1937</v>
      </c>
      <c r="B48" s="31">
        <v>63.0</v>
      </c>
      <c r="C48" s="31">
        <v>78.0</v>
      </c>
      <c r="D48" s="31">
        <v>-87.0</v>
      </c>
      <c r="E48" s="31">
        <v>-71.0</v>
      </c>
      <c r="F48" s="32"/>
      <c r="G48" s="26" t="s">
        <v>1942</v>
      </c>
      <c r="H48" s="26" t="s">
        <v>1942</v>
      </c>
      <c r="I48" s="30" t="b">
        <f t="shared" si="1"/>
        <v>0</v>
      </c>
    </row>
    <row r="49">
      <c r="A49" s="33" t="s">
        <v>1937</v>
      </c>
      <c r="B49" s="31">
        <v>79.0</v>
      </c>
      <c r="C49" s="31">
        <v>83.0</v>
      </c>
      <c r="D49" s="31">
        <v>-66.0</v>
      </c>
      <c r="E49" s="31">
        <v>-18.0</v>
      </c>
      <c r="F49" s="32"/>
      <c r="G49" s="26" t="s">
        <v>1885</v>
      </c>
      <c r="H49" s="26" t="s">
        <v>1943</v>
      </c>
      <c r="I49" s="30" t="b">
        <f t="shared" si="1"/>
        <v>0</v>
      </c>
    </row>
    <row r="50">
      <c r="A50" s="33" t="s">
        <v>1937</v>
      </c>
      <c r="B50" s="31">
        <v>67.0</v>
      </c>
      <c r="C50" s="31">
        <v>81.0</v>
      </c>
      <c r="D50" s="31">
        <v>-30.0</v>
      </c>
      <c r="E50" s="31">
        <v>-10.0</v>
      </c>
      <c r="F50" s="32"/>
      <c r="G50" s="26" t="s">
        <v>1885</v>
      </c>
      <c r="H50" s="26" t="s">
        <v>1944</v>
      </c>
      <c r="I50" s="30" t="b">
        <f t="shared" si="1"/>
        <v>0</v>
      </c>
    </row>
    <row r="51">
      <c r="A51" s="33" t="s">
        <v>1937</v>
      </c>
      <c r="B51" s="31">
        <v>59.0</v>
      </c>
      <c r="C51" s="31">
        <v>66.0</v>
      </c>
      <c r="D51" s="31">
        <v>-47.0</v>
      </c>
      <c r="E51" s="31">
        <v>-39.0</v>
      </c>
      <c r="F51" s="32"/>
      <c r="G51" s="26" t="s">
        <v>1885</v>
      </c>
      <c r="H51" s="26" t="s">
        <v>1945</v>
      </c>
      <c r="I51" s="30" t="b">
        <f t="shared" si="1"/>
        <v>0</v>
      </c>
    </row>
    <row r="52">
      <c r="A52" s="33" t="s">
        <v>1937</v>
      </c>
      <c r="B52" s="31">
        <v>61.0</v>
      </c>
      <c r="C52" s="31">
        <v>67.0</v>
      </c>
      <c r="D52" s="31">
        <v>-21.0</v>
      </c>
      <c r="E52" s="31">
        <v>-12.0</v>
      </c>
      <c r="F52" s="32"/>
      <c r="G52" s="26" t="s">
        <v>1868</v>
      </c>
      <c r="H52" s="26" t="s">
        <v>1868</v>
      </c>
      <c r="I52" s="30" t="b">
        <f t="shared" si="1"/>
        <v>0</v>
      </c>
    </row>
    <row r="53">
      <c r="A53" s="42" t="s">
        <v>1937</v>
      </c>
      <c r="B53" s="43">
        <v>75.0</v>
      </c>
      <c r="C53" s="43">
        <v>81.0</v>
      </c>
      <c r="D53" s="43">
        <v>6.0</v>
      </c>
      <c r="E53" s="43">
        <v>36.0</v>
      </c>
      <c r="F53" s="44"/>
      <c r="G53" s="43" t="s">
        <v>1946</v>
      </c>
      <c r="H53" s="43" t="s">
        <v>1946</v>
      </c>
      <c r="I53" s="45" t="b">
        <f t="shared" si="1"/>
        <v>0</v>
      </c>
      <c r="J53" s="46"/>
      <c r="K53" s="46"/>
      <c r="L53" s="46"/>
      <c r="M53" s="46"/>
      <c r="N53" s="46"/>
      <c r="O53" s="46"/>
      <c r="P53" s="46"/>
      <c r="Q53" s="46"/>
      <c r="R53" s="46"/>
      <c r="S53" s="46"/>
      <c r="T53" s="46"/>
      <c r="U53" s="46"/>
      <c r="V53" s="46"/>
      <c r="W53" s="46"/>
    </row>
    <row r="54">
      <c r="A54" s="42" t="s">
        <v>1937</v>
      </c>
      <c r="B54" s="43">
        <v>43.0</v>
      </c>
      <c r="C54" s="43">
        <v>49.0</v>
      </c>
      <c r="D54" s="43">
        <v>5.0</v>
      </c>
      <c r="E54" s="43">
        <v>10.0</v>
      </c>
      <c r="F54" s="44"/>
      <c r="G54" s="43" t="s">
        <v>1947</v>
      </c>
      <c r="H54" s="43" t="s">
        <v>1947</v>
      </c>
      <c r="I54" s="45" t="b">
        <f t="shared" si="1"/>
        <v>0</v>
      </c>
      <c r="J54" s="46"/>
      <c r="K54" s="46"/>
      <c r="L54" s="46"/>
      <c r="M54" s="46"/>
      <c r="N54" s="46"/>
      <c r="O54" s="46"/>
      <c r="P54" s="46"/>
      <c r="Q54" s="46"/>
      <c r="R54" s="46"/>
      <c r="S54" s="46"/>
      <c r="T54" s="46"/>
      <c r="U54" s="46"/>
      <c r="V54" s="46"/>
      <c r="W54" s="46"/>
    </row>
    <row r="55">
      <c r="A55" s="42" t="s">
        <v>1937</v>
      </c>
      <c r="B55" s="43">
        <v>70.0</v>
      </c>
      <c r="C55" s="43">
        <v>83.0</v>
      </c>
      <c r="D55" s="43">
        <v>47.0</v>
      </c>
      <c r="E55" s="43">
        <v>113.0</v>
      </c>
      <c r="F55" s="44"/>
      <c r="G55" s="43" t="s">
        <v>1948</v>
      </c>
      <c r="H55" s="43" t="s">
        <v>1948</v>
      </c>
      <c r="I55" s="45" t="b">
        <f t="shared" si="1"/>
        <v>0</v>
      </c>
      <c r="J55" s="46"/>
      <c r="K55" s="46"/>
      <c r="L55" s="46"/>
      <c r="M55" s="46"/>
      <c r="N55" s="46"/>
      <c r="O55" s="46"/>
      <c r="P55" s="46"/>
      <c r="Q55" s="46"/>
      <c r="R55" s="46"/>
      <c r="S55" s="46"/>
      <c r="T55" s="46"/>
      <c r="U55" s="46"/>
      <c r="V55" s="46"/>
      <c r="W55" s="46"/>
    </row>
    <row r="56">
      <c r="A56" s="42" t="s">
        <v>1937</v>
      </c>
      <c r="B56" s="43">
        <v>69.0</v>
      </c>
      <c r="C56" s="43">
        <v>77.0</v>
      </c>
      <c r="D56" s="43">
        <v>140.0</v>
      </c>
      <c r="E56" s="43">
        <v>153.0</v>
      </c>
      <c r="F56" s="44"/>
      <c r="G56" s="43" t="s">
        <v>1949</v>
      </c>
      <c r="H56" s="43" t="s">
        <v>1949</v>
      </c>
      <c r="I56" s="45" t="b">
        <f t="shared" si="1"/>
        <v>0</v>
      </c>
      <c r="J56" s="46"/>
      <c r="K56" s="46"/>
      <c r="L56" s="46"/>
      <c r="M56" s="46"/>
      <c r="N56" s="46"/>
      <c r="O56" s="46"/>
      <c r="P56" s="46"/>
      <c r="Q56" s="46"/>
      <c r="R56" s="46"/>
      <c r="S56" s="46"/>
      <c r="T56" s="46"/>
      <c r="U56" s="46"/>
      <c r="V56" s="46"/>
      <c r="W56" s="46"/>
    </row>
    <row r="57">
      <c r="A57" s="42" t="s">
        <v>1937</v>
      </c>
      <c r="B57" s="43">
        <v>27.0</v>
      </c>
      <c r="C57" s="43">
        <v>49.0</v>
      </c>
      <c r="D57" s="43">
        <v>67.0</v>
      </c>
      <c r="E57" s="43">
        <v>87.0</v>
      </c>
      <c r="F57" s="44"/>
      <c r="G57" s="43" t="s">
        <v>1950</v>
      </c>
      <c r="H57" s="43" t="s">
        <v>1950</v>
      </c>
      <c r="I57" s="45" t="b">
        <f t="shared" si="1"/>
        <v>0</v>
      </c>
      <c r="J57" s="46"/>
      <c r="K57" s="46"/>
      <c r="L57" s="46"/>
      <c r="M57" s="46"/>
      <c r="N57" s="46"/>
      <c r="O57" s="46"/>
      <c r="P57" s="46"/>
      <c r="Q57" s="46"/>
      <c r="R57" s="46"/>
      <c r="S57" s="46"/>
      <c r="T57" s="46"/>
      <c r="U57" s="46"/>
      <c r="V57" s="46"/>
      <c r="W57" s="46"/>
    </row>
    <row r="58">
      <c r="A58" s="42" t="s">
        <v>1937</v>
      </c>
      <c r="B58" s="43">
        <v>24.0</v>
      </c>
      <c r="C58" s="43">
        <v>39.0</v>
      </c>
      <c r="D58" s="43">
        <v>83.0</v>
      </c>
      <c r="E58" s="43">
        <v>98.0</v>
      </c>
      <c r="F58" s="44"/>
      <c r="G58" s="43" t="s">
        <v>1950</v>
      </c>
      <c r="H58" s="43" t="s">
        <v>1950</v>
      </c>
      <c r="I58" s="45" t="b">
        <f t="shared" si="1"/>
        <v>0</v>
      </c>
      <c r="J58" s="46"/>
      <c r="K58" s="46"/>
      <c r="L58" s="46"/>
      <c r="M58" s="46"/>
      <c r="N58" s="46"/>
      <c r="O58" s="46"/>
      <c r="P58" s="46"/>
      <c r="Q58" s="46"/>
      <c r="R58" s="46"/>
      <c r="S58" s="46"/>
      <c r="T58" s="46"/>
      <c r="U58" s="46"/>
      <c r="V58" s="46"/>
      <c r="W58" s="46"/>
    </row>
    <row r="59">
      <c r="A59" s="42" t="s">
        <v>1937</v>
      </c>
      <c r="B59" s="43">
        <v>-82.0</v>
      </c>
      <c r="C59" s="43">
        <v>-62.0</v>
      </c>
      <c r="D59" s="43">
        <v>-83.0</v>
      </c>
      <c r="E59" s="43">
        <v>-59.0</v>
      </c>
      <c r="F59" s="44"/>
      <c r="G59" s="43" t="s">
        <v>1951</v>
      </c>
      <c r="H59" s="43" t="s">
        <v>1951</v>
      </c>
      <c r="I59" s="45" t="b">
        <f t="shared" si="1"/>
        <v>0</v>
      </c>
      <c r="J59" s="46"/>
      <c r="K59" s="46"/>
      <c r="L59" s="46"/>
      <c r="M59" s="46"/>
      <c r="N59" s="46"/>
      <c r="O59" s="46"/>
      <c r="P59" s="46"/>
      <c r="Q59" s="46"/>
      <c r="R59" s="46"/>
      <c r="S59" s="46"/>
      <c r="T59" s="46"/>
      <c r="U59" s="46"/>
      <c r="V59" s="46"/>
      <c r="W59" s="46"/>
    </row>
    <row r="60">
      <c r="A60" s="42" t="s">
        <v>1937</v>
      </c>
      <c r="B60" s="43">
        <v>-82.0</v>
      </c>
      <c r="C60" s="43">
        <v>-71.0</v>
      </c>
      <c r="D60" s="43">
        <v>153.0</v>
      </c>
      <c r="E60" s="43">
        <v>172.0</v>
      </c>
      <c r="F60" s="44"/>
      <c r="G60" s="43" t="s">
        <v>1952</v>
      </c>
      <c r="H60" s="43" t="s">
        <v>1952</v>
      </c>
      <c r="I60" s="45" t="b">
        <f t="shared" si="1"/>
        <v>0</v>
      </c>
      <c r="J60" s="46"/>
      <c r="K60" s="46"/>
      <c r="L60" s="46"/>
      <c r="M60" s="46"/>
      <c r="N60" s="46"/>
      <c r="O60" s="46"/>
      <c r="P60" s="46"/>
      <c r="Q60" s="46"/>
      <c r="R60" s="46"/>
      <c r="S60" s="46"/>
      <c r="T60" s="46"/>
      <c r="U60" s="46"/>
      <c r="V60" s="46"/>
      <c r="W60" s="46"/>
    </row>
    <row r="61">
      <c r="A61" s="42" t="s">
        <v>1937</v>
      </c>
      <c r="B61" s="43">
        <v>-75.0</v>
      </c>
      <c r="C61" s="43">
        <v>-66.0</v>
      </c>
      <c r="D61" s="43">
        <v>64.0</v>
      </c>
      <c r="E61" s="43">
        <v>74.0</v>
      </c>
      <c r="F61" s="44"/>
      <c r="G61" s="43" t="s">
        <v>1953</v>
      </c>
      <c r="H61" s="43" t="s">
        <v>1953</v>
      </c>
      <c r="I61" s="45" t="b">
        <f t="shared" si="1"/>
        <v>0</v>
      </c>
      <c r="J61" s="46"/>
      <c r="K61" s="46"/>
      <c r="L61" s="46"/>
      <c r="M61" s="46"/>
      <c r="N61" s="46"/>
      <c r="O61" s="46"/>
      <c r="P61" s="46"/>
      <c r="Q61" s="46"/>
      <c r="R61" s="46"/>
      <c r="S61" s="46"/>
      <c r="T61" s="46"/>
      <c r="U61" s="46"/>
      <c r="V61" s="46"/>
      <c r="W61" s="46"/>
    </row>
    <row r="62">
      <c r="A62" s="42" t="s">
        <v>1937</v>
      </c>
      <c r="B62" s="43">
        <v>-77.0</v>
      </c>
      <c r="C62" s="43">
        <v>-70.0</v>
      </c>
      <c r="D62" s="43">
        <v>-115.0</v>
      </c>
      <c r="E62" s="43">
        <v>-85.0</v>
      </c>
      <c r="F62" s="44"/>
      <c r="G62" s="43" t="s">
        <v>1954</v>
      </c>
      <c r="H62" s="43" t="s">
        <v>1954</v>
      </c>
      <c r="I62" s="45" t="b">
        <f t="shared" si="1"/>
        <v>0</v>
      </c>
      <c r="J62" s="46"/>
      <c r="K62" s="46"/>
      <c r="L62" s="46"/>
      <c r="M62" s="46"/>
      <c r="N62" s="46"/>
      <c r="O62" s="46"/>
      <c r="P62" s="46"/>
      <c r="Q62" s="46"/>
      <c r="R62" s="46"/>
      <c r="S62" s="46"/>
      <c r="T62" s="46"/>
      <c r="U62" s="46"/>
      <c r="V62" s="46"/>
      <c r="W62" s="46"/>
    </row>
    <row r="63">
      <c r="A63" s="42" t="s">
        <v>1937</v>
      </c>
      <c r="B63" s="43">
        <v>-78.0</v>
      </c>
      <c r="C63" s="43">
        <v>-70.0</v>
      </c>
      <c r="D63" s="43">
        <v>-134.0</v>
      </c>
      <c r="E63" s="43">
        <v>-111.0</v>
      </c>
      <c r="F63" s="44"/>
      <c r="G63" s="43" t="s">
        <v>1955</v>
      </c>
      <c r="H63" s="43" t="s">
        <v>1956</v>
      </c>
      <c r="I63" s="45" t="b">
        <f t="shared" si="1"/>
        <v>0</v>
      </c>
      <c r="J63" s="46"/>
      <c r="K63" s="46"/>
      <c r="L63" s="46"/>
      <c r="M63" s="46"/>
      <c r="N63" s="46"/>
      <c r="O63" s="46"/>
      <c r="P63" s="46"/>
      <c r="Q63" s="46"/>
      <c r="R63" s="46"/>
      <c r="S63" s="46"/>
      <c r="T63" s="46"/>
      <c r="U63" s="46"/>
      <c r="V63" s="46"/>
      <c r="W63" s="46"/>
    </row>
    <row r="64">
      <c r="A64" s="33" t="s">
        <v>1957</v>
      </c>
      <c r="B64" s="31">
        <v>41.794374</v>
      </c>
      <c r="C64" s="31">
        <v>41.810042</v>
      </c>
      <c r="D64" s="31">
        <v>14.32279</v>
      </c>
      <c r="E64" s="31">
        <v>14.348006</v>
      </c>
      <c r="F64" s="32">
        <v>1.0</v>
      </c>
      <c r="G64" s="26" t="s">
        <v>1907</v>
      </c>
      <c r="H64" s="26" t="s">
        <v>1958</v>
      </c>
      <c r="I64" s="30" t="b">
        <f t="shared" si="1"/>
        <v>0</v>
      </c>
    </row>
    <row r="65">
      <c r="A65" s="33" t="s">
        <v>1959</v>
      </c>
      <c r="B65" s="31">
        <v>39.516</v>
      </c>
      <c r="C65" s="31">
        <v>39.7666</v>
      </c>
      <c r="D65" s="31">
        <v>71.4</v>
      </c>
      <c r="E65" s="31">
        <v>71.7</v>
      </c>
      <c r="F65" s="32">
        <v>25.0</v>
      </c>
      <c r="G65" s="26" t="s">
        <v>1960</v>
      </c>
      <c r="H65" s="26" t="s">
        <v>1961</v>
      </c>
      <c r="I65" s="30" t="b">
        <f t="shared" si="1"/>
        <v>0</v>
      </c>
    </row>
    <row r="66">
      <c r="A66" s="39" t="s">
        <v>1962</v>
      </c>
      <c r="B66" s="31">
        <v>-21.3</v>
      </c>
      <c r="C66" s="31">
        <v>-21.18</v>
      </c>
      <c r="D66" s="31">
        <v>55.6</v>
      </c>
      <c r="E66" s="31">
        <v>55.8</v>
      </c>
      <c r="F66" s="32">
        <v>55.0</v>
      </c>
      <c r="G66" s="26" t="s">
        <v>1850</v>
      </c>
      <c r="H66" s="26" t="s">
        <v>1963</v>
      </c>
      <c r="I66" s="26" t="b">
        <v>0</v>
      </c>
    </row>
    <row r="67">
      <c r="A67" s="30" t="s">
        <v>1964</v>
      </c>
      <c r="B67" s="31">
        <v>44.996</v>
      </c>
      <c r="C67" s="31">
        <v>45.05</v>
      </c>
      <c r="D67" s="31">
        <v>86.161</v>
      </c>
      <c r="E67" s="31">
        <v>86.077</v>
      </c>
      <c r="F67" s="32">
        <v>25.0</v>
      </c>
      <c r="G67" s="26" t="s">
        <v>1896</v>
      </c>
      <c r="H67" s="26" t="s">
        <v>1965</v>
      </c>
      <c r="I67" s="30" t="b">
        <f t="shared" ref="I67:I73" si="2">exact(vlookup($A67, indirect("scientific!$A:$E"), 5, FALSE), "no")</f>
        <v>0</v>
      </c>
    </row>
    <row r="68">
      <c r="A68" s="33" t="s">
        <v>1966</v>
      </c>
      <c r="B68" s="31">
        <v>78.741</v>
      </c>
      <c r="C68" s="31">
        <v>78.789</v>
      </c>
      <c r="D68" s="31">
        <v>16.0905</v>
      </c>
      <c r="E68" s="31">
        <v>16.368</v>
      </c>
      <c r="F68" s="32">
        <v>30.0</v>
      </c>
      <c r="G68" s="26" t="s">
        <v>1946</v>
      </c>
      <c r="H68" s="26" t="s">
        <v>1967</v>
      </c>
      <c r="I68" s="30" t="b">
        <f t="shared" si="2"/>
        <v>0</v>
      </c>
    </row>
    <row r="69">
      <c r="A69" s="30" t="s">
        <v>1968</v>
      </c>
      <c r="B69" s="31">
        <v>44.7</v>
      </c>
      <c r="C69" s="31">
        <v>45.1</v>
      </c>
      <c r="D69" s="31">
        <v>12.3</v>
      </c>
      <c r="E69" s="31">
        <v>12.6</v>
      </c>
      <c r="F69" s="32">
        <v>200.0</v>
      </c>
      <c r="G69" s="26" t="s">
        <v>1907</v>
      </c>
      <c r="H69" s="26" t="s">
        <v>1969</v>
      </c>
      <c r="I69" s="30" t="b">
        <f t="shared" si="2"/>
        <v>0</v>
      </c>
    </row>
    <row r="70">
      <c r="A70" s="33" t="s">
        <v>1970</v>
      </c>
      <c r="B70" s="31">
        <v>-47.7</v>
      </c>
      <c r="C70" s="31">
        <v>-47.5</v>
      </c>
      <c r="D70" s="31">
        <v>-72.5</v>
      </c>
      <c r="E70" s="31">
        <v>-72.3</v>
      </c>
      <c r="F70" s="32">
        <v>100.0</v>
      </c>
      <c r="G70" s="26" t="s">
        <v>1941</v>
      </c>
      <c r="H70" s="26" t="s">
        <v>1971</v>
      </c>
      <c r="I70" s="30" t="b">
        <f t="shared" si="2"/>
        <v>0</v>
      </c>
    </row>
    <row r="71">
      <c r="A71" s="33" t="s">
        <v>1972</v>
      </c>
      <c r="B71" s="47">
        <v>-70.0492</v>
      </c>
      <c r="C71" s="47">
        <v>-70.07177</v>
      </c>
      <c r="D71" s="47">
        <v>-33.72899</v>
      </c>
      <c r="E71" s="47">
        <v>-33.74983</v>
      </c>
      <c r="F71" s="32">
        <v>1.0</v>
      </c>
      <c r="G71" s="26" t="s">
        <v>1973</v>
      </c>
      <c r="H71" s="26" t="s">
        <v>1974</v>
      </c>
      <c r="I71" s="30" t="b">
        <f t="shared" si="2"/>
        <v>0</v>
      </c>
    </row>
    <row r="72">
      <c r="A72" s="33" t="s">
        <v>1975</v>
      </c>
      <c r="B72" s="31">
        <v>43.4</v>
      </c>
      <c r="C72" s="31">
        <v>43.5</v>
      </c>
      <c r="D72" s="31">
        <v>3.1</v>
      </c>
      <c r="E72" s="31">
        <v>3.3</v>
      </c>
      <c r="F72" s="32">
        <v>170.0</v>
      </c>
      <c r="G72" s="26" t="s">
        <v>1935</v>
      </c>
      <c r="H72" s="26" t="s">
        <v>1976</v>
      </c>
      <c r="I72" s="30" t="b">
        <f t="shared" si="2"/>
        <v>1</v>
      </c>
    </row>
    <row r="73">
      <c r="A73" s="33" t="s">
        <v>1977</v>
      </c>
      <c r="B73" s="31">
        <v>43.348985</v>
      </c>
      <c r="C73" s="31">
        <v>43.6179208</v>
      </c>
      <c r="D73" s="31">
        <v>3.184906</v>
      </c>
      <c r="E73" s="31">
        <v>3.4953967</v>
      </c>
      <c r="F73" s="32">
        <v>170.0</v>
      </c>
      <c r="G73" s="26" t="s">
        <v>1935</v>
      </c>
      <c r="H73" s="26" t="s">
        <v>1978</v>
      </c>
      <c r="I73" s="30" t="b">
        <f t="shared" si="2"/>
        <v>0</v>
      </c>
    </row>
    <row r="74">
      <c r="A74" s="39" t="s">
        <v>1979</v>
      </c>
      <c r="B74" s="31">
        <v>-64.6</v>
      </c>
      <c r="C74" s="31">
        <v>-61.0</v>
      </c>
      <c r="D74" s="31">
        <v>-63.3</v>
      </c>
      <c r="E74" s="31">
        <v>-54.6</v>
      </c>
      <c r="F74" s="32">
        <v>7.0</v>
      </c>
      <c r="G74" s="26" t="s">
        <v>1951</v>
      </c>
      <c r="H74" s="26" t="s">
        <v>1951</v>
      </c>
    </row>
    <row r="75">
      <c r="A75" s="33" t="s">
        <v>1980</v>
      </c>
      <c r="B75" s="31">
        <v>54.977968</v>
      </c>
      <c r="C75" s="31">
        <v>54.99253</v>
      </c>
      <c r="D75" s="31">
        <v>-2.622145</v>
      </c>
      <c r="E75" s="31">
        <v>-2.580507</v>
      </c>
      <c r="F75" s="32">
        <v>1.0</v>
      </c>
      <c r="G75" s="26" t="s">
        <v>1859</v>
      </c>
      <c r="H75" s="26" t="s">
        <v>1981</v>
      </c>
      <c r="I75" s="30" t="b">
        <f t="shared" ref="I75:I175" si="3">exact(vlookup($A75, indirect("scientific!$A:$E"), 5, FALSE), "no")</f>
        <v>0</v>
      </c>
    </row>
    <row r="76">
      <c r="A76" s="33" t="s">
        <v>1982</v>
      </c>
      <c r="B76" s="31">
        <v>-64.6</v>
      </c>
      <c r="C76" s="31">
        <v>-61.0</v>
      </c>
      <c r="D76" s="31">
        <v>-63.3</v>
      </c>
      <c r="E76" s="31">
        <v>-54.6</v>
      </c>
      <c r="F76" s="32">
        <v>130.0</v>
      </c>
      <c r="G76" s="26" t="s">
        <v>1951</v>
      </c>
      <c r="H76" s="26" t="s">
        <v>1951</v>
      </c>
      <c r="I76" s="30" t="b">
        <f t="shared" si="3"/>
        <v>0</v>
      </c>
    </row>
    <row r="77">
      <c r="A77" s="26" t="s">
        <v>1983</v>
      </c>
      <c r="B77" s="31">
        <v>46.84774</v>
      </c>
      <c r="C77" s="31">
        <v>46.926</v>
      </c>
      <c r="D77" s="31">
        <v>10.66413</v>
      </c>
      <c r="E77" s="31">
        <v>10.8094</v>
      </c>
      <c r="F77" s="32">
        <v>50.0</v>
      </c>
      <c r="G77" s="26" t="s">
        <v>1847</v>
      </c>
      <c r="H77" s="26" t="s">
        <v>1984</v>
      </c>
      <c r="I77" s="30" t="b">
        <f t="shared" si="3"/>
        <v>0</v>
      </c>
    </row>
    <row r="78">
      <c r="A78" s="33" t="s">
        <v>1985</v>
      </c>
      <c r="B78" s="31">
        <v>-67.718758</v>
      </c>
      <c r="C78" s="31">
        <v>-67.70338</v>
      </c>
      <c r="D78" s="31">
        <v>-67.678583</v>
      </c>
      <c r="E78" s="31">
        <v>-67.476548</v>
      </c>
      <c r="F78" s="32">
        <v>150.0</v>
      </c>
      <c r="G78" s="26" t="s">
        <v>1930</v>
      </c>
      <c r="H78" s="26" t="s">
        <v>1986</v>
      </c>
      <c r="I78" s="30" t="b">
        <f t="shared" si="3"/>
        <v>0</v>
      </c>
    </row>
    <row r="79">
      <c r="A79" s="33" t="s">
        <v>1987</v>
      </c>
      <c r="B79" s="31">
        <v>13.45</v>
      </c>
      <c r="C79" s="31">
        <v>13.47</v>
      </c>
      <c r="D79" s="31">
        <v>39.26</v>
      </c>
      <c r="E79" s="31">
        <v>39.31</v>
      </c>
      <c r="F79" s="32">
        <v>25.0</v>
      </c>
      <c r="G79" s="26" t="s">
        <v>1988</v>
      </c>
      <c r="H79" s="26" t="s">
        <v>1989</v>
      </c>
      <c r="I79" s="30" t="b">
        <f t="shared" si="3"/>
        <v>0</v>
      </c>
    </row>
    <row r="80">
      <c r="A80" s="33" t="s">
        <v>1990</v>
      </c>
      <c r="B80" s="31">
        <v>34.453</v>
      </c>
      <c r="C80" s="31">
        <v>34.697</v>
      </c>
      <c r="D80" s="31">
        <v>36.343</v>
      </c>
      <c r="E80" s="31">
        <v>36.808</v>
      </c>
      <c r="F80" s="32">
        <v>700.0</v>
      </c>
      <c r="G80" s="26" t="s">
        <v>1923</v>
      </c>
      <c r="H80" s="26" t="s">
        <v>1991</v>
      </c>
      <c r="I80" s="30" t="b">
        <f t="shared" si="3"/>
        <v>0</v>
      </c>
    </row>
    <row r="81">
      <c r="A81" s="33" t="s">
        <v>1992</v>
      </c>
      <c r="B81" s="31">
        <v>34.453</v>
      </c>
      <c r="C81" s="31">
        <v>34.697</v>
      </c>
      <c r="D81" s="31">
        <v>36.343</v>
      </c>
      <c r="E81" s="31">
        <v>36.808</v>
      </c>
      <c r="F81" s="32">
        <v>700.0</v>
      </c>
      <c r="G81" s="26" t="s">
        <v>1923</v>
      </c>
      <c r="H81" s="26" t="s">
        <v>1993</v>
      </c>
      <c r="I81" s="30" t="b">
        <f t="shared" si="3"/>
        <v>1</v>
      </c>
    </row>
    <row r="82">
      <c r="A82" s="26" t="s">
        <v>1994</v>
      </c>
      <c r="B82" s="31">
        <v>76.45</v>
      </c>
      <c r="C82" s="31">
        <v>80.6</v>
      </c>
      <c r="D82" s="31">
        <v>10.36</v>
      </c>
      <c r="E82" s="31">
        <v>24.56</v>
      </c>
      <c r="F82" s="32">
        <v>55000.0</v>
      </c>
      <c r="G82" s="26" t="s">
        <v>1946</v>
      </c>
      <c r="H82" s="26" t="s">
        <v>1946</v>
      </c>
      <c r="I82" s="30" t="b">
        <f t="shared" si="3"/>
        <v>0</v>
      </c>
    </row>
    <row r="83">
      <c r="A83" s="30" t="s">
        <v>1995</v>
      </c>
      <c r="B83" s="31">
        <v>43.782</v>
      </c>
      <c r="C83" s="31">
        <v>44.465</v>
      </c>
      <c r="D83" s="31">
        <v>94.532</v>
      </c>
      <c r="E83" s="31">
        <v>96.858</v>
      </c>
      <c r="F83" s="48"/>
      <c r="G83" s="26" t="s">
        <v>1996</v>
      </c>
      <c r="H83" s="26" t="s">
        <v>1996</v>
      </c>
      <c r="I83" s="30" t="b">
        <f t="shared" si="3"/>
        <v>0</v>
      </c>
    </row>
    <row r="84">
      <c r="A84" s="30" t="s">
        <v>1995</v>
      </c>
      <c r="B84" s="31">
        <v>27.73</v>
      </c>
      <c r="C84" s="31">
        <v>28.13</v>
      </c>
      <c r="D84" s="31">
        <v>84.67</v>
      </c>
      <c r="E84" s="31">
        <v>87.32</v>
      </c>
      <c r="F84" s="48"/>
      <c r="G84" s="43" t="s">
        <v>1950</v>
      </c>
      <c r="H84" s="26" t="s">
        <v>1997</v>
      </c>
      <c r="I84" s="30" t="b">
        <f t="shared" si="3"/>
        <v>0</v>
      </c>
    </row>
    <row r="85">
      <c r="A85" s="30" t="s">
        <v>1995</v>
      </c>
      <c r="B85" s="31">
        <v>38.024</v>
      </c>
      <c r="C85" s="31">
        <v>39.807</v>
      </c>
      <c r="D85" s="31">
        <v>70.877</v>
      </c>
      <c r="E85" s="31">
        <v>73.707</v>
      </c>
      <c r="F85" s="48"/>
      <c r="G85" s="43" t="s">
        <v>1950</v>
      </c>
      <c r="H85" s="26" t="s">
        <v>1998</v>
      </c>
      <c r="I85" s="30" t="b">
        <f t="shared" si="3"/>
        <v>0</v>
      </c>
    </row>
    <row r="86">
      <c r="A86" s="30" t="s">
        <v>1999</v>
      </c>
      <c r="B86" s="31">
        <v>36.18</v>
      </c>
      <c r="C86" s="31">
        <v>37.29</v>
      </c>
      <c r="D86" s="31">
        <v>71.18</v>
      </c>
      <c r="E86" s="31">
        <v>75.68</v>
      </c>
      <c r="F86" s="48"/>
      <c r="G86" s="43" t="s">
        <v>1950</v>
      </c>
      <c r="H86" s="26" t="s">
        <v>2000</v>
      </c>
      <c r="I86" s="30" t="b">
        <f t="shared" si="3"/>
        <v>0</v>
      </c>
    </row>
    <row r="87">
      <c r="A87" s="26" t="s">
        <v>1999</v>
      </c>
      <c r="B87" s="31">
        <v>41.47</v>
      </c>
      <c r="C87" s="31">
        <v>42.22</v>
      </c>
      <c r="D87" s="31">
        <v>76.69</v>
      </c>
      <c r="E87" s="31">
        <v>80.7</v>
      </c>
      <c r="F87" s="48"/>
      <c r="G87" s="43" t="s">
        <v>1950</v>
      </c>
      <c r="H87" s="26" t="s">
        <v>2001</v>
      </c>
      <c r="I87" s="30" t="b">
        <f t="shared" si="3"/>
        <v>0</v>
      </c>
    </row>
    <row r="88">
      <c r="A88" s="33" t="s">
        <v>2002</v>
      </c>
      <c r="B88" s="31">
        <v>43.426</v>
      </c>
      <c r="C88" s="31">
        <v>43.436</v>
      </c>
      <c r="D88" s="31">
        <v>6.734</v>
      </c>
      <c r="E88" s="31">
        <v>6.761</v>
      </c>
      <c r="F88" s="32">
        <v>120.0</v>
      </c>
      <c r="G88" s="26" t="s">
        <v>1935</v>
      </c>
      <c r="H88" s="26" t="s">
        <v>2003</v>
      </c>
      <c r="I88" s="30" t="b">
        <f t="shared" si="3"/>
        <v>0</v>
      </c>
    </row>
    <row r="89">
      <c r="A89" s="33" t="s">
        <v>2004</v>
      </c>
      <c r="B89" s="31">
        <v>78.1</v>
      </c>
      <c r="C89" s="31">
        <v>78.9</v>
      </c>
      <c r="D89" s="31">
        <v>10.3</v>
      </c>
      <c r="E89" s="31">
        <v>12.3</v>
      </c>
      <c r="F89" s="32">
        <v>4500.0</v>
      </c>
      <c r="G89" s="26" t="s">
        <v>1946</v>
      </c>
      <c r="H89" s="26" t="s">
        <v>2005</v>
      </c>
      <c r="I89" s="30" t="b">
        <f t="shared" si="3"/>
        <v>0</v>
      </c>
    </row>
    <row r="90">
      <c r="A90" s="33" t="s">
        <v>2006</v>
      </c>
      <c r="B90" s="31">
        <v>41.5</v>
      </c>
      <c r="C90" s="31">
        <v>42.0</v>
      </c>
      <c r="D90" s="31">
        <v>78.0</v>
      </c>
      <c r="E90" s="31">
        <v>78.5</v>
      </c>
      <c r="F90" s="32">
        <v>1300.0</v>
      </c>
      <c r="G90" s="26" t="s">
        <v>1960</v>
      </c>
      <c r="H90" s="26" t="s">
        <v>2007</v>
      </c>
      <c r="I90" s="30" t="b">
        <f t="shared" si="3"/>
        <v>0</v>
      </c>
    </row>
    <row r="91">
      <c r="A91" s="33" t="s">
        <v>2008</v>
      </c>
      <c r="B91" s="31">
        <v>40.626931</v>
      </c>
      <c r="C91" s="31">
        <v>40.700703</v>
      </c>
      <c r="D91" s="31">
        <v>140.239563</v>
      </c>
      <c r="E91" s="31">
        <v>140.355539</v>
      </c>
      <c r="F91" s="32">
        <v>200.0</v>
      </c>
      <c r="G91" s="26" t="s">
        <v>2009</v>
      </c>
      <c r="H91" s="26" t="s">
        <v>2010</v>
      </c>
      <c r="I91" s="30" t="b">
        <f t="shared" si="3"/>
        <v>0</v>
      </c>
    </row>
    <row r="92">
      <c r="A92" s="33" t="s">
        <v>2011</v>
      </c>
      <c r="B92" s="31">
        <v>37.564</v>
      </c>
      <c r="C92" s="31">
        <v>37.648</v>
      </c>
      <c r="D92" s="31">
        <v>139.697</v>
      </c>
      <c r="E92" s="31">
        <v>139.8145</v>
      </c>
      <c r="F92" s="32">
        <v>25.0</v>
      </c>
      <c r="G92" s="26" t="s">
        <v>2009</v>
      </c>
      <c r="H92" s="26" t="s">
        <v>2012</v>
      </c>
      <c r="I92" s="30" t="b">
        <f t="shared" si="3"/>
        <v>0</v>
      </c>
    </row>
    <row r="93">
      <c r="A93" s="33" t="s">
        <v>2011</v>
      </c>
      <c r="B93" s="31">
        <v>34.6251</v>
      </c>
      <c r="C93" s="31">
        <v>34.7236</v>
      </c>
      <c r="D93" s="31">
        <v>131.6362</v>
      </c>
      <c r="E93" s="31">
        <v>131.8112</v>
      </c>
      <c r="F93" s="32">
        <v>250.0</v>
      </c>
      <c r="G93" s="26" t="s">
        <v>2009</v>
      </c>
      <c r="H93" s="26" t="s">
        <v>2013</v>
      </c>
      <c r="I93" s="30" t="b">
        <f t="shared" si="3"/>
        <v>0</v>
      </c>
    </row>
    <row r="94">
      <c r="A94" s="33" t="s">
        <v>2011</v>
      </c>
      <c r="B94" s="31">
        <v>31.54673</v>
      </c>
      <c r="C94" s="31">
        <v>31.63185</v>
      </c>
      <c r="D94" s="31">
        <v>130.57902</v>
      </c>
      <c r="E94" s="31">
        <v>130.73016</v>
      </c>
      <c r="F94" s="32">
        <v>100.0</v>
      </c>
      <c r="G94" s="26" t="s">
        <v>2009</v>
      </c>
      <c r="H94" s="26" t="s">
        <v>2014</v>
      </c>
      <c r="I94" s="30" t="b">
        <f t="shared" si="3"/>
        <v>0</v>
      </c>
    </row>
    <row r="95">
      <c r="A95" s="30" t="s">
        <v>2015</v>
      </c>
      <c r="B95" s="31">
        <v>0.0</v>
      </c>
      <c r="C95" s="31">
        <v>0.0</v>
      </c>
      <c r="D95" s="31">
        <v>0.0</v>
      </c>
      <c r="E95" s="31">
        <v>0.0</v>
      </c>
      <c r="F95" s="32"/>
      <c r="G95" s="26"/>
      <c r="H95" s="26" t="s">
        <v>2016</v>
      </c>
      <c r="I95" s="30" t="b">
        <f t="shared" si="3"/>
        <v>0</v>
      </c>
    </row>
    <row r="96">
      <c r="A96" s="33" t="s">
        <v>2017</v>
      </c>
      <c r="B96" s="31">
        <v>49.993547</v>
      </c>
      <c r="C96" s="31">
        <v>49.997627</v>
      </c>
      <c r="D96" s="31">
        <v>88.531976</v>
      </c>
      <c r="E96" s="31">
        <v>88.540182</v>
      </c>
      <c r="F96" s="32">
        <v>600.0</v>
      </c>
      <c r="G96" s="26" t="s">
        <v>2018</v>
      </c>
      <c r="H96" s="26" t="s">
        <v>2019</v>
      </c>
      <c r="I96" s="30" t="b">
        <f t="shared" si="3"/>
        <v>0</v>
      </c>
    </row>
    <row r="97">
      <c r="A97" s="33" t="s">
        <v>2020</v>
      </c>
      <c r="B97" s="31">
        <v>54.225544</v>
      </c>
      <c r="C97" s="31">
        <v>54.253607</v>
      </c>
      <c r="D97" s="31">
        <v>-5.865134</v>
      </c>
      <c r="E97" s="31">
        <v>-5.832304</v>
      </c>
      <c r="F97" s="32">
        <v>3.5</v>
      </c>
      <c r="G97" s="26" t="s">
        <v>1859</v>
      </c>
      <c r="H97" s="26" t="s">
        <v>2021</v>
      </c>
      <c r="I97" s="30" t="b">
        <f t="shared" si="3"/>
        <v>0</v>
      </c>
    </row>
    <row r="98">
      <c r="A98" s="33" t="s">
        <v>2022</v>
      </c>
      <c r="B98" s="31">
        <v>37.725352</v>
      </c>
      <c r="C98" s="31">
        <v>37.752703</v>
      </c>
      <c r="D98" s="31">
        <v>-119.59646</v>
      </c>
      <c r="E98" s="31">
        <v>-119.645846</v>
      </c>
      <c r="F98" s="32">
        <v>4.0</v>
      </c>
      <c r="G98" s="26" t="s">
        <v>1896</v>
      </c>
      <c r="H98" s="26" t="s">
        <v>2023</v>
      </c>
      <c r="I98" s="30" t="b">
        <f t="shared" si="3"/>
        <v>0</v>
      </c>
    </row>
    <row r="99">
      <c r="A99" s="26" t="s">
        <v>2024</v>
      </c>
      <c r="B99" s="31">
        <v>45.926</v>
      </c>
      <c r="C99" s="31">
        <v>47.65719</v>
      </c>
      <c r="D99" s="31">
        <v>5.89915</v>
      </c>
      <c r="E99" s="31">
        <v>10.1062</v>
      </c>
      <c r="F99" s="32">
        <v>41300.0</v>
      </c>
      <c r="G99" s="26" t="s">
        <v>1862</v>
      </c>
      <c r="H99" s="26" t="s">
        <v>1862</v>
      </c>
      <c r="I99" s="30" t="b">
        <f t="shared" si="3"/>
        <v>0</v>
      </c>
    </row>
    <row r="100">
      <c r="A100" s="33" t="s">
        <v>2025</v>
      </c>
      <c r="B100" s="31">
        <v>-33.7797</v>
      </c>
      <c r="C100" s="31">
        <v>-32.6499</v>
      </c>
      <c r="D100" s="31">
        <v>19.0056</v>
      </c>
      <c r="E100" s="31">
        <v>19.3611</v>
      </c>
      <c r="F100" s="32">
        <v>1568.0</v>
      </c>
      <c r="G100" s="26" t="s">
        <v>2026</v>
      </c>
      <c r="H100" s="26" t="s">
        <v>2027</v>
      </c>
      <c r="I100" s="30" t="b">
        <f t="shared" si="3"/>
        <v>0</v>
      </c>
    </row>
    <row r="101">
      <c r="A101" s="33" t="s">
        <v>2028</v>
      </c>
      <c r="B101" s="31">
        <v>77.9566</v>
      </c>
      <c r="C101" s="31">
        <v>77.9867</v>
      </c>
      <c r="D101" s="31">
        <v>13.984</v>
      </c>
      <c r="E101" s="31">
        <v>14.1493</v>
      </c>
      <c r="F101" s="32">
        <v>10.0</v>
      </c>
      <c r="G101" s="26" t="s">
        <v>1946</v>
      </c>
      <c r="H101" s="26" t="s">
        <v>2029</v>
      </c>
      <c r="I101" s="30" t="b">
        <f t="shared" si="3"/>
        <v>0</v>
      </c>
    </row>
    <row r="102">
      <c r="A102" s="33" t="s">
        <v>2030</v>
      </c>
      <c r="B102" s="31">
        <v>67.8771</v>
      </c>
      <c r="C102" s="31">
        <v>67.8903</v>
      </c>
      <c r="D102" s="31">
        <v>18.559</v>
      </c>
      <c r="E102" s="31">
        <v>18.5797</v>
      </c>
      <c r="F102" s="32">
        <v>5.5</v>
      </c>
      <c r="G102" s="26" t="s">
        <v>2031</v>
      </c>
      <c r="H102" s="26" t="s">
        <v>2032</v>
      </c>
      <c r="I102" s="30" t="b">
        <f t="shared" si="3"/>
        <v>0</v>
      </c>
    </row>
    <row r="103">
      <c r="A103" s="33" t="s">
        <v>2033</v>
      </c>
      <c r="B103" s="31">
        <v>38.0</v>
      </c>
      <c r="C103" s="31">
        <v>38.5</v>
      </c>
      <c r="D103" s="31">
        <v>75.0</v>
      </c>
      <c r="E103" s="31">
        <v>75.4</v>
      </c>
      <c r="F103" s="32">
        <v>663.0</v>
      </c>
      <c r="G103" s="26" t="s">
        <v>2034</v>
      </c>
      <c r="H103" s="26" t="s">
        <v>2035</v>
      </c>
      <c r="I103" s="30" t="b">
        <f t="shared" si="3"/>
        <v>0</v>
      </c>
    </row>
    <row r="104">
      <c r="A104" s="30" t="s">
        <v>2036</v>
      </c>
      <c r="B104" s="31">
        <v>38.481</v>
      </c>
      <c r="C104" s="31">
        <v>39.146</v>
      </c>
      <c r="D104" s="31">
        <v>27.682</v>
      </c>
      <c r="E104" s="31">
        <v>28.49</v>
      </c>
      <c r="F104" s="32">
        <v>3623.96</v>
      </c>
      <c r="G104" s="26" t="s">
        <v>1882</v>
      </c>
      <c r="H104" s="26" t="s">
        <v>2037</v>
      </c>
      <c r="I104" s="30" t="b">
        <f t="shared" si="3"/>
        <v>0</v>
      </c>
    </row>
    <row r="105">
      <c r="A105" s="30" t="s">
        <v>2038</v>
      </c>
      <c r="B105" s="31">
        <v>40.6</v>
      </c>
      <c r="C105" s="31">
        <v>41.23</v>
      </c>
      <c r="D105" s="31">
        <v>114.057</v>
      </c>
      <c r="E105" s="31">
        <v>117.09</v>
      </c>
      <c r="F105" s="32">
        <v>3472.0</v>
      </c>
      <c r="G105" s="26" t="s">
        <v>2034</v>
      </c>
      <c r="H105" s="49" t="s">
        <v>2039</v>
      </c>
      <c r="I105" s="30" t="b">
        <f t="shared" si="3"/>
        <v>0</v>
      </c>
    </row>
    <row r="106">
      <c r="A106" s="30" t="s">
        <v>2040</v>
      </c>
      <c r="B106" s="47"/>
      <c r="C106" s="47"/>
      <c r="D106" s="47"/>
      <c r="E106" s="47"/>
      <c r="F106" s="48"/>
      <c r="I106" s="30" t="b">
        <f t="shared" si="3"/>
        <v>1</v>
      </c>
    </row>
    <row r="107">
      <c r="A107" s="30" t="s">
        <v>2041</v>
      </c>
      <c r="B107" s="31">
        <v>0.73</v>
      </c>
      <c r="C107" s="31">
        <v>1.07</v>
      </c>
      <c r="D107" s="31">
        <v>24.37</v>
      </c>
      <c r="E107" s="31">
        <v>24.6</v>
      </c>
      <c r="F107" s="32">
        <v>934.0</v>
      </c>
      <c r="G107" s="26" t="s">
        <v>2042</v>
      </c>
      <c r="H107" s="26" t="s">
        <v>2043</v>
      </c>
      <c r="I107" s="30" t="b">
        <f t="shared" si="3"/>
        <v>0</v>
      </c>
    </row>
    <row r="108">
      <c r="A108" s="33" t="s">
        <v>2044</v>
      </c>
      <c r="B108" s="31">
        <v>26.34207</v>
      </c>
      <c r="C108" s="31">
        <v>26.369312</v>
      </c>
      <c r="D108" s="31">
        <v>126.725641</v>
      </c>
      <c r="E108" s="31">
        <v>126.766756</v>
      </c>
      <c r="F108" s="32">
        <v>10.0</v>
      </c>
      <c r="G108" s="26" t="s">
        <v>2009</v>
      </c>
      <c r="H108" s="26" t="s">
        <v>2045</v>
      </c>
      <c r="I108" s="30" t="b">
        <f t="shared" si="3"/>
        <v>0</v>
      </c>
    </row>
    <row r="109">
      <c r="A109" s="30" t="s">
        <v>2046</v>
      </c>
      <c r="B109" s="31">
        <v>23.349</v>
      </c>
      <c r="C109" s="31">
        <v>24.256</v>
      </c>
      <c r="D109" s="31">
        <v>88.679</v>
      </c>
      <c r="E109" s="31">
        <v>90.687</v>
      </c>
      <c r="F109" s="32">
        <v>3000.0</v>
      </c>
      <c r="G109" s="26" t="s">
        <v>2047</v>
      </c>
      <c r="H109" s="26" t="s">
        <v>2048</v>
      </c>
      <c r="I109" s="30" t="b">
        <f t="shared" si="3"/>
        <v>0</v>
      </c>
    </row>
    <row r="110">
      <c r="A110" s="33" t="s">
        <v>2049</v>
      </c>
      <c r="B110" s="31">
        <v>23.00338</v>
      </c>
      <c r="C110" s="31">
        <v>23.10715</v>
      </c>
      <c r="D110" s="31">
        <v>120.017456</v>
      </c>
      <c r="E110" s="31">
        <v>120.149649</v>
      </c>
      <c r="F110" s="32">
        <v>87.0</v>
      </c>
      <c r="G110" s="26" t="s">
        <v>2050</v>
      </c>
      <c r="H110" s="26" t="s">
        <v>2051</v>
      </c>
      <c r="I110" s="30" t="b">
        <f t="shared" si="3"/>
        <v>0</v>
      </c>
    </row>
    <row r="111">
      <c r="A111" s="33" t="s">
        <v>2052</v>
      </c>
      <c r="B111" s="31">
        <v>42.8</v>
      </c>
      <c r="C111" s="31">
        <v>43.25</v>
      </c>
      <c r="D111" s="31">
        <v>76.8</v>
      </c>
      <c r="E111" s="31">
        <v>77.4</v>
      </c>
      <c r="F111" s="32">
        <v>2000.0</v>
      </c>
      <c r="G111" s="26" t="s">
        <v>1960</v>
      </c>
      <c r="H111" s="26" t="s">
        <v>2053</v>
      </c>
      <c r="I111" s="30" t="b">
        <f t="shared" si="3"/>
        <v>0</v>
      </c>
    </row>
    <row r="112">
      <c r="A112" s="30" t="s">
        <v>2054</v>
      </c>
      <c r="B112" s="31">
        <v>0.0</v>
      </c>
      <c r="C112" s="31">
        <v>0.0</v>
      </c>
      <c r="D112" s="31">
        <v>0.0</v>
      </c>
      <c r="E112" s="31">
        <v>0.0</v>
      </c>
      <c r="F112" s="32"/>
      <c r="G112" s="26"/>
      <c r="H112" s="26" t="s">
        <v>2016</v>
      </c>
      <c r="I112" s="30" t="b">
        <f t="shared" si="3"/>
        <v>0</v>
      </c>
    </row>
    <row r="113">
      <c r="A113" s="33" t="s">
        <v>2055</v>
      </c>
      <c r="B113" s="31">
        <v>78.65004</v>
      </c>
      <c r="C113" s="31">
        <v>78.72701</v>
      </c>
      <c r="D113" s="31">
        <v>16.20452</v>
      </c>
      <c r="E113" s="31">
        <v>16.46638</v>
      </c>
      <c r="F113" s="32">
        <v>2.0</v>
      </c>
      <c r="G113" s="26" t="s">
        <v>1946</v>
      </c>
      <c r="H113" s="26" t="s">
        <v>2056</v>
      </c>
      <c r="I113" s="30" t="b">
        <f t="shared" si="3"/>
        <v>0</v>
      </c>
    </row>
    <row r="114">
      <c r="A114" s="30" t="s">
        <v>2057</v>
      </c>
      <c r="B114" s="31">
        <v>31.208</v>
      </c>
      <c r="C114" s="31">
        <v>31.595</v>
      </c>
      <c r="D114" s="31">
        <v>76.391</v>
      </c>
      <c r="E114" s="31">
        <v>76.927</v>
      </c>
      <c r="F114" s="32">
        <v>1167.0</v>
      </c>
      <c r="G114" s="26" t="s">
        <v>1850</v>
      </c>
      <c r="H114" s="26" t="s">
        <v>2058</v>
      </c>
      <c r="I114" s="30" t="b">
        <f t="shared" si="3"/>
        <v>0</v>
      </c>
    </row>
    <row r="115">
      <c r="A115" s="33" t="s">
        <v>2059</v>
      </c>
      <c r="B115" s="31">
        <v>28.30837</v>
      </c>
      <c r="C115" s="31">
        <v>27.72705</v>
      </c>
      <c r="D115" s="31">
        <v>86.684</v>
      </c>
      <c r="E115" s="31">
        <v>87.15067</v>
      </c>
      <c r="F115" s="32">
        <v>1000.0</v>
      </c>
      <c r="G115" s="43" t="s">
        <v>1888</v>
      </c>
      <c r="H115" s="26" t="s">
        <v>2060</v>
      </c>
      <c r="I115" s="30" t="b">
        <f t="shared" si="3"/>
        <v>0</v>
      </c>
    </row>
    <row r="116">
      <c r="A116" s="30" t="s">
        <v>2061</v>
      </c>
      <c r="B116" s="31">
        <v>33.2</v>
      </c>
      <c r="C116" s="31">
        <v>33.8</v>
      </c>
      <c r="D116" s="31">
        <v>90.5</v>
      </c>
      <c r="E116" s="31">
        <v>91.5</v>
      </c>
      <c r="F116" s="32">
        <v>8100.0</v>
      </c>
      <c r="G116" s="26" t="s">
        <v>2034</v>
      </c>
      <c r="H116" s="26" t="s">
        <v>2062</v>
      </c>
      <c r="I116" s="30" t="b">
        <f t="shared" si="3"/>
        <v>0</v>
      </c>
    </row>
    <row r="117">
      <c r="A117" s="30" t="s">
        <v>2061</v>
      </c>
      <c r="B117" s="31">
        <v>33.15</v>
      </c>
      <c r="C117" s="31">
        <v>33.5</v>
      </c>
      <c r="D117" s="31">
        <v>91.5</v>
      </c>
      <c r="E117" s="31">
        <v>92.25</v>
      </c>
      <c r="F117" s="32">
        <v>3500.0</v>
      </c>
      <c r="G117" s="26" t="s">
        <v>2034</v>
      </c>
      <c r="H117" s="26" t="s">
        <v>2063</v>
      </c>
      <c r="I117" s="30" t="b">
        <f t="shared" si="3"/>
        <v>0</v>
      </c>
    </row>
    <row r="118">
      <c r="A118" s="30" t="s">
        <v>2061</v>
      </c>
      <c r="B118" s="31">
        <v>32.3</v>
      </c>
      <c r="C118" s="31">
        <v>32.75</v>
      </c>
      <c r="D118" s="31">
        <v>94.4</v>
      </c>
      <c r="E118" s="31">
        <v>94.8</v>
      </c>
      <c r="F118" s="32">
        <v>1750.0</v>
      </c>
      <c r="G118" s="26" t="s">
        <v>2034</v>
      </c>
      <c r="H118" s="26" t="s">
        <v>2064</v>
      </c>
      <c r="I118" s="30" t="b">
        <f t="shared" si="3"/>
        <v>0</v>
      </c>
    </row>
    <row r="119">
      <c r="A119" s="33" t="s">
        <v>2065</v>
      </c>
      <c r="B119" s="31">
        <v>47.11011</v>
      </c>
      <c r="C119" s="31">
        <v>47.120663</v>
      </c>
      <c r="D119" s="31">
        <v>27.527804</v>
      </c>
      <c r="E119" s="31">
        <v>27.560511</v>
      </c>
      <c r="F119" s="32">
        <v>30.0</v>
      </c>
      <c r="G119" s="26" t="s">
        <v>2066</v>
      </c>
      <c r="H119" s="26" t="s">
        <v>2067</v>
      </c>
      <c r="I119" s="30" t="b">
        <f t="shared" si="3"/>
        <v>0</v>
      </c>
    </row>
    <row r="120">
      <c r="A120" s="33" t="s">
        <v>2068</v>
      </c>
      <c r="B120" s="31">
        <v>47.031982</v>
      </c>
      <c r="C120" s="31">
        <v>47.043281</v>
      </c>
      <c r="D120" s="31">
        <v>11.02545</v>
      </c>
      <c r="E120" s="31">
        <v>11.043053</v>
      </c>
      <c r="F120" s="32">
        <v>0.5</v>
      </c>
      <c r="G120" s="26" t="s">
        <v>1847</v>
      </c>
      <c r="H120" s="26" t="s">
        <v>2069</v>
      </c>
      <c r="I120" s="30" t="b">
        <f t="shared" si="3"/>
        <v>0</v>
      </c>
    </row>
    <row r="121">
      <c r="A121" s="30" t="s">
        <v>2070</v>
      </c>
      <c r="B121" s="31">
        <v>48.716</v>
      </c>
      <c r="C121" s="31">
        <v>48.844</v>
      </c>
      <c r="D121" s="31">
        <v>-121.711</v>
      </c>
      <c r="E121" s="31">
        <v>-121.929</v>
      </c>
      <c r="F121" s="32">
        <v>175.0</v>
      </c>
      <c r="G121" s="26" t="s">
        <v>1896</v>
      </c>
      <c r="H121" s="26" t="s">
        <v>2071</v>
      </c>
      <c r="I121" s="30" t="b">
        <f t="shared" si="3"/>
        <v>0</v>
      </c>
    </row>
    <row r="122">
      <c r="A122" s="33" t="s">
        <v>2072</v>
      </c>
      <c r="B122" s="31">
        <v>67.868877</v>
      </c>
      <c r="C122" s="31">
        <v>67.892054</v>
      </c>
      <c r="D122" s="31">
        <v>18.547697</v>
      </c>
      <c r="E122" s="31">
        <v>18.594931</v>
      </c>
      <c r="F122" s="32">
        <v>12.0</v>
      </c>
      <c r="G122" s="26" t="s">
        <v>2073</v>
      </c>
      <c r="H122" s="26" t="s">
        <v>2074</v>
      </c>
      <c r="I122" s="30" t="b">
        <f t="shared" si="3"/>
        <v>0</v>
      </c>
    </row>
    <row r="123">
      <c r="A123" s="33" t="s">
        <v>2075</v>
      </c>
      <c r="B123" s="31">
        <v>61.646502</v>
      </c>
      <c r="C123" s="31">
        <v>61.741774</v>
      </c>
      <c r="D123" s="31">
        <v>24.281305</v>
      </c>
      <c r="E123" s="31">
        <v>24.464254</v>
      </c>
      <c r="F123" s="32">
        <v>200.0</v>
      </c>
      <c r="G123" s="26" t="s">
        <v>2073</v>
      </c>
      <c r="H123" s="26" t="s">
        <v>2076</v>
      </c>
      <c r="I123" s="30" t="b">
        <f t="shared" si="3"/>
        <v>0</v>
      </c>
    </row>
    <row r="124">
      <c r="A124" s="33" t="s">
        <v>2077</v>
      </c>
      <c r="B124" s="31">
        <v>60.0</v>
      </c>
      <c r="C124" s="31">
        <v>83.0</v>
      </c>
      <c r="D124" s="31">
        <v>-72.0</v>
      </c>
      <c r="E124" s="31">
        <v>-10.0</v>
      </c>
      <c r="F124" s="32">
        <v>300000.0</v>
      </c>
      <c r="G124" s="26" t="s">
        <v>1885</v>
      </c>
      <c r="H124" s="26" t="s">
        <v>2078</v>
      </c>
      <c r="I124" s="30" t="b">
        <f t="shared" si="3"/>
        <v>0</v>
      </c>
    </row>
    <row r="125">
      <c r="A125" s="33" t="s">
        <v>2079</v>
      </c>
      <c r="B125" s="31">
        <v>11.6</v>
      </c>
      <c r="C125" s="31">
        <v>11.85</v>
      </c>
      <c r="D125" s="26">
        <v>39.37</v>
      </c>
      <c r="E125" s="26">
        <v>39.405</v>
      </c>
      <c r="F125" s="32">
        <v>0.25</v>
      </c>
      <c r="G125" s="26" t="s">
        <v>1988</v>
      </c>
      <c r="H125" s="26" t="s">
        <v>2080</v>
      </c>
      <c r="I125" s="30" t="b">
        <f t="shared" si="3"/>
        <v>0</v>
      </c>
    </row>
    <row r="126">
      <c r="A126" s="33" t="s">
        <v>2081</v>
      </c>
      <c r="B126" s="31">
        <v>49.595722</v>
      </c>
      <c r="C126" s="31">
        <v>49.605747</v>
      </c>
      <c r="D126" s="31">
        <v>-67.936921</v>
      </c>
      <c r="E126" s="31">
        <v>-67.92193</v>
      </c>
      <c r="F126" s="32">
        <v>4.0</v>
      </c>
      <c r="G126" s="26" t="s">
        <v>2082</v>
      </c>
      <c r="H126" s="26" t="s">
        <v>2083</v>
      </c>
      <c r="I126" s="30" t="b">
        <f t="shared" si="3"/>
        <v>0</v>
      </c>
    </row>
    <row r="127">
      <c r="A127" s="33" t="s">
        <v>2084</v>
      </c>
      <c r="B127" s="31">
        <v>50.714892</v>
      </c>
      <c r="C127" s="31">
        <v>50.76139</v>
      </c>
      <c r="D127" s="31">
        <v>19.244244</v>
      </c>
      <c r="E127" s="31">
        <v>19.310843</v>
      </c>
      <c r="F127" s="32">
        <v>25.0</v>
      </c>
      <c r="G127" s="26" t="s">
        <v>1899</v>
      </c>
      <c r="H127" s="26" t="s">
        <v>2085</v>
      </c>
      <c r="I127" s="30" t="b">
        <f t="shared" si="3"/>
        <v>0</v>
      </c>
    </row>
    <row r="128">
      <c r="A128" s="33" t="s">
        <v>2086</v>
      </c>
      <c r="B128" s="31">
        <v>-72.22841</v>
      </c>
      <c r="C128" s="50">
        <v>-71.86861</v>
      </c>
      <c r="D128" s="31">
        <v>-16.63494</v>
      </c>
      <c r="E128" s="31">
        <v>-16.29055</v>
      </c>
      <c r="F128" s="32">
        <v>2000.0</v>
      </c>
      <c r="G128" s="26" t="s">
        <v>1940</v>
      </c>
      <c r="H128" s="26" t="s">
        <v>2087</v>
      </c>
      <c r="I128" s="30" t="b">
        <f t="shared" si="3"/>
        <v>0</v>
      </c>
    </row>
    <row r="129">
      <c r="A129" s="33" t="s">
        <v>2088</v>
      </c>
      <c r="B129" s="31">
        <v>34.1</v>
      </c>
      <c r="C129" s="31">
        <v>34.5</v>
      </c>
      <c r="D129" s="31">
        <v>-116.1</v>
      </c>
      <c r="E129" s="31">
        <v>-116.4</v>
      </c>
      <c r="F129" s="32">
        <v>85.0</v>
      </c>
      <c r="G129" s="26" t="s">
        <v>1896</v>
      </c>
      <c r="H129" s="26" t="s">
        <v>2089</v>
      </c>
      <c r="I129" s="30" t="b">
        <f t="shared" si="3"/>
        <v>0</v>
      </c>
    </row>
    <row r="130">
      <c r="A130" s="26" t="s">
        <v>2090</v>
      </c>
      <c r="B130" s="31">
        <v>27.9</v>
      </c>
      <c r="C130" s="31">
        <v>27.9</v>
      </c>
      <c r="D130" s="31">
        <v>86.93</v>
      </c>
      <c r="E130" s="31">
        <v>86.93</v>
      </c>
      <c r="F130" s="32">
        <v>4.0</v>
      </c>
      <c r="G130" s="43" t="s">
        <v>1888</v>
      </c>
      <c r="H130" s="26" t="s">
        <v>2091</v>
      </c>
      <c r="I130" s="30" t="b">
        <f t="shared" si="3"/>
        <v>0</v>
      </c>
    </row>
    <row r="131">
      <c r="A131" s="33" t="s">
        <v>2092</v>
      </c>
      <c r="B131" s="31">
        <v>27.733091</v>
      </c>
      <c r="C131" s="31">
        <v>27.769187</v>
      </c>
      <c r="D131" s="31">
        <v>86.826013</v>
      </c>
      <c r="E131" s="31">
        <v>86.850875</v>
      </c>
      <c r="F131" s="32">
        <v>2.0</v>
      </c>
      <c r="G131" s="26" t="s">
        <v>1888</v>
      </c>
      <c r="H131" s="26" t="s">
        <v>2093</v>
      </c>
      <c r="I131" s="30" t="b">
        <f t="shared" si="3"/>
        <v>0</v>
      </c>
    </row>
    <row r="132">
      <c r="A132" s="33" t="s">
        <v>2094</v>
      </c>
      <c r="B132" s="31">
        <v>27.70265</v>
      </c>
      <c r="C132" s="31">
        <v>27.894578</v>
      </c>
      <c r="D132" s="31">
        <v>87.97066</v>
      </c>
      <c r="E132" s="31">
        <v>88.226234</v>
      </c>
      <c r="F132" s="32">
        <v>200.0</v>
      </c>
      <c r="G132" s="43" t="s">
        <v>1888</v>
      </c>
      <c r="H132" s="26" t="s">
        <v>2095</v>
      </c>
      <c r="I132" s="30" t="b">
        <f t="shared" si="3"/>
        <v>0</v>
      </c>
    </row>
    <row r="133">
      <c r="A133" s="33" t="s">
        <v>2096</v>
      </c>
      <c r="B133" s="31">
        <v>51.4</v>
      </c>
      <c r="C133" s="31">
        <v>51.5</v>
      </c>
      <c r="D133" s="31">
        <v>-107.07</v>
      </c>
      <c r="E133" s="31">
        <v>-106.9</v>
      </c>
      <c r="F133" s="32">
        <v>3.0</v>
      </c>
      <c r="G133" s="26" t="s">
        <v>2082</v>
      </c>
      <c r="H133" s="26" t="s">
        <v>2097</v>
      </c>
      <c r="I133" s="30" t="b">
        <f t="shared" si="3"/>
        <v>0</v>
      </c>
    </row>
    <row r="134">
      <c r="A134" s="26" t="s">
        <v>2098</v>
      </c>
      <c r="B134" s="31">
        <v>79.5</v>
      </c>
      <c r="C134" s="31">
        <v>80.1</v>
      </c>
      <c r="D134" s="31">
        <v>-95.0</v>
      </c>
      <c r="E134" s="31">
        <v>-92.0</v>
      </c>
      <c r="F134" s="32">
        <v>900.0</v>
      </c>
      <c r="G134" s="26" t="s">
        <v>2082</v>
      </c>
      <c r="H134" s="26" t="s">
        <v>2099</v>
      </c>
      <c r="I134" s="30" t="b">
        <f t="shared" si="3"/>
        <v>0</v>
      </c>
    </row>
    <row r="135">
      <c r="A135" s="26" t="s">
        <v>2100</v>
      </c>
      <c r="B135" s="31">
        <v>79.25</v>
      </c>
      <c r="C135" s="31">
        <v>80.0</v>
      </c>
      <c r="D135" s="31">
        <v>-94.0</v>
      </c>
      <c r="E135" s="31">
        <v>-91.0</v>
      </c>
      <c r="F135" s="32">
        <v>1200.0</v>
      </c>
      <c r="G135" s="26" t="s">
        <v>2082</v>
      </c>
      <c r="H135" s="26" t="s">
        <v>2101</v>
      </c>
      <c r="I135" s="30" t="b">
        <f t="shared" si="3"/>
        <v>0</v>
      </c>
    </row>
    <row r="136">
      <c r="A136" s="33" t="s">
        <v>2102</v>
      </c>
      <c r="B136" s="51">
        <v>-70.71</v>
      </c>
      <c r="C136" s="52">
        <v>-64.62</v>
      </c>
      <c r="D136" s="31">
        <v>39.42</v>
      </c>
      <c r="E136" s="31">
        <v>52.67</v>
      </c>
      <c r="F136" s="32">
        <v>40000.0</v>
      </c>
      <c r="G136" s="26" t="s">
        <v>1930</v>
      </c>
      <c r="H136" s="26" t="s">
        <v>2103</v>
      </c>
      <c r="I136" s="30" t="b">
        <f t="shared" si="3"/>
        <v>0</v>
      </c>
    </row>
    <row r="137">
      <c r="A137" s="30" t="s">
        <v>2104</v>
      </c>
      <c r="B137" s="43">
        <v>42.497</v>
      </c>
      <c r="C137" s="43">
        <v>42.497</v>
      </c>
      <c r="D137" s="43">
        <v>-0.115</v>
      </c>
      <c r="E137" s="43">
        <v>-0.115</v>
      </c>
      <c r="F137" s="44">
        <v>2.0</v>
      </c>
      <c r="G137" s="26" t="s">
        <v>1839</v>
      </c>
      <c r="H137" s="26" t="s">
        <v>2105</v>
      </c>
      <c r="I137" s="30" t="b">
        <f t="shared" si="3"/>
        <v>0</v>
      </c>
    </row>
    <row r="138">
      <c r="A138" s="33" t="s">
        <v>2106</v>
      </c>
      <c r="B138" s="31">
        <v>42.456104</v>
      </c>
      <c r="C138" s="31">
        <v>42.504638</v>
      </c>
      <c r="D138" s="31">
        <v>0.051689</v>
      </c>
      <c r="E138" s="31">
        <v>0.108777</v>
      </c>
      <c r="F138" s="32">
        <v>2.0</v>
      </c>
      <c r="G138" s="26" t="s">
        <v>1839</v>
      </c>
      <c r="H138" s="26" t="s">
        <v>2107</v>
      </c>
      <c r="I138" s="30" t="b">
        <f t="shared" si="3"/>
        <v>0</v>
      </c>
    </row>
    <row r="139">
      <c r="A139" s="33" t="s">
        <v>2108</v>
      </c>
      <c r="B139" s="31">
        <v>33.0</v>
      </c>
      <c r="C139" s="31">
        <v>34.0</v>
      </c>
      <c r="D139" s="31">
        <v>56.75</v>
      </c>
      <c r="E139" s="31">
        <v>57.5</v>
      </c>
      <c r="F139" s="32">
        <v>2730.0</v>
      </c>
      <c r="G139" s="26" t="s">
        <v>1927</v>
      </c>
      <c r="H139" s="26" t="s">
        <v>2109</v>
      </c>
      <c r="I139" s="30" t="b">
        <f t="shared" si="3"/>
        <v>0</v>
      </c>
    </row>
    <row r="140">
      <c r="A140" s="26" t="s">
        <v>2110</v>
      </c>
      <c r="B140" s="31">
        <v>45.8344</v>
      </c>
      <c r="C140" s="31">
        <v>45.9455</v>
      </c>
      <c r="D140" s="31">
        <v>6.79444</v>
      </c>
      <c r="E140" s="31">
        <v>6.908611</v>
      </c>
      <c r="F140" s="32">
        <v>100.0</v>
      </c>
      <c r="G140" s="26" t="s">
        <v>1935</v>
      </c>
      <c r="H140" s="26" t="s">
        <v>2111</v>
      </c>
      <c r="I140" s="30" t="b">
        <f t="shared" si="3"/>
        <v>0</v>
      </c>
    </row>
    <row r="141">
      <c r="A141" s="42" t="s">
        <v>2112</v>
      </c>
      <c r="B141" s="43">
        <v>29.515</v>
      </c>
      <c r="C141" s="43">
        <v>34.055</v>
      </c>
      <c r="D141" s="43">
        <v>-95.965</v>
      </c>
      <c r="E141" s="43">
        <v>-94.902</v>
      </c>
      <c r="F141" s="53"/>
      <c r="G141" s="43" t="s">
        <v>1896</v>
      </c>
      <c r="H141" s="43" t="s">
        <v>2113</v>
      </c>
      <c r="I141" s="45" t="b">
        <f t="shared" si="3"/>
        <v>0</v>
      </c>
      <c r="J141" s="46"/>
      <c r="K141" s="46"/>
      <c r="L141" s="46"/>
      <c r="M141" s="46"/>
      <c r="N141" s="46"/>
      <c r="O141" s="46"/>
      <c r="P141" s="46"/>
      <c r="Q141" s="46"/>
      <c r="R141" s="46"/>
      <c r="S141" s="46"/>
      <c r="T141" s="46"/>
      <c r="U141" s="46"/>
      <c r="V141" s="46"/>
      <c r="W141" s="46"/>
    </row>
    <row r="142">
      <c r="A142" s="30" t="s">
        <v>2112</v>
      </c>
      <c r="B142" s="31">
        <v>33.441</v>
      </c>
      <c r="C142" s="31">
        <v>34.055</v>
      </c>
      <c r="D142" s="31">
        <v>-117.735</v>
      </c>
      <c r="E142" s="31">
        <v>-114.5</v>
      </c>
      <c r="F142" s="48"/>
      <c r="G142" s="26" t="s">
        <v>1896</v>
      </c>
      <c r="H142" s="26" t="s">
        <v>2114</v>
      </c>
      <c r="I142" s="30" t="b">
        <f t="shared" si="3"/>
        <v>0</v>
      </c>
    </row>
    <row r="143">
      <c r="A143" s="33" t="s">
        <v>2115</v>
      </c>
      <c r="B143" s="31">
        <v>33.849542</v>
      </c>
      <c r="C143" s="31">
        <v>33.877959</v>
      </c>
      <c r="D143" s="31">
        <v>-117.460287</v>
      </c>
      <c r="E143" s="31">
        <v>-117.432616</v>
      </c>
      <c r="F143" s="32"/>
      <c r="G143" s="26" t="s">
        <v>1896</v>
      </c>
      <c r="H143" s="26" t="s">
        <v>1902</v>
      </c>
      <c r="I143" s="30" t="b">
        <f t="shared" si="3"/>
        <v>0</v>
      </c>
    </row>
    <row r="144">
      <c r="A144" s="33" t="s">
        <v>2116</v>
      </c>
      <c r="B144" s="35">
        <v>66.0645611</v>
      </c>
      <c r="C144" s="35">
        <v>66.2361447</v>
      </c>
      <c r="D144" s="35">
        <v>-22.4721531</v>
      </c>
      <c r="E144" s="35">
        <v>-22.0127877</v>
      </c>
      <c r="F144" s="32">
        <v>100.0</v>
      </c>
      <c r="G144" s="26" t="s">
        <v>1868</v>
      </c>
      <c r="H144" s="26" t="s">
        <v>2117</v>
      </c>
      <c r="I144" s="30" t="b">
        <f t="shared" si="3"/>
        <v>0</v>
      </c>
    </row>
    <row r="145">
      <c r="A145" s="30" t="s">
        <v>2118</v>
      </c>
      <c r="B145" s="47"/>
      <c r="C145" s="47"/>
      <c r="D145" s="47"/>
      <c r="E145" s="47"/>
      <c r="F145" s="48"/>
      <c r="I145" s="30" t="b">
        <f t="shared" si="3"/>
        <v>1</v>
      </c>
    </row>
    <row r="146">
      <c r="A146" s="30" t="s">
        <v>2119</v>
      </c>
      <c r="B146" s="26">
        <v>1.823</v>
      </c>
      <c r="C146" s="26">
        <v>3.568</v>
      </c>
      <c r="D146" s="31">
        <v>16.273</v>
      </c>
      <c r="E146" s="31">
        <v>17.883</v>
      </c>
      <c r="F146" s="48"/>
      <c r="G146" s="26" t="s">
        <v>2026</v>
      </c>
      <c r="H146" s="26" t="s">
        <v>2120</v>
      </c>
      <c r="I146" s="30" t="b">
        <f t="shared" si="3"/>
        <v>0</v>
      </c>
    </row>
    <row r="147">
      <c r="A147" s="30" t="s">
        <v>2119</v>
      </c>
      <c r="B147" s="31">
        <v>43.5</v>
      </c>
      <c r="C147" s="31">
        <v>43.5</v>
      </c>
      <c r="D147" s="31">
        <v>3.19</v>
      </c>
      <c r="E147" s="31">
        <v>3.19</v>
      </c>
      <c r="F147" s="32">
        <v>170.0</v>
      </c>
      <c r="G147" s="26" t="s">
        <v>1935</v>
      </c>
      <c r="H147" s="26" t="s">
        <v>2121</v>
      </c>
      <c r="I147" s="30" t="b">
        <f t="shared" si="3"/>
        <v>0</v>
      </c>
    </row>
    <row r="148">
      <c r="A148" s="30" t="s">
        <v>2122</v>
      </c>
      <c r="B148" s="31">
        <v>51.0</v>
      </c>
      <c r="C148" s="31">
        <v>51.0</v>
      </c>
      <c r="D148" s="31">
        <v>13.0</v>
      </c>
      <c r="E148" s="31">
        <v>13.0</v>
      </c>
      <c r="F148" s="48"/>
      <c r="G148" s="26" t="s">
        <v>2123</v>
      </c>
      <c r="H148" s="26" t="s">
        <v>2124</v>
      </c>
      <c r="I148" s="30" t="b">
        <f t="shared" si="3"/>
        <v>0</v>
      </c>
    </row>
    <row r="149">
      <c r="A149" s="30" t="s">
        <v>2125</v>
      </c>
      <c r="B149" s="31">
        <v>45.757</v>
      </c>
      <c r="C149" s="31">
        <v>45.857</v>
      </c>
      <c r="D149" s="31">
        <v>6.79</v>
      </c>
      <c r="E149" s="31">
        <v>6.907</v>
      </c>
      <c r="F149" s="32">
        <v>345.0</v>
      </c>
      <c r="G149" s="26" t="s">
        <v>1907</v>
      </c>
      <c r="H149" s="26" t="s">
        <v>2126</v>
      </c>
      <c r="I149" s="30" t="b">
        <f t="shared" si="3"/>
        <v>0</v>
      </c>
    </row>
    <row r="150">
      <c r="A150" s="33" t="s">
        <v>2127</v>
      </c>
      <c r="B150" s="31">
        <v>40.11</v>
      </c>
      <c r="C150" s="31">
        <v>40.13</v>
      </c>
      <c r="D150" s="31">
        <v>-111.7</v>
      </c>
      <c r="E150" s="52">
        <v>-111.8</v>
      </c>
      <c r="F150" s="32"/>
      <c r="G150" s="26" t="s">
        <v>1896</v>
      </c>
      <c r="H150" s="26" t="s">
        <v>2128</v>
      </c>
      <c r="I150" s="30" t="b">
        <f t="shared" si="3"/>
        <v>0</v>
      </c>
    </row>
    <row r="151">
      <c r="A151" s="33" t="s">
        <v>2129</v>
      </c>
      <c r="B151" s="31">
        <v>27.9</v>
      </c>
      <c r="C151" s="31">
        <v>28.5</v>
      </c>
      <c r="D151" s="31">
        <v>90.33</v>
      </c>
      <c r="E151" s="31">
        <v>91.0</v>
      </c>
      <c r="F151" s="32">
        <v>3400.0</v>
      </c>
      <c r="G151" s="26" t="s">
        <v>2034</v>
      </c>
      <c r="H151" s="26" t="s">
        <v>2130</v>
      </c>
      <c r="I151" s="30" t="b">
        <f t="shared" si="3"/>
        <v>0</v>
      </c>
    </row>
    <row r="152">
      <c r="A152" s="33" t="s">
        <v>2131</v>
      </c>
      <c r="B152" s="31">
        <v>27.929229</v>
      </c>
      <c r="C152" s="31">
        <v>27.973326</v>
      </c>
      <c r="D152" s="31">
        <v>86.798253</v>
      </c>
      <c r="E152" s="31">
        <v>86.842454</v>
      </c>
      <c r="F152" s="32">
        <v>6.0</v>
      </c>
      <c r="G152" s="26" t="s">
        <v>1888</v>
      </c>
      <c r="H152" s="26" t="s">
        <v>2132</v>
      </c>
      <c r="I152" s="30" t="b">
        <f t="shared" si="3"/>
        <v>0</v>
      </c>
    </row>
    <row r="153">
      <c r="A153" s="33" t="s">
        <v>2131</v>
      </c>
      <c r="B153" s="31">
        <v>46.57353</v>
      </c>
      <c r="C153" s="31">
        <v>46.58603</v>
      </c>
      <c r="D153" s="31">
        <v>8.37342</v>
      </c>
      <c r="E153" s="31">
        <v>8.3956</v>
      </c>
      <c r="F153" s="32">
        <v>1.1</v>
      </c>
      <c r="G153" s="26" t="s">
        <v>1862</v>
      </c>
      <c r="H153" s="26" t="s">
        <v>2133</v>
      </c>
      <c r="I153" s="30" t="b">
        <f t="shared" si="3"/>
        <v>0</v>
      </c>
    </row>
    <row r="154">
      <c r="A154" s="33" t="s">
        <v>2131</v>
      </c>
      <c r="B154" s="31">
        <v>78.4525</v>
      </c>
      <c r="C154" s="31">
        <v>79.1257</v>
      </c>
      <c r="D154" s="31">
        <v>11.3304</v>
      </c>
      <c r="E154" s="31">
        <v>12.5257</v>
      </c>
      <c r="F154" s="32">
        <v>150.0</v>
      </c>
      <c r="G154" s="26" t="s">
        <v>1946</v>
      </c>
      <c r="H154" s="26" t="s">
        <v>2134</v>
      </c>
      <c r="I154" s="30" t="b">
        <f t="shared" si="3"/>
        <v>0</v>
      </c>
    </row>
    <row r="155">
      <c r="A155" s="30" t="s">
        <v>2135</v>
      </c>
      <c r="B155" s="31">
        <v>39.316</v>
      </c>
      <c r="C155" s="31">
        <v>39.371</v>
      </c>
      <c r="D155" s="31">
        <v>2.944</v>
      </c>
      <c r="E155" s="31">
        <v>3.001</v>
      </c>
      <c r="F155" s="32">
        <v>30.9</v>
      </c>
      <c r="G155" s="26" t="s">
        <v>1839</v>
      </c>
      <c r="H155" s="26" t="s">
        <v>2136</v>
      </c>
      <c r="I155" s="30" t="b">
        <f t="shared" si="3"/>
        <v>0</v>
      </c>
    </row>
    <row r="156">
      <c r="A156" s="26" t="s">
        <v>2137</v>
      </c>
      <c r="B156" s="31">
        <v>54.567</v>
      </c>
      <c r="C156" s="31">
        <v>54.862</v>
      </c>
      <c r="D156" s="31">
        <v>16.885</v>
      </c>
      <c r="E156" s="31">
        <v>18.294</v>
      </c>
      <c r="F156" s="32">
        <v>60.0</v>
      </c>
      <c r="G156" s="26" t="s">
        <v>1899</v>
      </c>
      <c r="H156" s="26" t="s">
        <v>2138</v>
      </c>
      <c r="I156" s="30" t="b">
        <f t="shared" si="3"/>
        <v>0</v>
      </c>
    </row>
    <row r="157">
      <c r="A157" s="33" t="s">
        <v>2139</v>
      </c>
      <c r="B157" s="31">
        <v>46.009775</v>
      </c>
      <c r="C157" s="31">
        <v>46.067283</v>
      </c>
      <c r="D157" s="31">
        <v>7.486201</v>
      </c>
      <c r="E157" s="31">
        <v>7.529575</v>
      </c>
      <c r="F157" s="32">
        <v>60.0</v>
      </c>
      <c r="G157" s="26" t="s">
        <v>1862</v>
      </c>
      <c r="H157" s="26" t="s">
        <v>2140</v>
      </c>
      <c r="I157" s="30" t="b">
        <f t="shared" si="3"/>
        <v>0</v>
      </c>
    </row>
    <row r="158">
      <c r="A158" s="33" t="s">
        <v>2141</v>
      </c>
      <c r="B158" s="31">
        <v>78.89</v>
      </c>
      <c r="C158" s="31">
        <v>78.92</v>
      </c>
      <c r="D158" s="31">
        <v>11.57</v>
      </c>
      <c r="E158" s="31">
        <v>11.74</v>
      </c>
      <c r="F158" s="32">
        <v>100.0</v>
      </c>
      <c r="G158" s="26" t="s">
        <v>1946</v>
      </c>
      <c r="H158" s="26" t="s">
        <v>2142</v>
      </c>
      <c r="I158" s="30" t="b">
        <f t="shared" si="3"/>
        <v>0</v>
      </c>
    </row>
    <row r="159">
      <c r="A159" s="33" t="s">
        <v>2143</v>
      </c>
      <c r="B159" s="31">
        <v>44.6</v>
      </c>
      <c r="C159" s="31">
        <v>44.75</v>
      </c>
      <c r="D159" s="31">
        <v>22.3</v>
      </c>
      <c r="E159" s="31">
        <v>22.53</v>
      </c>
      <c r="F159" s="32"/>
      <c r="G159" s="26" t="s">
        <v>2066</v>
      </c>
      <c r="H159" s="26" t="s">
        <v>2144</v>
      </c>
      <c r="I159" s="30" t="b">
        <f t="shared" si="3"/>
        <v>0</v>
      </c>
    </row>
    <row r="160">
      <c r="A160" s="33" t="s">
        <v>2145</v>
      </c>
      <c r="B160" s="31">
        <v>45.96666667</v>
      </c>
      <c r="C160" s="31">
        <v>45.96666667</v>
      </c>
      <c r="D160" s="31">
        <v>7.56666667</v>
      </c>
      <c r="E160" s="31">
        <v>7.68333333</v>
      </c>
      <c r="F160" s="32">
        <v>22.0</v>
      </c>
      <c r="G160" s="26" t="s">
        <v>1862</v>
      </c>
      <c r="H160" s="26" t="s">
        <v>2146</v>
      </c>
      <c r="I160" s="30" t="b">
        <f t="shared" si="3"/>
        <v>0</v>
      </c>
    </row>
    <row r="161">
      <c r="A161" s="33" t="s">
        <v>2147</v>
      </c>
      <c r="B161" s="31">
        <v>45.96666667</v>
      </c>
      <c r="C161" s="31">
        <v>45.96666667</v>
      </c>
      <c r="D161" s="31">
        <v>7.56666667</v>
      </c>
      <c r="E161" s="31">
        <v>7.68333333</v>
      </c>
      <c r="F161" s="32">
        <v>22.0</v>
      </c>
      <c r="G161" s="26" t="s">
        <v>1862</v>
      </c>
      <c r="H161" s="26" t="s">
        <v>2146</v>
      </c>
      <c r="I161" s="30" t="b">
        <f t="shared" si="3"/>
        <v>0</v>
      </c>
    </row>
    <row r="162">
      <c r="A162" s="30" t="s">
        <v>2148</v>
      </c>
      <c r="B162" s="31">
        <v>6.34</v>
      </c>
      <c r="C162" s="31">
        <v>7.854</v>
      </c>
      <c r="D162" s="31">
        <v>39.282</v>
      </c>
      <c r="E162" s="31">
        <v>40.077</v>
      </c>
      <c r="F162" s="32">
        <v>5730.0</v>
      </c>
      <c r="G162" s="26" t="s">
        <v>1988</v>
      </c>
      <c r="H162" s="26" t="s">
        <v>2149</v>
      </c>
      <c r="I162" s="30" t="b">
        <f t="shared" si="3"/>
        <v>0</v>
      </c>
    </row>
    <row r="163">
      <c r="A163" s="33" t="s">
        <v>2150</v>
      </c>
      <c r="B163" s="31">
        <v>49.7</v>
      </c>
      <c r="C163" s="31">
        <v>52.21</v>
      </c>
      <c r="D163" s="31">
        <v>64.06</v>
      </c>
      <c r="E163" s="31">
        <v>72.05</v>
      </c>
      <c r="F163" s="32">
        <v>60000.0</v>
      </c>
      <c r="G163" s="26" t="s">
        <v>2151</v>
      </c>
      <c r="H163" s="26" t="s">
        <v>2152</v>
      </c>
      <c r="I163" s="30" t="b">
        <f t="shared" si="3"/>
        <v>0</v>
      </c>
    </row>
    <row r="164">
      <c r="A164" s="33" t="s">
        <v>2153</v>
      </c>
      <c r="B164" s="31">
        <v>69.1152</v>
      </c>
      <c r="C164" s="31">
        <v>69.2248</v>
      </c>
      <c r="D164" s="31">
        <v>-50.4737</v>
      </c>
      <c r="E164" s="31">
        <v>-49.88059</v>
      </c>
      <c r="F164" s="32"/>
      <c r="G164" s="26" t="s">
        <v>1885</v>
      </c>
      <c r="H164" s="26" t="s">
        <v>2154</v>
      </c>
      <c r="I164" s="30" t="b">
        <f t="shared" si="3"/>
        <v>0</v>
      </c>
    </row>
    <row r="165">
      <c r="A165" s="33" t="s">
        <v>2155</v>
      </c>
      <c r="B165" s="31">
        <v>46.63</v>
      </c>
      <c r="C165" s="31">
        <v>46.63</v>
      </c>
      <c r="D165" s="31">
        <v>8.6</v>
      </c>
      <c r="E165" s="31">
        <v>8.6</v>
      </c>
      <c r="F165" s="32">
        <v>1.5</v>
      </c>
      <c r="G165" s="26" t="s">
        <v>1862</v>
      </c>
      <c r="H165" s="26" t="s">
        <v>2156</v>
      </c>
      <c r="I165" s="30" t="b">
        <f t="shared" si="3"/>
        <v>0</v>
      </c>
    </row>
    <row r="166">
      <c r="A166" s="33" t="s">
        <v>2157</v>
      </c>
      <c r="B166" s="31">
        <v>43.0</v>
      </c>
      <c r="C166" s="31">
        <v>48.0</v>
      </c>
      <c r="D166" s="31">
        <v>20.5</v>
      </c>
      <c r="E166" s="31">
        <v>28.5</v>
      </c>
      <c r="F166" s="32">
        <v>212000.0</v>
      </c>
      <c r="G166" s="26" t="s">
        <v>2066</v>
      </c>
      <c r="H166" s="26" t="s">
        <v>2066</v>
      </c>
      <c r="I166" s="30" t="b">
        <f t="shared" si="3"/>
        <v>0</v>
      </c>
    </row>
    <row r="167">
      <c r="A167" s="30" t="s">
        <v>2158</v>
      </c>
      <c r="B167" s="31">
        <v>46.031</v>
      </c>
      <c r="C167" s="31">
        <v>46.108</v>
      </c>
      <c r="D167" s="31">
        <v>11.092</v>
      </c>
      <c r="E167" s="31">
        <v>11.152</v>
      </c>
      <c r="F167" s="32">
        <v>20.0</v>
      </c>
      <c r="G167" s="26" t="s">
        <v>1907</v>
      </c>
      <c r="H167" s="26" t="s">
        <v>2159</v>
      </c>
      <c r="I167" s="30" t="b">
        <f t="shared" si="3"/>
        <v>0</v>
      </c>
    </row>
    <row r="168">
      <c r="A168" s="33" t="s">
        <v>2160</v>
      </c>
      <c r="B168" s="31">
        <v>28.21</v>
      </c>
      <c r="C168" s="31">
        <v>28.27</v>
      </c>
      <c r="D168" s="31">
        <v>85.53</v>
      </c>
      <c r="E168" s="31">
        <v>85.58</v>
      </c>
      <c r="F168" s="32"/>
      <c r="G168" s="26" t="s">
        <v>1888</v>
      </c>
      <c r="H168" s="26" t="s">
        <v>2161</v>
      </c>
      <c r="I168" s="30" t="b">
        <f t="shared" si="3"/>
        <v>0</v>
      </c>
    </row>
    <row r="169">
      <c r="A169" s="26" t="s">
        <v>2162</v>
      </c>
      <c r="B169" s="31">
        <v>42.542052</v>
      </c>
      <c r="C169" s="31">
        <v>42.55151</v>
      </c>
      <c r="D169" s="31">
        <v>0.749589</v>
      </c>
      <c r="E169" s="31">
        <v>0.77142</v>
      </c>
      <c r="F169" s="32">
        <v>0.5</v>
      </c>
      <c r="G169" s="26" t="s">
        <v>1839</v>
      </c>
      <c r="H169" s="26" t="s">
        <v>2163</v>
      </c>
      <c r="I169" s="30" t="b">
        <f t="shared" si="3"/>
        <v>0</v>
      </c>
    </row>
    <row r="170">
      <c r="A170" s="33" t="s">
        <v>2164</v>
      </c>
      <c r="B170" s="31">
        <v>62.48</v>
      </c>
      <c r="C170" s="50">
        <v>62.55</v>
      </c>
      <c r="D170" s="50">
        <v>30.63</v>
      </c>
      <c r="E170" s="50">
        <v>30.77</v>
      </c>
      <c r="F170" s="32">
        <v>68.8</v>
      </c>
      <c r="G170" s="26" t="s">
        <v>2073</v>
      </c>
      <c r="H170" s="26" t="s">
        <v>2165</v>
      </c>
      <c r="I170" s="30" t="b">
        <f t="shared" si="3"/>
        <v>0</v>
      </c>
    </row>
    <row r="171">
      <c r="A171" s="30" t="s">
        <v>2166</v>
      </c>
      <c r="B171" s="31">
        <v>13.417</v>
      </c>
      <c r="C171" s="31">
        <v>13.834</v>
      </c>
      <c r="D171" s="31">
        <v>39.033</v>
      </c>
      <c r="E171" s="31">
        <v>39.484</v>
      </c>
      <c r="F171" s="32">
        <v>25.0</v>
      </c>
      <c r="G171" s="26" t="s">
        <v>1988</v>
      </c>
      <c r="H171" s="26" t="s">
        <v>2167</v>
      </c>
      <c r="I171" s="30" t="b">
        <f t="shared" si="3"/>
        <v>0</v>
      </c>
    </row>
    <row r="172">
      <c r="A172" s="33" t="s">
        <v>2168</v>
      </c>
      <c r="B172" s="31">
        <v>63.302</v>
      </c>
      <c r="C172" s="50">
        <v>63.302</v>
      </c>
      <c r="D172" s="31">
        <v>-20.603</v>
      </c>
      <c r="E172" s="31">
        <v>-20.603</v>
      </c>
      <c r="F172" s="32">
        <v>2.7</v>
      </c>
      <c r="G172" s="26" t="s">
        <v>1868</v>
      </c>
      <c r="H172" s="26" t="s">
        <v>2169</v>
      </c>
      <c r="I172" s="30" t="b">
        <f t="shared" si="3"/>
        <v>0</v>
      </c>
    </row>
    <row r="173">
      <c r="A173" s="33" t="s">
        <v>2170</v>
      </c>
      <c r="B173" s="31">
        <v>50.48256</v>
      </c>
      <c r="C173" s="31">
        <v>50.6023</v>
      </c>
      <c r="D173" s="31">
        <v>14.0076</v>
      </c>
      <c r="E173" s="31">
        <v>14.1704</v>
      </c>
      <c r="F173" s="32"/>
      <c r="G173" s="26" t="s">
        <v>2171</v>
      </c>
      <c r="H173" s="26" t="s">
        <v>2172</v>
      </c>
      <c r="I173" s="30" t="b">
        <f t="shared" si="3"/>
        <v>0</v>
      </c>
    </row>
    <row r="174">
      <c r="A174" s="33" t="s">
        <v>2173</v>
      </c>
      <c r="B174" s="31">
        <v>50.61328</v>
      </c>
      <c r="C174" s="31">
        <v>50.62708</v>
      </c>
      <c r="D174" s="31">
        <v>-2.256</v>
      </c>
      <c r="E174" s="31">
        <v>-2.1671</v>
      </c>
      <c r="F174" s="54"/>
      <c r="G174" s="55" t="s">
        <v>1859</v>
      </c>
      <c r="H174" s="55" t="s">
        <v>2174</v>
      </c>
      <c r="I174" s="30" t="b">
        <f t="shared" si="3"/>
        <v>0</v>
      </c>
    </row>
    <row r="175">
      <c r="A175" s="33" t="s">
        <v>2175</v>
      </c>
      <c r="B175" s="31">
        <v>63.9</v>
      </c>
      <c r="C175" s="31">
        <v>64.1</v>
      </c>
      <c r="D175" s="31">
        <v>-19.6</v>
      </c>
      <c r="E175" s="31">
        <v>-19.4</v>
      </c>
      <c r="F175" s="32">
        <v>300.0</v>
      </c>
      <c r="G175" s="26" t="s">
        <v>1868</v>
      </c>
      <c r="H175" s="26" t="s">
        <v>2176</v>
      </c>
      <c r="I175" s="30" t="b">
        <f t="shared" si="3"/>
        <v>0</v>
      </c>
    </row>
    <row r="176">
      <c r="A176" s="26" t="s">
        <v>2177</v>
      </c>
      <c r="B176" s="31">
        <v>28.18073</v>
      </c>
      <c r="C176" s="31">
        <v>28.338</v>
      </c>
      <c r="D176" s="31">
        <v>85.57</v>
      </c>
      <c r="E176" s="31">
        <v>85.756</v>
      </c>
      <c r="F176" s="32">
        <v>100.0</v>
      </c>
      <c r="G176" s="26" t="s">
        <v>1888</v>
      </c>
      <c r="H176" s="26" t="s">
        <v>2178</v>
      </c>
      <c r="I176" s="26" t="b">
        <v>0</v>
      </c>
    </row>
    <row r="177">
      <c r="A177" s="33" t="s">
        <v>2179</v>
      </c>
      <c r="B177" s="31">
        <v>54.97809</v>
      </c>
      <c r="C177" s="31">
        <v>54.97809</v>
      </c>
      <c r="D177" s="31">
        <v>-2.029267</v>
      </c>
      <c r="E177" s="31">
        <v>-2.029267</v>
      </c>
      <c r="F177" s="32">
        <v>1.0</v>
      </c>
      <c r="G177" s="26" t="s">
        <v>1859</v>
      </c>
      <c r="H177" s="26" t="s">
        <v>2180</v>
      </c>
      <c r="I177" s="30" t="b">
        <f t="shared" ref="I177:I473" si="4">exact(vlookup($A177, indirect("scientific!$A:$E"), 5, FALSE), "no")</f>
        <v>0</v>
      </c>
    </row>
    <row r="178">
      <c r="A178" s="33" t="s">
        <v>2181</v>
      </c>
      <c r="B178" s="31">
        <v>38.92518</v>
      </c>
      <c r="C178" s="31">
        <v>38.999</v>
      </c>
      <c r="D178" s="31">
        <v>-6.01122</v>
      </c>
      <c r="E178" s="31">
        <v>-5.9041</v>
      </c>
      <c r="F178" s="32">
        <v>67.0</v>
      </c>
      <c r="G178" s="26" t="s">
        <v>1839</v>
      </c>
      <c r="H178" s="26" t="s">
        <v>2182</v>
      </c>
      <c r="I178" s="30" t="b">
        <f t="shared" si="4"/>
        <v>0</v>
      </c>
    </row>
    <row r="179">
      <c r="A179" s="33" t="s">
        <v>2183</v>
      </c>
      <c r="B179" s="31">
        <v>38.85</v>
      </c>
      <c r="C179" s="31">
        <v>38.91</v>
      </c>
      <c r="D179" s="31">
        <v>-7.0089</v>
      </c>
      <c r="E179" s="31">
        <v>-6.9255</v>
      </c>
      <c r="F179" s="32">
        <v>205.0</v>
      </c>
      <c r="G179" s="26" t="s">
        <v>1839</v>
      </c>
      <c r="H179" s="26" t="s">
        <v>2184</v>
      </c>
      <c r="I179" s="30" t="b">
        <f t="shared" si="4"/>
        <v>0</v>
      </c>
    </row>
    <row r="180">
      <c r="A180" s="33" t="s">
        <v>2183</v>
      </c>
      <c r="B180" s="31">
        <v>38.92518</v>
      </c>
      <c r="C180" s="31">
        <v>38.999</v>
      </c>
      <c r="D180" s="31">
        <v>-6.01122</v>
      </c>
      <c r="E180" s="31">
        <v>-5.9041</v>
      </c>
      <c r="F180" s="32">
        <v>67.0</v>
      </c>
      <c r="G180" s="26" t="s">
        <v>1839</v>
      </c>
      <c r="H180" s="26" t="s">
        <v>2185</v>
      </c>
      <c r="I180" s="30" t="b">
        <f t="shared" si="4"/>
        <v>0</v>
      </c>
    </row>
    <row r="181">
      <c r="A181" s="33" t="s">
        <v>2183</v>
      </c>
      <c r="B181" s="31">
        <v>39.775168</v>
      </c>
      <c r="C181" s="31">
        <v>39.779359</v>
      </c>
      <c r="D181" s="31">
        <v>-5.08688</v>
      </c>
      <c r="E181" s="31">
        <v>-5.079428</v>
      </c>
      <c r="F181" s="32">
        <v>56.0</v>
      </c>
      <c r="G181" s="26" t="s">
        <v>1839</v>
      </c>
      <c r="H181" s="26" t="s">
        <v>2186</v>
      </c>
      <c r="I181" s="30" t="b">
        <f t="shared" si="4"/>
        <v>0</v>
      </c>
    </row>
    <row r="182">
      <c r="A182" s="33" t="s">
        <v>2187</v>
      </c>
      <c r="B182" s="31">
        <v>40.635421</v>
      </c>
      <c r="C182" s="31">
        <v>40.66875</v>
      </c>
      <c r="D182" s="31">
        <v>17.0825</v>
      </c>
      <c r="E182" s="31">
        <v>17.13506</v>
      </c>
      <c r="F182" s="32">
        <v>550.0</v>
      </c>
      <c r="G182" s="26" t="s">
        <v>1907</v>
      </c>
      <c r="H182" s="26" t="s">
        <v>2188</v>
      </c>
      <c r="I182" s="30" t="b">
        <f t="shared" si="4"/>
        <v>0</v>
      </c>
    </row>
    <row r="183">
      <c r="A183" s="33" t="s">
        <v>2189</v>
      </c>
      <c r="B183" s="31">
        <v>-62.2229</v>
      </c>
      <c r="C183" s="31">
        <v>-62.162</v>
      </c>
      <c r="D183" s="31">
        <v>-58.6173</v>
      </c>
      <c r="E183" s="31">
        <v>-58.4124</v>
      </c>
      <c r="F183" s="32">
        <v>6.0</v>
      </c>
      <c r="G183" s="26" t="s">
        <v>1930</v>
      </c>
      <c r="H183" s="26" t="s">
        <v>2190</v>
      </c>
      <c r="I183" s="30" t="b">
        <f t="shared" si="4"/>
        <v>0</v>
      </c>
    </row>
    <row r="184">
      <c r="A184" s="26" t="s">
        <v>2189</v>
      </c>
      <c r="B184" s="38">
        <v>-62.196318</v>
      </c>
      <c r="C184" s="31">
        <v>-62.161456</v>
      </c>
      <c r="D184" s="38">
        <v>-58.537385</v>
      </c>
      <c r="E184" s="31">
        <v>-58.439628</v>
      </c>
      <c r="F184" s="32">
        <v>6.0</v>
      </c>
      <c r="G184" s="26" t="s">
        <v>1930</v>
      </c>
      <c r="H184" s="26" t="s">
        <v>2191</v>
      </c>
      <c r="I184" s="30" t="b">
        <f t="shared" si="4"/>
        <v>0</v>
      </c>
    </row>
    <row r="185">
      <c r="A185" s="33" t="s">
        <v>2192</v>
      </c>
      <c r="B185" s="31">
        <v>40.647</v>
      </c>
      <c r="C185" s="31">
        <v>40.6752</v>
      </c>
      <c r="D185" s="31">
        <v>-4.7026</v>
      </c>
      <c r="E185" s="31">
        <v>-4.653</v>
      </c>
      <c r="F185" s="32">
        <v>21.5</v>
      </c>
      <c r="G185" s="26" t="s">
        <v>1839</v>
      </c>
      <c r="H185" s="26" t="s">
        <v>2193</v>
      </c>
      <c r="I185" s="30" t="b">
        <f t="shared" si="4"/>
        <v>0</v>
      </c>
    </row>
    <row r="186">
      <c r="A186" s="33" t="s">
        <v>2194</v>
      </c>
      <c r="B186" s="31">
        <v>41.21403</v>
      </c>
      <c r="C186" s="31">
        <v>41.46973</v>
      </c>
      <c r="D186" s="31">
        <v>75.45994</v>
      </c>
      <c r="E186" s="31">
        <v>80.20054</v>
      </c>
      <c r="F186" s="32">
        <v>6600.0</v>
      </c>
      <c r="G186" s="26" t="s">
        <v>2034</v>
      </c>
      <c r="H186" s="26" t="s">
        <v>2195</v>
      </c>
      <c r="I186" s="30" t="b">
        <f t="shared" si="4"/>
        <v>0</v>
      </c>
    </row>
    <row r="187">
      <c r="A187" s="33" t="s">
        <v>2196</v>
      </c>
      <c r="B187" s="31">
        <v>41.44183</v>
      </c>
      <c r="C187" s="31">
        <v>42.09632</v>
      </c>
      <c r="D187" s="31">
        <v>79.65299</v>
      </c>
      <c r="E187" s="31">
        <v>80.64176</v>
      </c>
      <c r="F187" s="32">
        <v>3000.0</v>
      </c>
      <c r="G187" s="26" t="s">
        <v>2034</v>
      </c>
      <c r="H187" s="26" t="s">
        <v>2197</v>
      </c>
      <c r="I187" s="30" t="b">
        <f t="shared" si="4"/>
        <v>0</v>
      </c>
    </row>
    <row r="188">
      <c r="A188" s="30" t="s">
        <v>2198</v>
      </c>
      <c r="B188" s="31">
        <v>40.422</v>
      </c>
      <c r="C188" s="31">
        <v>40.553</v>
      </c>
      <c r="D188" s="31">
        <v>73.516</v>
      </c>
      <c r="E188" s="31">
        <v>78.3</v>
      </c>
      <c r="F188" s="32">
        <v>2.8</v>
      </c>
      <c r="G188" s="26" t="s">
        <v>1896</v>
      </c>
      <c r="H188" s="26" t="s">
        <v>2199</v>
      </c>
      <c r="I188" s="30" t="b">
        <f t="shared" si="4"/>
        <v>0</v>
      </c>
    </row>
    <row r="189">
      <c r="A189" s="30" t="s">
        <v>2200</v>
      </c>
      <c r="B189" s="31">
        <v>46.834</v>
      </c>
      <c r="C189" s="31">
        <v>46.897</v>
      </c>
      <c r="D189" s="31">
        <v>10.698</v>
      </c>
      <c r="E189" s="31">
        <v>10.787</v>
      </c>
      <c r="F189" s="32">
        <v>62.0</v>
      </c>
      <c r="G189" s="26" t="s">
        <v>1847</v>
      </c>
      <c r="H189" s="26" t="s">
        <v>2201</v>
      </c>
      <c r="I189" s="30" t="b">
        <f t="shared" si="4"/>
        <v>0</v>
      </c>
    </row>
    <row r="190">
      <c r="A190" s="33" t="s">
        <v>2202</v>
      </c>
      <c r="B190" s="31">
        <v>41.17515</v>
      </c>
      <c r="C190" s="31">
        <v>41.4475</v>
      </c>
      <c r="D190" s="31">
        <v>-7.1673</v>
      </c>
      <c r="E190" s="31">
        <v>-6.7664</v>
      </c>
      <c r="F190" s="32">
        <v>1186.36</v>
      </c>
      <c r="G190" s="26" t="s">
        <v>2203</v>
      </c>
      <c r="H190" s="26" t="s">
        <v>2204</v>
      </c>
      <c r="I190" s="30" t="b">
        <f t="shared" si="4"/>
        <v>0</v>
      </c>
    </row>
    <row r="191">
      <c r="A191" s="30" t="s">
        <v>2205</v>
      </c>
      <c r="B191" s="31">
        <v>-63.033</v>
      </c>
      <c r="C191" s="31">
        <v>-62.881</v>
      </c>
      <c r="D191" s="31">
        <v>-60.759</v>
      </c>
      <c r="E191" s="31">
        <v>-60.472</v>
      </c>
      <c r="F191" s="32">
        <v>104.6</v>
      </c>
      <c r="G191" s="56" t="s">
        <v>1930</v>
      </c>
      <c r="H191" s="26" t="s">
        <v>2206</v>
      </c>
      <c r="I191" s="30" t="b">
        <f t="shared" si="4"/>
        <v>0</v>
      </c>
    </row>
    <row r="192">
      <c r="A192" s="33" t="s">
        <v>2207</v>
      </c>
      <c r="B192" s="31">
        <v>38.98</v>
      </c>
      <c r="C192" s="31">
        <v>39.0429</v>
      </c>
      <c r="D192" s="31">
        <v>8.80719</v>
      </c>
      <c r="E192" s="31">
        <v>8.9489</v>
      </c>
      <c r="F192" s="26">
        <v>50.0</v>
      </c>
      <c r="G192" s="26" t="s">
        <v>1907</v>
      </c>
      <c r="H192" s="26" t="s">
        <v>2208</v>
      </c>
      <c r="I192" s="30" t="b">
        <f t="shared" si="4"/>
        <v>0</v>
      </c>
    </row>
    <row r="193">
      <c r="A193" s="33" t="s">
        <v>2209</v>
      </c>
      <c r="B193" s="31">
        <v>28.18073</v>
      </c>
      <c r="C193" s="31">
        <v>28.338</v>
      </c>
      <c r="D193" s="31">
        <v>85.57</v>
      </c>
      <c r="E193" s="31">
        <v>85.756</v>
      </c>
      <c r="F193" s="32">
        <v>500.0</v>
      </c>
      <c r="G193" s="26" t="s">
        <v>1888</v>
      </c>
      <c r="H193" s="26" t="s">
        <v>2210</v>
      </c>
      <c r="I193" s="30" t="b">
        <f t="shared" si="4"/>
        <v>0</v>
      </c>
    </row>
    <row r="194">
      <c r="A194" s="33" t="s">
        <v>2211</v>
      </c>
      <c r="B194" s="31">
        <v>-21.128463</v>
      </c>
      <c r="C194" s="31">
        <v>-21.01084</v>
      </c>
      <c r="D194" s="31">
        <v>55.4478</v>
      </c>
      <c r="E194" s="31">
        <v>55.5571</v>
      </c>
      <c r="F194" s="32"/>
      <c r="G194" s="26" t="s">
        <v>1850</v>
      </c>
      <c r="H194" s="26" t="s">
        <v>2212</v>
      </c>
      <c r="I194" s="30" t="b">
        <f t="shared" si="4"/>
        <v>0</v>
      </c>
    </row>
    <row r="195">
      <c r="A195" s="30" t="s">
        <v>2213</v>
      </c>
      <c r="B195" s="31">
        <v>-21.33</v>
      </c>
      <c r="C195" s="31">
        <v>-21.166</v>
      </c>
      <c r="D195" s="31">
        <v>55.166</v>
      </c>
      <c r="E195" s="31">
        <v>55.833</v>
      </c>
      <c r="F195" s="32"/>
      <c r="G195" s="26" t="s">
        <v>1850</v>
      </c>
      <c r="H195" s="26" t="s">
        <v>2212</v>
      </c>
      <c r="I195" s="30" t="b">
        <f t="shared" si="4"/>
        <v>0</v>
      </c>
    </row>
    <row r="196">
      <c r="A196" s="33" t="s">
        <v>2214</v>
      </c>
      <c r="B196" s="31">
        <v>38.67213</v>
      </c>
      <c r="C196" s="31">
        <v>38.72397</v>
      </c>
      <c r="D196" s="31">
        <v>-9.3207</v>
      </c>
      <c r="E196" s="31">
        <v>-9.11</v>
      </c>
      <c r="F196" s="32">
        <v>30.0</v>
      </c>
      <c r="G196" s="26" t="s">
        <v>2203</v>
      </c>
      <c r="H196" s="26" t="s">
        <v>2215</v>
      </c>
      <c r="I196" s="30" t="b">
        <f t="shared" si="4"/>
        <v>0</v>
      </c>
    </row>
    <row r="197">
      <c r="A197" s="33" t="s">
        <v>2216</v>
      </c>
      <c r="B197" s="31">
        <v>56.1687</v>
      </c>
      <c r="C197" s="31">
        <v>57.0685</v>
      </c>
      <c r="D197" s="31">
        <v>27.797</v>
      </c>
      <c r="E197" s="31">
        <v>28.9346</v>
      </c>
      <c r="F197" s="32">
        <v>22209.0</v>
      </c>
      <c r="G197" s="26" t="s">
        <v>2018</v>
      </c>
      <c r="H197" s="26" t="s">
        <v>2217</v>
      </c>
      <c r="I197" s="30" t="b">
        <f t="shared" si="4"/>
        <v>0</v>
      </c>
    </row>
    <row r="198">
      <c r="A198" s="33" t="s">
        <v>2218</v>
      </c>
      <c r="B198" s="31">
        <v>38.3391</v>
      </c>
      <c r="C198" s="31">
        <v>38.3983</v>
      </c>
      <c r="D198" s="31">
        <v>-0.6248</v>
      </c>
      <c r="E198" s="31">
        <v>-0.5258</v>
      </c>
      <c r="F198" s="32">
        <v>6.0</v>
      </c>
      <c r="G198" s="26" t="s">
        <v>1839</v>
      </c>
      <c r="H198" s="26" t="s">
        <v>2219</v>
      </c>
      <c r="I198" s="30" t="b">
        <f t="shared" si="4"/>
        <v>0</v>
      </c>
    </row>
    <row r="199">
      <c r="A199" s="33" t="s">
        <v>2220</v>
      </c>
      <c r="B199" s="31">
        <v>58.969</v>
      </c>
      <c r="C199" s="31">
        <v>58.97682</v>
      </c>
      <c r="D199" s="31">
        <v>9.8346</v>
      </c>
      <c r="E199" s="31">
        <v>9.81587</v>
      </c>
      <c r="F199" s="32">
        <v>0.37</v>
      </c>
      <c r="G199" s="26" t="s">
        <v>1853</v>
      </c>
      <c r="H199" s="26" t="s">
        <v>2221</v>
      </c>
      <c r="I199" s="30" t="b">
        <f t="shared" si="4"/>
        <v>0</v>
      </c>
    </row>
    <row r="200">
      <c r="A200" s="26" t="s">
        <v>2222</v>
      </c>
      <c r="B200" s="31">
        <v>50.5741</v>
      </c>
      <c r="C200" s="31">
        <v>50.678</v>
      </c>
      <c r="D200" s="31">
        <v>-123.635</v>
      </c>
      <c r="E200" s="31">
        <v>-123.4716</v>
      </c>
      <c r="F200" s="32">
        <v>14.6</v>
      </c>
      <c r="G200" s="26" t="s">
        <v>2082</v>
      </c>
      <c r="H200" s="26" t="s">
        <v>2223</v>
      </c>
      <c r="I200" s="30" t="b">
        <f t="shared" si="4"/>
        <v>0</v>
      </c>
    </row>
    <row r="201">
      <c r="A201" s="30" t="s">
        <v>2224</v>
      </c>
      <c r="B201" s="31">
        <v>28.333</v>
      </c>
      <c r="C201" s="31">
        <v>29.0</v>
      </c>
      <c r="D201" s="31">
        <v>84.083</v>
      </c>
      <c r="E201" s="31">
        <v>84.833</v>
      </c>
      <c r="F201" s="32">
        <v>470.0</v>
      </c>
      <c r="G201" s="26" t="s">
        <v>1888</v>
      </c>
      <c r="H201" s="26" t="s">
        <v>2225</v>
      </c>
      <c r="I201" s="30" t="b">
        <f t="shared" si="4"/>
        <v>0</v>
      </c>
    </row>
    <row r="202">
      <c r="A202" s="33" t="s">
        <v>2226</v>
      </c>
      <c r="B202" s="31">
        <v>45.713851</v>
      </c>
      <c r="C202" s="31">
        <v>45.73</v>
      </c>
      <c r="D202" s="31">
        <v>10.8166</v>
      </c>
      <c r="E202" s="31">
        <v>10.862</v>
      </c>
      <c r="F202" s="32"/>
      <c r="G202" s="26" t="s">
        <v>1907</v>
      </c>
      <c r="H202" s="26" t="s">
        <v>2227</v>
      </c>
      <c r="I202" s="30" t="b">
        <f t="shared" si="4"/>
        <v>0</v>
      </c>
    </row>
    <row r="203">
      <c r="A203" s="30" t="s">
        <v>2228</v>
      </c>
      <c r="B203" s="31">
        <v>52.596</v>
      </c>
      <c r="C203" s="31">
        <v>52.671</v>
      </c>
      <c r="D203" s="31">
        <v>21.919</v>
      </c>
      <c r="E203" s="31">
        <v>22.157</v>
      </c>
      <c r="F203" s="32"/>
      <c r="G203" s="26" t="s">
        <v>1899</v>
      </c>
      <c r="H203" s="26" t="s">
        <v>2229</v>
      </c>
      <c r="I203" s="30" t="b">
        <f t="shared" si="4"/>
        <v>0</v>
      </c>
    </row>
    <row r="204">
      <c r="A204" s="39" t="s">
        <v>2230</v>
      </c>
      <c r="B204" s="31">
        <v>52.1701</v>
      </c>
      <c r="C204" s="31">
        <v>52.1914</v>
      </c>
      <c r="D204" s="31">
        <v>20.99125</v>
      </c>
      <c r="E204" s="31">
        <v>21.01488</v>
      </c>
      <c r="F204" s="32">
        <v>3.0</v>
      </c>
      <c r="G204" s="26" t="s">
        <v>1899</v>
      </c>
      <c r="H204" s="26" t="s">
        <v>2231</v>
      </c>
      <c r="I204" s="30" t="b">
        <f t="shared" si="4"/>
        <v>0</v>
      </c>
    </row>
    <row r="205">
      <c r="A205" s="26" t="s">
        <v>2232</v>
      </c>
      <c r="B205" s="31">
        <v>50.7207</v>
      </c>
      <c r="C205" s="31">
        <v>50.7584</v>
      </c>
      <c r="D205" s="31">
        <v>-123.73</v>
      </c>
      <c r="E205" s="31">
        <v>-123.6915</v>
      </c>
      <c r="F205" s="32">
        <v>3.2</v>
      </c>
      <c r="G205" s="26" t="s">
        <v>2082</v>
      </c>
      <c r="H205" s="26" t="s">
        <v>2233</v>
      </c>
      <c r="I205" s="30" t="b">
        <f t="shared" si="4"/>
        <v>0</v>
      </c>
    </row>
    <row r="206">
      <c r="A206" s="39" t="s">
        <v>2234</v>
      </c>
      <c r="B206" s="31">
        <v>28.0</v>
      </c>
      <c r="C206" s="31">
        <v>31.0</v>
      </c>
      <c r="D206" s="31">
        <v>-9.0</v>
      </c>
      <c r="E206" s="31">
        <v>-3.0</v>
      </c>
      <c r="F206" s="32">
        <v>2632.0</v>
      </c>
      <c r="G206" s="26" t="s">
        <v>2026</v>
      </c>
      <c r="H206" s="26" t="s">
        <v>2235</v>
      </c>
      <c r="I206" s="30" t="b">
        <f t="shared" si="4"/>
        <v>0</v>
      </c>
    </row>
    <row r="207">
      <c r="A207" s="30" t="s">
        <v>2236</v>
      </c>
      <c r="B207" s="31">
        <v>48.724</v>
      </c>
      <c r="C207" s="31">
        <v>48.838</v>
      </c>
      <c r="D207" s="31">
        <v>-121.91</v>
      </c>
      <c r="E207" s="31">
        <v>-121.723</v>
      </c>
      <c r="F207" s="32">
        <v>39.0</v>
      </c>
      <c r="G207" s="26" t="s">
        <v>1896</v>
      </c>
      <c r="H207" s="26" t="s">
        <v>2237</v>
      </c>
      <c r="I207" s="30" t="b">
        <f t="shared" si="4"/>
        <v>0</v>
      </c>
    </row>
    <row r="208">
      <c r="A208" s="33" t="s">
        <v>2238</v>
      </c>
      <c r="B208" s="31">
        <v>42.89649</v>
      </c>
      <c r="C208" s="31">
        <v>42.96163</v>
      </c>
      <c r="D208" s="31">
        <v>13.0245</v>
      </c>
      <c r="E208" s="31">
        <v>13.11792</v>
      </c>
      <c r="F208" s="32">
        <v>35.0</v>
      </c>
      <c r="G208" s="26" t="s">
        <v>1907</v>
      </c>
      <c r="H208" s="26" t="s">
        <v>2239</v>
      </c>
      <c r="I208" s="30" t="b">
        <f t="shared" si="4"/>
        <v>0</v>
      </c>
    </row>
    <row r="209">
      <c r="A209" s="33" t="s">
        <v>2240</v>
      </c>
      <c r="B209" s="31">
        <v>48.3</v>
      </c>
      <c r="C209" s="31">
        <v>48.5</v>
      </c>
      <c r="D209" s="31">
        <v>16.3</v>
      </c>
      <c r="E209" s="31">
        <v>16.6</v>
      </c>
      <c r="F209" s="26">
        <v>84.0</v>
      </c>
      <c r="G209" s="26" t="s">
        <v>1847</v>
      </c>
      <c r="H209" s="26" t="s">
        <v>1847</v>
      </c>
      <c r="I209" s="30" t="b">
        <f t="shared" si="4"/>
        <v>0</v>
      </c>
    </row>
    <row r="210">
      <c r="A210" s="33" t="s">
        <v>2241</v>
      </c>
      <c r="B210" s="31">
        <v>37.67</v>
      </c>
      <c r="C210" s="31">
        <v>37.75</v>
      </c>
      <c r="D210" s="31">
        <v>12.58</v>
      </c>
      <c r="E210" s="31">
        <v>12.7</v>
      </c>
      <c r="F210" s="32">
        <v>6.0</v>
      </c>
      <c r="G210" s="26" t="s">
        <v>1907</v>
      </c>
      <c r="H210" s="26" t="s">
        <v>2242</v>
      </c>
      <c r="I210" s="30" t="b">
        <f t="shared" si="4"/>
        <v>0</v>
      </c>
    </row>
    <row r="211">
      <c r="A211" s="30" t="s">
        <v>2243</v>
      </c>
      <c r="B211" s="47"/>
      <c r="C211" s="47"/>
      <c r="D211" s="47"/>
      <c r="E211" s="47"/>
      <c r="F211" s="48"/>
      <c r="I211" s="30" t="b">
        <f t="shared" si="4"/>
        <v>1</v>
      </c>
    </row>
    <row r="212">
      <c r="A212" s="33" t="s">
        <v>2244</v>
      </c>
      <c r="B212" s="31">
        <v>55.940212</v>
      </c>
      <c r="C212" s="31">
        <v>56.0075</v>
      </c>
      <c r="D212" s="31">
        <v>160.551</v>
      </c>
      <c r="E212" s="31">
        <v>160.6672</v>
      </c>
      <c r="F212" s="32">
        <v>35.0</v>
      </c>
      <c r="G212" s="26" t="s">
        <v>2018</v>
      </c>
      <c r="H212" s="26" t="s">
        <v>2245</v>
      </c>
      <c r="I212" s="30" t="b">
        <f t="shared" si="4"/>
        <v>0</v>
      </c>
    </row>
    <row r="213">
      <c r="A213" s="26" t="s">
        <v>2246</v>
      </c>
      <c r="B213" s="31">
        <v>37.439</v>
      </c>
      <c r="C213" s="31">
        <v>37.743</v>
      </c>
      <c r="D213" s="31">
        <v>124.507</v>
      </c>
      <c r="E213" s="50">
        <v>127.557</v>
      </c>
      <c r="F213" s="32"/>
      <c r="G213" s="26" t="s">
        <v>2247</v>
      </c>
      <c r="H213" s="26" t="s">
        <v>2248</v>
      </c>
      <c r="I213" s="30" t="b">
        <f t="shared" si="4"/>
        <v>0</v>
      </c>
    </row>
    <row r="214">
      <c r="A214" s="33" t="s">
        <v>2249</v>
      </c>
      <c r="B214" s="31">
        <v>44.8413</v>
      </c>
      <c r="C214" s="31">
        <v>46.25887</v>
      </c>
      <c r="D214" s="31">
        <v>21.935</v>
      </c>
      <c r="E214" s="31">
        <v>26.4035</v>
      </c>
      <c r="F214" s="32">
        <v>2544.0</v>
      </c>
      <c r="G214" s="26" t="s">
        <v>2066</v>
      </c>
      <c r="H214" s="26" t="s">
        <v>2250</v>
      </c>
      <c r="I214" s="30" t="b">
        <f t="shared" si="4"/>
        <v>0</v>
      </c>
    </row>
    <row r="215">
      <c r="A215" s="33" t="s">
        <v>2251</v>
      </c>
      <c r="B215" s="31">
        <v>42.92753</v>
      </c>
      <c r="C215" s="31">
        <v>42.94438</v>
      </c>
      <c r="D215" s="31">
        <v>11.74339</v>
      </c>
      <c r="E215" s="31">
        <v>11.7692</v>
      </c>
      <c r="F215" s="32">
        <v>0.16</v>
      </c>
      <c r="G215" s="26" t="s">
        <v>1907</v>
      </c>
      <c r="H215" s="26" t="s">
        <v>2252</v>
      </c>
      <c r="I215" s="30" t="b">
        <f t="shared" si="4"/>
        <v>0</v>
      </c>
    </row>
    <row r="216">
      <c r="A216" s="33" t="s">
        <v>2253</v>
      </c>
      <c r="B216" s="31">
        <v>32.27104</v>
      </c>
      <c r="C216" s="31">
        <v>32.2911</v>
      </c>
      <c r="D216" s="31">
        <v>35.882</v>
      </c>
      <c r="E216" s="31">
        <v>35.90785</v>
      </c>
      <c r="F216" s="32">
        <v>1.0</v>
      </c>
      <c r="G216" s="26" t="s">
        <v>2254</v>
      </c>
      <c r="H216" s="26" t="s">
        <v>2255</v>
      </c>
      <c r="I216" s="30" t="b">
        <f t="shared" si="4"/>
        <v>0</v>
      </c>
    </row>
    <row r="217">
      <c r="A217" s="30" t="s">
        <v>2256</v>
      </c>
      <c r="B217" s="31">
        <v>41.906</v>
      </c>
      <c r="C217" s="31">
        <v>42.0452</v>
      </c>
      <c r="D217" s="31">
        <v>-72.108</v>
      </c>
      <c r="E217" s="31">
        <v>-71.911</v>
      </c>
      <c r="F217" s="32">
        <v>380.0</v>
      </c>
      <c r="G217" s="26" t="s">
        <v>1896</v>
      </c>
      <c r="H217" s="26" t="s">
        <v>2257</v>
      </c>
      <c r="I217" s="30" t="b">
        <f t="shared" si="4"/>
        <v>0</v>
      </c>
    </row>
    <row r="218">
      <c r="A218" s="26" t="s">
        <v>2258</v>
      </c>
      <c r="B218" s="31">
        <v>39.3</v>
      </c>
      <c r="C218" s="31">
        <v>39.3</v>
      </c>
      <c r="D218" s="31">
        <v>76.25</v>
      </c>
      <c r="E218" s="31">
        <v>76.25</v>
      </c>
      <c r="F218" s="32">
        <v>14400.0</v>
      </c>
      <c r="G218" s="26" t="s">
        <v>2034</v>
      </c>
      <c r="H218" s="26" t="s">
        <v>2259</v>
      </c>
      <c r="I218" s="30" t="b">
        <f t="shared" si="4"/>
        <v>0</v>
      </c>
    </row>
    <row r="219">
      <c r="A219" s="26" t="s">
        <v>2258</v>
      </c>
      <c r="B219" s="31">
        <v>41.85</v>
      </c>
      <c r="C219" s="31">
        <v>41.85</v>
      </c>
      <c r="D219" s="31">
        <v>78.3</v>
      </c>
      <c r="E219" s="31">
        <v>78.3</v>
      </c>
      <c r="F219" s="32">
        <v>2475.0</v>
      </c>
      <c r="G219" s="26" t="s">
        <v>1960</v>
      </c>
      <c r="H219" s="26" t="s">
        <v>2260</v>
      </c>
      <c r="I219" s="30" t="b">
        <f t="shared" si="4"/>
        <v>0</v>
      </c>
    </row>
    <row r="220">
      <c r="A220" s="33" t="s">
        <v>2261</v>
      </c>
      <c r="B220" s="52">
        <v>-70.04</v>
      </c>
      <c r="C220" s="52">
        <v>-66.49</v>
      </c>
      <c r="D220" s="31">
        <v>144.74</v>
      </c>
      <c r="E220" s="31">
        <v>159.78</v>
      </c>
      <c r="F220" s="32">
        <v>291600.0</v>
      </c>
      <c r="G220" s="26" t="s">
        <v>1930</v>
      </c>
      <c r="H220" s="26" t="s">
        <v>2262</v>
      </c>
      <c r="I220" s="30" t="b">
        <f t="shared" si="4"/>
        <v>0</v>
      </c>
    </row>
    <row r="221">
      <c r="A221" s="33" t="s">
        <v>2261</v>
      </c>
      <c r="B221" s="31">
        <v>-69.85</v>
      </c>
      <c r="C221" s="31">
        <v>-64.56</v>
      </c>
      <c r="D221" s="31">
        <v>104.54</v>
      </c>
      <c r="E221" s="31">
        <v>126.98</v>
      </c>
      <c r="F221" s="32">
        <v>291600.0</v>
      </c>
      <c r="G221" s="26" t="s">
        <v>1930</v>
      </c>
      <c r="H221" s="26" t="s">
        <v>2263</v>
      </c>
      <c r="I221" s="30" t="b">
        <f t="shared" si="4"/>
        <v>0</v>
      </c>
    </row>
    <row r="222">
      <c r="A222" s="33" t="s">
        <v>2261</v>
      </c>
      <c r="B222" s="31">
        <v>-70.71</v>
      </c>
      <c r="C222" s="31">
        <v>-64.62</v>
      </c>
      <c r="D222" s="31">
        <v>39.42</v>
      </c>
      <c r="E222" s="31">
        <v>52.67</v>
      </c>
      <c r="F222" s="32">
        <v>291600.0</v>
      </c>
      <c r="G222" s="26" t="s">
        <v>1930</v>
      </c>
      <c r="H222" s="26" t="s">
        <v>2264</v>
      </c>
      <c r="I222" s="30" t="b">
        <f t="shared" si="4"/>
        <v>0</v>
      </c>
    </row>
    <row r="223">
      <c r="A223" s="33" t="s">
        <v>2261</v>
      </c>
      <c r="B223" s="31">
        <v>-62.386</v>
      </c>
      <c r="C223" s="31">
        <v>-64.864</v>
      </c>
      <c r="D223" s="31">
        <v>-65.817</v>
      </c>
      <c r="E223" s="31">
        <v>-60.313</v>
      </c>
      <c r="F223" s="32">
        <v>291600.0</v>
      </c>
      <c r="G223" s="26" t="s">
        <v>1930</v>
      </c>
      <c r="H223" s="26" t="s">
        <v>2265</v>
      </c>
      <c r="I223" s="30" t="b">
        <f t="shared" si="4"/>
        <v>0</v>
      </c>
    </row>
    <row r="224">
      <c r="A224" s="33" t="s">
        <v>2266</v>
      </c>
      <c r="B224" s="31">
        <v>46.3675</v>
      </c>
      <c r="C224" s="50">
        <v>46.37936</v>
      </c>
      <c r="D224" s="50">
        <v>13.81986</v>
      </c>
      <c r="E224" s="50">
        <v>13.8384</v>
      </c>
      <c r="F224" s="32">
        <v>1.5</v>
      </c>
      <c r="G224" s="26" t="s">
        <v>2267</v>
      </c>
      <c r="H224" s="26" t="s">
        <v>2268</v>
      </c>
      <c r="I224" s="30" t="b">
        <f t="shared" si="4"/>
        <v>0</v>
      </c>
    </row>
    <row r="225">
      <c r="A225" s="33" t="s">
        <v>2269</v>
      </c>
      <c r="B225" s="31">
        <v>52.22</v>
      </c>
      <c r="C225" s="31">
        <v>52.26</v>
      </c>
      <c r="D225" s="31">
        <v>20.9</v>
      </c>
      <c r="E225" s="31">
        <v>21.01</v>
      </c>
      <c r="F225" s="32">
        <v>15.0</v>
      </c>
      <c r="G225" s="26" t="s">
        <v>1899</v>
      </c>
      <c r="H225" s="26" t="s">
        <v>2270</v>
      </c>
      <c r="I225" s="30" t="b">
        <f t="shared" si="4"/>
        <v>0</v>
      </c>
    </row>
    <row r="226">
      <c r="A226" s="33" t="s">
        <v>2271</v>
      </c>
      <c r="B226" s="31">
        <v>-44.09468</v>
      </c>
      <c r="C226" s="31">
        <v>-44.07228</v>
      </c>
      <c r="D226" s="31">
        <v>169.42197</v>
      </c>
      <c r="E226" s="31">
        <v>169.4501</v>
      </c>
      <c r="F226" s="32">
        <v>2.0</v>
      </c>
      <c r="G226" s="26" t="s">
        <v>2272</v>
      </c>
      <c r="H226" s="26" t="s">
        <v>2273</v>
      </c>
      <c r="I226" s="30" t="b">
        <f t="shared" si="4"/>
        <v>0</v>
      </c>
    </row>
    <row r="227">
      <c r="A227" s="39" t="s">
        <v>2274</v>
      </c>
      <c r="B227" s="31">
        <v>62.8553</v>
      </c>
      <c r="C227" s="31">
        <v>62.9109</v>
      </c>
      <c r="D227" s="31">
        <v>30.82659</v>
      </c>
      <c r="E227" s="31">
        <v>30.97534</v>
      </c>
      <c r="F227" s="32">
        <v>37.8</v>
      </c>
      <c r="G227" s="26" t="s">
        <v>2073</v>
      </c>
      <c r="H227" s="26" t="s">
        <v>2275</v>
      </c>
      <c r="I227" s="30" t="b">
        <f t="shared" si="4"/>
        <v>0</v>
      </c>
    </row>
    <row r="228">
      <c r="A228" s="33" t="s">
        <v>2276</v>
      </c>
      <c r="B228" s="31">
        <v>46.3127</v>
      </c>
      <c r="C228" s="31">
        <v>46.472</v>
      </c>
      <c r="D228" s="31">
        <v>3.3042</v>
      </c>
      <c r="E228" s="31">
        <v>3.3868</v>
      </c>
      <c r="F228" s="32">
        <v>1.2</v>
      </c>
      <c r="G228" s="26" t="s">
        <v>1935</v>
      </c>
      <c r="H228" s="26" t="s">
        <v>2277</v>
      </c>
      <c r="I228" s="30" t="b">
        <f t="shared" si="4"/>
        <v>0</v>
      </c>
    </row>
    <row r="229">
      <c r="A229" s="33" t="s">
        <v>2276</v>
      </c>
      <c r="B229" s="31">
        <v>42.313</v>
      </c>
      <c r="C229" s="31">
        <v>45.507</v>
      </c>
      <c r="D229" s="31">
        <v>-1.576</v>
      </c>
      <c r="E229" s="31">
        <v>2.431</v>
      </c>
      <c r="F229" s="26">
        <v>0.03</v>
      </c>
      <c r="G229" s="26" t="s">
        <v>1935</v>
      </c>
      <c r="H229" s="26" t="s">
        <v>2278</v>
      </c>
      <c r="I229" s="30" t="b">
        <f t="shared" si="4"/>
        <v>0</v>
      </c>
    </row>
    <row r="230">
      <c r="A230" s="33" t="s">
        <v>2279</v>
      </c>
      <c r="B230" s="31">
        <v>48.5016</v>
      </c>
      <c r="C230" s="31">
        <v>48.513</v>
      </c>
      <c r="D230" s="31">
        <v>-79.45782</v>
      </c>
      <c r="E230" s="31">
        <v>-79.4442</v>
      </c>
      <c r="F230" s="32">
        <v>2.0</v>
      </c>
      <c r="G230" s="26" t="s">
        <v>2082</v>
      </c>
      <c r="H230" s="26" t="s">
        <v>2280</v>
      </c>
      <c r="I230" s="30" t="b">
        <f t="shared" si="4"/>
        <v>0</v>
      </c>
    </row>
    <row r="231">
      <c r="A231" s="30" t="s">
        <v>2281</v>
      </c>
      <c r="B231" s="31">
        <v>43.383812</v>
      </c>
      <c r="C231" s="31">
        <v>43.387422</v>
      </c>
      <c r="D231" s="31">
        <v>5.804014</v>
      </c>
      <c r="E231" s="31">
        <v>5.804318</v>
      </c>
      <c r="F231" s="32">
        <v>0.07</v>
      </c>
      <c r="G231" s="26" t="s">
        <v>1907</v>
      </c>
      <c r="H231" s="26" t="s">
        <v>2282</v>
      </c>
      <c r="I231" s="30" t="b">
        <f t="shared" si="4"/>
        <v>0</v>
      </c>
    </row>
    <row r="232">
      <c r="A232" s="26" t="s">
        <v>2283</v>
      </c>
      <c r="B232" s="31">
        <v>16.844644</v>
      </c>
      <c r="C232" s="31">
        <v>16.87975</v>
      </c>
      <c r="D232" s="31">
        <v>48.106517</v>
      </c>
      <c r="E232" s="31">
        <v>48.119485</v>
      </c>
      <c r="F232" s="32"/>
      <c r="G232" s="26" t="s">
        <v>1847</v>
      </c>
      <c r="H232" s="26" t="s">
        <v>2284</v>
      </c>
      <c r="I232" s="30" t="b">
        <f t="shared" si="4"/>
        <v>0</v>
      </c>
    </row>
    <row r="233">
      <c r="A233" s="26" t="s">
        <v>2283</v>
      </c>
      <c r="B233" s="31">
        <v>13.421292</v>
      </c>
      <c r="C233" s="31">
        <v>13.425637</v>
      </c>
      <c r="D233" s="31">
        <v>43.326617</v>
      </c>
      <c r="E233" s="31">
        <v>43.331074</v>
      </c>
      <c r="F233" s="32"/>
      <c r="G233" s="26" t="s">
        <v>1907</v>
      </c>
      <c r="H233" s="26" t="s">
        <v>2285</v>
      </c>
      <c r="I233" s="30" t="b">
        <f t="shared" si="4"/>
        <v>0</v>
      </c>
    </row>
    <row r="234">
      <c r="A234" s="26" t="s">
        <v>2283</v>
      </c>
      <c r="B234" s="31">
        <v>13.2865823</v>
      </c>
      <c r="C234" s="31">
        <v>13.2956693</v>
      </c>
      <c r="D234" s="31">
        <v>43.3149829</v>
      </c>
      <c r="E234" s="31">
        <v>43.3190889</v>
      </c>
      <c r="F234" s="32"/>
      <c r="G234" s="26" t="s">
        <v>1907</v>
      </c>
      <c r="H234" s="26" t="s">
        <v>2286</v>
      </c>
      <c r="I234" s="30" t="b">
        <f t="shared" si="4"/>
        <v>0</v>
      </c>
    </row>
    <row r="235">
      <c r="A235" s="33" t="s">
        <v>2287</v>
      </c>
      <c r="B235" s="31">
        <v>48.2515</v>
      </c>
      <c r="C235" s="31">
        <v>48.2714</v>
      </c>
      <c r="D235" s="31">
        <v>16.2555</v>
      </c>
      <c r="E235" s="31">
        <v>16.2826</v>
      </c>
      <c r="F235" s="32"/>
      <c r="G235" s="26" t="s">
        <v>1847</v>
      </c>
      <c r="H235" s="26" t="s">
        <v>2288</v>
      </c>
      <c r="I235" s="30" t="b">
        <f t="shared" si="4"/>
        <v>0</v>
      </c>
    </row>
    <row r="236">
      <c r="A236" s="30" t="s">
        <v>2289</v>
      </c>
      <c r="B236" s="31">
        <v>-30.164</v>
      </c>
      <c r="C236" s="31">
        <v>-30.131</v>
      </c>
      <c r="D236" s="31">
        <v>-69.943</v>
      </c>
      <c r="E236" s="31">
        <v>-69.892</v>
      </c>
      <c r="F236" s="32">
        <v>13.0</v>
      </c>
      <c r="G236" s="26" t="s">
        <v>1973</v>
      </c>
      <c r="H236" s="26" t="s">
        <v>2290</v>
      </c>
      <c r="I236" s="30" t="b">
        <f t="shared" si="4"/>
        <v>0</v>
      </c>
    </row>
    <row r="237">
      <c r="A237" s="39" t="s">
        <v>2291</v>
      </c>
      <c r="B237" s="31">
        <v>53.345</v>
      </c>
      <c r="C237" s="31">
        <v>53.353</v>
      </c>
      <c r="D237" s="50">
        <v>-1.821</v>
      </c>
      <c r="E237" s="31">
        <v>-1.798</v>
      </c>
      <c r="F237" s="32"/>
      <c r="G237" s="26" t="s">
        <v>1859</v>
      </c>
      <c r="H237" s="26" t="s">
        <v>2292</v>
      </c>
      <c r="I237" s="30" t="b">
        <f t="shared" si="4"/>
        <v>0</v>
      </c>
    </row>
    <row r="238">
      <c r="A238" s="33" t="s">
        <v>2293</v>
      </c>
      <c r="B238" s="31">
        <v>53.345</v>
      </c>
      <c r="C238" s="31">
        <v>53.353</v>
      </c>
      <c r="D238" s="50">
        <v>-1.821</v>
      </c>
      <c r="E238" s="31">
        <v>-1.798</v>
      </c>
      <c r="F238" s="32"/>
      <c r="G238" s="26" t="s">
        <v>1859</v>
      </c>
      <c r="H238" s="26" t="s">
        <v>2292</v>
      </c>
      <c r="I238" s="30" t="b">
        <f t="shared" si="4"/>
        <v>0</v>
      </c>
    </row>
    <row r="239">
      <c r="A239" s="30" t="s">
        <v>2294</v>
      </c>
      <c r="B239" s="31">
        <v>53.345</v>
      </c>
      <c r="C239" s="31">
        <v>53.353</v>
      </c>
      <c r="D239" s="50">
        <v>-1.821</v>
      </c>
      <c r="E239" s="31">
        <v>-1.798</v>
      </c>
      <c r="F239" s="48"/>
      <c r="G239" s="26" t="s">
        <v>1859</v>
      </c>
      <c r="H239" s="26" t="s">
        <v>2292</v>
      </c>
      <c r="I239" s="30" t="b">
        <f t="shared" si="4"/>
        <v>0</v>
      </c>
    </row>
    <row r="240">
      <c r="A240" s="33" t="s">
        <v>2295</v>
      </c>
      <c r="B240" s="31">
        <v>35.55</v>
      </c>
      <c r="C240" s="31">
        <v>35.74</v>
      </c>
      <c r="D240" s="31">
        <v>94.07</v>
      </c>
      <c r="E240" s="31">
        <v>94.95</v>
      </c>
      <c r="F240" s="32"/>
      <c r="G240" s="26" t="s">
        <v>2034</v>
      </c>
      <c r="H240" s="26" t="s">
        <v>2296</v>
      </c>
      <c r="I240" s="30" t="b">
        <f t="shared" si="4"/>
        <v>0</v>
      </c>
    </row>
    <row r="241">
      <c r="A241" s="33" t="s">
        <v>2297</v>
      </c>
      <c r="B241" s="31">
        <v>51.4141</v>
      </c>
      <c r="C241" s="31">
        <v>51.418</v>
      </c>
      <c r="D241" s="31">
        <v>-1.86</v>
      </c>
      <c r="E241" s="31">
        <v>-1.85337</v>
      </c>
      <c r="F241" s="32"/>
      <c r="G241" s="26" t="s">
        <v>1859</v>
      </c>
      <c r="H241" s="26" t="s">
        <v>2298</v>
      </c>
      <c r="I241" s="30" t="b">
        <f t="shared" si="4"/>
        <v>0</v>
      </c>
    </row>
    <row r="242">
      <c r="A242" s="30" t="s">
        <v>2299</v>
      </c>
      <c r="B242" s="31">
        <v>34.2</v>
      </c>
      <c r="C242" s="31">
        <v>34.283</v>
      </c>
      <c r="D242" s="31">
        <v>35.933</v>
      </c>
      <c r="E242" s="31">
        <v>36.1002</v>
      </c>
      <c r="F242" s="32">
        <v>63.0</v>
      </c>
      <c r="G242" s="56" t="s">
        <v>2300</v>
      </c>
      <c r="H242" s="26" t="s">
        <v>2301</v>
      </c>
      <c r="I242" s="30" t="b">
        <f t="shared" si="4"/>
        <v>0</v>
      </c>
    </row>
    <row r="243">
      <c r="A243" s="39" t="s">
        <v>2302</v>
      </c>
      <c r="B243" s="31">
        <v>52.786</v>
      </c>
      <c r="C243" s="31">
        <v>52.791</v>
      </c>
      <c r="D243" s="31">
        <v>17.739</v>
      </c>
      <c r="E243" s="31">
        <v>17.748</v>
      </c>
      <c r="F243" s="32">
        <v>0.01</v>
      </c>
      <c r="G243" s="26" t="s">
        <v>1899</v>
      </c>
      <c r="H243" s="26" t="s">
        <v>2303</v>
      </c>
      <c r="I243" s="30" t="b">
        <f t="shared" si="4"/>
        <v>0</v>
      </c>
    </row>
    <row r="244">
      <c r="A244" s="33" t="s">
        <v>2304</v>
      </c>
      <c r="B244" s="31">
        <v>52.786</v>
      </c>
      <c r="C244" s="31">
        <v>52.791</v>
      </c>
      <c r="D244" s="31">
        <v>17.739</v>
      </c>
      <c r="E244" s="31">
        <v>17.748</v>
      </c>
      <c r="F244" s="32">
        <v>0.01</v>
      </c>
      <c r="G244" s="26" t="s">
        <v>1899</v>
      </c>
      <c r="H244" s="26" t="s">
        <v>2303</v>
      </c>
      <c r="I244" s="30" t="b">
        <f t="shared" si="4"/>
        <v>0</v>
      </c>
    </row>
    <row r="245">
      <c r="A245" s="33" t="s">
        <v>2305</v>
      </c>
      <c r="B245" s="31">
        <v>43.4526</v>
      </c>
      <c r="C245" s="31">
        <v>43.489</v>
      </c>
      <c r="D245" s="31">
        <v>3.3784</v>
      </c>
      <c r="E245" s="31">
        <v>3.433</v>
      </c>
      <c r="F245" s="32">
        <v>420.0</v>
      </c>
      <c r="G245" s="26" t="s">
        <v>1935</v>
      </c>
      <c r="H245" s="26" t="s">
        <v>2306</v>
      </c>
      <c r="I245" s="30" t="b">
        <f t="shared" si="4"/>
        <v>0</v>
      </c>
    </row>
    <row r="246">
      <c r="A246" s="30" t="s">
        <v>2307</v>
      </c>
      <c r="B246" s="31">
        <v>43.3622</v>
      </c>
      <c r="C246" s="31">
        <v>43.5925</v>
      </c>
      <c r="D246" s="31">
        <v>3.2125</v>
      </c>
      <c r="E246" s="31">
        <v>3.49416</v>
      </c>
      <c r="F246" s="32">
        <v>420.0</v>
      </c>
      <c r="G246" s="26" t="s">
        <v>1935</v>
      </c>
      <c r="H246" s="26" t="s">
        <v>2308</v>
      </c>
      <c r="I246" s="30" t="b">
        <f t="shared" si="4"/>
        <v>0</v>
      </c>
    </row>
    <row r="247">
      <c r="A247" s="33" t="s">
        <v>2309</v>
      </c>
      <c r="B247" s="31">
        <v>27.0</v>
      </c>
      <c r="C247" s="31">
        <v>38.0</v>
      </c>
      <c r="D247" s="52">
        <v>73.0</v>
      </c>
      <c r="E247" s="31">
        <v>97.0</v>
      </c>
      <c r="F247" s="32">
        <v>8817.0</v>
      </c>
      <c r="G247" s="26" t="s">
        <v>1893</v>
      </c>
      <c r="H247" s="26" t="s">
        <v>2310</v>
      </c>
      <c r="I247" s="30" t="b">
        <f t="shared" si="4"/>
        <v>0</v>
      </c>
    </row>
    <row r="248">
      <c r="A248" s="33" t="s">
        <v>2311</v>
      </c>
      <c r="B248" s="31">
        <v>38.07</v>
      </c>
      <c r="C248" s="31">
        <v>39.03</v>
      </c>
      <c r="D248" s="31">
        <v>72.0</v>
      </c>
      <c r="E248" s="31">
        <v>72.1</v>
      </c>
      <c r="F248" s="32">
        <v>2200.0</v>
      </c>
      <c r="G248" s="26" t="s">
        <v>2312</v>
      </c>
      <c r="H248" s="26" t="s">
        <v>2313</v>
      </c>
      <c r="I248" s="30" t="b">
        <f t="shared" si="4"/>
        <v>0</v>
      </c>
    </row>
    <row r="249">
      <c r="A249" s="30" t="s">
        <v>2314</v>
      </c>
      <c r="B249" s="26">
        <v>25.61777</v>
      </c>
      <c r="C249" s="26">
        <v>26.7661</v>
      </c>
      <c r="D249" s="26">
        <v>63.30944</v>
      </c>
      <c r="E249" s="26">
        <v>64.6241</v>
      </c>
      <c r="F249" s="32">
        <v>200.0</v>
      </c>
      <c r="G249" s="26" t="s">
        <v>1893</v>
      </c>
      <c r="H249" s="26" t="s">
        <v>2315</v>
      </c>
      <c r="I249" s="30" t="b">
        <f t="shared" si="4"/>
        <v>0</v>
      </c>
    </row>
    <row r="250">
      <c r="A250" s="30" t="s">
        <v>2316</v>
      </c>
      <c r="B250" s="47"/>
      <c r="C250" s="47"/>
      <c r="D250" s="47"/>
      <c r="E250" s="47"/>
      <c r="F250" s="48"/>
      <c r="I250" s="30" t="b">
        <f t="shared" si="4"/>
        <v>1</v>
      </c>
    </row>
    <row r="251">
      <c r="A251" s="30" t="s">
        <v>2317</v>
      </c>
      <c r="B251" s="47"/>
      <c r="C251" s="47"/>
      <c r="D251" s="31"/>
      <c r="E251" s="47"/>
      <c r="F251" s="48"/>
      <c r="I251" s="30" t="b">
        <f t="shared" si="4"/>
        <v>1</v>
      </c>
    </row>
    <row r="252">
      <c r="A252" s="30" t="s">
        <v>2318</v>
      </c>
      <c r="B252" s="47"/>
      <c r="C252" s="47"/>
      <c r="D252" s="47"/>
      <c r="E252" s="47"/>
      <c r="F252" s="48"/>
      <c r="I252" s="30" t="b">
        <f t="shared" si="4"/>
        <v>1</v>
      </c>
    </row>
    <row r="253">
      <c r="A253" s="30" t="s">
        <v>2319</v>
      </c>
      <c r="B253" s="47"/>
      <c r="C253" s="47"/>
      <c r="D253" s="47"/>
      <c r="E253" s="47"/>
      <c r="F253" s="48"/>
      <c r="I253" s="30" t="b">
        <f t="shared" si="4"/>
        <v>1</v>
      </c>
    </row>
    <row r="254">
      <c r="A254" s="30" t="s">
        <v>2320</v>
      </c>
      <c r="B254" s="47"/>
      <c r="C254" s="47"/>
      <c r="D254" s="47"/>
      <c r="E254" s="47"/>
      <c r="F254" s="48"/>
      <c r="I254" s="30" t="b">
        <f t="shared" si="4"/>
        <v>1</v>
      </c>
    </row>
    <row r="255">
      <c r="A255" s="30" t="s">
        <v>2321</v>
      </c>
      <c r="B255" s="47"/>
      <c r="C255" s="47"/>
      <c r="D255" s="47"/>
      <c r="E255" s="47"/>
      <c r="F255" s="48"/>
      <c r="I255" s="30" t="b">
        <f t="shared" si="4"/>
        <v>1</v>
      </c>
    </row>
    <row r="256">
      <c r="A256" s="30" t="s">
        <v>2322</v>
      </c>
      <c r="B256" s="47"/>
      <c r="C256" s="47"/>
      <c r="D256" s="47"/>
      <c r="E256" s="47"/>
      <c r="F256" s="48"/>
      <c r="I256" s="30" t="b">
        <f t="shared" si="4"/>
        <v>1</v>
      </c>
    </row>
    <row r="257">
      <c r="A257" s="30" t="s">
        <v>2323</v>
      </c>
      <c r="B257" s="47"/>
      <c r="C257" s="47"/>
      <c r="D257" s="47"/>
      <c r="E257" s="47"/>
      <c r="F257" s="48"/>
      <c r="I257" s="30" t="b">
        <f t="shared" si="4"/>
        <v>1</v>
      </c>
    </row>
    <row r="258">
      <c r="A258" s="30" t="s">
        <v>2324</v>
      </c>
      <c r="B258" s="47"/>
      <c r="C258" s="47"/>
      <c r="D258" s="47"/>
      <c r="E258" s="47"/>
      <c r="F258" s="48"/>
      <c r="I258" s="30" t="b">
        <f t="shared" si="4"/>
        <v>1</v>
      </c>
    </row>
    <row r="259">
      <c r="A259" s="30" t="s">
        <v>2325</v>
      </c>
      <c r="B259" s="47"/>
      <c r="C259" s="47"/>
      <c r="D259" s="47"/>
      <c r="E259" s="47"/>
      <c r="F259" s="48"/>
      <c r="I259" s="30" t="b">
        <f t="shared" si="4"/>
        <v>1</v>
      </c>
    </row>
    <row r="260">
      <c r="A260" s="30" t="s">
        <v>2326</v>
      </c>
      <c r="B260" s="47"/>
      <c r="C260" s="47"/>
      <c r="D260" s="47"/>
      <c r="E260" s="47"/>
      <c r="F260" s="48"/>
      <c r="I260" s="30" t="b">
        <f t="shared" si="4"/>
        <v>1</v>
      </c>
    </row>
    <row r="261">
      <c r="A261" s="26" t="s">
        <v>2327</v>
      </c>
      <c r="B261" s="47"/>
      <c r="C261" s="47"/>
      <c r="D261" s="47"/>
      <c r="E261" s="47"/>
      <c r="F261" s="48"/>
      <c r="I261" s="30" t="b">
        <f t="shared" si="4"/>
        <v>1</v>
      </c>
    </row>
    <row r="262">
      <c r="A262" s="30" t="s">
        <v>2328</v>
      </c>
      <c r="B262" s="47"/>
      <c r="C262" s="47"/>
      <c r="D262" s="47"/>
      <c r="E262" s="47"/>
      <c r="F262" s="48"/>
      <c r="I262" s="30" t="b">
        <f t="shared" si="4"/>
        <v>1</v>
      </c>
    </row>
    <row r="263">
      <c r="A263" s="30" t="s">
        <v>2329</v>
      </c>
      <c r="B263" s="47"/>
      <c r="C263" s="47"/>
      <c r="D263" s="47"/>
      <c r="E263" s="47"/>
      <c r="F263" s="48"/>
      <c r="I263" s="30" t="b">
        <f t="shared" si="4"/>
        <v>1</v>
      </c>
    </row>
    <row r="264">
      <c r="A264" s="30" t="s">
        <v>2330</v>
      </c>
      <c r="B264" s="47"/>
      <c r="C264" s="47"/>
      <c r="D264" s="47"/>
      <c r="E264" s="47"/>
      <c r="F264" s="48"/>
      <c r="I264" s="30" t="b">
        <f t="shared" si="4"/>
        <v>1</v>
      </c>
    </row>
    <row r="265">
      <c r="A265" s="30" t="s">
        <v>2331</v>
      </c>
      <c r="B265" s="47"/>
      <c r="C265" s="47"/>
      <c r="D265" s="47"/>
      <c r="E265" s="47"/>
      <c r="F265" s="48"/>
      <c r="I265" s="30" t="b">
        <f t="shared" si="4"/>
        <v>1</v>
      </c>
    </row>
    <row r="266">
      <c r="A266" s="30" t="s">
        <v>2332</v>
      </c>
      <c r="B266" s="47"/>
      <c r="C266" s="47"/>
      <c r="D266" s="47"/>
      <c r="E266" s="47"/>
      <c r="F266" s="48"/>
      <c r="I266" s="30" t="b">
        <f t="shared" si="4"/>
        <v>1</v>
      </c>
    </row>
    <row r="267">
      <c r="A267" s="30" t="s">
        <v>2333</v>
      </c>
      <c r="B267" s="47"/>
      <c r="C267" s="47"/>
      <c r="D267" s="47"/>
      <c r="E267" s="47"/>
      <c r="F267" s="48"/>
      <c r="I267" s="30" t="b">
        <f t="shared" si="4"/>
        <v>1</v>
      </c>
    </row>
    <row r="268">
      <c r="A268" s="30" t="s">
        <v>2334</v>
      </c>
      <c r="B268" s="47"/>
      <c r="C268" s="47"/>
      <c r="D268" s="47"/>
      <c r="E268" s="47"/>
      <c r="F268" s="48"/>
      <c r="I268" s="30" t="b">
        <f t="shared" si="4"/>
        <v>1</v>
      </c>
    </row>
    <row r="269">
      <c r="A269" s="30" t="s">
        <v>2335</v>
      </c>
      <c r="B269" s="47"/>
      <c r="C269" s="47"/>
      <c r="D269" s="47"/>
      <c r="E269" s="47"/>
      <c r="F269" s="48"/>
      <c r="I269" s="30" t="b">
        <f t="shared" si="4"/>
        <v>1</v>
      </c>
    </row>
    <row r="270">
      <c r="A270" s="30" t="s">
        <v>2336</v>
      </c>
      <c r="B270" s="47"/>
      <c r="C270" s="47"/>
      <c r="D270" s="47"/>
      <c r="E270" s="47"/>
      <c r="F270" s="48"/>
      <c r="I270" s="30" t="b">
        <f t="shared" si="4"/>
        <v>1</v>
      </c>
    </row>
    <row r="271">
      <c r="A271" s="30" t="s">
        <v>2337</v>
      </c>
      <c r="B271" s="47"/>
      <c r="C271" s="47"/>
      <c r="D271" s="47"/>
      <c r="E271" s="47"/>
      <c r="F271" s="32"/>
      <c r="G271" s="26"/>
      <c r="H271" s="26" t="s">
        <v>2338</v>
      </c>
      <c r="I271" s="30" t="b">
        <f t="shared" si="4"/>
        <v>1</v>
      </c>
    </row>
    <row r="272">
      <c r="A272" s="30" t="s">
        <v>2339</v>
      </c>
      <c r="B272" s="47"/>
      <c r="C272" s="47"/>
      <c r="D272" s="47"/>
      <c r="E272" s="47"/>
      <c r="F272" s="48"/>
      <c r="I272" s="30" t="b">
        <f t="shared" si="4"/>
        <v>1</v>
      </c>
    </row>
    <row r="273">
      <c r="A273" s="30" t="s">
        <v>2340</v>
      </c>
      <c r="B273" s="31">
        <v>0.0</v>
      </c>
      <c r="C273" s="31">
        <v>0.0</v>
      </c>
      <c r="D273" s="31">
        <v>0.0</v>
      </c>
      <c r="E273" s="31">
        <v>0.0</v>
      </c>
      <c r="F273" s="48"/>
      <c r="I273" s="30" t="b">
        <f t="shared" si="4"/>
        <v>1</v>
      </c>
    </row>
    <row r="274">
      <c r="A274" s="30" t="s">
        <v>2341</v>
      </c>
      <c r="B274" s="47"/>
      <c r="C274" s="47"/>
      <c r="D274" s="47"/>
      <c r="E274" s="47"/>
      <c r="F274" s="48"/>
      <c r="I274" s="30" t="b">
        <f t="shared" si="4"/>
        <v>1</v>
      </c>
    </row>
    <row r="275">
      <c r="A275" s="26" t="s">
        <v>2342</v>
      </c>
      <c r="B275" s="47"/>
      <c r="C275" s="47"/>
      <c r="D275" s="47"/>
      <c r="E275" s="47"/>
      <c r="F275" s="48"/>
      <c r="I275" s="30" t="b">
        <f t="shared" si="4"/>
        <v>1</v>
      </c>
    </row>
    <row r="276">
      <c r="A276" s="30" t="s">
        <v>2343</v>
      </c>
      <c r="B276" s="47"/>
      <c r="C276" s="47"/>
      <c r="D276" s="47"/>
      <c r="E276" s="47"/>
      <c r="F276" s="48"/>
      <c r="I276" s="30" t="b">
        <f t="shared" si="4"/>
        <v>1</v>
      </c>
    </row>
    <row r="277">
      <c r="A277" s="30" t="s">
        <v>2344</v>
      </c>
      <c r="B277" s="47"/>
      <c r="C277" s="47"/>
      <c r="D277" s="47"/>
      <c r="E277" s="47"/>
      <c r="F277" s="57"/>
      <c r="G277" s="58"/>
      <c r="H277" s="58"/>
      <c r="I277" s="30" t="b">
        <f t="shared" si="4"/>
        <v>1</v>
      </c>
    </row>
    <row r="278">
      <c r="A278" s="30" t="s">
        <v>2345</v>
      </c>
      <c r="B278" s="47"/>
      <c r="C278" s="47"/>
      <c r="D278" s="47"/>
      <c r="E278" s="47"/>
      <c r="F278" s="48"/>
      <c r="I278" s="30" t="b">
        <f t="shared" si="4"/>
        <v>1</v>
      </c>
    </row>
    <row r="279">
      <c r="A279" s="30" t="s">
        <v>2346</v>
      </c>
      <c r="B279" s="47"/>
      <c r="C279" s="47"/>
      <c r="D279" s="47"/>
      <c r="E279" s="47"/>
      <c r="F279" s="48"/>
      <c r="I279" s="30" t="b">
        <f t="shared" si="4"/>
        <v>1</v>
      </c>
    </row>
    <row r="280">
      <c r="A280" s="30" t="s">
        <v>2347</v>
      </c>
      <c r="B280" s="47"/>
      <c r="C280" s="47"/>
      <c r="D280" s="47"/>
      <c r="E280" s="47"/>
      <c r="F280" s="48"/>
      <c r="I280" s="30" t="b">
        <f t="shared" si="4"/>
        <v>1</v>
      </c>
    </row>
    <row r="281">
      <c r="A281" s="30" t="s">
        <v>2348</v>
      </c>
      <c r="B281" s="47"/>
      <c r="C281" s="47"/>
      <c r="D281" s="47"/>
      <c r="E281" s="47"/>
      <c r="F281" s="48"/>
      <c r="I281" s="30" t="b">
        <f t="shared" si="4"/>
        <v>1</v>
      </c>
    </row>
    <row r="282">
      <c r="A282" s="30" t="s">
        <v>2349</v>
      </c>
      <c r="B282" s="47"/>
      <c r="C282" s="47"/>
      <c r="D282" s="47"/>
      <c r="E282" s="47"/>
      <c r="F282" s="48"/>
      <c r="I282" s="30" t="b">
        <f t="shared" si="4"/>
        <v>1</v>
      </c>
    </row>
    <row r="283">
      <c r="A283" s="26" t="s">
        <v>2350</v>
      </c>
      <c r="B283" s="47"/>
      <c r="C283" s="47"/>
      <c r="D283" s="47"/>
      <c r="E283" s="47"/>
      <c r="F283" s="48"/>
      <c r="I283" s="30" t="b">
        <f t="shared" si="4"/>
        <v>1</v>
      </c>
    </row>
    <row r="284">
      <c r="A284" s="30" t="s">
        <v>2351</v>
      </c>
      <c r="B284" s="47"/>
      <c r="C284" s="47"/>
      <c r="D284" s="47"/>
      <c r="E284" s="47"/>
      <c r="F284" s="48"/>
      <c r="I284" s="30" t="b">
        <f t="shared" si="4"/>
        <v>1</v>
      </c>
    </row>
    <row r="285">
      <c r="A285" s="30" t="s">
        <v>2352</v>
      </c>
      <c r="B285" s="47"/>
      <c r="C285" s="47"/>
      <c r="D285" s="47"/>
      <c r="E285" s="47"/>
      <c r="F285" s="48"/>
      <c r="I285" s="30" t="b">
        <f t="shared" si="4"/>
        <v>1</v>
      </c>
    </row>
    <row r="286">
      <c r="A286" s="30" t="s">
        <v>2353</v>
      </c>
      <c r="B286" s="47"/>
      <c r="C286" s="47"/>
      <c r="D286" s="47"/>
      <c r="E286" s="47"/>
      <c r="F286" s="48"/>
      <c r="I286" s="30" t="b">
        <f t="shared" si="4"/>
        <v>1</v>
      </c>
    </row>
    <row r="287">
      <c r="A287" s="30" t="s">
        <v>2354</v>
      </c>
      <c r="B287" s="47"/>
      <c r="C287" s="47"/>
      <c r="D287" s="47"/>
      <c r="E287" s="47"/>
      <c r="F287" s="48"/>
      <c r="I287" s="30" t="b">
        <f t="shared" si="4"/>
        <v>1</v>
      </c>
    </row>
    <row r="288">
      <c r="A288" s="30" t="s">
        <v>2355</v>
      </c>
      <c r="B288" s="47"/>
      <c r="C288" s="47"/>
      <c r="D288" s="47"/>
      <c r="E288" s="47"/>
      <c r="F288" s="48"/>
      <c r="I288" s="30" t="b">
        <f t="shared" si="4"/>
        <v>1</v>
      </c>
    </row>
    <row r="289">
      <c r="A289" s="30" t="s">
        <v>2356</v>
      </c>
      <c r="B289" s="47"/>
      <c r="C289" s="47"/>
      <c r="D289" s="47"/>
      <c r="E289" s="47"/>
      <c r="F289" s="48"/>
      <c r="I289" s="30" t="b">
        <f t="shared" si="4"/>
        <v>1</v>
      </c>
    </row>
    <row r="290">
      <c r="A290" s="30" t="s">
        <v>2357</v>
      </c>
      <c r="B290" s="47"/>
      <c r="C290" s="47"/>
      <c r="D290" s="47"/>
      <c r="E290" s="47"/>
      <c r="F290" s="48"/>
      <c r="I290" s="30" t="b">
        <f t="shared" si="4"/>
        <v>1</v>
      </c>
    </row>
    <row r="291">
      <c r="A291" s="30" t="s">
        <v>2358</v>
      </c>
      <c r="B291" s="31">
        <v>-21.249</v>
      </c>
      <c r="C291" s="31">
        <v>-21.382</v>
      </c>
      <c r="D291" s="31">
        <v>55.707</v>
      </c>
      <c r="E291" s="31">
        <v>55.722</v>
      </c>
      <c r="F291" s="32"/>
      <c r="G291" s="26"/>
      <c r="H291" s="26" t="s">
        <v>2359</v>
      </c>
      <c r="I291" s="30" t="b">
        <f t="shared" si="4"/>
        <v>1</v>
      </c>
    </row>
    <row r="292">
      <c r="A292" s="30" t="s">
        <v>2360</v>
      </c>
      <c r="B292" s="47"/>
      <c r="C292" s="47"/>
      <c r="D292" s="47"/>
      <c r="E292" s="47"/>
      <c r="F292" s="48"/>
      <c r="I292" s="30" t="b">
        <f t="shared" si="4"/>
        <v>1</v>
      </c>
    </row>
    <row r="293">
      <c r="A293" s="30" t="s">
        <v>2361</v>
      </c>
      <c r="B293" s="47"/>
      <c r="C293" s="47"/>
      <c r="D293" s="47"/>
      <c r="E293" s="47"/>
      <c r="F293" s="48"/>
      <c r="I293" s="30" t="b">
        <f t="shared" si="4"/>
        <v>1</v>
      </c>
    </row>
    <row r="294">
      <c r="A294" s="30" t="s">
        <v>2362</v>
      </c>
      <c r="B294" s="47"/>
      <c r="C294" s="47"/>
      <c r="D294" s="47"/>
      <c r="E294" s="47"/>
      <c r="F294" s="48"/>
      <c r="I294" s="30" t="b">
        <f t="shared" si="4"/>
        <v>1</v>
      </c>
    </row>
    <row r="295">
      <c r="A295" s="30" t="s">
        <v>2363</v>
      </c>
      <c r="B295" s="47"/>
      <c r="C295" s="47"/>
      <c r="D295" s="47"/>
      <c r="E295" s="47"/>
      <c r="F295" s="48"/>
      <c r="I295" s="30" t="b">
        <f t="shared" si="4"/>
        <v>1</v>
      </c>
    </row>
    <row r="296">
      <c r="A296" s="30" t="s">
        <v>2364</v>
      </c>
      <c r="B296" s="47"/>
      <c r="C296" s="47"/>
      <c r="D296" s="47"/>
      <c r="E296" s="47"/>
      <c r="F296" s="48"/>
      <c r="I296" s="30" t="b">
        <f t="shared" si="4"/>
        <v>1</v>
      </c>
    </row>
    <row r="297">
      <c r="A297" s="30" t="s">
        <v>2365</v>
      </c>
      <c r="B297" s="47"/>
      <c r="C297" s="47"/>
      <c r="D297" s="47"/>
      <c r="E297" s="47"/>
      <c r="F297" s="48"/>
      <c r="I297" s="30" t="b">
        <f t="shared" si="4"/>
        <v>1</v>
      </c>
    </row>
    <row r="298">
      <c r="A298" s="30" t="s">
        <v>2366</v>
      </c>
      <c r="B298" s="47"/>
      <c r="C298" s="47"/>
      <c r="D298" s="47"/>
      <c r="E298" s="47"/>
      <c r="F298" s="48"/>
      <c r="I298" s="30" t="b">
        <f t="shared" si="4"/>
        <v>1</v>
      </c>
    </row>
    <row r="299">
      <c r="A299" s="26" t="s">
        <v>2367</v>
      </c>
      <c r="B299" s="47"/>
      <c r="C299" s="47"/>
      <c r="D299" s="47"/>
      <c r="E299" s="47"/>
      <c r="F299" s="48"/>
      <c r="I299" s="30" t="b">
        <f t="shared" si="4"/>
        <v>1</v>
      </c>
    </row>
    <row r="300">
      <c r="A300" s="26" t="s">
        <v>2368</v>
      </c>
      <c r="B300" s="47"/>
      <c r="C300" s="47"/>
      <c r="D300" s="47"/>
      <c r="E300" s="47"/>
      <c r="F300" s="48"/>
      <c r="I300" s="30" t="b">
        <f t="shared" si="4"/>
        <v>1</v>
      </c>
    </row>
    <row r="301">
      <c r="A301" s="30" t="s">
        <v>2369</v>
      </c>
      <c r="B301" s="47"/>
      <c r="C301" s="47"/>
      <c r="D301" s="47"/>
      <c r="E301" s="47"/>
      <c r="F301" s="48"/>
      <c r="I301" s="30" t="b">
        <f t="shared" si="4"/>
        <v>1</v>
      </c>
    </row>
    <row r="302">
      <c r="A302" s="30" t="s">
        <v>2370</v>
      </c>
      <c r="B302" s="47"/>
      <c r="C302" s="47"/>
      <c r="D302" s="47"/>
      <c r="E302" s="47"/>
      <c r="F302" s="48"/>
      <c r="I302" s="30" t="b">
        <f t="shared" si="4"/>
        <v>1</v>
      </c>
    </row>
    <row r="303">
      <c r="A303" s="30" t="s">
        <v>2371</v>
      </c>
      <c r="B303" s="47"/>
      <c r="C303" s="47"/>
      <c r="D303" s="47"/>
      <c r="E303" s="47"/>
      <c r="F303" s="48"/>
      <c r="I303" s="30" t="b">
        <f t="shared" si="4"/>
        <v>1</v>
      </c>
    </row>
    <row r="304">
      <c r="A304" s="30" t="s">
        <v>2372</v>
      </c>
      <c r="B304" s="47"/>
      <c r="C304" s="47"/>
      <c r="D304" s="47"/>
      <c r="E304" s="47"/>
      <c r="F304" s="48"/>
      <c r="I304" s="30" t="b">
        <f t="shared" si="4"/>
        <v>1</v>
      </c>
    </row>
    <row r="305">
      <c r="A305" s="30" t="s">
        <v>2373</v>
      </c>
      <c r="B305" s="47"/>
      <c r="C305" s="47"/>
      <c r="D305" s="47"/>
      <c r="E305" s="47"/>
      <c r="F305" s="48"/>
      <c r="I305" s="30" t="b">
        <f t="shared" si="4"/>
        <v>1</v>
      </c>
    </row>
    <row r="306">
      <c r="A306" s="30" t="s">
        <v>2374</v>
      </c>
      <c r="B306" s="47"/>
      <c r="C306" s="47"/>
      <c r="D306" s="47"/>
      <c r="E306" s="47"/>
      <c r="F306" s="48"/>
      <c r="I306" s="30" t="b">
        <f t="shared" si="4"/>
        <v>1</v>
      </c>
    </row>
    <row r="307">
      <c r="A307" s="30" t="s">
        <v>2375</v>
      </c>
      <c r="B307" s="47"/>
      <c r="C307" s="47"/>
      <c r="D307" s="47"/>
      <c r="E307" s="47"/>
      <c r="F307" s="57"/>
      <c r="G307" s="58"/>
      <c r="H307" s="58"/>
      <c r="I307" s="30" t="b">
        <f t="shared" si="4"/>
        <v>1</v>
      </c>
    </row>
    <row r="308">
      <c r="A308" s="30" t="s">
        <v>2376</v>
      </c>
      <c r="B308" s="47"/>
      <c r="C308" s="47"/>
      <c r="D308" s="47"/>
      <c r="E308" s="47"/>
      <c r="F308" s="48"/>
      <c r="I308" s="30" t="b">
        <f t="shared" si="4"/>
        <v>1</v>
      </c>
    </row>
    <row r="309">
      <c r="A309" s="30" t="s">
        <v>2377</v>
      </c>
      <c r="B309" s="47"/>
      <c r="C309" s="47"/>
      <c r="D309" s="47"/>
      <c r="E309" s="47"/>
      <c r="F309" s="48"/>
      <c r="I309" s="30" t="b">
        <f t="shared" si="4"/>
        <v>1</v>
      </c>
    </row>
    <row r="310">
      <c r="A310" s="30" t="s">
        <v>2378</v>
      </c>
      <c r="B310" s="47"/>
      <c r="C310" s="47"/>
      <c r="D310" s="47"/>
      <c r="E310" s="47"/>
      <c r="F310" s="48"/>
      <c r="I310" s="30" t="b">
        <f t="shared" si="4"/>
        <v>1</v>
      </c>
    </row>
    <row r="311">
      <c r="A311" s="30" t="s">
        <v>2379</v>
      </c>
      <c r="B311" s="47"/>
      <c r="C311" s="47"/>
      <c r="D311" s="47"/>
      <c r="E311" s="47"/>
      <c r="F311" s="48"/>
      <c r="I311" s="30" t="b">
        <f t="shared" si="4"/>
        <v>1</v>
      </c>
    </row>
    <row r="312">
      <c r="A312" s="30" t="s">
        <v>2380</v>
      </c>
      <c r="B312" s="47"/>
      <c r="C312" s="47"/>
      <c r="D312" s="47"/>
      <c r="E312" s="47"/>
      <c r="F312" s="48"/>
      <c r="I312" s="30" t="b">
        <f t="shared" si="4"/>
        <v>1</v>
      </c>
    </row>
    <row r="313">
      <c r="A313" s="30" t="s">
        <v>2381</v>
      </c>
      <c r="B313" s="47"/>
      <c r="C313" s="47"/>
      <c r="D313" s="47"/>
      <c r="E313" s="47"/>
      <c r="F313" s="48"/>
      <c r="I313" s="30" t="b">
        <f t="shared" si="4"/>
        <v>1</v>
      </c>
    </row>
    <row r="314">
      <c r="A314" s="30" t="s">
        <v>2382</v>
      </c>
      <c r="B314" s="47"/>
      <c r="C314" s="47"/>
      <c r="D314" s="47"/>
      <c r="E314" s="47"/>
      <c r="F314" s="48"/>
      <c r="I314" s="30" t="b">
        <f t="shared" si="4"/>
        <v>1</v>
      </c>
    </row>
    <row r="315">
      <c r="A315" s="30" t="s">
        <v>2383</v>
      </c>
      <c r="B315" s="47"/>
      <c r="C315" s="47"/>
      <c r="D315" s="47"/>
      <c r="E315" s="47"/>
      <c r="F315" s="48"/>
      <c r="I315" s="30" t="b">
        <f t="shared" si="4"/>
        <v>1</v>
      </c>
    </row>
    <row r="316">
      <c r="A316" s="30" t="s">
        <v>2384</v>
      </c>
      <c r="B316" s="47"/>
      <c r="C316" s="47"/>
      <c r="D316" s="47"/>
      <c r="E316" s="47"/>
      <c r="F316" s="48"/>
      <c r="I316" s="30" t="b">
        <f t="shared" si="4"/>
        <v>1</v>
      </c>
    </row>
    <row r="317">
      <c r="A317" s="30" t="s">
        <v>2385</v>
      </c>
      <c r="B317" s="47"/>
      <c r="C317" s="47"/>
      <c r="D317" s="47"/>
      <c r="E317" s="47"/>
      <c r="F317" s="48"/>
      <c r="I317" s="30" t="b">
        <f t="shared" si="4"/>
        <v>1</v>
      </c>
    </row>
    <row r="318">
      <c r="A318" s="30" t="s">
        <v>2386</v>
      </c>
      <c r="B318" s="47"/>
      <c r="C318" s="47"/>
      <c r="D318" s="47"/>
      <c r="E318" s="47"/>
      <c r="F318" s="48"/>
      <c r="I318" s="30" t="b">
        <f t="shared" si="4"/>
        <v>1</v>
      </c>
    </row>
    <row r="319">
      <c r="A319" s="30" t="s">
        <v>2387</v>
      </c>
      <c r="B319" s="47"/>
      <c r="C319" s="47"/>
      <c r="D319" s="47"/>
      <c r="E319" s="47"/>
      <c r="F319" s="48"/>
      <c r="I319" s="30" t="b">
        <f t="shared" si="4"/>
        <v>1</v>
      </c>
    </row>
    <row r="320">
      <c r="A320" s="30" t="s">
        <v>2388</v>
      </c>
      <c r="B320" s="47"/>
      <c r="C320" s="47"/>
      <c r="D320" s="47"/>
      <c r="E320" s="47"/>
      <c r="F320" s="48"/>
      <c r="I320" s="30" t="b">
        <f t="shared" si="4"/>
        <v>1</v>
      </c>
    </row>
    <row r="321">
      <c r="A321" s="30" t="s">
        <v>2389</v>
      </c>
      <c r="B321" s="47"/>
      <c r="C321" s="47"/>
      <c r="D321" s="47"/>
      <c r="E321" s="47"/>
      <c r="F321" s="48"/>
      <c r="I321" s="30" t="b">
        <f t="shared" si="4"/>
        <v>1</v>
      </c>
    </row>
    <row r="322">
      <c r="A322" s="30" t="s">
        <v>2390</v>
      </c>
      <c r="B322" s="47"/>
      <c r="C322" s="47"/>
      <c r="D322" s="47"/>
      <c r="E322" s="47"/>
      <c r="F322" s="48"/>
      <c r="I322" s="30" t="b">
        <f t="shared" si="4"/>
        <v>1</v>
      </c>
    </row>
    <row r="323">
      <c r="A323" s="26" t="s">
        <v>2391</v>
      </c>
      <c r="B323" s="47"/>
      <c r="C323" s="47"/>
      <c r="D323" s="47"/>
      <c r="E323" s="47"/>
      <c r="F323" s="48"/>
      <c r="I323" s="30" t="b">
        <f t="shared" si="4"/>
        <v>1</v>
      </c>
    </row>
    <row r="324">
      <c r="A324" s="26" t="s">
        <v>2392</v>
      </c>
      <c r="B324" s="47"/>
      <c r="C324" s="47"/>
      <c r="D324" s="47"/>
      <c r="E324" s="47"/>
      <c r="F324" s="48"/>
      <c r="I324" s="30" t="b">
        <f t="shared" si="4"/>
        <v>1</v>
      </c>
    </row>
    <row r="325">
      <c r="A325" s="30" t="s">
        <v>2393</v>
      </c>
      <c r="B325" s="47"/>
      <c r="C325" s="47"/>
      <c r="D325" s="47"/>
      <c r="E325" s="47"/>
      <c r="F325" s="48"/>
      <c r="I325" s="30" t="b">
        <f t="shared" si="4"/>
        <v>1</v>
      </c>
    </row>
    <row r="326">
      <c r="A326" s="30" t="s">
        <v>2394</v>
      </c>
      <c r="B326" s="47"/>
      <c r="C326" s="47"/>
      <c r="D326" s="47"/>
      <c r="E326" s="47"/>
      <c r="F326" s="48"/>
      <c r="I326" s="30" t="b">
        <f t="shared" si="4"/>
        <v>1</v>
      </c>
    </row>
    <row r="327">
      <c r="A327" s="30" t="s">
        <v>2395</v>
      </c>
      <c r="B327" s="47"/>
      <c r="C327" s="47"/>
      <c r="D327" s="47"/>
      <c r="E327" s="47"/>
      <c r="F327" s="48"/>
      <c r="I327" s="30" t="b">
        <f t="shared" si="4"/>
        <v>1</v>
      </c>
    </row>
    <row r="328">
      <c r="A328" s="30" t="s">
        <v>2396</v>
      </c>
      <c r="B328" s="47"/>
      <c r="C328" s="47"/>
      <c r="D328" s="47"/>
      <c r="E328" s="47"/>
      <c r="F328" s="48"/>
      <c r="I328" s="30" t="b">
        <f t="shared" si="4"/>
        <v>1</v>
      </c>
    </row>
    <row r="329">
      <c r="A329" s="30" t="s">
        <v>2397</v>
      </c>
      <c r="B329" s="47"/>
      <c r="C329" s="47"/>
      <c r="D329" s="47"/>
      <c r="E329" s="47"/>
      <c r="F329" s="48"/>
      <c r="I329" s="30" t="b">
        <f t="shared" si="4"/>
        <v>1</v>
      </c>
    </row>
    <row r="330">
      <c r="A330" s="30" t="s">
        <v>2398</v>
      </c>
      <c r="B330" s="47"/>
      <c r="C330" s="47"/>
      <c r="D330" s="47"/>
      <c r="E330" s="47"/>
      <c r="F330" s="48"/>
      <c r="I330" s="30" t="b">
        <f t="shared" si="4"/>
        <v>1</v>
      </c>
    </row>
    <row r="331">
      <c r="A331" s="30" t="s">
        <v>2399</v>
      </c>
      <c r="B331" s="47"/>
      <c r="C331" s="47"/>
      <c r="D331" s="47"/>
      <c r="E331" s="47"/>
      <c r="F331" s="48"/>
      <c r="I331" s="30" t="b">
        <f t="shared" si="4"/>
        <v>1</v>
      </c>
    </row>
    <row r="332">
      <c r="A332" s="30" t="s">
        <v>2400</v>
      </c>
      <c r="B332" s="47"/>
      <c r="C332" s="47"/>
      <c r="D332" s="47"/>
      <c r="E332" s="47"/>
      <c r="F332" s="48"/>
      <c r="I332" s="30" t="b">
        <f t="shared" si="4"/>
        <v>1</v>
      </c>
    </row>
    <row r="333">
      <c r="A333" s="30" t="s">
        <v>2401</v>
      </c>
      <c r="B333" s="47"/>
      <c r="C333" s="47"/>
      <c r="D333" s="47"/>
      <c r="E333" s="47"/>
      <c r="F333" s="48"/>
      <c r="I333" s="30" t="b">
        <f t="shared" si="4"/>
        <v>1</v>
      </c>
    </row>
    <row r="334">
      <c r="A334" s="30" t="s">
        <v>2402</v>
      </c>
      <c r="B334" s="47"/>
      <c r="C334" s="47"/>
      <c r="D334" s="47"/>
      <c r="E334" s="47"/>
      <c r="F334" s="48"/>
      <c r="I334" s="30" t="b">
        <f t="shared" si="4"/>
        <v>1</v>
      </c>
    </row>
    <row r="335">
      <c r="A335" s="26" t="s">
        <v>2403</v>
      </c>
      <c r="B335" s="47"/>
      <c r="C335" s="47"/>
      <c r="D335" s="47"/>
      <c r="E335" s="47"/>
      <c r="F335" s="48"/>
      <c r="I335" s="30" t="b">
        <f t="shared" si="4"/>
        <v>1</v>
      </c>
    </row>
    <row r="336">
      <c r="A336" s="30" t="s">
        <v>2404</v>
      </c>
      <c r="B336" s="47"/>
      <c r="C336" s="47"/>
      <c r="D336" s="47"/>
      <c r="E336" s="47"/>
      <c r="F336" s="48"/>
      <c r="I336" s="30" t="b">
        <f t="shared" si="4"/>
        <v>1</v>
      </c>
    </row>
    <row r="337">
      <c r="A337" s="30" t="s">
        <v>2405</v>
      </c>
      <c r="B337" s="47"/>
      <c r="C337" s="47"/>
      <c r="D337" s="47"/>
      <c r="E337" s="47"/>
      <c r="F337" s="48"/>
      <c r="I337" s="30" t="b">
        <f t="shared" si="4"/>
        <v>1</v>
      </c>
    </row>
    <row r="338">
      <c r="A338" s="30" t="s">
        <v>2406</v>
      </c>
      <c r="B338" s="47"/>
      <c r="C338" s="47"/>
      <c r="D338" s="47"/>
      <c r="E338" s="47"/>
      <c r="F338" s="48"/>
      <c r="I338" s="30" t="b">
        <f t="shared" si="4"/>
        <v>1</v>
      </c>
    </row>
    <row r="339">
      <c r="A339" s="30" t="s">
        <v>2407</v>
      </c>
      <c r="B339" s="47"/>
      <c r="C339" s="47"/>
      <c r="D339" s="47"/>
      <c r="E339" s="47"/>
      <c r="F339" s="48"/>
      <c r="I339" s="30" t="b">
        <f t="shared" si="4"/>
        <v>1</v>
      </c>
    </row>
    <row r="340">
      <c r="A340" s="30" t="s">
        <v>2408</v>
      </c>
      <c r="B340" s="47"/>
      <c r="C340" s="47"/>
      <c r="D340" s="47"/>
      <c r="E340" s="47"/>
      <c r="F340" s="48"/>
      <c r="I340" s="30" t="b">
        <f t="shared" si="4"/>
        <v>1</v>
      </c>
    </row>
    <row r="341">
      <c r="A341" s="30" t="s">
        <v>2409</v>
      </c>
      <c r="B341" s="47"/>
      <c r="C341" s="47"/>
      <c r="D341" s="47"/>
      <c r="E341" s="47"/>
      <c r="F341" s="48"/>
      <c r="I341" s="30" t="b">
        <f t="shared" si="4"/>
        <v>1</v>
      </c>
    </row>
    <row r="342">
      <c r="A342" s="30" t="s">
        <v>2410</v>
      </c>
      <c r="B342" s="47"/>
      <c r="C342" s="47"/>
      <c r="D342" s="47"/>
      <c r="E342" s="47"/>
      <c r="F342" s="48"/>
      <c r="I342" s="30" t="b">
        <f t="shared" si="4"/>
        <v>1</v>
      </c>
    </row>
    <row r="343">
      <c r="A343" s="30" t="s">
        <v>2411</v>
      </c>
      <c r="B343" s="47"/>
      <c r="C343" s="47"/>
      <c r="D343" s="47"/>
      <c r="E343" s="47"/>
      <c r="F343" s="48"/>
      <c r="I343" s="30" t="b">
        <f t="shared" si="4"/>
        <v>1</v>
      </c>
    </row>
    <row r="344">
      <c r="A344" s="59" t="s">
        <v>2412</v>
      </c>
      <c r="B344" s="31">
        <v>39.090192</v>
      </c>
      <c r="C344" s="31">
        <v>39.15642</v>
      </c>
      <c r="D344" s="31">
        <v>72.363711</v>
      </c>
      <c r="E344" s="31">
        <v>72.44618</v>
      </c>
      <c r="F344" s="32"/>
      <c r="G344" s="26"/>
      <c r="H344" s="26" t="s">
        <v>2413</v>
      </c>
      <c r="I344" s="30" t="b">
        <f t="shared" si="4"/>
        <v>1</v>
      </c>
    </row>
    <row r="345">
      <c r="A345" s="30" t="s">
        <v>2414</v>
      </c>
      <c r="B345" s="47"/>
      <c r="C345" s="47"/>
      <c r="D345" s="47"/>
      <c r="E345" s="47"/>
      <c r="F345" s="48"/>
      <c r="I345" s="30" t="b">
        <f t="shared" si="4"/>
        <v>1</v>
      </c>
    </row>
    <row r="346">
      <c r="A346" s="30" t="s">
        <v>2415</v>
      </c>
      <c r="B346" s="47"/>
      <c r="C346" s="47"/>
      <c r="D346" s="47"/>
      <c r="E346" s="47"/>
      <c r="F346" s="48"/>
      <c r="I346" s="30" t="b">
        <f t="shared" si="4"/>
        <v>1</v>
      </c>
    </row>
    <row r="347">
      <c r="A347" s="26" t="s">
        <v>2416</v>
      </c>
      <c r="B347" s="47"/>
      <c r="C347" s="47"/>
      <c r="D347" s="47"/>
      <c r="E347" s="47"/>
      <c r="F347" s="48"/>
      <c r="I347" s="30" t="b">
        <f t="shared" si="4"/>
        <v>1</v>
      </c>
    </row>
    <row r="348">
      <c r="A348" s="30" t="s">
        <v>2417</v>
      </c>
      <c r="B348" s="47"/>
      <c r="C348" s="47"/>
      <c r="D348" s="47"/>
      <c r="E348" s="47"/>
      <c r="F348" s="48"/>
      <c r="I348" s="30" t="b">
        <f t="shared" si="4"/>
        <v>1</v>
      </c>
    </row>
    <row r="349">
      <c r="A349" s="30" t="s">
        <v>2418</v>
      </c>
      <c r="B349" s="47"/>
      <c r="C349" s="47"/>
      <c r="D349" s="47"/>
      <c r="E349" s="47"/>
      <c r="F349" s="48"/>
      <c r="I349" s="30" t="b">
        <f t="shared" si="4"/>
        <v>1</v>
      </c>
    </row>
    <row r="350">
      <c r="A350" s="30" t="s">
        <v>2419</v>
      </c>
      <c r="B350" s="47"/>
      <c r="C350" s="47"/>
      <c r="D350" s="47"/>
      <c r="E350" s="47"/>
      <c r="F350" s="48"/>
      <c r="I350" s="30" t="b">
        <f t="shared" si="4"/>
        <v>1</v>
      </c>
    </row>
    <row r="351">
      <c r="A351" s="30" t="s">
        <v>2420</v>
      </c>
      <c r="B351" s="47"/>
      <c r="C351" s="47"/>
      <c r="D351" s="47"/>
      <c r="E351" s="47"/>
      <c r="F351" s="48"/>
      <c r="I351" s="30" t="b">
        <f t="shared" si="4"/>
        <v>1</v>
      </c>
    </row>
    <row r="352">
      <c r="A352" s="30" t="s">
        <v>2421</v>
      </c>
      <c r="B352" s="47"/>
      <c r="C352" s="47"/>
      <c r="D352" s="47"/>
      <c r="E352" s="47"/>
      <c r="F352" s="48"/>
      <c r="I352" s="30" t="b">
        <f t="shared" si="4"/>
        <v>1</v>
      </c>
    </row>
    <row r="353">
      <c r="A353" s="30" t="s">
        <v>2422</v>
      </c>
      <c r="B353" s="47"/>
      <c r="C353" s="47"/>
      <c r="D353" s="47"/>
      <c r="E353" s="47"/>
      <c r="F353" s="48"/>
      <c r="I353" s="30" t="b">
        <f t="shared" si="4"/>
        <v>1</v>
      </c>
    </row>
    <row r="354">
      <c r="A354" s="30" t="s">
        <v>2423</v>
      </c>
      <c r="B354" s="47"/>
      <c r="C354" s="47"/>
      <c r="D354" s="47"/>
      <c r="E354" s="47"/>
      <c r="F354" s="48"/>
      <c r="I354" s="30" t="b">
        <f t="shared" si="4"/>
        <v>1</v>
      </c>
    </row>
    <row r="355">
      <c r="A355" s="30" t="s">
        <v>2424</v>
      </c>
      <c r="B355" s="47"/>
      <c r="C355" s="47"/>
      <c r="D355" s="47"/>
      <c r="E355" s="47"/>
      <c r="F355" s="48"/>
      <c r="I355" s="30" t="b">
        <f t="shared" si="4"/>
        <v>1</v>
      </c>
    </row>
    <row r="356">
      <c r="A356" s="30" t="s">
        <v>2425</v>
      </c>
      <c r="B356" s="47"/>
      <c r="C356" s="47"/>
      <c r="D356" s="47"/>
      <c r="E356" s="47"/>
      <c r="F356" s="48"/>
      <c r="I356" s="30" t="b">
        <f t="shared" si="4"/>
        <v>1</v>
      </c>
    </row>
    <row r="357">
      <c r="A357" s="30" t="s">
        <v>2426</v>
      </c>
      <c r="B357" s="47"/>
      <c r="C357" s="47"/>
      <c r="D357" s="47"/>
      <c r="E357" s="47"/>
      <c r="F357" s="48"/>
      <c r="I357" s="30" t="b">
        <f t="shared" si="4"/>
        <v>1</v>
      </c>
    </row>
    <row r="358">
      <c r="A358" s="30" t="s">
        <v>2427</v>
      </c>
      <c r="B358" s="47"/>
      <c r="C358" s="47"/>
      <c r="D358" s="47"/>
      <c r="E358" s="47"/>
      <c r="F358" s="48"/>
      <c r="I358" s="30" t="b">
        <f t="shared" si="4"/>
        <v>1</v>
      </c>
    </row>
    <row r="359">
      <c r="A359" s="30" t="s">
        <v>2428</v>
      </c>
      <c r="B359" s="47"/>
      <c r="C359" s="47"/>
      <c r="D359" s="47"/>
      <c r="E359" s="47"/>
      <c r="F359" s="48"/>
      <c r="I359" s="30" t="b">
        <f t="shared" si="4"/>
        <v>1</v>
      </c>
    </row>
    <row r="360">
      <c r="A360" s="30" t="s">
        <v>2429</v>
      </c>
      <c r="B360" s="47"/>
      <c r="C360" s="47"/>
      <c r="D360" s="47"/>
      <c r="E360" s="47"/>
      <c r="F360" s="48"/>
      <c r="I360" s="30" t="b">
        <f t="shared" si="4"/>
        <v>1</v>
      </c>
    </row>
    <row r="361">
      <c r="A361" s="30" t="s">
        <v>2430</v>
      </c>
      <c r="B361" s="47"/>
      <c r="C361" s="47"/>
      <c r="D361" s="47"/>
      <c r="E361" s="47"/>
      <c r="F361" s="48"/>
      <c r="I361" s="30" t="b">
        <f t="shared" si="4"/>
        <v>1</v>
      </c>
    </row>
    <row r="362">
      <c r="A362" s="30" t="s">
        <v>2431</v>
      </c>
      <c r="B362" s="47"/>
      <c r="C362" s="47"/>
      <c r="D362" s="47"/>
      <c r="E362" s="47"/>
      <c r="F362" s="48"/>
      <c r="I362" s="30" t="b">
        <f t="shared" si="4"/>
        <v>1</v>
      </c>
    </row>
    <row r="363">
      <c r="A363" s="30" t="s">
        <v>2432</v>
      </c>
      <c r="B363" s="47"/>
      <c r="C363" s="47"/>
      <c r="D363" s="47"/>
      <c r="E363" s="47"/>
      <c r="F363" s="48"/>
      <c r="I363" s="30" t="b">
        <f t="shared" si="4"/>
        <v>1</v>
      </c>
    </row>
    <row r="364">
      <c r="A364" s="26" t="s">
        <v>2433</v>
      </c>
      <c r="B364" s="47"/>
      <c r="C364" s="47"/>
      <c r="D364" s="47"/>
      <c r="E364" s="47"/>
      <c r="F364" s="48"/>
      <c r="I364" s="30" t="b">
        <f t="shared" si="4"/>
        <v>1</v>
      </c>
    </row>
    <row r="365">
      <c r="A365" s="26" t="s">
        <v>2434</v>
      </c>
      <c r="B365" s="47"/>
      <c r="C365" s="47"/>
      <c r="D365" s="47"/>
      <c r="E365" s="47"/>
      <c r="F365" s="48"/>
      <c r="I365" s="30" t="b">
        <f t="shared" si="4"/>
        <v>1</v>
      </c>
    </row>
    <row r="366">
      <c r="A366" s="30" t="s">
        <v>2435</v>
      </c>
      <c r="B366" s="47"/>
      <c r="C366" s="47"/>
      <c r="D366" s="47"/>
      <c r="E366" s="47"/>
      <c r="F366" s="48"/>
      <c r="I366" s="30" t="b">
        <f t="shared" si="4"/>
        <v>1</v>
      </c>
    </row>
    <row r="367">
      <c r="A367" s="30" t="s">
        <v>2436</v>
      </c>
      <c r="B367" s="47"/>
      <c r="C367" s="47"/>
      <c r="D367" s="47"/>
      <c r="E367" s="47"/>
      <c r="F367" s="48"/>
      <c r="I367" s="30" t="b">
        <f t="shared" si="4"/>
        <v>1</v>
      </c>
    </row>
    <row r="368">
      <c r="A368" s="30" t="s">
        <v>2437</v>
      </c>
      <c r="B368" s="47"/>
      <c r="C368" s="47"/>
      <c r="D368" s="47"/>
      <c r="E368" s="47"/>
      <c r="F368" s="48"/>
      <c r="I368" s="30" t="b">
        <f t="shared" si="4"/>
        <v>1</v>
      </c>
    </row>
    <row r="369">
      <c r="A369" s="30" t="s">
        <v>2438</v>
      </c>
      <c r="B369" s="47"/>
      <c r="C369" s="47"/>
      <c r="D369" s="47"/>
      <c r="E369" s="47"/>
      <c r="F369" s="48"/>
      <c r="I369" s="30" t="b">
        <f t="shared" si="4"/>
        <v>1</v>
      </c>
    </row>
    <row r="370">
      <c r="A370" s="59" t="s">
        <v>2439</v>
      </c>
      <c r="B370" s="31">
        <v>42.456104</v>
      </c>
      <c r="C370" s="31">
        <v>42.504638</v>
      </c>
      <c r="D370" s="31">
        <v>0.051689</v>
      </c>
      <c r="E370" s="31">
        <v>0.108777</v>
      </c>
      <c r="F370" s="32"/>
      <c r="G370" s="26"/>
      <c r="H370" s="26" t="s">
        <v>2440</v>
      </c>
      <c r="I370" s="30" t="b">
        <f t="shared" si="4"/>
        <v>1</v>
      </c>
    </row>
    <row r="371">
      <c r="A371" s="30" t="s">
        <v>2441</v>
      </c>
      <c r="B371" s="47"/>
      <c r="C371" s="47"/>
      <c r="D371" s="47"/>
      <c r="E371" s="47"/>
      <c r="F371" s="48"/>
      <c r="I371" s="30" t="b">
        <f t="shared" si="4"/>
        <v>1</v>
      </c>
    </row>
    <row r="372">
      <c r="A372" s="30" t="s">
        <v>2442</v>
      </c>
      <c r="B372" s="47"/>
      <c r="C372" s="47"/>
      <c r="D372" s="47"/>
      <c r="E372" s="47"/>
      <c r="F372" s="48"/>
      <c r="I372" s="30" t="b">
        <f t="shared" si="4"/>
        <v>1</v>
      </c>
    </row>
    <row r="373">
      <c r="A373" s="30" t="s">
        <v>2443</v>
      </c>
      <c r="B373" s="47"/>
      <c r="C373" s="47"/>
      <c r="D373" s="47"/>
      <c r="E373" s="47"/>
      <c r="F373" s="48"/>
      <c r="I373" s="30" t="b">
        <f t="shared" si="4"/>
        <v>1</v>
      </c>
    </row>
    <row r="374">
      <c r="A374" s="30" t="s">
        <v>2444</v>
      </c>
      <c r="B374" s="47"/>
      <c r="C374" s="47"/>
      <c r="D374" s="47"/>
      <c r="E374" s="47"/>
      <c r="F374" s="48"/>
      <c r="I374" s="30" t="b">
        <f t="shared" si="4"/>
        <v>1</v>
      </c>
    </row>
    <row r="375">
      <c r="A375" s="30" t="s">
        <v>2445</v>
      </c>
      <c r="B375" s="47"/>
      <c r="C375" s="47"/>
      <c r="D375" s="47"/>
      <c r="E375" s="47"/>
      <c r="F375" s="48"/>
      <c r="I375" s="30" t="b">
        <f t="shared" si="4"/>
        <v>1</v>
      </c>
    </row>
    <row r="376">
      <c r="A376" s="30" t="s">
        <v>2446</v>
      </c>
      <c r="B376" s="47"/>
      <c r="C376" s="47"/>
      <c r="D376" s="47"/>
      <c r="E376" s="47"/>
      <c r="F376" s="48"/>
      <c r="I376" s="30" t="b">
        <f t="shared" si="4"/>
        <v>1</v>
      </c>
    </row>
    <row r="377">
      <c r="A377" s="30" t="s">
        <v>2447</v>
      </c>
      <c r="B377" s="47"/>
      <c r="C377" s="47"/>
      <c r="D377" s="47"/>
      <c r="E377" s="47"/>
      <c r="F377" s="48"/>
      <c r="I377" s="30" t="b">
        <f t="shared" si="4"/>
        <v>1</v>
      </c>
    </row>
    <row r="378">
      <c r="A378" s="30" t="s">
        <v>2448</v>
      </c>
      <c r="B378" s="47"/>
      <c r="C378" s="47"/>
      <c r="D378" s="47"/>
      <c r="E378" s="47"/>
      <c r="F378" s="48"/>
      <c r="I378" s="30" t="b">
        <f t="shared" si="4"/>
        <v>1</v>
      </c>
    </row>
    <row r="379">
      <c r="A379" s="30" t="s">
        <v>2449</v>
      </c>
      <c r="B379" s="47"/>
      <c r="C379" s="47"/>
      <c r="D379" s="47"/>
      <c r="E379" s="47"/>
      <c r="F379" s="48"/>
      <c r="I379" s="30" t="b">
        <f t="shared" si="4"/>
        <v>1</v>
      </c>
    </row>
    <row r="380">
      <c r="A380" s="30" t="s">
        <v>2450</v>
      </c>
      <c r="B380" s="47"/>
      <c r="C380" s="47"/>
      <c r="D380" s="47"/>
      <c r="E380" s="47"/>
      <c r="F380" s="48"/>
      <c r="I380" s="30" t="b">
        <f t="shared" si="4"/>
        <v>1</v>
      </c>
    </row>
    <row r="381">
      <c r="A381" s="59" t="s">
        <v>2451</v>
      </c>
      <c r="B381" s="47"/>
      <c r="C381" s="47"/>
      <c r="D381" s="47"/>
      <c r="E381" s="47"/>
      <c r="F381" s="48"/>
      <c r="I381" s="30" t="b">
        <f t="shared" si="4"/>
        <v>1</v>
      </c>
    </row>
    <row r="382">
      <c r="A382" s="60" t="s">
        <v>2452</v>
      </c>
      <c r="B382" s="31">
        <v>26.0</v>
      </c>
      <c r="C382" s="31">
        <v>35.0</v>
      </c>
      <c r="D382" s="31">
        <v>72.0</v>
      </c>
      <c r="E382" s="31">
        <v>92.0</v>
      </c>
      <c r="F382" s="32"/>
      <c r="G382" s="26"/>
      <c r="H382" s="26" t="s">
        <v>2453</v>
      </c>
      <c r="I382" s="30" t="b">
        <f t="shared" si="4"/>
        <v>1</v>
      </c>
    </row>
    <row r="383">
      <c r="A383" s="30" t="s">
        <v>2454</v>
      </c>
      <c r="B383" s="47"/>
      <c r="C383" s="47"/>
      <c r="D383" s="47"/>
      <c r="E383" s="47"/>
      <c r="F383" s="48"/>
      <c r="I383" s="30" t="b">
        <f t="shared" si="4"/>
        <v>1</v>
      </c>
    </row>
    <row r="384">
      <c r="A384" s="30" t="s">
        <v>2455</v>
      </c>
      <c r="B384" s="47"/>
      <c r="C384" s="47"/>
      <c r="D384" s="47"/>
      <c r="E384" s="47"/>
      <c r="F384" s="48"/>
      <c r="I384" s="30" t="b">
        <f t="shared" si="4"/>
        <v>1</v>
      </c>
    </row>
    <row r="385">
      <c r="A385" s="26" t="s">
        <v>2456</v>
      </c>
      <c r="B385" s="47"/>
      <c r="C385" s="47"/>
      <c r="D385" s="47"/>
      <c r="E385" s="47"/>
      <c r="F385" s="48"/>
      <c r="I385" s="30" t="b">
        <f t="shared" si="4"/>
        <v>1</v>
      </c>
    </row>
    <row r="386">
      <c r="A386" s="30" t="s">
        <v>2457</v>
      </c>
      <c r="B386" s="47"/>
      <c r="C386" s="47"/>
      <c r="D386" s="47"/>
      <c r="E386" s="47"/>
      <c r="F386" s="48"/>
      <c r="I386" s="30" t="b">
        <f t="shared" si="4"/>
        <v>1</v>
      </c>
    </row>
    <row r="387">
      <c r="A387" s="30" t="s">
        <v>2458</v>
      </c>
      <c r="B387" s="47"/>
      <c r="C387" s="47"/>
      <c r="D387" s="47"/>
      <c r="E387" s="47"/>
      <c r="F387" s="48"/>
      <c r="I387" s="30" t="b">
        <f t="shared" si="4"/>
        <v>1</v>
      </c>
    </row>
    <row r="388">
      <c r="A388" s="26" t="s">
        <v>2459</v>
      </c>
      <c r="B388" s="47"/>
      <c r="C388" s="47"/>
      <c r="D388" s="47"/>
      <c r="E388" s="47"/>
      <c r="F388" s="48"/>
      <c r="I388" s="30" t="b">
        <f t="shared" si="4"/>
        <v>1</v>
      </c>
    </row>
    <row r="389">
      <c r="A389" s="30" t="s">
        <v>2460</v>
      </c>
      <c r="B389" s="47"/>
      <c r="C389" s="47"/>
      <c r="D389" s="47"/>
      <c r="E389" s="47"/>
      <c r="F389" s="48"/>
      <c r="I389" s="30" t="b">
        <f t="shared" si="4"/>
        <v>1</v>
      </c>
    </row>
    <row r="390">
      <c r="A390" s="30" t="s">
        <v>2461</v>
      </c>
      <c r="B390" s="31">
        <v>78.89</v>
      </c>
      <c r="C390" s="31">
        <v>78.92</v>
      </c>
      <c r="D390" s="31">
        <v>11.57</v>
      </c>
      <c r="E390" s="31">
        <v>11.74</v>
      </c>
      <c r="F390" s="32"/>
      <c r="G390" s="26"/>
      <c r="H390" s="26" t="s">
        <v>2142</v>
      </c>
      <c r="I390" s="30" t="b">
        <f t="shared" si="4"/>
        <v>1</v>
      </c>
    </row>
    <row r="391">
      <c r="A391" s="30" t="s">
        <v>2462</v>
      </c>
      <c r="B391" s="47"/>
      <c r="C391" s="47"/>
      <c r="D391" s="47"/>
      <c r="E391" s="47"/>
      <c r="F391" s="48"/>
      <c r="I391" s="30" t="b">
        <f t="shared" si="4"/>
        <v>1</v>
      </c>
    </row>
    <row r="392">
      <c r="A392" s="26" t="s">
        <v>2463</v>
      </c>
      <c r="B392" s="47"/>
      <c r="C392" s="47"/>
      <c r="D392" s="47"/>
      <c r="E392" s="47"/>
      <c r="F392" s="48"/>
      <c r="I392" s="30" t="b">
        <f t="shared" si="4"/>
        <v>1</v>
      </c>
    </row>
    <row r="393">
      <c r="A393" s="30" t="s">
        <v>2464</v>
      </c>
      <c r="B393" s="47"/>
      <c r="C393" s="47"/>
      <c r="D393" s="47"/>
      <c r="E393" s="47"/>
      <c r="F393" s="48"/>
      <c r="I393" s="30" t="b">
        <f t="shared" si="4"/>
        <v>1</v>
      </c>
    </row>
    <row r="394">
      <c r="A394" s="30" t="s">
        <v>2465</v>
      </c>
      <c r="B394" s="47"/>
      <c r="C394" s="47"/>
      <c r="D394" s="47"/>
      <c r="E394" s="47"/>
      <c r="F394" s="48"/>
      <c r="I394" s="30" t="b">
        <f t="shared" si="4"/>
        <v>1</v>
      </c>
    </row>
    <row r="395">
      <c r="A395" s="30" t="s">
        <v>2466</v>
      </c>
      <c r="B395" s="47"/>
      <c r="C395" s="47"/>
      <c r="D395" s="47"/>
      <c r="E395" s="47"/>
      <c r="F395" s="48"/>
      <c r="I395" s="30" t="b">
        <f t="shared" si="4"/>
        <v>1</v>
      </c>
    </row>
    <row r="396">
      <c r="A396" s="30" t="s">
        <v>2467</v>
      </c>
      <c r="B396" s="47"/>
      <c r="C396" s="47"/>
      <c r="D396" s="47"/>
      <c r="E396" s="47"/>
      <c r="F396" s="48"/>
      <c r="I396" s="30" t="b">
        <f t="shared" si="4"/>
        <v>1</v>
      </c>
    </row>
    <row r="397">
      <c r="A397" s="30" t="s">
        <v>2468</v>
      </c>
      <c r="B397" s="47"/>
      <c r="C397" s="47"/>
      <c r="D397" s="47"/>
      <c r="E397" s="47"/>
      <c r="F397" s="48"/>
      <c r="I397" s="30" t="b">
        <f t="shared" si="4"/>
        <v>1</v>
      </c>
    </row>
    <row r="398">
      <c r="A398" s="30" t="s">
        <v>2469</v>
      </c>
      <c r="B398" s="47"/>
      <c r="C398" s="47"/>
      <c r="D398" s="47"/>
      <c r="E398" s="47"/>
      <c r="F398" s="48"/>
      <c r="I398" s="30" t="b">
        <f t="shared" si="4"/>
        <v>1</v>
      </c>
    </row>
    <row r="399">
      <c r="A399" s="30" t="s">
        <v>2470</v>
      </c>
      <c r="B399" s="47"/>
      <c r="C399" s="47"/>
      <c r="D399" s="47"/>
      <c r="E399" s="47"/>
      <c r="F399" s="48"/>
      <c r="I399" s="30" t="b">
        <f t="shared" si="4"/>
        <v>1</v>
      </c>
    </row>
    <row r="400">
      <c r="A400" s="30" t="s">
        <v>2471</v>
      </c>
      <c r="B400" s="47"/>
      <c r="C400" s="47"/>
      <c r="D400" s="47"/>
      <c r="E400" s="47"/>
      <c r="F400" s="48"/>
      <c r="I400" s="30" t="b">
        <f t="shared" si="4"/>
        <v>1</v>
      </c>
    </row>
    <row r="401">
      <c r="A401" s="30" t="s">
        <v>2472</v>
      </c>
      <c r="B401" s="47"/>
      <c r="C401" s="47"/>
      <c r="D401" s="47"/>
      <c r="E401" s="47"/>
      <c r="F401" s="48"/>
      <c r="I401" s="30" t="b">
        <f t="shared" si="4"/>
        <v>1</v>
      </c>
    </row>
    <row r="402">
      <c r="A402" s="60" t="s">
        <v>2473</v>
      </c>
      <c r="B402" s="31">
        <v>38.13898</v>
      </c>
      <c r="C402" s="31">
        <v>38.168</v>
      </c>
      <c r="D402" s="31">
        <v>21.703</v>
      </c>
      <c r="E402" s="31">
        <v>21.7484</v>
      </c>
      <c r="F402" s="32"/>
      <c r="G402" s="26"/>
      <c r="H402" s="26" t="s">
        <v>2474</v>
      </c>
      <c r="I402" s="30" t="b">
        <f t="shared" si="4"/>
        <v>1</v>
      </c>
    </row>
    <row r="403">
      <c r="A403" s="30" t="s">
        <v>2475</v>
      </c>
      <c r="B403" s="47"/>
      <c r="C403" s="47"/>
      <c r="D403" s="47"/>
      <c r="E403" s="47"/>
      <c r="F403" s="48"/>
      <c r="I403" s="30" t="b">
        <f t="shared" si="4"/>
        <v>1</v>
      </c>
    </row>
    <row r="404">
      <c r="A404" s="30" t="s">
        <v>2476</v>
      </c>
      <c r="B404" s="47"/>
      <c r="C404" s="47"/>
      <c r="D404" s="47"/>
      <c r="E404" s="47"/>
      <c r="F404" s="48"/>
      <c r="I404" s="30" t="b">
        <f t="shared" si="4"/>
        <v>1</v>
      </c>
    </row>
    <row r="405">
      <c r="A405" s="30" t="s">
        <v>2477</v>
      </c>
      <c r="B405" s="47"/>
      <c r="C405" s="47"/>
      <c r="D405" s="47"/>
      <c r="E405" s="47"/>
      <c r="F405" s="48"/>
      <c r="I405" s="30" t="b">
        <f t="shared" si="4"/>
        <v>1</v>
      </c>
    </row>
    <row r="406">
      <c r="A406" s="30" t="s">
        <v>2478</v>
      </c>
      <c r="B406" s="47"/>
      <c r="C406" s="47"/>
      <c r="D406" s="47"/>
      <c r="E406" s="47"/>
      <c r="F406" s="48"/>
      <c r="I406" s="30" t="b">
        <f t="shared" si="4"/>
        <v>1</v>
      </c>
    </row>
    <row r="407">
      <c r="A407" s="30" t="s">
        <v>2479</v>
      </c>
      <c r="B407" s="47"/>
      <c r="C407" s="47"/>
      <c r="D407" s="47"/>
      <c r="E407" s="47"/>
      <c r="F407" s="48"/>
      <c r="I407" s="30" t="b">
        <f t="shared" si="4"/>
        <v>1</v>
      </c>
    </row>
    <row r="408">
      <c r="A408" s="30" t="s">
        <v>2480</v>
      </c>
      <c r="B408" s="47"/>
      <c r="C408" s="47"/>
      <c r="D408" s="47"/>
      <c r="E408" s="47"/>
      <c r="F408" s="48"/>
      <c r="I408" s="30" t="b">
        <f t="shared" si="4"/>
        <v>1</v>
      </c>
    </row>
    <row r="409">
      <c r="A409" s="30" t="s">
        <v>2481</v>
      </c>
      <c r="B409" s="47"/>
      <c r="C409" s="47"/>
      <c r="D409" s="47"/>
      <c r="E409" s="47"/>
      <c r="F409" s="48"/>
      <c r="I409" s="30" t="b">
        <f t="shared" si="4"/>
        <v>1</v>
      </c>
    </row>
    <row r="410">
      <c r="A410" s="30" t="s">
        <v>2482</v>
      </c>
      <c r="B410" s="47"/>
      <c r="C410" s="47"/>
      <c r="D410" s="47"/>
      <c r="E410" s="47"/>
      <c r="F410" s="48"/>
      <c r="I410" s="30" t="b">
        <f t="shared" si="4"/>
        <v>1</v>
      </c>
    </row>
    <row r="411">
      <c r="A411" s="30" t="s">
        <v>2483</v>
      </c>
      <c r="B411" s="47"/>
      <c r="C411" s="47"/>
      <c r="D411" s="47"/>
      <c r="E411" s="47"/>
      <c r="F411" s="48"/>
      <c r="I411" s="30" t="b">
        <f t="shared" si="4"/>
        <v>1</v>
      </c>
    </row>
    <row r="412">
      <c r="A412" s="30" t="s">
        <v>2484</v>
      </c>
      <c r="B412" s="47"/>
      <c r="C412" s="47"/>
      <c r="D412" s="47"/>
      <c r="E412" s="47"/>
      <c r="F412" s="48"/>
      <c r="I412" s="30" t="b">
        <f t="shared" si="4"/>
        <v>1</v>
      </c>
    </row>
    <row r="413">
      <c r="A413" s="30" t="s">
        <v>2485</v>
      </c>
      <c r="B413" s="47"/>
      <c r="C413" s="47"/>
      <c r="D413" s="47"/>
      <c r="E413" s="47"/>
      <c r="F413" s="48"/>
      <c r="I413" s="30" t="b">
        <f t="shared" si="4"/>
        <v>1</v>
      </c>
    </row>
    <row r="414">
      <c r="A414" s="30" t="s">
        <v>2486</v>
      </c>
      <c r="B414" s="47"/>
      <c r="C414" s="47"/>
      <c r="D414" s="47"/>
      <c r="E414" s="47"/>
      <c r="F414" s="48"/>
      <c r="I414" s="30" t="b">
        <f t="shared" si="4"/>
        <v>1</v>
      </c>
    </row>
    <row r="415">
      <c r="A415" s="30" t="s">
        <v>2487</v>
      </c>
      <c r="B415" s="47"/>
      <c r="C415" s="47"/>
      <c r="D415" s="47"/>
      <c r="E415" s="47"/>
      <c r="F415" s="48"/>
      <c r="I415" s="30" t="b">
        <f t="shared" si="4"/>
        <v>1</v>
      </c>
    </row>
    <row r="416">
      <c r="A416" s="30" t="s">
        <v>2488</v>
      </c>
      <c r="B416" s="47"/>
      <c r="C416" s="47"/>
      <c r="D416" s="47"/>
      <c r="E416" s="47"/>
      <c r="F416" s="48"/>
      <c r="I416" s="30" t="b">
        <f t="shared" si="4"/>
        <v>1</v>
      </c>
    </row>
    <row r="417">
      <c r="A417" s="30" t="s">
        <v>2489</v>
      </c>
      <c r="B417" s="47"/>
      <c r="C417" s="47"/>
      <c r="D417" s="47"/>
      <c r="E417" s="47"/>
      <c r="F417" s="48"/>
      <c r="I417" s="30" t="b">
        <f t="shared" si="4"/>
        <v>1</v>
      </c>
    </row>
    <row r="418">
      <c r="A418" s="30" t="s">
        <v>2490</v>
      </c>
      <c r="B418" s="47"/>
      <c r="C418" s="47"/>
      <c r="D418" s="47"/>
      <c r="E418" s="47"/>
      <c r="F418" s="48"/>
      <c r="I418" s="30" t="b">
        <f t="shared" si="4"/>
        <v>1</v>
      </c>
    </row>
    <row r="419">
      <c r="A419" s="30" t="s">
        <v>2491</v>
      </c>
      <c r="B419" s="47"/>
      <c r="C419" s="47"/>
      <c r="D419" s="47"/>
      <c r="E419" s="47"/>
      <c r="F419" s="48"/>
      <c r="I419" s="30" t="b">
        <f t="shared" si="4"/>
        <v>1</v>
      </c>
    </row>
    <row r="420">
      <c r="A420" s="30" t="s">
        <v>2492</v>
      </c>
      <c r="B420" s="47"/>
      <c r="C420" s="47"/>
      <c r="D420" s="47"/>
      <c r="E420" s="47"/>
      <c r="F420" s="48"/>
      <c r="I420" s="30" t="b">
        <f t="shared" si="4"/>
        <v>1</v>
      </c>
    </row>
    <row r="421">
      <c r="A421" s="30" t="s">
        <v>2493</v>
      </c>
      <c r="B421" s="47"/>
      <c r="C421" s="47"/>
      <c r="D421" s="47"/>
      <c r="E421" s="47"/>
      <c r="F421" s="48"/>
      <c r="I421" s="30" t="b">
        <f t="shared" si="4"/>
        <v>1</v>
      </c>
    </row>
    <row r="422">
      <c r="A422" s="26" t="s">
        <v>2494</v>
      </c>
      <c r="B422" s="47"/>
      <c r="C422" s="47"/>
      <c r="D422" s="47"/>
      <c r="E422" s="47"/>
      <c r="F422" s="48"/>
      <c r="I422" s="30" t="b">
        <f t="shared" si="4"/>
        <v>1</v>
      </c>
    </row>
    <row r="423">
      <c r="A423" s="30" t="s">
        <v>2495</v>
      </c>
      <c r="B423" s="47"/>
      <c r="C423" s="47"/>
      <c r="D423" s="47"/>
      <c r="E423" s="47"/>
      <c r="F423" s="48"/>
      <c r="I423" s="30" t="b">
        <f t="shared" si="4"/>
        <v>1</v>
      </c>
    </row>
    <row r="424">
      <c r="A424" s="30" t="s">
        <v>2496</v>
      </c>
      <c r="B424" s="47"/>
      <c r="C424" s="47"/>
      <c r="D424" s="47"/>
      <c r="E424" s="47"/>
      <c r="F424" s="48"/>
      <c r="I424" s="30" t="b">
        <f t="shared" si="4"/>
        <v>1</v>
      </c>
    </row>
    <row r="425">
      <c r="A425" s="30" t="s">
        <v>2497</v>
      </c>
      <c r="B425" s="47"/>
      <c r="C425" s="47"/>
      <c r="D425" s="47"/>
      <c r="E425" s="47"/>
      <c r="F425" s="48"/>
      <c r="I425" s="30" t="b">
        <f t="shared" si="4"/>
        <v>1</v>
      </c>
    </row>
    <row r="426">
      <c r="A426" s="30" t="s">
        <v>2498</v>
      </c>
      <c r="B426" s="47"/>
      <c r="C426" s="47"/>
      <c r="D426" s="47"/>
      <c r="E426" s="47"/>
      <c r="F426" s="48"/>
      <c r="I426" s="30" t="b">
        <f t="shared" si="4"/>
        <v>1</v>
      </c>
    </row>
    <row r="427">
      <c r="A427" s="30" t="s">
        <v>2499</v>
      </c>
      <c r="B427" s="47"/>
      <c r="C427" s="47"/>
      <c r="D427" s="47"/>
      <c r="E427" s="47"/>
      <c r="F427" s="48"/>
      <c r="I427" s="30" t="b">
        <f t="shared" si="4"/>
        <v>1</v>
      </c>
    </row>
    <row r="428">
      <c r="A428" s="30" t="s">
        <v>2500</v>
      </c>
      <c r="B428" s="47"/>
      <c r="C428" s="47"/>
      <c r="D428" s="47"/>
      <c r="E428" s="47"/>
      <c r="F428" s="48"/>
      <c r="I428" s="30" t="b">
        <f t="shared" si="4"/>
        <v>1</v>
      </c>
    </row>
    <row r="429">
      <c r="A429" s="30" t="s">
        <v>2501</v>
      </c>
      <c r="B429" s="47"/>
      <c r="C429" s="47"/>
      <c r="D429" s="47"/>
      <c r="E429" s="47"/>
      <c r="F429" s="48"/>
      <c r="I429" s="30" t="b">
        <f t="shared" si="4"/>
        <v>1</v>
      </c>
    </row>
    <row r="430">
      <c r="A430" s="30" t="s">
        <v>2502</v>
      </c>
      <c r="B430" s="47"/>
      <c r="C430" s="47"/>
      <c r="D430" s="47"/>
      <c r="E430" s="47"/>
      <c r="F430" s="48"/>
      <c r="I430" s="30" t="b">
        <f t="shared" si="4"/>
        <v>1</v>
      </c>
    </row>
    <row r="431">
      <c r="A431" s="30" t="s">
        <v>2503</v>
      </c>
      <c r="B431" s="47"/>
      <c r="C431" s="47"/>
      <c r="D431" s="47"/>
      <c r="E431" s="47"/>
      <c r="F431" s="48"/>
      <c r="I431" s="30" t="b">
        <f t="shared" si="4"/>
        <v>1</v>
      </c>
    </row>
    <row r="432">
      <c r="A432" s="30" t="s">
        <v>2504</v>
      </c>
      <c r="B432" s="47"/>
      <c r="C432" s="47"/>
      <c r="D432" s="47"/>
      <c r="E432" s="47"/>
      <c r="F432" s="48"/>
      <c r="I432" s="30" t="b">
        <f t="shared" si="4"/>
        <v>1</v>
      </c>
    </row>
    <row r="433">
      <c r="A433" s="26" t="s">
        <v>2505</v>
      </c>
      <c r="B433" s="47"/>
      <c r="C433" s="47"/>
      <c r="D433" s="47"/>
      <c r="E433" s="47"/>
      <c r="F433" s="48"/>
      <c r="I433" s="30" t="b">
        <f t="shared" si="4"/>
        <v>1</v>
      </c>
    </row>
    <row r="434">
      <c r="A434" s="30" t="s">
        <v>2506</v>
      </c>
      <c r="B434" s="47"/>
      <c r="C434" s="47"/>
      <c r="D434" s="47"/>
      <c r="E434" s="47"/>
      <c r="F434" s="48"/>
      <c r="I434" s="30" t="b">
        <f t="shared" si="4"/>
        <v>1</v>
      </c>
    </row>
    <row r="435">
      <c r="A435" s="30" t="s">
        <v>2507</v>
      </c>
      <c r="B435" s="47"/>
      <c r="C435" s="47"/>
      <c r="D435" s="47"/>
      <c r="E435" s="47"/>
      <c r="F435" s="48"/>
      <c r="I435" s="30" t="b">
        <f t="shared" si="4"/>
        <v>1</v>
      </c>
    </row>
    <row r="436">
      <c r="A436" s="30" t="s">
        <v>2508</v>
      </c>
      <c r="B436" s="47"/>
      <c r="C436" s="47"/>
      <c r="D436" s="47"/>
      <c r="E436" s="47"/>
      <c r="F436" s="48"/>
      <c r="I436" s="30" t="b">
        <f t="shared" si="4"/>
        <v>1</v>
      </c>
    </row>
    <row r="437">
      <c r="A437" s="30" t="s">
        <v>2509</v>
      </c>
      <c r="B437" s="47"/>
      <c r="C437" s="47"/>
      <c r="D437" s="47"/>
      <c r="E437" s="47"/>
      <c r="F437" s="48"/>
      <c r="I437" s="30" t="b">
        <f t="shared" si="4"/>
        <v>1</v>
      </c>
    </row>
    <row r="438">
      <c r="A438" s="30" t="s">
        <v>2510</v>
      </c>
      <c r="B438" s="47"/>
      <c r="C438" s="47"/>
      <c r="D438" s="47"/>
      <c r="E438" s="47"/>
      <c r="F438" s="48"/>
      <c r="I438" s="30" t="b">
        <f t="shared" si="4"/>
        <v>1</v>
      </c>
    </row>
    <row r="439">
      <c r="A439" s="30" t="s">
        <v>2511</v>
      </c>
      <c r="B439" s="47"/>
      <c r="C439" s="47"/>
      <c r="D439" s="47"/>
      <c r="E439" s="47"/>
      <c r="F439" s="48"/>
      <c r="I439" s="30" t="b">
        <f t="shared" si="4"/>
        <v>1</v>
      </c>
    </row>
    <row r="440">
      <c r="A440" s="30" t="s">
        <v>2512</v>
      </c>
      <c r="B440" s="47"/>
      <c r="C440" s="47"/>
      <c r="D440" s="47"/>
      <c r="E440" s="47"/>
      <c r="F440" s="48"/>
      <c r="I440" s="30" t="b">
        <f t="shared" si="4"/>
        <v>1</v>
      </c>
    </row>
    <row r="441">
      <c r="A441" s="30" t="s">
        <v>2513</v>
      </c>
      <c r="B441" s="47"/>
      <c r="C441" s="47"/>
      <c r="D441" s="47"/>
      <c r="E441" s="47"/>
      <c r="F441" s="48"/>
      <c r="I441" s="30" t="b">
        <f t="shared" si="4"/>
        <v>1</v>
      </c>
    </row>
    <row r="442">
      <c r="A442" s="30" t="s">
        <v>2514</v>
      </c>
      <c r="B442" s="47"/>
      <c r="C442" s="47"/>
      <c r="D442" s="47"/>
      <c r="E442" s="47"/>
      <c r="F442" s="48"/>
      <c r="I442" s="30" t="b">
        <f t="shared" si="4"/>
        <v>1</v>
      </c>
    </row>
    <row r="443">
      <c r="A443" s="26" t="s">
        <v>2515</v>
      </c>
      <c r="B443" s="47"/>
      <c r="C443" s="47"/>
      <c r="D443" s="47"/>
      <c r="E443" s="47"/>
      <c r="F443" s="48"/>
      <c r="I443" s="30" t="b">
        <f t="shared" si="4"/>
        <v>1</v>
      </c>
    </row>
    <row r="444">
      <c r="A444" s="30" t="s">
        <v>2516</v>
      </c>
      <c r="B444" s="47"/>
      <c r="C444" s="47"/>
      <c r="D444" s="47"/>
      <c r="E444" s="47"/>
      <c r="F444" s="48"/>
      <c r="I444" s="30" t="b">
        <f t="shared" si="4"/>
        <v>1</v>
      </c>
    </row>
    <row r="445">
      <c r="A445" s="30" t="s">
        <v>2517</v>
      </c>
      <c r="B445" s="47"/>
      <c r="C445" s="47"/>
      <c r="D445" s="47"/>
      <c r="E445" s="47"/>
      <c r="F445" s="48"/>
      <c r="I445" s="30" t="b">
        <f t="shared" si="4"/>
        <v>1</v>
      </c>
    </row>
    <row r="446">
      <c r="A446" s="30" t="s">
        <v>2518</v>
      </c>
      <c r="B446" s="47"/>
      <c r="C446" s="47"/>
      <c r="D446" s="47"/>
      <c r="E446" s="47"/>
      <c r="F446" s="48"/>
      <c r="I446" s="30" t="b">
        <f t="shared" si="4"/>
        <v>1</v>
      </c>
    </row>
    <row r="447">
      <c r="A447" s="30" t="s">
        <v>2519</v>
      </c>
      <c r="B447" s="47"/>
      <c r="C447" s="47"/>
      <c r="D447" s="47"/>
      <c r="E447" s="47"/>
      <c r="F447" s="48"/>
      <c r="I447" s="30" t="b">
        <f t="shared" si="4"/>
        <v>1</v>
      </c>
    </row>
    <row r="448">
      <c r="A448" s="30" t="s">
        <v>2520</v>
      </c>
      <c r="B448" s="47"/>
      <c r="C448" s="47"/>
      <c r="D448" s="47"/>
      <c r="E448" s="47"/>
      <c r="F448" s="48"/>
      <c r="I448" s="30" t="b">
        <f t="shared" si="4"/>
        <v>1</v>
      </c>
    </row>
    <row r="449">
      <c r="A449" s="30" t="s">
        <v>2521</v>
      </c>
      <c r="B449" s="47"/>
      <c r="C449" s="47"/>
      <c r="D449" s="47"/>
      <c r="E449" s="47"/>
      <c r="F449" s="48"/>
      <c r="I449" s="30" t="b">
        <f t="shared" si="4"/>
        <v>1</v>
      </c>
    </row>
    <row r="450">
      <c r="A450" s="59" t="s">
        <v>2522</v>
      </c>
      <c r="B450" s="47"/>
      <c r="C450" s="47"/>
      <c r="D450" s="47"/>
      <c r="E450" s="47"/>
      <c r="F450" s="32"/>
      <c r="G450" s="26"/>
      <c r="H450" s="26" t="s">
        <v>2523</v>
      </c>
      <c r="I450" s="30" t="b">
        <f t="shared" si="4"/>
        <v>1</v>
      </c>
    </row>
    <row r="451">
      <c r="A451" s="30" t="s">
        <v>2524</v>
      </c>
      <c r="B451" s="47"/>
      <c r="C451" s="47"/>
      <c r="D451" s="47"/>
      <c r="E451" s="47"/>
      <c r="F451" s="48"/>
      <c r="I451" s="30" t="b">
        <f t="shared" si="4"/>
        <v>1</v>
      </c>
    </row>
    <row r="452">
      <c r="A452" s="30" t="s">
        <v>2525</v>
      </c>
      <c r="B452" s="47"/>
      <c r="C452" s="47"/>
      <c r="D452" s="47"/>
      <c r="E452" s="47"/>
      <c r="F452" s="48"/>
      <c r="I452" s="30" t="b">
        <f t="shared" si="4"/>
        <v>1</v>
      </c>
    </row>
    <row r="453">
      <c r="A453" s="30" t="s">
        <v>2526</v>
      </c>
      <c r="B453" s="47"/>
      <c r="C453" s="47"/>
      <c r="D453" s="47"/>
      <c r="E453" s="47"/>
      <c r="F453" s="48"/>
      <c r="I453" s="30" t="b">
        <f t="shared" si="4"/>
        <v>1</v>
      </c>
    </row>
    <row r="454">
      <c r="A454" s="30" t="s">
        <v>2527</v>
      </c>
      <c r="B454" s="47"/>
      <c r="C454" s="47"/>
      <c r="D454" s="47"/>
      <c r="E454" s="47"/>
      <c r="F454" s="48"/>
      <c r="I454" s="30" t="b">
        <f t="shared" si="4"/>
        <v>1</v>
      </c>
    </row>
    <row r="455">
      <c r="A455" s="30" t="s">
        <v>2528</v>
      </c>
      <c r="B455" s="47"/>
      <c r="C455" s="47"/>
      <c r="D455" s="47"/>
      <c r="E455" s="47"/>
      <c r="F455" s="48"/>
      <c r="I455" s="30" t="b">
        <f t="shared" si="4"/>
        <v>1</v>
      </c>
    </row>
    <row r="456">
      <c r="A456" s="30" t="s">
        <v>2529</v>
      </c>
      <c r="B456" s="47"/>
      <c r="C456" s="47"/>
      <c r="D456" s="47"/>
      <c r="E456" s="47"/>
      <c r="F456" s="48"/>
      <c r="I456" s="30" t="b">
        <f t="shared" si="4"/>
        <v>1</v>
      </c>
    </row>
    <row r="457">
      <c r="A457" s="30" t="s">
        <v>2530</v>
      </c>
      <c r="B457" s="47"/>
      <c r="C457" s="47"/>
      <c r="D457" s="47"/>
      <c r="E457" s="47"/>
      <c r="F457" s="48"/>
      <c r="I457" s="30" t="b">
        <f t="shared" si="4"/>
        <v>1</v>
      </c>
    </row>
    <row r="458">
      <c r="A458" s="30" t="s">
        <v>2531</v>
      </c>
      <c r="B458" s="47"/>
      <c r="C458" s="47"/>
      <c r="D458" s="47"/>
      <c r="E458" s="47"/>
      <c r="F458" s="48"/>
      <c r="I458" s="30" t="b">
        <f t="shared" si="4"/>
        <v>1</v>
      </c>
    </row>
    <row r="459">
      <c r="A459" s="30" t="s">
        <v>2532</v>
      </c>
      <c r="B459" s="47"/>
      <c r="C459" s="47"/>
      <c r="D459" s="47"/>
      <c r="E459" s="47"/>
      <c r="F459" s="48"/>
      <c r="I459" s="30" t="b">
        <f t="shared" si="4"/>
        <v>1</v>
      </c>
    </row>
    <row r="460">
      <c r="A460" s="30" t="s">
        <v>2533</v>
      </c>
      <c r="B460" s="31">
        <v>0.0</v>
      </c>
      <c r="C460" s="31">
        <v>0.0</v>
      </c>
      <c r="D460" s="31">
        <v>0.0</v>
      </c>
      <c r="E460" s="31">
        <v>0.0</v>
      </c>
      <c r="F460" s="32"/>
      <c r="G460" s="26"/>
      <c r="H460" s="26" t="s">
        <v>2016</v>
      </c>
      <c r="I460" s="30" t="b">
        <f t="shared" si="4"/>
        <v>1</v>
      </c>
    </row>
    <row r="461">
      <c r="A461" s="30" t="s">
        <v>2534</v>
      </c>
      <c r="B461" s="31">
        <v>0.0</v>
      </c>
      <c r="C461" s="31">
        <v>0.0</v>
      </c>
      <c r="D461" s="31">
        <v>0.0</v>
      </c>
      <c r="E461" s="31">
        <v>0.0</v>
      </c>
      <c r="F461" s="32"/>
      <c r="G461" s="26"/>
      <c r="H461" s="26" t="s">
        <v>2016</v>
      </c>
      <c r="I461" s="30" t="b">
        <f t="shared" si="4"/>
        <v>1</v>
      </c>
    </row>
    <row r="462">
      <c r="A462" s="59" t="s">
        <v>2535</v>
      </c>
      <c r="B462" s="40">
        <v>67.902778</v>
      </c>
      <c r="C462" s="40">
        <v>67.902778</v>
      </c>
      <c r="D462" s="40">
        <v>18.566667</v>
      </c>
      <c r="E462" s="40">
        <v>18.566667</v>
      </c>
      <c r="F462" s="32"/>
      <c r="G462" s="26"/>
      <c r="H462" s="26" t="s">
        <v>2536</v>
      </c>
      <c r="I462" s="30" t="b">
        <f t="shared" si="4"/>
        <v>1</v>
      </c>
    </row>
    <row r="463">
      <c r="A463" s="30" t="s">
        <v>2537</v>
      </c>
      <c r="B463" s="47"/>
      <c r="C463" s="47"/>
      <c r="D463" s="47"/>
      <c r="E463" s="47"/>
      <c r="F463" s="48"/>
      <c r="I463" s="30" t="b">
        <f t="shared" si="4"/>
        <v>1</v>
      </c>
    </row>
    <row r="464">
      <c r="A464" s="30" t="s">
        <v>2538</v>
      </c>
      <c r="B464" s="47"/>
      <c r="C464" s="47"/>
      <c r="D464" s="47"/>
      <c r="E464" s="47"/>
      <c r="F464" s="48"/>
      <c r="I464" s="30" t="b">
        <f t="shared" si="4"/>
        <v>1</v>
      </c>
    </row>
    <row r="465">
      <c r="A465" s="30" t="s">
        <v>2539</v>
      </c>
      <c r="B465" s="47"/>
      <c r="C465" s="47"/>
      <c r="D465" s="47"/>
      <c r="E465" s="47"/>
      <c r="F465" s="48"/>
      <c r="I465" s="30" t="b">
        <f t="shared" si="4"/>
        <v>1</v>
      </c>
    </row>
    <row r="466">
      <c r="A466" s="30" t="s">
        <v>2540</v>
      </c>
      <c r="B466" s="47"/>
      <c r="C466" s="47"/>
      <c r="D466" s="47"/>
      <c r="E466" s="47"/>
      <c r="F466" s="48"/>
      <c r="I466" s="30" t="b">
        <f t="shared" si="4"/>
        <v>1</v>
      </c>
    </row>
    <row r="467">
      <c r="A467" s="30" t="s">
        <v>2541</v>
      </c>
      <c r="B467" s="47"/>
      <c r="C467" s="47"/>
      <c r="D467" s="47"/>
      <c r="E467" s="47"/>
      <c r="F467" s="48"/>
      <c r="I467" s="30" t="b">
        <f t="shared" si="4"/>
        <v>1</v>
      </c>
    </row>
    <row r="468">
      <c r="A468" s="30" t="s">
        <v>2542</v>
      </c>
      <c r="B468" s="47"/>
      <c r="C468" s="47"/>
      <c r="D468" s="47"/>
      <c r="E468" s="47"/>
      <c r="F468" s="48"/>
      <c r="I468" s="30" t="b">
        <f t="shared" si="4"/>
        <v>1</v>
      </c>
    </row>
    <row r="469">
      <c r="A469" s="26" t="s">
        <v>2543</v>
      </c>
      <c r="B469" s="47"/>
      <c r="C469" s="47"/>
      <c r="D469" s="47"/>
      <c r="E469" s="47"/>
      <c r="F469" s="48"/>
      <c r="I469" s="30" t="b">
        <f t="shared" si="4"/>
        <v>1</v>
      </c>
    </row>
    <row r="470">
      <c r="A470" s="26" t="s">
        <v>2544</v>
      </c>
      <c r="B470" s="31">
        <v>34.86</v>
      </c>
      <c r="C470" s="31">
        <v>34.91</v>
      </c>
      <c r="D470" s="31">
        <v>32.5</v>
      </c>
      <c r="E470" s="31">
        <v>32.57</v>
      </c>
      <c r="F470" s="48"/>
      <c r="H470" s="26" t="s">
        <v>2545</v>
      </c>
      <c r="I470" s="30" t="b">
        <f t="shared" si="4"/>
        <v>1</v>
      </c>
    </row>
    <row r="471">
      <c r="A471" s="30"/>
      <c r="B471" s="47"/>
      <c r="C471" s="47"/>
      <c r="D471" s="47"/>
      <c r="E471" s="47"/>
      <c r="F471" s="48"/>
      <c r="I471" s="30" t="str">
        <f t="shared" si="4"/>
        <v>#N/A</v>
      </c>
    </row>
    <row r="472">
      <c r="A472" s="30"/>
      <c r="B472" s="47"/>
      <c r="C472" s="47"/>
      <c r="D472" s="47"/>
      <c r="E472" s="47"/>
      <c r="F472" s="48"/>
      <c r="I472" s="30" t="str">
        <f t="shared" si="4"/>
        <v>#N/A</v>
      </c>
    </row>
    <row r="473">
      <c r="A473" s="30"/>
      <c r="B473" s="47"/>
      <c r="C473" s="47"/>
      <c r="D473" s="47"/>
      <c r="E473" s="47"/>
      <c r="F473" s="48"/>
      <c r="I473" s="30" t="str">
        <f t="shared" si="4"/>
        <v>#N/A</v>
      </c>
    </row>
  </sheetData>
  <conditionalFormatting sqref="A2:A473">
    <cfRule type="expression" dxfId="0" priority="1">
      <formula> AND(NOT(I2), NOT(ISBLANK(I2)))</formula>
    </cfRule>
  </conditionalFormatting>
  <dataValidations>
    <dataValidation type="list" allowBlank="1" showInputMessage="1" showErrorMessage="1" prompt="Click and enter a value from range" sqref="A2:A473">
      <formula1>publications!$B$2:$B$425</formula1>
    </dataValidation>
    <dataValidation type="decimal" allowBlank="1" showDropDown="1" showInputMessage="1" showErrorMessage="1" prompt="Latitude must be between -90 and 90" sqref="B2:D2 B3:C6 E7 B8:C22 C23 B24:C37 B38 B39:C124 B126:C145 D146:E146 B147:C248 B250:C473">
      <formula1>-90.0</formula1>
      <formula2>90.0</formula2>
    </dataValidation>
    <dataValidation type="decimal" allowBlank="1" showDropDown="1" showInputMessage="1" showErrorMessage="1" prompt="Longitude must be between -90 and 90" sqref="E3 D4 E5 D6 D8:D124 B125 D126:D136 D138:D145 D147:D248 D250:D473">
      <formula1>-180.0</formula1>
      <formula2>180.0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1830</v>
      </c>
      <c r="B1" s="61" t="s">
        <v>2546</v>
      </c>
      <c r="C1" s="1" t="s">
        <v>2547</v>
      </c>
      <c r="D1" s="61" t="s">
        <v>2548</v>
      </c>
      <c r="E1" s="61" t="s">
        <v>2549</v>
      </c>
      <c r="F1" s="61" t="s">
        <v>2550</v>
      </c>
      <c r="G1" s="61" t="s">
        <v>1837</v>
      </c>
      <c r="H1" s="1" t="s">
        <v>2551</v>
      </c>
      <c r="I1" s="8"/>
      <c r="J1" s="8"/>
      <c r="K1" s="8"/>
      <c r="L1" s="8"/>
      <c r="M1" s="8"/>
      <c r="N1" s="8"/>
      <c r="O1" s="8"/>
      <c r="P1" s="8"/>
      <c r="Q1" s="8"/>
      <c r="R1" s="8"/>
      <c r="S1" s="8"/>
    </row>
    <row r="2">
      <c r="A2" s="8" t="s">
        <v>2544</v>
      </c>
      <c r="B2" s="17" t="s">
        <v>2552</v>
      </c>
      <c r="C2" s="9" t="s">
        <v>2553</v>
      </c>
      <c r="D2" s="9" t="s">
        <v>2554</v>
      </c>
      <c r="E2" s="9" t="s">
        <v>28</v>
      </c>
      <c r="F2" s="62" t="s">
        <v>2555</v>
      </c>
      <c r="G2" s="9" t="s">
        <v>22</v>
      </c>
      <c r="H2" s="9" t="s">
        <v>22</v>
      </c>
      <c r="I2" s="8"/>
      <c r="J2" s="8"/>
      <c r="K2" s="8"/>
      <c r="L2" s="8"/>
      <c r="M2" s="8"/>
      <c r="N2" s="8"/>
      <c r="O2" s="8"/>
      <c r="P2" s="8"/>
      <c r="Q2" s="8"/>
      <c r="R2" s="8"/>
      <c r="S2" s="8"/>
    </row>
    <row r="3">
      <c r="A3" s="8" t="s">
        <v>2317</v>
      </c>
      <c r="B3" s="17" t="s">
        <v>2552</v>
      </c>
      <c r="C3" s="9" t="s">
        <v>2556</v>
      </c>
      <c r="D3" s="9" t="s">
        <v>217</v>
      </c>
      <c r="E3" s="9" t="s">
        <v>28</v>
      </c>
      <c r="F3" s="9" t="s">
        <v>2557</v>
      </c>
      <c r="G3" s="9" t="s">
        <v>22</v>
      </c>
      <c r="H3" s="9" t="s">
        <v>22</v>
      </c>
      <c r="I3" s="8"/>
      <c r="J3" s="8"/>
      <c r="K3" s="8"/>
      <c r="L3" s="8"/>
      <c r="M3" s="8"/>
      <c r="N3" s="8"/>
      <c r="O3" s="8"/>
      <c r="P3" s="8"/>
      <c r="Q3" s="8"/>
      <c r="R3" s="8"/>
      <c r="S3" s="8"/>
    </row>
    <row r="4">
      <c r="A4" s="8" t="s">
        <v>2319</v>
      </c>
      <c r="B4" s="17" t="s">
        <v>2552</v>
      </c>
      <c r="C4" s="9" t="s">
        <v>2556</v>
      </c>
      <c r="D4" s="9" t="s">
        <v>2558</v>
      </c>
      <c r="E4" s="9" t="s">
        <v>28</v>
      </c>
      <c r="F4" s="9" t="s">
        <v>2559</v>
      </c>
      <c r="G4" s="9" t="s">
        <v>22</v>
      </c>
      <c r="H4" s="9" t="s">
        <v>22</v>
      </c>
      <c r="I4" s="8"/>
      <c r="J4" s="8"/>
      <c r="K4" s="8"/>
      <c r="L4" s="8"/>
      <c r="M4" s="8"/>
      <c r="N4" s="8"/>
      <c r="O4" s="8"/>
      <c r="P4" s="8"/>
      <c r="Q4" s="8"/>
      <c r="R4" s="8"/>
      <c r="S4" s="8"/>
    </row>
    <row r="5">
      <c r="A5" s="8" t="s">
        <v>2320</v>
      </c>
      <c r="B5" s="9" t="s">
        <v>2560</v>
      </c>
      <c r="C5" s="9" t="s">
        <v>2556</v>
      </c>
      <c r="D5" s="9" t="s">
        <v>2561</v>
      </c>
      <c r="E5" s="9" t="s">
        <v>28</v>
      </c>
      <c r="F5" s="9" t="s">
        <v>2562</v>
      </c>
      <c r="G5" s="9" t="s">
        <v>22</v>
      </c>
      <c r="H5" s="9" t="s">
        <v>22</v>
      </c>
      <c r="I5" s="8"/>
      <c r="J5" s="8"/>
      <c r="K5" s="8"/>
      <c r="L5" s="8"/>
      <c r="M5" s="8"/>
      <c r="N5" s="8"/>
      <c r="O5" s="8"/>
      <c r="P5" s="8"/>
      <c r="Q5" s="8"/>
      <c r="R5" s="8"/>
      <c r="S5" s="8"/>
    </row>
    <row r="6">
      <c r="A6" s="8" t="s">
        <v>2321</v>
      </c>
      <c r="B6" s="17" t="s">
        <v>2552</v>
      </c>
      <c r="C6" s="9" t="s">
        <v>2556</v>
      </c>
      <c r="D6" s="9" t="s">
        <v>2558</v>
      </c>
      <c r="E6" s="9" t="s">
        <v>28</v>
      </c>
      <c r="F6" s="9" t="s">
        <v>2563</v>
      </c>
      <c r="G6" s="9" t="s">
        <v>22</v>
      </c>
      <c r="H6" s="9" t="s">
        <v>22</v>
      </c>
      <c r="I6" s="8"/>
      <c r="J6" s="8"/>
      <c r="K6" s="8"/>
      <c r="L6" s="8"/>
      <c r="M6" s="8"/>
      <c r="N6" s="8"/>
      <c r="O6" s="8"/>
      <c r="P6" s="8"/>
      <c r="Q6" s="8"/>
      <c r="R6" s="8"/>
      <c r="S6" s="8"/>
    </row>
    <row r="7">
      <c r="A7" s="8" t="s">
        <v>2322</v>
      </c>
      <c r="B7" s="17" t="s">
        <v>2552</v>
      </c>
      <c r="C7" s="9" t="s">
        <v>2556</v>
      </c>
      <c r="D7" s="9" t="s">
        <v>2564</v>
      </c>
      <c r="E7" s="9" t="s">
        <v>28</v>
      </c>
      <c r="F7" s="9" t="s">
        <v>2565</v>
      </c>
      <c r="G7" s="9" t="s">
        <v>22</v>
      </c>
      <c r="H7" s="9" t="s">
        <v>22</v>
      </c>
      <c r="I7" s="8"/>
      <c r="J7" s="8"/>
      <c r="K7" s="8"/>
      <c r="L7" s="8"/>
      <c r="M7" s="8"/>
      <c r="N7" s="8"/>
      <c r="O7" s="8"/>
      <c r="P7" s="8"/>
      <c r="Q7" s="8"/>
      <c r="R7" s="8"/>
      <c r="S7" s="8"/>
    </row>
    <row r="8">
      <c r="A8" s="8" t="s">
        <v>2323</v>
      </c>
      <c r="B8" s="17" t="s">
        <v>2566</v>
      </c>
      <c r="C8" s="9" t="s">
        <v>2567</v>
      </c>
      <c r="D8" s="9" t="s">
        <v>2568</v>
      </c>
      <c r="E8" s="17" t="s">
        <v>28</v>
      </c>
      <c r="F8" s="17" t="s">
        <v>2569</v>
      </c>
      <c r="G8" s="9" t="s">
        <v>22</v>
      </c>
      <c r="H8" s="9" t="s">
        <v>22</v>
      </c>
      <c r="I8" s="8"/>
      <c r="J8" s="8"/>
      <c r="K8" s="8"/>
      <c r="L8" s="8"/>
      <c r="M8" s="8"/>
      <c r="N8" s="8"/>
      <c r="O8" s="8"/>
      <c r="P8" s="8"/>
      <c r="Q8" s="8"/>
      <c r="R8" s="8"/>
      <c r="S8" s="8"/>
    </row>
    <row r="9">
      <c r="A9" s="8" t="s">
        <v>2325</v>
      </c>
      <c r="B9" s="17" t="s">
        <v>2552</v>
      </c>
      <c r="C9" s="9" t="s">
        <v>2567</v>
      </c>
      <c r="D9" s="9" t="s">
        <v>2561</v>
      </c>
      <c r="E9" s="9" t="s">
        <v>28</v>
      </c>
      <c r="F9" s="9" t="s">
        <v>2570</v>
      </c>
      <c r="G9" s="9" t="s">
        <v>22</v>
      </c>
      <c r="H9" s="9" t="s">
        <v>22</v>
      </c>
      <c r="I9" s="8"/>
      <c r="J9" s="8"/>
      <c r="K9" s="8"/>
      <c r="L9" s="8"/>
      <c r="M9" s="8"/>
      <c r="N9" s="8"/>
      <c r="O9" s="8"/>
      <c r="P9" s="8"/>
      <c r="Q9" s="8"/>
      <c r="R9" s="8"/>
      <c r="S9" s="8"/>
    </row>
    <row r="10">
      <c r="A10" s="8" t="s">
        <v>2326</v>
      </c>
      <c r="B10" s="17" t="s">
        <v>2566</v>
      </c>
      <c r="C10" s="9" t="s">
        <v>2553</v>
      </c>
      <c r="D10" s="9" t="s">
        <v>2554</v>
      </c>
      <c r="E10" s="17" t="s">
        <v>28</v>
      </c>
      <c r="F10" s="17" t="s">
        <v>939</v>
      </c>
      <c r="G10" s="9" t="s">
        <v>22</v>
      </c>
      <c r="H10" s="9" t="s">
        <v>22</v>
      </c>
      <c r="I10" s="8"/>
      <c r="J10" s="8"/>
      <c r="K10" s="8"/>
      <c r="L10" s="8"/>
      <c r="M10" s="8"/>
      <c r="N10" s="8"/>
      <c r="O10" s="8"/>
      <c r="P10" s="8"/>
      <c r="Q10" s="8"/>
      <c r="R10" s="8"/>
      <c r="S10" s="8"/>
    </row>
    <row r="11">
      <c r="A11" s="8" t="s">
        <v>2328</v>
      </c>
      <c r="B11" s="17" t="s">
        <v>2552</v>
      </c>
      <c r="C11" s="9" t="s">
        <v>2556</v>
      </c>
      <c r="D11" s="9" t="s">
        <v>2558</v>
      </c>
      <c r="E11" s="9" t="s">
        <v>28</v>
      </c>
      <c r="F11" s="9" t="s">
        <v>2571</v>
      </c>
      <c r="G11" s="9" t="s">
        <v>22</v>
      </c>
      <c r="H11" s="9" t="s">
        <v>22</v>
      </c>
      <c r="I11" s="8"/>
      <c r="J11" s="8"/>
      <c r="K11" s="8"/>
      <c r="L11" s="8"/>
      <c r="M11" s="8"/>
      <c r="N11" s="8"/>
      <c r="O11" s="8"/>
      <c r="P11" s="8"/>
      <c r="Q11" s="8"/>
      <c r="R11" s="8"/>
      <c r="S11" s="8"/>
    </row>
    <row r="12">
      <c r="A12" s="8" t="s">
        <v>2329</v>
      </c>
      <c r="B12" s="17" t="s">
        <v>2552</v>
      </c>
      <c r="C12" s="9" t="s">
        <v>2556</v>
      </c>
      <c r="D12" s="9" t="s">
        <v>2568</v>
      </c>
      <c r="E12" s="9" t="s">
        <v>28</v>
      </c>
      <c r="F12" s="9" t="s">
        <v>2572</v>
      </c>
      <c r="G12" s="9" t="s">
        <v>22</v>
      </c>
      <c r="H12" s="9" t="s">
        <v>22</v>
      </c>
      <c r="I12" s="8"/>
      <c r="J12" s="8"/>
      <c r="K12" s="8"/>
      <c r="L12" s="8"/>
      <c r="M12" s="8"/>
      <c r="N12" s="8"/>
      <c r="O12" s="8"/>
      <c r="P12" s="8"/>
      <c r="Q12" s="8"/>
      <c r="R12" s="8"/>
      <c r="S12" s="8"/>
    </row>
    <row r="13">
      <c r="A13" s="8" t="s">
        <v>2330</v>
      </c>
      <c r="B13" s="17" t="s">
        <v>2552</v>
      </c>
      <c r="C13" s="9" t="s">
        <v>2556</v>
      </c>
      <c r="D13" s="9" t="s">
        <v>2561</v>
      </c>
      <c r="E13" s="9" t="s">
        <v>28</v>
      </c>
      <c r="F13" s="9" t="s">
        <v>2573</v>
      </c>
      <c r="G13" s="9" t="s">
        <v>22</v>
      </c>
      <c r="H13" s="9" t="s">
        <v>22</v>
      </c>
      <c r="I13" s="8"/>
      <c r="J13" s="8"/>
      <c r="K13" s="8"/>
      <c r="L13" s="8"/>
      <c r="M13" s="8"/>
      <c r="N13" s="8"/>
      <c r="O13" s="8"/>
      <c r="P13" s="8"/>
      <c r="Q13" s="8"/>
      <c r="R13" s="8"/>
      <c r="S13" s="8"/>
    </row>
    <row r="14">
      <c r="A14" s="8" t="s">
        <v>2331</v>
      </c>
      <c r="B14" s="17" t="s">
        <v>2552</v>
      </c>
      <c r="C14" s="9" t="s">
        <v>2556</v>
      </c>
      <c r="D14" s="9" t="s">
        <v>217</v>
      </c>
      <c r="E14" s="9" t="s">
        <v>28</v>
      </c>
      <c r="F14" s="9" t="s">
        <v>2574</v>
      </c>
      <c r="G14" s="9" t="s">
        <v>22</v>
      </c>
      <c r="H14" s="9" t="s">
        <v>22</v>
      </c>
      <c r="I14" s="8"/>
      <c r="J14" s="8"/>
      <c r="K14" s="8"/>
      <c r="L14" s="8"/>
      <c r="M14" s="8"/>
      <c r="N14" s="8"/>
      <c r="O14" s="8"/>
      <c r="P14" s="8"/>
      <c r="Q14" s="8"/>
      <c r="R14" s="8"/>
      <c r="S14" s="8"/>
    </row>
    <row r="15">
      <c r="A15" s="8" t="s">
        <v>2332</v>
      </c>
      <c r="B15" s="17" t="s">
        <v>2552</v>
      </c>
      <c r="C15" s="9" t="s">
        <v>2556</v>
      </c>
      <c r="D15" s="9" t="s">
        <v>2568</v>
      </c>
      <c r="E15" s="9" t="s">
        <v>28</v>
      </c>
      <c r="F15" s="9" t="s">
        <v>2575</v>
      </c>
      <c r="G15" s="9" t="s">
        <v>22</v>
      </c>
      <c r="H15" s="9" t="s">
        <v>22</v>
      </c>
      <c r="I15" s="8"/>
      <c r="J15" s="8"/>
      <c r="K15" s="8"/>
      <c r="L15" s="8"/>
      <c r="M15" s="8"/>
      <c r="N15" s="8"/>
      <c r="O15" s="8"/>
      <c r="P15" s="8"/>
      <c r="Q15" s="8"/>
      <c r="R15" s="8"/>
      <c r="S15" s="8"/>
    </row>
    <row r="16">
      <c r="A16" s="8" t="s">
        <v>2333</v>
      </c>
      <c r="B16" s="17" t="s">
        <v>2552</v>
      </c>
      <c r="C16" s="9" t="s">
        <v>2556</v>
      </c>
      <c r="D16" s="9" t="s">
        <v>2558</v>
      </c>
      <c r="E16" s="9" t="s">
        <v>28</v>
      </c>
      <c r="F16" s="9" t="s">
        <v>2576</v>
      </c>
      <c r="G16" s="9" t="s">
        <v>22</v>
      </c>
      <c r="H16" s="9" t="s">
        <v>22</v>
      </c>
      <c r="I16" s="8"/>
      <c r="J16" s="8"/>
      <c r="K16" s="8"/>
      <c r="L16" s="8"/>
      <c r="M16" s="8"/>
      <c r="N16" s="8"/>
      <c r="O16" s="8"/>
      <c r="P16" s="8"/>
      <c r="Q16" s="8"/>
      <c r="R16" s="8"/>
      <c r="S16" s="8"/>
    </row>
    <row r="17">
      <c r="A17" s="8" t="s">
        <v>2334</v>
      </c>
      <c r="B17" s="17" t="s">
        <v>2552</v>
      </c>
      <c r="C17" s="9" t="s">
        <v>2556</v>
      </c>
      <c r="D17" s="9" t="s">
        <v>2558</v>
      </c>
      <c r="E17" s="9" t="s">
        <v>28</v>
      </c>
      <c r="F17" s="9" t="s">
        <v>2577</v>
      </c>
      <c r="G17" s="9" t="s">
        <v>22</v>
      </c>
      <c r="H17" s="9" t="s">
        <v>22</v>
      </c>
      <c r="I17" s="8"/>
      <c r="J17" s="8"/>
      <c r="K17" s="8"/>
      <c r="L17" s="8"/>
      <c r="M17" s="8"/>
      <c r="N17" s="8"/>
      <c r="O17" s="8"/>
      <c r="P17" s="8"/>
      <c r="Q17" s="8"/>
      <c r="R17" s="8"/>
      <c r="S17" s="8"/>
    </row>
    <row r="18">
      <c r="A18" s="8" t="s">
        <v>2335</v>
      </c>
      <c r="B18" s="17" t="s">
        <v>2552</v>
      </c>
      <c r="C18" s="9" t="s">
        <v>2556</v>
      </c>
      <c r="D18" s="9" t="s">
        <v>2564</v>
      </c>
      <c r="E18" s="9" t="s">
        <v>28</v>
      </c>
      <c r="F18" s="9" t="s">
        <v>2578</v>
      </c>
      <c r="G18" s="9" t="s">
        <v>22</v>
      </c>
      <c r="H18" s="9" t="s">
        <v>22</v>
      </c>
      <c r="I18" s="8"/>
      <c r="J18" s="8"/>
      <c r="K18" s="8"/>
      <c r="L18" s="8"/>
      <c r="M18" s="8"/>
      <c r="N18" s="8"/>
      <c r="O18" s="8"/>
      <c r="P18" s="8"/>
      <c r="Q18" s="8"/>
      <c r="R18" s="8"/>
      <c r="S18" s="8"/>
    </row>
    <row r="19">
      <c r="A19" s="8" t="s">
        <v>2336</v>
      </c>
      <c r="B19" s="17" t="s">
        <v>2552</v>
      </c>
      <c r="C19" s="9" t="s">
        <v>2556</v>
      </c>
      <c r="D19" s="9" t="s">
        <v>2564</v>
      </c>
      <c r="E19" s="9" t="s">
        <v>28</v>
      </c>
      <c r="F19" s="9" t="s">
        <v>2579</v>
      </c>
      <c r="G19" s="9" t="s">
        <v>22</v>
      </c>
      <c r="H19" s="9" t="s">
        <v>22</v>
      </c>
      <c r="I19" s="8"/>
      <c r="J19" s="8"/>
      <c r="K19" s="8"/>
      <c r="L19" s="8"/>
      <c r="M19" s="8"/>
      <c r="N19" s="8"/>
      <c r="O19" s="8"/>
      <c r="P19" s="8"/>
      <c r="Q19" s="8"/>
      <c r="R19" s="8"/>
      <c r="S19" s="8"/>
    </row>
    <row r="20">
      <c r="A20" s="8" t="s">
        <v>2337</v>
      </c>
      <c r="B20" s="17" t="s">
        <v>2552</v>
      </c>
      <c r="C20" s="9" t="s">
        <v>2556</v>
      </c>
      <c r="D20" s="9" t="s">
        <v>2564</v>
      </c>
      <c r="E20" s="9" t="s">
        <v>28</v>
      </c>
      <c r="F20" s="9" t="s">
        <v>2580</v>
      </c>
      <c r="G20" s="9" t="s">
        <v>22</v>
      </c>
      <c r="H20" s="9" t="s">
        <v>22</v>
      </c>
      <c r="I20" s="8"/>
      <c r="J20" s="8"/>
      <c r="K20" s="8"/>
      <c r="L20" s="8"/>
      <c r="M20" s="8"/>
      <c r="N20" s="8"/>
      <c r="O20" s="8"/>
      <c r="P20" s="8"/>
      <c r="Q20" s="8"/>
      <c r="R20" s="8"/>
      <c r="S20" s="8"/>
    </row>
    <row r="21">
      <c r="A21" s="8" t="s">
        <v>2339</v>
      </c>
      <c r="B21" s="17" t="s">
        <v>2552</v>
      </c>
      <c r="C21" s="9" t="s">
        <v>2556</v>
      </c>
      <c r="D21" s="9" t="s">
        <v>2561</v>
      </c>
      <c r="E21" s="9" t="s">
        <v>28</v>
      </c>
      <c r="F21" s="9" t="s">
        <v>2581</v>
      </c>
      <c r="G21" s="9" t="s">
        <v>22</v>
      </c>
      <c r="H21" s="9" t="s">
        <v>22</v>
      </c>
      <c r="I21" s="8"/>
      <c r="J21" s="8"/>
      <c r="K21" s="8"/>
      <c r="L21" s="8"/>
      <c r="M21" s="8"/>
      <c r="N21" s="8"/>
      <c r="O21" s="8"/>
      <c r="P21" s="8"/>
      <c r="Q21" s="8"/>
      <c r="R21" s="8"/>
      <c r="S21" s="8"/>
    </row>
    <row r="22">
      <c r="A22" s="8" t="s">
        <v>2340</v>
      </c>
      <c r="B22" s="17" t="s">
        <v>2566</v>
      </c>
      <c r="C22" s="9" t="s">
        <v>2553</v>
      </c>
      <c r="D22" s="9" t="s">
        <v>2554</v>
      </c>
      <c r="E22" s="9" t="s">
        <v>28</v>
      </c>
      <c r="F22" s="9" t="s">
        <v>2582</v>
      </c>
      <c r="G22" s="9" t="s">
        <v>2583</v>
      </c>
      <c r="H22" s="9" t="s">
        <v>22</v>
      </c>
      <c r="I22" s="8"/>
      <c r="J22" s="8"/>
      <c r="K22" s="8"/>
      <c r="L22" s="8"/>
      <c r="M22" s="8"/>
      <c r="N22" s="8"/>
      <c r="O22" s="8"/>
      <c r="P22" s="8"/>
      <c r="Q22" s="8"/>
      <c r="R22" s="8"/>
      <c r="S22" s="8"/>
    </row>
    <row r="23">
      <c r="A23" s="8" t="s">
        <v>2341</v>
      </c>
      <c r="B23" s="17" t="s">
        <v>2566</v>
      </c>
      <c r="C23" s="17" t="s">
        <v>2556</v>
      </c>
      <c r="D23" s="9" t="s">
        <v>217</v>
      </c>
      <c r="E23" s="9" t="s">
        <v>28</v>
      </c>
      <c r="F23" s="9" t="s">
        <v>2584</v>
      </c>
      <c r="G23" s="9" t="s">
        <v>22</v>
      </c>
      <c r="H23" s="9" t="s">
        <v>22</v>
      </c>
      <c r="I23" s="8"/>
      <c r="J23" s="8"/>
      <c r="K23" s="8"/>
      <c r="L23" s="8"/>
      <c r="M23" s="8"/>
      <c r="N23" s="8"/>
      <c r="O23" s="8"/>
      <c r="P23" s="8"/>
      <c r="Q23" s="8"/>
      <c r="R23" s="8"/>
      <c r="S23" s="8"/>
    </row>
    <row r="24">
      <c r="A24" s="8" t="s">
        <v>2343</v>
      </c>
      <c r="B24" s="17" t="s">
        <v>2566</v>
      </c>
      <c r="C24" s="9" t="s">
        <v>2553</v>
      </c>
      <c r="D24" s="9" t="s">
        <v>2554</v>
      </c>
      <c r="E24" s="17" t="s">
        <v>28</v>
      </c>
      <c r="F24" s="9" t="s">
        <v>2585</v>
      </c>
      <c r="G24" s="9" t="s">
        <v>22</v>
      </c>
      <c r="H24" s="9" t="s">
        <v>22</v>
      </c>
      <c r="I24" s="8"/>
      <c r="J24" s="8"/>
      <c r="K24" s="8"/>
      <c r="L24" s="8"/>
      <c r="M24" s="8"/>
      <c r="N24" s="8"/>
      <c r="O24" s="8"/>
      <c r="P24" s="8"/>
      <c r="Q24" s="8"/>
      <c r="R24" s="8"/>
      <c r="S24" s="8"/>
    </row>
    <row r="25">
      <c r="A25" s="8" t="s">
        <v>2344</v>
      </c>
      <c r="B25" s="9" t="s">
        <v>2560</v>
      </c>
      <c r="C25" s="9" t="s">
        <v>2556</v>
      </c>
      <c r="D25" s="9" t="s">
        <v>2561</v>
      </c>
      <c r="E25" s="9" t="s">
        <v>28</v>
      </c>
      <c r="F25" s="9" t="s">
        <v>2586</v>
      </c>
      <c r="G25" s="9" t="s">
        <v>22</v>
      </c>
      <c r="H25" s="9" t="s">
        <v>22</v>
      </c>
      <c r="I25" s="8"/>
      <c r="J25" s="8"/>
      <c r="K25" s="8"/>
      <c r="L25" s="8"/>
      <c r="M25" s="8"/>
      <c r="N25" s="8"/>
      <c r="O25" s="8"/>
      <c r="P25" s="8"/>
      <c r="Q25" s="8"/>
      <c r="R25" s="8"/>
      <c r="S25" s="8"/>
    </row>
    <row r="26">
      <c r="A26" s="8" t="s">
        <v>2345</v>
      </c>
      <c r="B26" s="17" t="s">
        <v>2566</v>
      </c>
      <c r="C26" s="17" t="s">
        <v>2553</v>
      </c>
      <c r="D26" s="17" t="s">
        <v>2554</v>
      </c>
      <c r="E26" s="9" t="s">
        <v>28</v>
      </c>
      <c r="F26" s="17" t="s">
        <v>2587</v>
      </c>
      <c r="G26" s="9" t="s">
        <v>22</v>
      </c>
      <c r="H26" s="9" t="s">
        <v>22</v>
      </c>
      <c r="I26" s="8"/>
      <c r="J26" s="8"/>
      <c r="K26" s="8"/>
      <c r="L26" s="8"/>
      <c r="M26" s="8"/>
      <c r="N26" s="8"/>
      <c r="O26" s="8"/>
      <c r="P26" s="8"/>
      <c r="Q26" s="8"/>
      <c r="R26" s="8"/>
      <c r="S26" s="8"/>
    </row>
    <row r="27">
      <c r="A27" s="8" t="s">
        <v>2347</v>
      </c>
      <c r="B27" s="17" t="s">
        <v>2552</v>
      </c>
      <c r="C27" s="9" t="s">
        <v>2556</v>
      </c>
      <c r="D27" s="9" t="s">
        <v>2564</v>
      </c>
      <c r="E27" s="9" t="s">
        <v>28</v>
      </c>
      <c r="F27" s="9" t="s">
        <v>2588</v>
      </c>
      <c r="G27" s="9" t="s">
        <v>22</v>
      </c>
      <c r="H27" s="9" t="s">
        <v>22</v>
      </c>
      <c r="I27" s="8"/>
      <c r="J27" s="8"/>
      <c r="K27" s="8"/>
      <c r="L27" s="8"/>
      <c r="M27" s="8"/>
      <c r="N27" s="8"/>
      <c r="O27" s="8"/>
      <c r="P27" s="8"/>
      <c r="Q27" s="8"/>
      <c r="R27" s="8"/>
      <c r="S27" s="8"/>
    </row>
    <row r="28">
      <c r="A28" s="8" t="s">
        <v>2348</v>
      </c>
      <c r="B28" s="17" t="s">
        <v>2552</v>
      </c>
      <c r="C28" s="9" t="s">
        <v>2556</v>
      </c>
      <c r="D28" s="9" t="s">
        <v>2564</v>
      </c>
      <c r="E28" s="9" t="s">
        <v>28</v>
      </c>
      <c r="F28" s="9" t="s">
        <v>2589</v>
      </c>
      <c r="G28" s="9" t="s">
        <v>22</v>
      </c>
      <c r="H28" s="9" t="s">
        <v>22</v>
      </c>
      <c r="I28" s="8"/>
      <c r="J28" s="8"/>
      <c r="K28" s="8"/>
      <c r="L28" s="8"/>
      <c r="M28" s="8"/>
      <c r="N28" s="8"/>
      <c r="O28" s="8"/>
      <c r="P28" s="8"/>
      <c r="Q28" s="8"/>
      <c r="R28" s="8"/>
      <c r="S28" s="8"/>
    </row>
    <row r="29">
      <c r="A29" s="8" t="s">
        <v>2349</v>
      </c>
      <c r="B29" s="17" t="s">
        <v>2566</v>
      </c>
      <c r="C29" s="9" t="s">
        <v>2556</v>
      </c>
      <c r="D29" s="17" t="s">
        <v>2564</v>
      </c>
      <c r="E29" s="17" t="s">
        <v>28</v>
      </c>
      <c r="F29" s="17" t="s">
        <v>2590</v>
      </c>
      <c r="G29" s="9" t="s">
        <v>22</v>
      </c>
      <c r="H29" s="9" t="s">
        <v>22</v>
      </c>
      <c r="I29" s="8"/>
      <c r="J29" s="8"/>
      <c r="K29" s="8"/>
      <c r="L29" s="8"/>
      <c r="M29" s="8"/>
      <c r="N29" s="8"/>
      <c r="O29" s="8"/>
      <c r="P29" s="8"/>
      <c r="Q29" s="8"/>
      <c r="R29" s="8"/>
      <c r="S29" s="8"/>
    </row>
    <row r="30">
      <c r="A30" s="8" t="s">
        <v>2351</v>
      </c>
      <c r="B30" s="17" t="s">
        <v>2566</v>
      </c>
      <c r="C30" s="9" t="s">
        <v>2556</v>
      </c>
      <c r="D30" s="17" t="s">
        <v>2564</v>
      </c>
      <c r="E30" s="17" t="s">
        <v>28</v>
      </c>
      <c r="F30" s="17" t="s">
        <v>2590</v>
      </c>
      <c r="G30" s="9" t="s">
        <v>22</v>
      </c>
      <c r="H30" s="9" t="s">
        <v>22</v>
      </c>
      <c r="I30" s="8"/>
      <c r="J30" s="8"/>
      <c r="K30" s="8"/>
      <c r="L30" s="8"/>
      <c r="M30" s="8"/>
      <c r="N30" s="8"/>
      <c r="O30" s="8"/>
      <c r="P30" s="8"/>
      <c r="Q30" s="8"/>
      <c r="R30" s="8"/>
      <c r="S30" s="8"/>
    </row>
    <row r="31">
      <c r="A31" s="8" t="s">
        <v>2354</v>
      </c>
      <c r="B31" s="17" t="s">
        <v>2552</v>
      </c>
      <c r="C31" s="9" t="s">
        <v>2556</v>
      </c>
      <c r="D31" s="9" t="s">
        <v>2558</v>
      </c>
      <c r="E31" s="9" t="s">
        <v>28</v>
      </c>
      <c r="F31" s="9" t="s">
        <v>22</v>
      </c>
      <c r="G31" s="9" t="s">
        <v>22</v>
      </c>
      <c r="H31" s="9" t="s">
        <v>22</v>
      </c>
      <c r="I31" s="8"/>
      <c r="J31" s="8"/>
      <c r="K31" s="8"/>
      <c r="L31" s="8"/>
      <c r="M31" s="8"/>
      <c r="N31" s="8"/>
      <c r="O31" s="8"/>
      <c r="P31" s="8"/>
      <c r="Q31" s="8"/>
      <c r="R31" s="8"/>
      <c r="S31" s="8"/>
    </row>
    <row r="32">
      <c r="A32" s="8" t="s">
        <v>2356</v>
      </c>
      <c r="B32" s="17" t="s">
        <v>2566</v>
      </c>
      <c r="C32" s="17" t="s">
        <v>2556</v>
      </c>
      <c r="D32" s="17" t="s">
        <v>217</v>
      </c>
      <c r="E32" s="17" t="s">
        <v>28</v>
      </c>
      <c r="F32" s="17" t="s">
        <v>2591</v>
      </c>
      <c r="G32" s="9" t="s">
        <v>22</v>
      </c>
      <c r="H32" s="9" t="s">
        <v>22</v>
      </c>
      <c r="I32" s="8"/>
      <c r="J32" s="8"/>
      <c r="K32" s="8"/>
      <c r="L32" s="8"/>
      <c r="M32" s="8"/>
      <c r="N32" s="8"/>
      <c r="O32" s="8"/>
      <c r="P32" s="8"/>
      <c r="Q32" s="8"/>
      <c r="R32" s="8"/>
      <c r="S32" s="8"/>
    </row>
    <row r="33">
      <c r="A33" s="8" t="s">
        <v>2357</v>
      </c>
      <c r="B33" s="17" t="s">
        <v>2552</v>
      </c>
      <c r="C33" s="9" t="s">
        <v>2556</v>
      </c>
      <c r="D33" s="9" t="s">
        <v>2558</v>
      </c>
      <c r="E33" s="9" t="s">
        <v>28</v>
      </c>
      <c r="F33" s="9" t="s">
        <v>2592</v>
      </c>
      <c r="G33" s="9" t="s">
        <v>22</v>
      </c>
      <c r="H33" s="9" t="s">
        <v>22</v>
      </c>
      <c r="I33" s="8"/>
      <c r="J33" s="8"/>
      <c r="K33" s="8"/>
      <c r="L33" s="8"/>
      <c r="M33" s="8"/>
      <c r="N33" s="8"/>
      <c r="O33" s="8"/>
      <c r="P33" s="8"/>
      <c r="Q33" s="8"/>
      <c r="R33" s="8"/>
      <c r="S33" s="8"/>
    </row>
    <row r="34">
      <c r="A34" s="8" t="s">
        <v>2358</v>
      </c>
      <c r="B34" s="17" t="s">
        <v>2566</v>
      </c>
      <c r="C34" s="9" t="s">
        <v>2553</v>
      </c>
      <c r="D34" s="9" t="s">
        <v>2554</v>
      </c>
      <c r="E34" s="17" t="s">
        <v>28</v>
      </c>
      <c r="F34" s="17" t="s">
        <v>2593</v>
      </c>
      <c r="G34" s="9" t="s">
        <v>22</v>
      </c>
      <c r="H34" s="9" t="s">
        <v>22</v>
      </c>
      <c r="I34" s="8"/>
      <c r="J34" s="8"/>
      <c r="K34" s="8"/>
      <c r="L34" s="8"/>
      <c r="M34" s="8"/>
      <c r="N34" s="8"/>
      <c r="O34" s="8"/>
      <c r="P34" s="8"/>
      <c r="Q34" s="8"/>
      <c r="R34" s="8"/>
      <c r="S34" s="8"/>
    </row>
    <row r="35">
      <c r="A35" s="8" t="s">
        <v>2360</v>
      </c>
      <c r="B35" s="17" t="s">
        <v>2552</v>
      </c>
      <c r="C35" s="9" t="s">
        <v>2556</v>
      </c>
      <c r="D35" s="9" t="s">
        <v>2568</v>
      </c>
      <c r="E35" s="9" t="s">
        <v>28</v>
      </c>
      <c r="F35" s="9" t="s">
        <v>2565</v>
      </c>
      <c r="G35" s="9" t="s">
        <v>22</v>
      </c>
      <c r="H35" s="9" t="s">
        <v>22</v>
      </c>
      <c r="I35" s="8"/>
      <c r="J35" s="8"/>
      <c r="K35" s="8"/>
      <c r="L35" s="8"/>
      <c r="M35" s="8"/>
      <c r="N35" s="8"/>
      <c r="O35" s="8"/>
      <c r="P35" s="8"/>
      <c r="Q35" s="8"/>
      <c r="R35" s="8"/>
      <c r="S35" s="8"/>
    </row>
    <row r="36">
      <c r="A36" s="8" t="s">
        <v>2361</v>
      </c>
      <c r="B36" s="17" t="s">
        <v>2552</v>
      </c>
      <c r="C36" s="9" t="s">
        <v>2556</v>
      </c>
      <c r="D36" s="9" t="s">
        <v>2568</v>
      </c>
      <c r="E36" s="9" t="s">
        <v>28</v>
      </c>
      <c r="F36" s="9" t="s">
        <v>2565</v>
      </c>
      <c r="G36" s="9" t="s">
        <v>22</v>
      </c>
      <c r="H36" s="9" t="s">
        <v>22</v>
      </c>
      <c r="I36" s="8"/>
      <c r="J36" s="8"/>
      <c r="K36" s="8"/>
      <c r="L36" s="8"/>
      <c r="M36" s="8"/>
      <c r="N36" s="8"/>
      <c r="O36" s="8"/>
      <c r="P36" s="8"/>
      <c r="Q36" s="8"/>
      <c r="R36" s="8"/>
      <c r="S36" s="8"/>
    </row>
    <row r="37">
      <c r="A37" s="8" t="s">
        <v>2362</v>
      </c>
      <c r="B37" s="17" t="s">
        <v>2566</v>
      </c>
      <c r="C37" s="17" t="s">
        <v>2567</v>
      </c>
      <c r="D37" s="17" t="s">
        <v>2564</v>
      </c>
      <c r="E37" s="17" t="s">
        <v>28</v>
      </c>
      <c r="F37" s="17" t="s">
        <v>2594</v>
      </c>
      <c r="G37" s="9" t="s">
        <v>22</v>
      </c>
      <c r="H37" s="9" t="s">
        <v>22</v>
      </c>
      <c r="I37" s="8"/>
      <c r="J37" s="8"/>
      <c r="K37" s="8"/>
      <c r="L37" s="8"/>
      <c r="M37" s="8"/>
      <c r="N37" s="8"/>
      <c r="O37" s="8"/>
      <c r="P37" s="8"/>
      <c r="Q37" s="8"/>
      <c r="R37" s="8"/>
      <c r="S37" s="8"/>
    </row>
    <row r="38">
      <c r="A38" s="8" t="s">
        <v>2363</v>
      </c>
      <c r="B38" s="17" t="s">
        <v>2566</v>
      </c>
      <c r="C38" s="17" t="s">
        <v>2567</v>
      </c>
      <c r="D38" s="17" t="s">
        <v>2564</v>
      </c>
      <c r="E38" s="17" t="s">
        <v>28</v>
      </c>
      <c r="F38" s="17" t="s">
        <v>2595</v>
      </c>
      <c r="G38" s="9" t="s">
        <v>22</v>
      </c>
      <c r="H38" s="9" t="s">
        <v>22</v>
      </c>
      <c r="I38" s="8"/>
      <c r="J38" s="8"/>
      <c r="K38" s="8"/>
      <c r="L38" s="8"/>
      <c r="M38" s="8"/>
      <c r="N38" s="8"/>
      <c r="O38" s="8"/>
      <c r="P38" s="8"/>
      <c r="Q38" s="8"/>
      <c r="R38" s="8"/>
      <c r="S38" s="8"/>
    </row>
    <row r="39">
      <c r="A39" s="8" t="s">
        <v>2364</v>
      </c>
      <c r="B39" s="17" t="s">
        <v>2566</v>
      </c>
      <c r="C39" s="17" t="s">
        <v>2556</v>
      </c>
      <c r="D39" s="17" t="s">
        <v>217</v>
      </c>
      <c r="E39" s="17" t="s">
        <v>28</v>
      </c>
      <c r="F39" s="17" t="s">
        <v>2596</v>
      </c>
      <c r="G39" s="9" t="s">
        <v>22</v>
      </c>
      <c r="H39" s="9" t="s">
        <v>22</v>
      </c>
      <c r="I39" s="8"/>
      <c r="J39" s="8"/>
      <c r="K39" s="8"/>
      <c r="L39" s="8"/>
      <c r="M39" s="8"/>
      <c r="N39" s="8"/>
      <c r="O39" s="8"/>
      <c r="P39" s="8"/>
      <c r="Q39" s="8"/>
      <c r="R39" s="8"/>
      <c r="S39" s="8"/>
    </row>
    <row r="40">
      <c r="A40" s="8" t="s">
        <v>2370</v>
      </c>
      <c r="B40" s="17" t="s">
        <v>2566</v>
      </c>
      <c r="C40" s="17" t="s">
        <v>2556</v>
      </c>
      <c r="D40" s="9" t="s">
        <v>2568</v>
      </c>
      <c r="E40" s="17" t="s">
        <v>28</v>
      </c>
      <c r="F40" s="17" t="s">
        <v>2593</v>
      </c>
      <c r="G40" s="9" t="s">
        <v>22</v>
      </c>
      <c r="H40" s="9" t="s">
        <v>22</v>
      </c>
      <c r="I40" s="8"/>
      <c r="J40" s="8"/>
      <c r="K40" s="8"/>
      <c r="L40" s="8"/>
      <c r="M40" s="8"/>
      <c r="N40" s="8"/>
      <c r="O40" s="8"/>
      <c r="P40" s="8"/>
      <c r="Q40" s="8"/>
      <c r="R40" s="8"/>
      <c r="S40" s="8"/>
    </row>
    <row r="41">
      <c r="A41" s="8" t="s">
        <v>2371</v>
      </c>
      <c r="B41" s="17" t="s">
        <v>2552</v>
      </c>
      <c r="C41" s="9" t="s">
        <v>2556</v>
      </c>
      <c r="D41" s="9" t="s">
        <v>2558</v>
      </c>
      <c r="E41" s="9" t="s">
        <v>28</v>
      </c>
      <c r="F41" s="9" t="s">
        <v>2592</v>
      </c>
      <c r="G41" s="9" t="s">
        <v>22</v>
      </c>
      <c r="H41" s="9" t="s">
        <v>22</v>
      </c>
      <c r="I41" s="8"/>
      <c r="J41" s="8"/>
      <c r="K41" s="8"/>
      <c r="L41" s="8"/>
      <c r="M41" s="8"/>
      <c r="N41" s="8"/>
      <c r="O41" s="8"/>
      <c r="P41" s="8"/>
      <c r="Q41" s="8"/>
      <c r="R41" s="8"/>
      <c r="S41" s="8"/>
    </row>
    <row r="42">
      <c r="A42" s="8" t="s">
        <v>2374</v>
      </c>
      <c r="B42" s="17" t="s">
        <v>2566</v>
      </c>
      <c r="C42" s="17" t="s">
        <v>2556</v>
      </c>
      <c r="D42" s="17" t="s">
        <v>2561</v>
      </c>
      <c r="E42" s="17" t="s">
        <v>28</v>
      </c>
      <c r="F42" s="17" t="s">
        <v>2597</v>
      </c>
      <c r="G42" s="9" t="s">
        <v>22</v>
      </c>
      <c r="H42" s="9" t="s">
        <v>22</v>
      </c>
      <c r="I42" s="8"/>
      <c r="J42" s="8"/>
      <c r="K42" s="8"/>
      <c r="L42" s="8"/>
      <c r="M42" s="8"/>
      <c r="N42" s="8"/>
      <c r="O42" s="8"/>
      <c r="P42" s="8"/>
      <c r="Q42" s="8"/>
      <c r="R42" s="8"/>
      <c r="S42" s="8"/>
    </row>
    <row r="43">
      <c r="A43" s="8" t="s">
        <v>2375</v>
      </c>
      <c r="B43" s="17" t="s">
        <v>2566</v>
      </c>
      <c r="C43" s="17" t="s">
        <v>2556</v>
      </c>
      <c r="D43" s="9" t="s">
        <v>2561</v>
      </c>
      <c r="E43" s="17" t="s">
        <v>28</v>
      </c>
      <c r="F43" s="17" t="s">
        <v>2598</v>
      </c>
      <c r="G43" s="9" t="s">
        <v>22</v>
      </c>
      <c r="H43" s="9" t="s">
        <v>22</v>
      </c>
      <c r="I43" s="8"/>
      <c r="J43" s="8"/>
      <c r="K43" s="8"/>
      <c r="L43" s="8"/>
      <c r="M43" s="8"/>
      <c r="N43" s="8"/>
      <c r="O43" s="8"/>
      <c r="P43" s="8"/>
      <c r="Q43" s="8"/>
      <c r="R43" s="8"/>
      <c r="S43" s="8"/>
    </row>
    <row r="44">
      <c r="A44" s="8" t="s">
        <v>2377</v>
      </c>
      <c r="B44" s="17" t="s">
        <v>2566</v>
      </c>
      <c r="C44" s="17" t="s">
        <v>2556</v>
      </c>
      <c r="D44" s="17" t="s">
        <v>217</v>
      </c>
      <c r="E44" s="17" t="s">
        <v>28</v>
      </c>
      <c r="F44" s="17" t="s">
        <v>2599</v>
      </c>
      <c r="G44" s="9" t="s">
        <v>22</v>
      </c>
      <c r="H44" s="9" t="s">
        <v>22</v>
      </c>
      <c r="I44" s="8"/>
      <c r="J44" s="8"/>
      <c r="K44" s="8"/>
      <c r="L44" s="8"/>
      <c r="M44" s="8"/>
      <c r="N44" s="8"/>
      <c r="O44" s="8"/>
      <c r="P44" s="8"/>
      <c r="Q44" s="8"/>
      <c r="R44" s="8"/>
      <c r="S44" s="8"/>
    </row>
    <row r="45">
      <c r="A45" s="8" t="s">
        <v>2378</v>
      </c>
      <c r="B45" s="9" t="s">
        <v>2600</v>
      </c>
      <c r="C45" s="9" t="s">
        <v>2556</v>
      </c>
      <c r="D45" s="9" t="s">
        <v>2568</v>
      </c>
      <c r="E45" s="17" t="s">
        <v>28</v>
      </c>
      <c r="F45" s="9" t="s">
        <v>2601</v>
      </c>
      <c r="G45" s="9" t="s">
        <v>22</v>
      </c>
      <c r="H45" s="9" t="s">
        <v>22</v>
      </c>
      <c r="I45" s="8"/>
      <c r="J45" s="8"/>
      <c r="K45" s="8"/>
      <c r="L45" s="8"/>
      <c r="M45" s="8"/>
      <c r="N45" s="8"/>
      <c r="O45" s="8"/>
      <c r="P45" s="8"/>
      <c r="Q45" s="8"/>
      <c r="R45" s="8"/>
      <c r="S45" s="8"/>
    </row>
    <row r="46">
      <c r="A46" s="8" t="s">
        <v>2379</v>
      </c>
      <c r="B46" s="17" t="s">
        <v>2552</v>
      </c>
      <c r="C46" s="9" t="s">
        <v>2553</v>
      </c>
      <c r="D46" s="9" t="s">
        <v>2554</v>
      </c>
      <c r="E46" s="9" t="s">
        <v>28</v>
      </c>
      <c r="F46" s="9" t="s">
        <v>2602</v>
      </c>
      <c r="G46" s="9" t="s">
        <v>22</v>
      </c>
      <c r="H46" s="9" t="s">
        <v>22</v>
      </c>
      <c r="I46" s="8"/>
      <c r="J46" s="8"/>
      <c r="K46" s="8"/>
      <c r="L46" s="8"/>
      <c r="M46" s="8"/>
      <c r="N46" s="8"/>
      <c r="O46" s="8"/>
      <c r="P46" s="8"/>
      <c r="Q46" s="8"/>
      <c r="R46" s="8"/>
      <c r="S46" s="8"/>
    </row>
    <row r="47">
      <c r="A47" s="8" t="s">
        <v>2380</v>
      </c>
      <c r="B47" s="17" t="s">
        <v>2552</v>
      </c>
      <c r="C47" s="9" t="s">
        <v>2556</v>
      </c>
      <c r="D47" s="9" t="s">
        <v>2564</v>
      </c>
      <c r="E47" s="9" t="s">
        <v>28</v>
      </c>
      <c r="F47" s="9" t="s">
        <v>2603</v>
      </c>
      <c r="G47" s="9" t="s">
        <v>22</v>
      </c>
      <c r="H47" s="9" t="s">
        <v>22</v>
      </c>
      <c r="I47" s="8"/>
      <c r="J47" s="8"/>
      <c r="K47" s="8"/>
      <c r="L47" s="8"/>
      <c r="M47" s="8"/>
      <c r="N47" s="8"/>
      <c r="O47" s="8"/>
      <c r="P47" s="8"/>
      <c r="Q47" s="8"/>
      <c r="R47" s="8"/>
      <c r="S47" s="8"/>
    </row>
    <row r="48">
      <c r="A48" s="8" t="s">
        <v>2381</v>
      </c>
      <c r="B48" s="17" t="s">
        <v>2552</v>
      </c>
      <c r="C48" s="9" t="s">
        <v>2556</v>
      </c>
      <c r="D48" s="9" t="s">
        <v>2564</v>
      </c>
      <c r="E48" s="9" t="s">
        <v>28</v>
      </c>
      <c r="F48" s="9" t="s">
        <v>2604</v>
      </c>
      <c r="G48" s="9" t="s">
        <v>22</v>
      </c>
      <c r="H48" s="9" t="s">
        <v>22</v>
      </c>
      <c r="I48" s="8"/>
      <c r="J48" s="8"/>
      <c r="K48" s="8"/>
      <c r="L48" s="8"/>
      <c r="M48" s="8"/>
      <c r="N48" s="8"/>
      <c r="O48" s="8"/>
      <c r="P48" s="8"/>
      <c r="Q48" s="8"/>
      <c r="R48" s="8"/>
      <c r="S48" s="8"/>
    </row>
    <row r="49">
      <c r="A49" s="8" t="s">
        <v>2383</v>
      </c>
      <c r="B49" s="17" t="s">
        <v>2552</v>
      </c>
      <c r="C49" s="9" t="s">
        <v>2556</v>
      </c>
      <c r="D49" s="9" t="s">
        <v>2558</v>
      </c>
      <c r="E49" s="9" t="s">
        <v>28</v>
      </c>
      <c r="F49" s="9" t="s">
        <v>2605</v>
      </c>
      <c r="G49" s="9" t="s">
        <v>22</v>
      </c>
      <c r="H49" s="9" t="s">
        <v>22</v>
      </c>
      <c r="I49" s="8"/>
      <c r="J49" s="8"/>
      <c r="K49" s="8"/>
      <c r="L49" s="8"/>
      <c r="M49" s="8"/>
      <c r="N49" s="8"/>
      <c r="O49" s="8"/>
      <c r="P49" s="8"/>
      <c r="Q49" s="8"/>
      <c r="R49" s="8"/>
      <c r="S49" s="8"/>
    </row>
    <row r="50">
      <c r="A50" s="8" t="s">
        <v>2384</v>
      </c>
      <c r="B50" s="17" t="s">
        <v>2552</v>
      </c>
      <c r="C50" s="9" t="s">
        <v>2556</v>
      </c>
      <c r="D50" s="9" t="s">
        <v>2568</v>
      </c>
      <c r="E50" s="9" t="s">
        <v>28</v>
      </c>
      <c r="F50" s="9" t="s">
        <v>2606</v>
      </c>
      <c r="G50" s="9" t="s">
        <v>22</v>
      </c>
      <c r="H50" s="9" t="s">
        <v>22</v>
      </c>
      <c r="I50" s="8"/>
      <c r="J50" s="8"/>
      <c r="K50" s="8"/>
      <c r="L50" s="8"/>
      <c r="M50" s="8"/>
      <c r="N50" s="8"/>
      <c r="O50" s="8"/>
      <c r="P50" s="8"/>
      <c r="Q50" s="8"/>
      <c r="R50" s="8"/>
      <c r="S50" s="8"/>
    </row>
    <row r="51">
      <c r="A51" s="8" t="s">
        <v>2385</v>
      </c>
      <c r="B51" s="17" t="s">
        <v>2566</v>
      </c>
      <c r="C51" s="17" t="s">
        <v>2556</v>
      </c>
      <c r="D51" s="17" t="s">
        <v>217</v>
      </c>
      <c r="E51" s="17" t="s">
        <v>28</v>
      </c>
      <c r="F51" s="17" t="s">
        <v>2607</v>
      </c>
      <c r="G51" s="9" t="s">
        <v>22</v>
      </c>
      <c r="H51" s="9" t="s">
        <v>22</v>
      </c>
      <c r="I51" s="8"/>
      <c r="J51" s="8"/>
      <c r="K51" s="8"/>
      <c r="L51" s="8"/>
      <c r="M51" s="8"/>
      <c r="N51" s="8"/>
      <c r="O51" s="8"/>
      <c r="P51" s="8"/>
      <c r="Q51" s="8"/>
      <c r="R51" s="8"/>
      <c r="S51" s="8"/>
    </row>
    <row r="52">
      <c r="A52" s="8" t="s">
        <v>2388</v>
      </c>
      <c r="B52" s="17" t="s">
        <v>2566</v>
      </c>
      <c r="C52" s="17" t="s">
        <v>2553</v>
      </c>
      <c r="D52" s="17" t="s">
        <v>2554</v>
      </c>
      <c r="E52" s="9" t="s">
        <v>28</v>
      </c>
      <c r="F52" s="17" t="s">
        <v>2608</v>
      </c>
      <c r="G52" s="9" t="s">
        <v>22</v>
      </c>
      <c r="H52" s="9" t="s">
        <v>22</v>
      </c>
      <c r="I52" s="8"/>
      <c r="J52" s="8"/>
      <c r="K52" s="8"/>
      <c r="L52" s="8"/>
      <c r="M52" s="8"/>
      <c r="N52" s="8"/>
      <c r="O52" s="8"/>
      <c r="P52" s="8"/>
      <c r="Q52" s="8"/>
      <c r="R52" s="8"/>
      <c r="S52" s="8"/>
    </row>
    <row r="53">
      <c r="A53" s="8" t="s">
        <v>2389</v>
      </c>
      <c r="B53" s="17" t="s">
        <v>2566</v>
      </c>
      <c r="C53" s="17" t="s">
        <v>2567</v>
      </c>
      <c r="D53" s="17" t="s">
        <v>2561</v>
      </c>
      <c r="E53" s="9" t="s">
        <v>28</v>
      </c>
      <c r="F53" s="9" t="s">
        <v>2609</v>
      </c>
      <c r="G53" s="9" t="s">
        <v>22</v>
      </c>
      <c r="H53" s="9" t="s">
        <v>22</v>
      </c>
      <c r="I53" s="8"/>
      <c r="J53" s="8"/>
      <c r="K53" s="8"/>
      <c r="L53" s="8"/>
      <c r="M53" s="8"/>
      <c r="N53" s="8"/>
      <c r="O53" s="8"/>
      <c r="P53" s="8"/>
      <c r="Q53" s="8"/>
      <c r="R53" s="8"/>
      <c r="S53" s="8"/>
    </row>
    <row r="54">
      <c r="A54" s="8" t="s">
        <v>2390</v>
      </c>
      <c r="B54" s="17" t="s">
        <v>2566</v>
      </c>
      <c r="C54" s="17" t="s">
        <v>2556</v>
      </c>
      <c r="D54" s="17" t="s">
        <v>2568</v>
      </c>
      <c r="E54" s="17" t="s">
        <v>28</v>
      </c>
      <c r="F54" s="17" t="s">
        <v>2610</v>
      </c>
      <c r="G54" s="9" t="s">
        <v>22</v>
      </c>
      <c r="H54" s="9" t="s">
        <v>22</v>
      </c>
      <c r="I54" s="8"/>
      <c r="J54" s="8"/>
      <c r="K54" s="8"/>
      <c r="L54" s="8"/>
      <c r="M54" s="8"/>
      <c r="N54" s="8"/>
      <c r="O54" s="8"/>
      <c r="P54" s="8"/>
      <c r="Q54" s="8"/>
      <c r="R54" s="8"/>
      <c r="S54" s="8"/>
    </row>
    <row r="55">
      <c r="A55" s="8" t="s">
        <v>2393</v>
      </c>
      <c r="B55" s="17" t="s">
        <v>2566</v>
      </c>
      <c r="C55" s="9" t="s">
        <v>2556</v>
      </c>
      <c r="D55" s="9" t="s">
        <v>2554</v>
      </c>
      <c r="E55" s="9" t="s">
        <v>28</v>
      </c>
      <c r="F55" s="9" t="s">
        <v>2611</v>
      </c>
      <c r="G55" s="9" t="s">
        <v>22</v>
      </c>
      <c r="H55" s="9" t="s">
        <v>22</v>
      </c>
      <c r="I55" s="8"/>
      <c r="J55" s="8"/>
      <c r="K55" s="8"/>
      <c r="L55" s="8"/>
      <c r="M55" s="8"/>
      <c r="N55" s="8"/>
      <c r="O55" s="8"/>
      <c r="P55" s="8"/>
      <c r="Q55" s="8"/>
      <c r="R55" s="8"/>
      <c r="S55" s="8"/>
    </row>
    <row r="56">
      <c r="A56" s="8" t="s">
        <v>2394</v>
      </c>
      <c r="B56" s="17" t="s">
        <v>2552</v>
      </c>
      <c r="C56" s="9" t="s">
        <v>2556</v>
      </c>
      <c r="D56" s="9" t="s">
        <v>2558</v>
      </c>
      <c r="E56" s="9" t="s">
        <v>28</v>
      </c>
      <c r="F56" s="9" t="s">
        <v>2612</v>
      </c>
      <c r="G56" s="9" t="s">
        <v>22</v>
      </c>
      <c r="H56" s="9" t="s">
        <v>22</v>
      </c>
      <c r="I56" s="8"/>
      <c r="J56" s="8"/>
      <c r="K56" s="8"/>
      <c r="L56" s="8"/>
      <c r="M56" s="8"/>
      <c r="N56" s="8"/>
      <c r="O56" s="8"/>
      <c r="P56" s="8"/>
      <c r="Q56" s="8"/>
      <c r="R56" s="8"/>
      <c r="S56" s="8"/>
    </row>
    <row r="57">
      <c r="A57" s="8" t="s">
        <v>2395</v>
      </c>
      <c r="B57" s="17" t="s">
        <v>2566</v>
      </c>
      <c r="C57" s="17" t="s">
        <v>2556</v>
      </c>
      <c r="D57" s="9" t="s">
        <v>2613</v>
      </c>
      <c r="E57" s="17" t="s">
        <v>28</v>
      </c>
      <c r="F57" s="9" t="s">
        <v>2614</v>
      </c>
      <c r="G57" s="9" t="s">
        <v>22</v>
      </c>
      <c r="H57" s="9" t="s">
        <v>22</v>
      </c>
      <c r="I57" s="8"/>
      <c r="J57" s="8"/>
      <c r="K57" s="8"/>
      <c r="L57" s="8"/>
      <c r="M57" s="8"/>
      <c r="N57" s="8"/>
      <c r="O57" s="8"/>
      <c r="P57" s="8"/>
      <c r="Q57" s="8"/>
      <c r="R57" s="8"/>
      <c r="S57" s="8"/>
    </row>
    <row r="58">
      <c r="A58" s="8" t="s">
        <v>2396</v>
      </c>
      <c r="B58" s="17" t="s">
        <v>2552</v>
      </c>
      <c r="C58" s="9" t="s">
        <v>2556</v>
      </c>
      <c r="D58" s="9" t="s">
        <v>2615</v>
      </c>
      <c r="E58" s="9" t="s">
        <v>28</v>
      </c>
      <c r="F58" s="9" t="s">
        <v>2616</v>
      </c>
      <c r="G58" s="9" t="s">
        <v>22</v>
      </c>
      <c r="H58" s="9" t="s">
        <v>22</v>
      </c>
      <c r="I58" s="8"/>
      <c r="J58" s="8"/>
      <c r="K58" s="8"/>
      <c r="L58" s="8"/>
      <c r="M58" s="8"/>
      <c r="N58" s="8"/>
      <c r="O58" s="8"/>
      <c r="P58" s="8"/>
      <c r="Q58" s="8"/>
      <c r="R58" s="8"/>
      <c r="S58" s="8"/>
    </row>
    <row r="59">
      <c r="A59" s="8" t="s">
        <v>2398</v>
      </c>
      <c r="B59" s="17" t="s">
        <v>2566</v>
      </c>
      <c r="C59" s="9" t="s">
        <v>2556</v>
      </c>
      <c r="D59" s="9" t="s">
        <v>2613</v>
      </c>
      <c r="E59" s="9" t="s">
        <v>28</v>
      </c>
      <c r="F59" s="9" t="s">
        <v>2617</v>
      </c>
      <c r="G59" s="9" t="s">
        <v>22</v>
      </c>
      <c r="H59" s="9" t="s">
        <v>22</v>
      </c>
      <c r="I59" s="8"/>
      <c r="J59" s="8"/>
      <c r="K59" s="8"/>
      <c r="L59" s="8"/>
      <c r="M59" s="8"/>
      <c r="N59" s="8"/>
      <c r="O59" s="8"/>
      <c r="P59" s="8"/>
      <c r="Q59" s="8"/>
      <c r="R59" s="8"/>
      <c r="S59" s="8"/>
    </row>
    <row r="60">
      <c r="A60" s="8" t="s">
        <v>2399</v>
      </c>
      <c r="B60" s="17" t="s">
        <v>2552</v>
      </c>
      <c r="C60" s="9" t="s">
        <v>2556</v>
      </c>
      <c r="D60" s="9" t="s">
        <v>2568</v>
      </c>
      <c r="E60" s="9" t="s">
        <v>28</v>
      </c>
      <c r="F60" s="9" t="s">
        <v>2618</v>
      </c>
      <c r="G60" s="9" t="s">
        <v>22</v>
      </c>
      <c r="H60" s="9" t="s">
        <v>22</v>
      </c>
      <c r="I60" s="8"/>
      <c r="J60" s="8"/>
      <c r="K60" s="8"/>
      <c r="L60" s="8"/>
      <c r="M60" s="8"/>
      <c r="N60" s="8"/>
      <c r="O60" s="8"/>
      <c r="P60" s="8"/>
      <c r="Q60" s="8"/>
      <c r="R60" s="8"/>
      <c r="S60" s="8"/>
    </row>
    <row r="61">
      <c r="A61" s="8" t="s">
        <v>2400</v>
      </c>
      <c r="B61" s="9" t="s">
        <v>2566</v>
      </c>
      <c r="C61" s="9" t="s">
        <v>2556</v>
      </c>
      <c r="D61" s="9" t="s">
        <v>2564</v>
      </c>
      <c r="E61" s="9" t="s">
        <v>28</v>
      </c>
      <c r="F61" s="9" t="s">
        <v>2619</v>
      </c>
      <c r="G61" s="9" t="s">
        <v>22</v>
      </c>
      <c r="H61" s="9" t="s">
        <v>22</v>
      </c>
      <c r="I61" s="8"/>
      <c r="J61" s="8"/>
      <c r="K61" s="8"/>
      <c r="L61" s="8"/>
      <c r="M61" s="8"/>
      <c r="N61" s="8"/>
      <c r="O61" s="8"/>
      <c r="P61" s="8"/>
      <c r="Q61" s="8"/>
      <c r="R61" s="8"/>
      <c r="S61" s="8"/>
    </row>
    <row r="62">
      <c r="A62" s="8" t="s">
        <v>2401</v>
      </c>
      <c r="B62" s="17" t="s">
        <v>2552</v>
      </c>
      <c r="C62" s="9" t="s">
        <v>2556</v>
      </c>
      <c r="D62" s="9" t="s">
        <v>2564</v>
      </c>
      <c r="E62" s="9" t="s">
        <v>28</v>
      </c>
      <c r="F62" s="9" t="s">
        <v>2620</v>
      </c>
      <c r="G62" s="9" t="s">
        <v>22</v>
      </c>
      <c r="H62" s="9" t="s">
        <v>22</v>
      </c>
      <c r="I62" s="8"/>
      <c r="J62" s="8"/>
      <c r="K62" s="8"/>
      <c r="L62" s="8"/>
      <c r="M62" s="8"/>
      <c r="N62" s="8"/>
      <c r="O62" s="8"/>
      <c r="P62" s="8"/>
      <c r="Q62" s="8"/>
      <c r="R62" s="8"/>
      <c r="S62" s="8"/>
    </row>
    <row r="63">
      <c r="A63" s="9" t="s">
        <v>2403</v>
      </c>
      <c r="B63" s="17" t="s">
        <v>2566</v>
      </c>
      <c r="C63" s="9" t="s">
        <v>2556</v>
      </c>
      <c r="D63" s="9" t="s">
        <v>2564</v>
      </c>
      <c r="E63" s="9" t="s">
        <v>28</v>
      </c>
      <c r="F63" s="9" t="s">
        <v>2621</v>
      </c>
      <c r="G63" s="9" t="s">
        <v>22</v>
      </c>
      <c r="H63" s="9" t="s">
        <v>22</v>
      </c>
      <c r="I63" s="8"/>
      <c r="J63" s="8"/>
      <c r="K63" s="8"/>
      <c r="L63" s="8"/>
      <c r="M63" s="8"/>
      <c r="N63" s="8"/>
      <c r="O63" s="8"/>
      <c r="P63" s="8"/>
      <c r="Q63" s="8"/>
      <c r="R63" s="8"/>
      <c r="S63" s="8"/>
    </row>
    <row r="64">
      <c r="A64" s="8" t="s">
        <v>2404</v>
      </c>
      <c r="B64" s="17" t="s">
        <v>2566</v>
      </c>
      <c r="C64" s="9" t="s">
        <v>2556</v>
      </c>
      <c r="D64" s="9" t="s">
        <v>2568</v>
      </c>
      <c r="E64" s="9" t="s">
        <v>28</v>
      </c>
      <c r="F64" s="9" t="s">
        <v>2622</v>
      </c>
      <c r="G64" s="9" t="s">
        <v>22</v>
      </c>
      <c r="H64" s="9" t="s">
        <v>22</v>
      </c>
      <c r="I64" s="8"/>
      <c r="J64" s="8"/>
      <c r="K64" s="8"/>
      <c r="L64" s="8"/>
      <c r="M64" s="8"/>
      <c r="N64" s="8"/>
      <c r="O64" s="8"/>
      <c r="P64" s="8"/>
      <c r="Q64" s="8"/>
      <c r="R64" s="8"/>
      <c r="S64" s="8"/>
    </row>
    <row r="65">
      <c r="A65" s="8" t="s">
        <v>2405</v>
      </c>
      <c r="B65" s="17" t="s">
        <v>2566</v>
      </c>
      <c r="C65" s="17" t="s">
        <v>2556</v>
      </c>
      <c r="D65" s="17" t="s">
        <v>217</v>
      </c>
      <c r="E65" s="17" t="s">
        <v>28</v>
      </c>
      <c r="F65" s="17" t="s">
        <v>2623</v>
      </c>
      <c r="G65" s="9" t="s">
        <v>22</v>
      </c>
      <c r="H65" s="9" t="s">
        <v>22</v>
      </c>
      <c r="I65" s="8"/>
      <c r="J65" s="8"/>
      <c r="K65" s="8"/>
      <c r="L65" s="8"/>
      <c r="M65" s="8"/>
      <c r="N65" s="8"/>
      <c r="O65" s="8"/>
      <c r="P65" s="8"/>
      <c r="Q65" s="8"/>
      <c r="R65" s="8"/>
      <c r="S65" s="8"/>
    </row>
    <row r="66">
      <c r="A66" s="8" t="s">
        <v>2406</v>
      </c>
      <c r="B66" s="17" t="s">
        <v>2552</v>
      </c>
      <c r="C66" s="9" t="s">
        <v>2556</v>
      </c>
      <c r="D66" s="9" t="s">
        <v>2564</v>
      </c>
      <c r="E66" s="9" t="s">
        <v>28</v>
      </c>
      <c r="F66" s="9" t="s">
        <v>2624</v>
      </c>
      <c r="G66" s="9" t="s">
        <v>22</v>
      </c>
      <c r="H66" s="9" t="s">
        <v>22</v>
      </c>
      <c r="I66" s="8"/>
      <c r="J66" s="8"/>
      <c r="K66" s="8"/>
      <c r="L66" s="8"/>
      <c r="M66" s="8"/>
      <c r="N66" s="8"/>
      <c r="O66" s="8"/>
      <c r="P66" s="8"/>
      <c r="Q66" s="8"/>
      <c r="R66" s="8"/>
      <c r="S66" s="8"/>
    </row>
    <row r="67">
      <c r="A67" s="8" t="s">
        <v>2407</v>
      </c>
      <c r="B67" s="17" t="s">
        <v>2566</v>
      </c>
      <c r="C67" s="17" t="s">
        <v>2556</v>
      </c>
      <c r="D67" s="17" t="s">
        <v>217</v>
      </c>
      <c r="E67" s="17" t="s">
        <v>28</v>
      </c>
      <c r="F67" s="17" t="s">
        <v>2625</v>
      </c>
      <c r="G67" s="9" t="s">
        <v>22</v>
      </c>
      <c r="H67" s="9" t="s">
        <v>22</v>
      </c>
      <c r="I67" s="8"/>
      <c r="J67" s="8"/>
      <c r="K67" s="8"/>
      <c r="L67" s="8"/>
      <c r="M67" s="8"/>
      <c r="N67" s="8"/>
      <c r="O67" s="8"/>
      <c r="P67" s="8"/>
      <c r="Q67" s="8"/>
      <c r="R67" s="8"/>
      <c r="S67" s="8"/>
    </row>
    <row r="68">
      <c r="A68" s="8" t="s">
        <v>2408</v>
      </c>
      <c r="B68" s="17" t="s">
        <v>2552</v>
      </c>
      <c r="C68" s="9" t="s">
        <v>2556</v>
      </c>
      <c r="D68" s="9" t="s">
        <v>2561</v>
      </c>
      <c r="E68" s="9" t="s">
        <v>28</v>
      </c>
      <c r="F68" s="9" t="s">
        <v>2618</v>
      </c>
      <c r="G68" s="9" t="s">
        <v>22</v>
      </c>
      <c r="H68" s="9" t="s">
        <v>22</v>
      </c>
      <c r="I68" s="8"/>
      <c r="J68" s="8"/>
      <c r="K68" s="8"/>
      <c r="L68" s="8"/>
      <c r="M68" s="8"/>
      <c r="N68" s="8"/>
      <c r="O68" s="8"/>
      <c r="P68" s="8"/>
      <c r="Q68" s="8"/>
      <c r="R68" s="8"/>
      <c r="S68" s="8"/>
    </row>
    <row r="69">
      <c r="A69" s="8" t="s">
        <v>2409</v>
      </c>
      <c r="B69" s="17" t="s">
        <v>2552</v>
      </c>
      <c r="C69" s="9" t="s">
        <v>2556</v>
      </c>
      <c r="D69" s="9" t="s">
        <v>217</v>
      </c>
      <c r="E69" s="9" t="s">
        <v>28</v>
      </c>
      <c r="F69" s="9" t="s">
        <v>2626</v>
      </c>
      <c r="G69" s="9" t="s">
        <v>22</v>
      </c>
      <c r="H69" s="9" t="s">
        <v>22</v>
      </c>
      <c r="I69" s="8"/>
      <c r="J69" s="8"/>
      <c r="K69" s="8"/>
      <c r="L69" s="8"/>
      <c r="M69" s="8"/>
      <c r="N69" s="8"/>
      <c r="O69" s="8"/>
      <c r="P69" s="8"/>
      <c r="Q69" s="8"/>
      <c r="R69" s="8"/>
      <c r="S69" s="8"/>
    </row>
    <row r="70">
      <c r="A70" s="8" t="s">
        <v>2410</v>
      </c>
      <c r="B70" s="17" t="s">
        <v>2552</v>
      </c>
      <c r="C70" s="9" t="s">
        <v>2556</v>
      </c>
      <c r="D70" s="9" t="s">
        <v>2627</v>
      </c>
      <c r="E70" s="9" t="s">
        <v>28</v>
      </c>
      <c r="F70" s="9" t="s">
        <v>2628</v>
      </c>
      <c r="G70" s="9" t="s">
        <v>22</v>
      </c>
      <c r="H70" s="9" t="s">
        <v>22</v>
      </c>
      <c r="I70" s="8"/>
      <c r="J70" s="8"/>
      <c r="K70" s="8"/>
      <c r="L70" s="8"/>
      <c r="M70" s="8"/>
      <c r="N70" s="8"/>
      <c r="O70" s="8"/>
      <c r="P70" s="8"/>
      <c r="Q70" s="8"/>
      <c r="R70" s="8"/>
      <c r="S70" s="8"/>
    </row>
    <row r="71">
      <c r="A71" s="8" t="s">
        <v>2411</v>
      </c>
      <c r="B71" s="17" t="s">
        <v>2552</v>
      </c>
      <c r="C71" s="9" t="s">
        <v>2556</v>
      </c>
      <c r="D71" s="9" t="s">
        <v>2561</v>
      </c>
      <c r="E71" s="9" t="s">
        <v>28</v>
      </c>
      <c r="F71" s="9" t="s">
        <v>2629</v>
      </c>
      <c r="G71" s="9" t="s">
        <v>22</v>
      </c>
      <c r="H71" s="9" t="s">
        <v>22</v>
      </c>
      <c r="I71" s="8"/>
      <c r="J71" s="8"/>
      <c r="K71" s="8"/>
      <c r="L71" s="8"/>
      <c r="M71" s="8"/>
      <c r="N71" s="8"/>
      <c r="O71" s="8"/>
      <c r="P71" s="8"/>
      <c r="Q71" s="8"/>
      <c r="R71" s="8"/>
      <c r="S71" s="8"/>
    </row>
    <row r="72">
      <c r="A72" s="8" t="s">
        <v>2412</v>
      </c>
      <c r="B72" s="17" t="s">
        <v>2552</v>
      </c>
      <c r="C72" s="9" t="s">
        <v>2556</v>
      </c>
      <c r="D72" s="9" t="s">
        <v>2561</v>
      </c>
      <c r="E72" s="9" t="s">
        <v>28</v>
      </c>
      <c r="F72" s="9" t="s">
        <v>2630</v>
      </c>
      <c r="G72" s="9" t="s">
        <v>22</v>
      </c>
      <c r="H72" s="9" t="s">
        <v>22</v>
      </c>
      <c r="I72" s="8"/>
      <c r="J72" s="8"/>
      <c r="K72" s="8"/>
      <c r="L72" s="8"/>
      <c r="M72" s="8"/>
      <c r="N72" s="8"/>
      <c r="O72" s="8"/>
      <c r="P72" s="8"/>
      <c r="Q72" s="8"/>
      <c r="R72" s="8"/>
      <c r="S72" s="8"/>
    </row>
    <row r="73">
      <c r="A73" s="8" t="s">
        <v>2414</v>
      </c>
      <c r="B73" s="17" t="s">
        <v>2552</v>
      </c>
      <c r="C73" s="9" t="s">
        <v>2556</v>
      </c>
      <c r="D73" s="9" t="s">
        <v>2564</v>
      </c>
      <c r="E73" s="9" t="s">
        <v>28</v>
      </c>
      <c r="F73" s="9" t="s">
        <v>2565</v>
      </c>
      <c r="G73" s="9" t="s">
        <v>22</v>
      </c>
      <c r="H73" s="9" t="s">
        <v>22</v>
      </c>
      <c r="I73" s="8"/>
      <c r="J73" s="8"/>
      <c r="K73" s="8"/>
      <c r="L73" s="8"/>
      <c r="M73" s="8"/>
      <c r="N73" s="8"/>
      <c r="O73" s="8"/>
      <c r="P73" s="8"/>
      <c r="Q73" s="8"/>
      <c r="R73" s="8"/>
      <c r="S73" s="8"/>
    </row>
    <row r="74">
      <c r="A74" s="8" t="s">
        <v>2415</v>
      </c>
      <c r="B74" s="17" t="s">
        <v>2566</v>
      </c>
      <c r="C74" s="17" t="s">
        <v>2556</v>
      </c>
      <c r="D74" s="17" t="s">
        <v>2561</v>
      </c>
      <c r="E74" s="17" t="s">
        <v>28</v>
      </c>
      <c r="F74" s="17" t="s">
        <v>2631</v>
      </c>
      <c r="G74" s="9" t="s">
        <v>22</v>
      </c>
      <c r="H74" s="9" t="s">
        <v>22</v>
      </c>
      <c r="I74" s="8"/>
      <c r="J74" s="8"/>
      <c r="K74" s="8"/>
      <c r="L74" s="8"/>
      <c r="M74" s="8"/>
      <c r="N74" s="8"/>
      <c r="O74" s="8"/>
      <c r="P74" s="8"/>
      <c r="Q74" s="8"/>
      <c r="R74" s="8"/>
      <c r="S74" s="8"/>
    </row>
    <row r="75">
      <c r="A75" s="8" t="s">
        <v>2417</v>
      </c>
      <c r="B75" s="17" t="s">
        <v>2566</v>
      </c>
      <c r="C75" s="9" t="s">
        <v>2553</v>
      </c>
      <c r="D75" s="9" t="s">
        <v>2554</v>
      </c>
      <c r="E75" s="9" t="s">
        <v>28</v>
      </c>
      <c r="F75" s="9" t="s">
        <v>2632</v>
      </c>
      <c r="G75" s="9" t="s">
        <v>22</v>
      </c>
      <c r="H75" s="9" t="s">
        <v>22</v>
      </c>
      <c r="I75" s="8"/>
      <c r="J75" s="8"/>
      <c r="K75" s="8"/>
      <c r="L75" s="8"/>
      <c r="M75" s="8"/>
      <c r="N75" s="8"/>
      <c r="O75" s="8"/>
      <c r="P75" s="8"/>
      <c r="Q75" s="8"/>
      <c r="R75" s="8"/>
      <c r="S75" s="8"/>
    </row>
    <row r="76">
      <c r="A76" s="8" t="s">
        <v>2419</v>
      </c>
      <c r="B76" s="17" t="s">
        <v>2566</v>
      </c>
      <c r="C76" s="17" t="s">
        <v>2556</v>
      </c>
      <c r="D76" s="9" t="s">
        <v>217</v>
      </c>
      <c r="E76" s="17" t="s">
        <v>28</v>
      </c>
      <c r="F76" s="17" t="s">
        <v>2633</v>
      </c>
      <c r="G76" s="9" t="s">
        <v>22</v>
      </c>
      <c r="H76" s="9" t="s">
        <v>22</v>
      </c>
      <c r="I76" s="8"/>
      <c r="J76" s="8"/>
      <c r="K76" s="8"/>
      <c r="L76" s="8"/>
      <c r="M76" s="8"/>
      <c r="N76" s="8"/>
      <c r="O76" s="8"/>
      <c r="P76" s="8"/>
      <c r="Q76" s="8"/>
      <c r="R76" s="8"/>
      <c r="S76" s="8"/>
    </row>
    <row r="77">
      <c r="A77" s="8" t="s">
        <v>2420</v>
      </c>
      <c r="B77" s="17" t="s">
        <v>2566</v>
      </c>
      <c r="C77" s="17" t="s">
        <v>2556</v>
      </c>
      <c r="D77" s="9" t="s">
        <v>2615</v>
      </c>
      <c r="E77" s="17" t="s">
        <v>28</v>
      </c>
      <c r="F77" s="17" t="s">
        <v>2633</v>
      </c>
      <c r="G77" s="9" t="s">
        <v>22</v>
      </c>
      <c r="H77" s="9" t="s">
        <v>22</v>
      </c>
      <c r="I77" s="8"/>
      <c r="J77" s="8"/>
      <c r="K77" s="8"/>
      <c r="L77" s="8"/>
      <c r="M77" s="8"/>
      <c r="N77" s="8"/>
      <c r="O77" s="8"/>
      <c r="P77" s="8"/>
      <c r="Q77" s="8"/>
      <c r="R77" s="8"/>
      <c r="S77" s="8"/>
    </row>
    <row r="78">
      <c r="A78" s="8" t="s">
        <v>2421</v>
      </c>
      <c r="B78" s="17" t="s">
        <v>2566</v>
      </c>
      <c r="C78" s="17" t="s">
        <v>2556</v>
      </c>
      <c r="D78" s="9" t="s">
        <v>2564</v>
      </c>
      <c r="E78" s="17" t="s">
        <v>28</v>
      </c>
      <c r="F78" s="9" t="s">
        <v>2634</v>
      </c>
      <c r="G78" s="9" t="s">
        <v>22</v>
      </c>
      <c r="H78" s="9" t="s">
        <v>22</v>
      </c>
      <c r="I78" s="8"/>
      <c r="J78" s="8"/>
      <c r="K78" s="8"/>
      <c r="L78" s="8"/>
      <c r="M78" s="8"/>
      <c r="N78" s="8"/>
      <c r="O78" s="8"/>
      <c r="P78" s="8"/>
      <c r="Q78" s="8"/>
      <c r="R78" s="8"/>
      <c r="S78" s="8"/>
    </row>
    <row r="79">
      <c r="A79" s="8" t="s">
        <v>2422</v>
      </c>
      <c r="B79" s="17" t="s">
        <v>2566</v>
      </c>
      <c r="C79" s="17" t="s">
        <v>2556</v>
      </c>
      <c r="D79" s="9" t="s">
        <v>217</v>
      </c>
      <c r="E79" s="17" t="s">
        <v>28</v>
      </c>
      <c r="F79" s="9" t="s">
        <v>2635</v>
      </c>
      <c r="G79" s="9" t="s">
        <v>22</v>
      </c>
      <c r="H79" s="9" t="s">
        <v>22</v>
      </c>
      <c r="I79" s="8"/>
      <c r="J79" s="8"/>
      <c r="K79" s="8"/>
      <c r="L79" s="8"/>
      <c r="M79" s="8"/>
      <c r="N79" s="8"/>
      <c r="O79" s="8"/>
      <c r="P79" s="8"/>
      <c r="Q79" s="8"/>
      <c r="R79" s="8"/>
      <c r="S79" s="8"/>
    </row>
    <row r="80">
      <c r="A80" s="8" t="s">
        <v>2423</v>
      </c>
      <c r="B80" s="17" t="s">
        <v>2566</v>
      </c>
      <c r="C80" s="17" t="s">
        <v>2556</v>
      </c>
      <c r="D80" s="9" t="s">
        <v>2561</v>
      </c>
      <c r="E80" s="17" t="s">
        <v>28</v>
      </c>
      <c r="F80" s="17" t="s">
        <v>2636</v>
      </c>
      <c r="G80" s="9" t="s">
        <v>22</v>
      </c>
      <c r="H80" s="9" t="s">
        <v>22</v>
      </c>
      <c r="I80" s="8"/>
      <c r="J80" s="8"/>
      <c r="K80" s="8"/>
      <c r="L80" s="8"/>
      <c r="M80" s="8"/>
      <c r="N80" s="8"/>
      <c r="O80" s="8"/>
      <c r="P80" s="8"/>
      <c r="Q80" s="8"/>
      <c r="R80" s="8"/>
      <c r="S80" s="8"/>
    </row>
    <row r="81">
      <c r="A81" s="8" t="s">
        <v>2426</v>
      </c>
      <c r="B81" s="17" t="s">
        <v>2566</v>
      </c>
      <c r="C81" s="17" t="s">
        <v>2553</v>
      </c>
      <c r="D81" s="9" t="s">
        <v>2554</v>
      </c>
      <c r="E81" s="17" t="s">
        <v>28</v>
      </c>
      <c r="F81" s="17" t="s">
        <v>2637</v>
      </c>
      <c r="G81" s="9" t="s">
        <v>22</v>
      </c>
      <c r="H81" s="9" t="s">
        <v>22</v>
      </c>
      <c r="I81" s="8"/>
      <c r="J81" s="8"/>
      <c r="K81" s="8"/>
      <c r="L81" s="8"/>
      <c r="M81" s="8"/>
      <c r="N81" s="8"/>
      <c r="O81" s="8"/>
      <c r="P81" s="8"/>
      <c r="Q81" s="8"/>
      <c r="R81" s="8"/>
      <c r="S81" s="8"/>
    </row>
    <row r="82">
      <c r="A82" s="8" t="s">
        <v>2430</v>
      </c>
      <c r="B82" s="17" t="s">
        <v>2566</v>
      </c>
      <c r="C82" s="17" t="s">
        <v>2556</v>
      </c>
      <c r="D82" s="17" t="s">
        <v>217</v>
      </c>
      <c r="E82" s="17" t="s">
        <v>28</v>
      </c>
      <c r="F82" s="9" t="s">
        <v>2638</v>
      </c>
      <c r="G82" s="9" t="s">
        <v>22</v>
      </c>
      <c r="H82" s="9" t="s">
        <v>22</v>
      </c>
      <c r="I82" s="8"/>
      <c r="J82" s="8"/>
      <c r="K82" s="8"/>
      <c r="L82" s="8"/>
      <c r="M82" s="8"/>
      <c r="N82" s="8"/>
      <c r="O82" s="8"/>
      <c r="P82" s="8"/>
      <c r="Q82" s="8"/>
      <c r="R82" s="8"/>
      <c r="S82" s="8"/>
    </row>
    <row r="83">
      <c r="A83" s="8" t="s">
        <v>2431</v>
      </c>
      <c r="B83" s="17" t="s">
        <v>2552</v>
      </c>
      <c r="C83" s="9" t="s">
        <v>2556</v>
      </c>
      <c r="D83" s="9" t="s">
        <v>2564</v>
      </c>
      <c r="E83" s="9" t="s">
        <v>28</v>
      </c>
      <c r="F83" s="9" t="s">
        <v>2639</v>
      </c>
      <c r="G83" s="9" t="s">
        <v>22</v>
      </c>
      <c r="H83" s="9" t="s">
        <v>22</v>
      </c>
      <c r="I83" s="8"/>
      <c r="J83" s="8"/>
      <c r="K83" s="8"/>
      <c r="L83" s="8"/>
      <c r="M83" s="8"/>
      <c r="N83" s="8"/>
      <c r="O83" s="8"/>
      <c r="P83" s="8"/>
      <c r="Q83" s="8"/>
      <c r="R83" s="8"/>
      <c r="S83" s="8"/>
    </row>
    <row r="84">
      <c r="A84" s="8" t="s">
        <v>2432</v>
      </c>
      <c r="B84" s="17" t="s">
        <v>2566</v>
      </c>
      <c r="C84" s="17" t="s">
        <v>2556</v>
      </c>
      <c r="D84" s="9" t="s">
        <v>217</v>
      </c>
      <c r="E84" s="17" t="s">
        <v>28</v>
      </c>
      <c r="F84" s="17" t="s">
        <v>2640</v>
      </c>
      <c r="G84" s="9" t="s">
        <v>22</v>
      </c>
      <c r="H84" s="9" t="s">
        <v>22</v>
      </c>
      <c r="I84" s="8"/>
      <c r="J84" s="8"/>
      <c r="K84" s="8"/>
      <c r="L84" s="8"/>
      <c r="M84" s="8"/>
      <c r="N84" s="8"/>
      <c r="O84" s="8"/>
      <c r="P84" s="8"/>
      <c r="Q84" s="8"/>
      <c r="R84" s="8"/>
      <c r="S84" s="8"/>
    </row>
    <row r="85">
      <c r="A85" s="8" t="s">
        <v>2436</v>
      </c>
      <c r="B85" s="17" t="s">
        <v>2566</v>
      </c>
      <c r="C85" s="17" t="s">
        <v>2567</v>
      </c>
      <c r="D85" s="17" t="s">
        <v>217</v>
      </c>
      <c r="E85" s="17" t="s">
        <v>28</v>
      </c>
      <c r="F85" s="17" t="s">
        <v>2641</v>
      </c>
      <c r="G85" s="9" t="s">
        <v>22</v>
      </c>
      <c r="H85" s="9" t="s">
        <v>22</v>
      </c>
      <c r="I85" s="8"/>
      <c r="J85" s="8"/>
      <c r="K85" s="8"/>
      <c r="L85" s="8"/>
      <c r="M85" s="8"/>
      <c r="N85" s="8"/>
      <c r="O85" s="8"/>
      <c r="P85" s="8"/>
      <c r="Q85" s="8"/>
      <c r="R85" s="8"/>
      <c r="S85" s="8"/>
    </row>
    <row r="86">
      <c r="A86" s="8" t="s">
        <v>2438</v>
      </c>
      <c r="B86" s="17" t="s">
        <v>2552</v>
      </c>
      <c r="C86" s="9" t="s">
        <v>2556</v>
      </c>
      <c r="D86" s="9" t="s">
        <v>2558</v>
      </c>
      <c r="E86" s="9" t="s">
        <v>28</v>
      </c>
      <c r="F86" s="9" t="s">
        <v>2642</v>
      </c>
      <c r="G86" s="9" t="s">
        <v>22</v>
      </c>
      <c r="H86" s="9" t="s">
        <v>22</v>
      </c>
      <c r="I86" s="8"/>
      <c r="J86" s="8"/>
      <c r="K86" s="8"/>
      <c r="L86" s="8"/>
      <c r="M86" s="8"/>
      <c r="N86" s="8"/>
      <c r="O86" s="8"/>
      <c r="P86" s="8"/>
      <c r="Q86" s="8"/>
      <c r="R86" s="8"/>
      <c r="S86" s="8"/>
    </row>
    <row r="87">
      <c r="A87" s="8" t="s">
        <v>2439</v>
      </c>
      <c r="B87" s="17" t="s">
        <v>2566</v>
      </c>
      <c r="C87" s="17" t="s">
        <v>2556</v>
      </c>
      <c r="D87" s="17" t="s">
        <v>217</v>
      </c>
      <c r="E87" s="9" t="s">
        <v>28</v>
      </c>
      <c r="F87" s="9" t="s">
        <v>2643</v>
      </c>
      <c r="G87" s="9" t="s">
        <v>22</v>
      </c>
      <c r="H87" s="9" t="s">
        <v>22</v>
      </c>
      <c r="I87" s="8"/>
      <c r="J87" s="8"/>
      <c r="K87" s="8"/>
      <c r="L87" s="8"/>
      <c r="M87" s="8"/>
      <c r="N87" s="8"/>
      <c r="O87" s="8"/>
      <c r="P87" s="8"/>
      <c r="Q87" s="8"/>
      <c r="R87" s="8"/>
      <c r="S87" s="8"/>
    </row>
    <row r="88">
      <c r="A88" s="8" t="s">
        <v>2441</v>
      </c>
      <c r="B88" s="17" t="s">
        <v>2552</v>
      </c>
      <c r="C88" s="9" t="s">
        <v>2556</v>
      </c>
      <c r="D88" s="9" t="s">
        <v>2561</v>
      </c>
      <c r="E88" s="9" t="s">
        <v>28</v>
      </c>
      <c r="F88" s="9" t="s">
        <v>2644</v>
      </c>
      <c r="G88" s="9" t="s">
        <v>22</v>
      </c>
      <c r="H88" s="9" t="s">
        <v>22</v>
      </c>
      <c r="I88" s="8"/>
      <c r="J88" s="8"/>
      <c r="K88" s="8"/>
      <c r="L88" s="8"/>
      <c r="M88" s="8"/>
      <c r="N88" s="8"/>
      <c r="O88" s="8"/>
      <c r="P88" s="8"/>
      <c r="Q88" s="8"/>
      <c r="R88" s="8"/>
      <c r="S88" s="8"/>
    </row>
    <row r="89">
      <c r="A89" s="8" t="s">
        <v>2442</v>
      </c>
      <c r="B89" s="17" t="s">
        <v>2552</v>
      </c>
      <c r="C89" s="9" t="s">
        <v>2556</v>
      </c>
      <c r="D89" s="9" t="s">
        <v>2564</v>
      </c>
      <c r="E89" s="9" t="s">
        <v>28</v>
      </c>
      <c r="F89" s="9" t="s">
        <v>2645</v>
      </c>
      <c r="G89" s="9" t="s">
        <v>22</v>
      </c>
      <c r="H89" s="9" t="s">
        <v>22</v>
      </c>
      <c r="I89" s="8"/>
      <c r="J89" s="8"/>
      <c r="K89" s="8"/>
      <c r="L89" s="8"/>
      <c r="M89" s="8"/>
      <c r="N89" s="8"/>
      <c r="O89" s="8"/>
      <c r="P89" s="8"/>
      <c r="Q89" s="8"/>
      <c r="R89" s="8"/>
      <c r="S89" s="8"/>
    </row>
    <row r="90">
      <c r="A90" s="8" t="s">
        <v>2444</v>
      </c>
      <c r="B90" s="17" t="s">
        <v>2566</v>
      </c>
      <c r="C90" s="17" t="s">
        <v>2556</v>
      </c>
      <c r="D90" s="17" t="s">
        <v>2564</v>
      </c>
      <c r="E90" s="17" t="s">
        <v>28</v>
      </c>
      <c r="F90" s="9" t="s">
        <v>2646</v>
      </c>
      <c r="G90" s="9" t="s">
        <v>22</v>
      </c>
      <c r="H90" s="9" t="s">
        <v>22</v>
      </c>
      <c r="I90" s="8"/>
      <c r="J90" s="8"/>
      <c r="K90" s="8"/>
      <c r="L90" s="8"/>
      <c r="M90" s="8"/>
      <c r="N90" s="8"/>
      <c r="O90" s="8"/>
      <c r="P90" s="8"/>
      <c r="Q90" s="8"/>
      <c r="R90" s="8"/>
      <c r="S90" s="8"/>
    </row>
    <row r="91">
      <c r="A91" s="8" t="s">
        <v>2445</v>
      </c>
      <c r="B91" s="17" t="s">
        <v>2566</v>
      </c>
      <c r="C91" s="17" t="s">
        <v>2556</v>
      </c>
      <c r="D91" s="17" t="s">
        <v>217</v>
      </c>
      <c r="E91" s="17" t="s">
        <v>28</v>
      </c>
      <c r="F91" s="17" t="s">
        <v>2647</v>
      </c>
      <c r="G91" s="9" t="s">
        <v>22</v>
      </c>
      <c r="H91" s="9" t="s">
        <v>22</v>
      </c>
      <c r="I91" s="8"/>
      <c r="J91" s="8"/>
      <c r="K91" s="8"/>
      <c r="L91" s="8"/>
      <c r="M91" s="8"/>
      <c r="N91" s="8"/>
      <c r="O91" s="8"/>
      <c r="P91" s="8"/>
      <c r="Q91" s="8"/>
      <c r="R91" s="8"/>
      <c r="S91" s="8"/>
    </row>
    <row r="92" ht="13.5" customHeight="1">
      <c r="A92" s="8" t="s">
        <v>2446</v>
      </c>
      <c r="B92" s="17" t="s">
        <v>2600</v>
      </c>
      <c r="C92" s="17" t="s">
        <v>2556</v>
      </c>
      <c r="D92" s="17" t="s">
        <v>2564</v>
      </c>
      <c r="E92" s="9" t="s">
        <v>28</v>
      </c>
      <c r="F92" s="9" t="s">
        <v>2648</v>
      </c>
      <c r="G92" s="9" t="s">
        <v>22</v>
      </c>
      <c r="H92" s="9" t="s">
        <v>22</v>
      </c>
      <c r="I92" s="8"/>
      <c r="J92" s="8"/>
      <c r="K92" s="8"/>
      <c r="L92" s="8"/>
      <c r="M92" s="8"/>
      <c r="N92" s="8"/>
      <c r="O92" s="8"/>
      <c r="P92" s="8"/>
      <c r="Q92" s="8"/>
      <c r="R92" s="8"/>
      <c r="S92" s="8"/>
    </row>
    <row r="93">
      <c r="A93" s="8" t="s">
        <v>2447</v>
      </c>
      <c r="B93" s="17" t="s">
        <v>2552</v>
      </c>
      <c r="C93" s="9" t="s">
        <v>2556</v>
      </c>
      <c r="D93" s="9" t="s">
        <v>2561</v>
      </c>
      <c r="E93" s="9" t="s">
        <v>28</v>
      </c>
      <c r="F93" s="9" t="s">
        <v>2649</v>
      </c>
      <c r="G93" s="9" t="s">
        <v>22</v>
      </c>
      <c r="H93" s="9" t="s">
        <v>22</v>
      </c>
      <c r="I93" s="8"/>
      <c r="J93" s="8"/>
      <c r="K93" s="8"/>
      <c r="L93" s="8"/>
      <c r="M93" s="8"/>
      <c r="N93" s="8"/>
      <c r="O93" s="8"/>
      <c r="P93" s="8"/>
      <c r="Q93" s="8"/>
      <c r="R93" s="8"/>
      <c r="S93" s="8"/>
    </row>
    <row r="94">
      <c r="A94" s="8" t="s">
        <v>2448</v>
      </c>
      <c r="B94" s="17" t="s">
        <v>2552</v>
      </c>
      <c r="C94" s="9" t="s">
        <v>2556</v>
      </c>
      <c r="D94" s="9" t="s">
        <v>2564</v>
      </c>
      <c r="E94" s="9" t="s">
        <v>28</v>
      </c>
      <c r="F94" s="9" t="s">
        <v>2565</v>
      </c>
      <c r="G94" s="9" t="s">
        <v>22</v>
      </c>
      <c r="H94" s="9" t="s">
        <v>22</v>
      </c>
      <c r="I94" s="8"/>
      <c r="J94" s="8"/>
      <c r="K94" s="8"/>
      <c r="L94" s="8"/>
      <c r="M94" s="8"/>
      <c r="N94" s="8"/>
      <c r="O94" s="8"/>
      <c r="P94" s="8"/>
      <c r="Q94" s="8"/>
      <c r="R94" s="8"/>
      <c r="S94" s="8"/>
    </row>
    <row r="95">
      <c r="A95" s="8" t="s">
        <v>2450</v>
      </c>
      <c r="B95" s="17" t="s">
        <v>2552</v>
      </c>
      <c r="C95" s="9" t="s">
        <v>2556</v>
      </c>
      <c r="D95" s="9" t="s">
        <v>2561</v>
      </c>
      <c r="E95" s="9" t="s">
        <v>28</v>
      </c>
      <c r="F95" s="9" t="s">
        <v>2650</v>
      </c>
      <c r="G95" s="9" t="s">
        <v>22</v>
      </c>
      <c r="H95" s="9" t="s">
        <v>22</v>
      </c>
      <c r="I95" s="8"/>
      <c r="J95" s="8"/>
      <c r="K95" s="8"/>
      <c r="L95" s="8"/>
      <c r="M95" s="8"/>
      <c r="N95" s="8"/>
      <c r="O95" s="8"/>
      <c r="P95" s="8"/>
      <c r="Q95" s="8"/>
      <c r="R95" s="8"/>
      <c r="S95" s="8"/>
    </row>
    <row r="96">
      <c r="A96" s="8" t="s">
        <v>2451</v>
      </c>
      <c r="B96" s="17" t="s">
        <v>2552</v>
      </c>
      <c r="C96" s="9" t="s">
        <v>2567</v>
      </c>
      <c r="D96" s="9" t="s">
        <v>2554</v>
      </c>
      <c r="E96" s="9" t="s">
        <v>28</v>
      </c>
      <c r="F96" s="9" t="s">
        <v>2651</v>
      </c>
      <c r="G96" s="9" t="s">
        <v>2652</v>
      </c>
      <c r="H96" s="9" t="s">
        <v>22</v>
      </c>
      <c r="I96" s="8"/>
      <c r="J96" s="8"/>
      <c r="K96" s="8"/>
      <c r="L96" s="8"/>
      <c r="M96" s="8"/>
      <c r="N96" s="8"/>
      <c r="O96" s="8"/>
      <c r="P96" s="8"/>
      <c r="Q96" s="8"/>
      <c r="R96" s="8"/>
      <c r="S96" s="8"/>
    </row>
    <row r="97">
      <c r="A97" s="8" t="s">
        <v>2452</v>
      </c>
      <c r="B97" s="17" t="s">
        <v>2552</v>
      </c>
      <c r="C97" s="9" t="s">
        <v>2556</v>
      </c>
      <c r="D97" s="9" t="s">
        <v>2561</v>
      </c>
      <c r="E97" s="9" t="s">
        <v>28</v>
      </c>
      <c r="F97" s="9" t="s">
        <v>2653</v>
      </c>
      <c r="G97" s="9" t="s">
        <v>2654</v>
      </c>
      <c r="H97" s="9" t="s">
        <v>22</v>
      </c>
      <c r="I97" s="8"/>
      <c r="J97" s="8"/>
      <c r="K97" s="8"/>
      <c r="L97" s="8"/>
      <c r="M97" s="8"/>
      <c r="N97" s="8"/>
      <c r="O97" s="8"/>
      <c r="P97" s="8"/>
      <c r="Q97" s="8"/>
      <c r="R97" s="8"/>
      <c r="S97" s="8"/>
    </row>
    <row r="98" ht="15.0" customHeight="1">
      <c r="A98" s="8" t="s">
        <v>2454</v>
      </c>
      <c r="B98" s="17" t="s">
        <v>2566</v>
      </c>
      <c r="C98" s="17" t="s">
        <v>2556</v>
      </c>
      <c r="D98" s="9" t="s">
        <v>2568</v>
      </c>
      <c r="E98" s="17" t="s">
        <v>28</v>
      </c>
      <c r="F98" s="17" t="s">
        <v>2655</v>
      </c>
      <c r="G98" s="9" t="s">
        <v>22</v>
      </c>
      <c r="H98" s="9" t="s">
        <v>22</v>
      </c>
      <c r="I98" s="8"/>
      <c r="J98" s="8"/>
      <c r="K98" s="8"/>
      <c r="L98" s="8"/>
      <c r="M98" s="8"/>
      <c r="N98" s="8"/>
      <c r="O98" s="8"/>
      <c r="P98" s="8"/>
      <c r="Q98" s="8"/>
      <c r="R98" s="8"/>
      <c r="S98" s="8"/>
    </row>
    <row r="99">
      <c r="A99" s="8" t="s">
        <v>2455</v>
      </c>
      <c r="B99" s="17" t="s">
        <v>2566</v>
      </c>
      <c r="C99" s="9" t="s">
        <v>2556</v>
      </c>
      <c r="D99" s="9" t="s">
        <v>2554</v>
      </c>
      <c r="E99" s="17" t="s">
        <v>28</v>
      </c>
      <c r="F99" s="17" t="s">
        <v>2656</v>
      </c>
      <c r="G99" s="9" t="s">
        <v>22</v>
      </c>
      <c r="H99" s="9" t="s">
        <v>22</v>
      </c>
      <c r="I99" s="8"/>
      <c r="J99" s="8"/>
      <c r="K99" s="8"/>
      <c r="L99" s="8"/>
      <c r="M99" s="8"/>
      <c r="N99" s="8"/>
      <c r="O99" s="8"/>
      <c r="P99" s="8"/>
      <c r="Q99" s="8"/>
      <c r="R99" s="8"/>
      <c r="S99" s="8"/>
    </row>
    <row r="100">
      <c r="A100" s="8" t="s">
        <v>2457</v>
      </c>
      <c r="B100" s="17" t="s">
        <v>2566</v>
      </c>
      <c r="C100" s="9" t="s">
        <v>2556</v>
      </c>
      <c r="D100" s="17" t="s">
        <v>2564</v>
      </c>
      <c r="E100" s="17" t="s">
        <v>28</v>
      </c>
      <c r="F100" s="17" t="s">
        <v>2657</v>
      </c>
      <c r="G100" s="9" t="s">
        <v>22</v>
      </c>
      <c r="H100" s="9" t="s">
        <v>22</v>
      </c>
      <c r="I100" s="8"/>
      <c r="J100" s="8"/>
      <c r="K100" s="8"/>
      <c r="L100" s="8"/>
      <c r="M100" s="8"/>
      <c r="N100" s="8"/>
      <c r="O100" s="8"/>
      <c r="P100" s="8"/>
      <c r="Q100" s="8"/>
      <c r="R100" s="8"/>
      <c r="S100" s="8"/>
    </row>
    <row r="101">
      <c r="A101" s="8" t="s">
        <v>2458</v>
      </c>
      <c r="B101" s="17" t="s">
        <v>2552</v>
      </c>
      <c r="C101" s="9" t="s">
        <v>2556</v>
      </c>
      <c r="D101" s="9" t="s">
        <v>2615</v>
      </c>
      <c r="E101" s="9" t="s">
        <v>28</v>
      </c>
      <c r="F101" s="9" t="s">
        <v>2658</v>
      </c>
      <c r="G101" s="9" t="s">
        <v>22</v>
      </c>
      <c r="H101" s="9" t="s">
        <v>22</v>
      </c>
      <c r="I101" s="8"/>
      <c r="J101" s="8"/>
      <c r="K101" s="8"/>
      <c r="L101" s="8"/>
      <c r="M101" s="8"/>
      <c r="N101" s="8"/>
      <c r="O101" s="8"/>
      <c r="P101" s="8"/>
      <c r="Q101" s="8"/>
      <c r="R101" s="8"/>
      <c r="S101" s="8"/>
    </row>
    <row r="102">
      <c r="A102" s="8" t="s">
        <v>2461</v>
      </c>
      <c r="B102" s="17" t="s">
        <v>2566</v>
      </c>
      <c r="C102" s="17" t="s">
        <v>2556</v>
      </c>
      <c r="D102" s="17" t="s">
        <v>2561</v>
      </c>
      <c r="E102" s="9" t="s">
        <v>28</v>
      </c>
      <c r="F102" s="9" t="s">
        <v>2659</v>
      </c>
      <c r="G102" s="9" t="s">
        <v>22</v>
      </c>
      <c r="H102" s="9" t="s">
        <v>22</v>
      </c>
      <c r="I102" s="8"/>
      <c r="J102" s="8"/>
      <c r="K102" s="8"/>
      <c r="L102" s="8"/>
      <c r="M102" s="8"/>
      <c r="N102" s="8"/>
      <c r="O102" s="8"/>
      <c r="P102" s="8"/>
      <c r="Q102" s="8"/>
      <c r="R102" s="8"/>
      <c r="S102" s="8"/>
    </row>
    <row r="103">
      <c r="A103" s="9" t="s">
        <v>2463</v>
      </c>
      <c r="B103" s="17" t="s">
        <v>2566</v>
      </c>
      <c r="C103" s="9" t="s">
        <v>2567</v>
      </c>
      <c r="D103" s="9" t="s">
        <v>2561</v>
      </c>
      <c r="E103" s="17" t="s">
        <v>28</v>
      </c>
      <c r="F103" s="9" t="s">
        <v>2660</v>
      </c>
      <c r="G103" s="9" t="s">
        <v>22</v>
      </c>
      <c r="H103" s="9" t="s">
        <v>22</v>
      </c>
      <c r="I103" s="8"/>
      <c r="J103" s="8"/>
      <c r="K103" s="8"/>
      <c r="L103" s="8"/>
      <c r="M103" s="8"/>
      <c r="N103" s="8"/>
      <c r="O103" s="8"/>
      <c r="P103" s="8"/>
      <c r="Q103" s="8"/>
      <c r="R103" s="8"/>
      <c r="S103" s="8"/>
    </row>
    <row r="104">
      <c r="A104" s="8" t="s">
        <v>2464</v>
      </c>
      <c r="B104" s="17" t="s">
        <v>2566</v>
      </c>
      <c r="C104" s="17" t="s">
        <v>2556</v>
      </c>
      <c r="D104" s="9" t="s">
        <v>2561</v>
      </c>
      <c r="E104" s="17" t="s">
        <v>28</v>
      </c>
      <c r="F104" s="17" t="s">
        <v>2661</v>
      </c>
      <c r="G104" s="9" t="s">
        <v>22</v>
      </c>
      <c r="H104" s="9" t="s">
        <v>22</v>
      </c>
      <c r="I104" s="8"/>
      <c r="J104" s="8"/>
      <c r="K104" s="8"/>
      <c r="L104" s="8"/>
      <c r="M104" s="8"/>
      <c r="N104" s="8"/>
      <c r="O104" s="8"/>
      <c r="P104" s="8"/>
      <c r="Q104" s="8"/>
      <c r="R104" s="8"/>
      <c r="S104" s="8"/>
    </row>
    <row r="105">
      <c r="A105" s="8" t="s">
        <v>2465</v>
      </c>
      <c r="B105" s="17" t="s">
        <v>2566</v>
      </c>
      <c r="C105" s="17" t="s">
        <v>2556</v>
      </c>
      <c r="D105" s="9" t="s">
        <v>2568</v>
      </c>
      <c r="E105" s="17" t="s">
        <v>28</v>
      </c>
      <c r="F105" s="17" t="s">
        <v>2662</v>
      </c>
      <c r="G105" s="9" t="s">
        <v>22</v>
      </c>
      <c r="H105" s="9" t="s">
        <v>22</v>
      </c>
      <c r="I105" s="8"/>
      <c r="J105" s="8"/>
      <c r="K105" s="8"/>
      <c r="L105" s="8"/>
      <c r="M105" s="8"/>
      <c r="N105" s="8"/>
      <c r="O105" s="8"/>
      <c r="P105" s="8"/>
      <c r="Q105" s="8"/>
      <c r="R105" s="8"/>
      <c r="S105" s="8"/>
    </row>
    <row r="106">
      <c r="A106" s="8" t="s">
        <v>2466</v>
      </c>
      <c r="B106" s="17" t="s">
        <v>2566</v>
      </c>
      <c r="C106" s="17" t="s">
        <v>2556</v>
      </c>
      <c r="D106" s="9" t="s">
        <v>2615</v>
      </c>
      <c r="E106" s="17" t="s">
        <v>28</v>
      </c>
      <c r="F106" s="17" t="s">
        <v>2662</v>
      </c>
      <c r="G106" s="9" t="s">
        <v>22</v>
      </c>
      <c r="H106" s="9" t="s">
        <v>22</v>
      </c>
      <c r="I106" s="8"/>
      <c r="J106" s="8"/>
      <c r="K106" s="8"/>
      <c r="L106" s="8"/>
      <c r="M106" s="8"/>
      <c r="N106" s="8"/>
      <c r="O106" s="8"/>
      <c r="P106" s="8"/>
      <c r="Q106" s="8"/>
      <c r="R106" s="8"/>
      <c r="S106" s="8"/>
    </row>
    <row r="107">
      <c r="A107" s="8" t="s">
        <v>2467</v>
      </c>
      <c r="B107" s="17" t="s">
        <v>2552</v>
      </c>
      <c r="C107" s="9" t="s">
        <v>2556</v>
      </c>
      <c r="D107" s="9" t="s">
        <v>2561</v>
      </c>
      <c r="E107" s="9" t="s">
        <v>28</v>
      </c>
      <c r="F107" s="9" t="s">
        <v>2663</v>
      </c>
      <c r="G107" s="9" t="s">
        <v>22</v>
      </c>
      <c r="H107" s="9" t="s">
        <v>22</v>
      </c>
      <c r="I107" s="8"/>
      <c r="J107" s="8"/>
      <c r="K107" s="8"/>
      <c r="L107" s="8"/>
      <c r="M107" s="8"/>
      <c r="N107" s="8"/>
      <c r="O107" s="8"/>
      <c r="P107" s="8"/>
      <c r="Q107" s="8"/>
      <c r="R107" s="8"/>
      <c r="S107" s="8"/>
    </row>
    <row r="108">
      <c r="A108" s="8" t="s">
        <v>2468</v>
      </c>
      <c r="B108" s="17" t="s">
        <v>2552</v>
      </c>
      <c r="C108" s="9" t="s">
        <v>2556</v>
      </c>
      <c r="D108" s="9" t="s">
        <v>2561</v>
      </c>
      <c r="E108" s="9" t="s">
        <v>28</v>
      </c>
      <c r="F108" s="9" t="s">
        <v>2565</v>
      </c>
      <c r="G108" s="9" t="s">
        <v>22</v>
      </c>
      <c r="H108" s="9" t="s">
        <v>22</v>
      </c>
      <c r="I108" s="8"/>
      <c r="J108" s="8"/>
      <c r="K108" s="8"/>
      <c r="L108" s="8"/>
      <c r="M108" s="8"/>
      <c r="N108" s="8"/>
      <c r="O108" s="8"/>
      <c r="P108" s="8"/>
      <c r="Q108" s="8"/>
      <c r="R108" s="8"/>
      <c r="S108" s="8"/>
    </row>
    <row r="109">
      <c r="A109" s="8" t="s">
        <v>2469</v>
      </c>
      <c r="B109" s="17" t="s">
        <v>2552</v>
      </c>
      <c r="C109" s="9" t="s">
        <v>2556</v>
      </c>
      <c r="D109" s="9" t="s">
        <v>2558</v>
      </c>
      <c r="E109" s="9" t="s">
        <v>28</v>
      </c>
      <c r="F109" s="9" t="s">
        <v>2664</v>
      </c>
      <c r="G109" s="9" t="s">
        <v>22</v>
      </c>
      <c r="H109" s="9" t="s">
        <v>22</v>
      </c>
      <c r="I109" s="8"/>
      <c r="J109" s="8"/>
      <c r="K109" s="8"/>
      <c r="L109" s="8"/>
      <c r="M109" s="8"/>
      <c r="N109" s="8"/>
      <c r="O109" s="8"/>
      <c r="P109" s="8"/>
      <c r="Q109" s="8"/>
      <c r="R109" s="8"/>
      <c r="S109" s="8"/>
    </row>
    <row r="110">
      <c r="A110" s="8" t="s">
        <v>2470</v>
      </c>
      <c r="B110" s="17" t="s">
        <v>2566</v>
      </c>
      <c r="C110" s="17" t="s">
        <v>2556</v>
      </c>
      <c r="D110" s="9" t="s">
        <v>217</v>
      </c>
      <c r="E110" s="17" t="s">
        <v>28</v>
      </c>
      <c r="F110" s="17" t="s">
        <v>2665</v>
      </c>
      <c r="G110" s="9" t="s">
        <v>22</v>
      </c>
      <c r="H110" s="9" t="s">
        <v>22</v>
      </c>
      <c r="I110" s="8"/>
      <c r="J110" s="8"/>
      <c r="K110" s="8"/>
      <c r="L110" s="8"/>
      <c r="M110" s="8"/>
      <c r="N110" s="8"/>
      <c r="O110" s="8"/>
      <c r="P110" s="8"/>
      <c r="Q110" s="8"/>
      <c r="R110" s="8"/>
      <c r="S110" s="8"/>
    </row>
    <row r="111">
      <c r="A111" s="8" t="s">
        <v>2471</v>
      </c>
      <c r="B111" s="17" t="s">
        <v>2552</v>
      </c>
      <c r="C111" s="9" t="s">
        <v>2556</v>
      </c>
      <c r="D111" s="9" t="s">
        <v>2558</v>
      </c>
      <c r="E111" s="9" t="s">
        <v>28</v>
      </c>
      <c r="F111" s="9" t="s">
        <v>2666</v>
      </c>
      <c r="G111" s="9" t="s">
        <v>22</v>
      </c>
      <c r="H111" s="9" t="s">
        <v>22</v>
      </c>
      <c r="I111" s="8"/>
      <c r="J111" s="8"/>
      <c r="K111" s="8"/>
      <c r="L111" s="8"/>
      <c r="M111" s="8"/>
      <c r="N111" s="8"/>
      <c r="O111" s="8"/>
      <c r="P111" s="8"/>
      <c r="Q111" s="8"/>
      <c r="R111" s="8"/>
      <c r="S111" s="8"/>
    </row>
    <row r="112">
      <c r="A112" s="8" t="s">
        <v>2472</v>
      </c>
      <c r="B112" s="17" t="s">
        <v>2552</v>
      </c>
      <c r="C112" s="9" t="s">
        <v>2556</v>
      </c>
      <c r="D112" s="9" t="s">
        <v>217</v>
      </c>
      <c r="E112" s="9" t="s">
        <v>28</v>
      </c>
      <c r="F112" s="9" t="s">
        <v>2667</v>
      </c>
      <c r="G112" s="9" t="s">
        <v>22</v>
      </c>
      <c r="H112" s="9" t="s">
        <v>22</v>
      </c>
      <c r="I112" s="8"/>
      <c r="J112" s="8"/>
      <c r="K112" s="8"/>
      <c r="L112" s="8"/>
      <c r="M112" s="8"/>
      <c r="N112" s="8"/>
      <c r="O112" s="8"/>
      <c r="P112" s="8"/>
      <c r="Q112" s="8"/>
      <c r="R112" s="8"/>
      <c r="S112" s="8"/>
    </row>
    <row r="113">
      <c r="A113" s="9" t="s">
        <v>2473</v>
      </c>
      <c r="B113" s="9" t="s">
        <v>2566</v>
      </c>
      <c r="C113" s="9" t="s">
        <v>2556</v>
      </c>
      <c r="D113" s="9" t="s">
        <v>2564</v>
      </c>
      <c r="E113" s="9" t="s">
        <v>28</v>
      </c>
      <c r="F113" s="9" t="s">
        <v>2668</v>
      </c>
      <c r="G113" s="9" t="s">
        <v>22</v>
      </c>
      <c r="H113" s="9" t="s">
        <v>22</v>
      </c>
      <c r="I113" s="8"/>
      <c r="J113" s="8"/>
      <c r="K113" s="8"/>
      <c r="L113" s="8"/>
      <c r="M113" s="8"/>
      <c r="N113" s="8"/>
      <c r="O113" s="8"/>
      <c r="P113" s="8"/>
      <c r="Q113" s="8"/>
      <c r="R113" s="8"/>
      <c r="S113" s="8"/>
    </row>
    <row r="114">
      <c r="A114" s="8" t="s">
        <v>2475</v>
      </c>
      <c r="B114" s="17" t="s">
        <v>2552</v>
      </c>
      <c r="C114" s="9" t="s">
        <v>2556</v>
      </c>
      <c r="D114" s="9" t="s">
        <v>2669</v>
      </c>
      <c r="E114" s="9" t="s">
        <v>28</v>
      </c>
      <c r="F114" s="9" t="s">
        <v>2670</v>
      </c>
      <c r="G114" s="9" t="s">
        <v>22</v>
      </c>
      <c r="H114" s="9" t="s">
        <v>22</v>
      </c>
      <c r="I114" s="8"/>
      <c r="J114" s="8"/>
      <c r="K114" s="8"/>
      <c r="L114" s="8"/>
      <c r="M114" s="8"/>
      <c r="N114" s="8"/>
      <c r="O114" s="8"/>
      <c r="P114" s="8"/>
      <c r="Q114" s="8"/>
      <c r="R114" s="8"/>
      <c r="S114" s="8"/>
    </row>
    <row r="115">
      <c r="A115" s="8" t="s">
        <v>2476</v>
      </c>
      <c r="B115" s="17" t="s">
        <v>2552</v>
      </c>
      <c r="C115" s="9" t="s">
        <v>2556</v>
      </c>
      <c r="D115" s="9" t="s">
        <v>2561</v>
      </c>
      <c r="E115" s="9" t="s">
        <v>28</v>
      </c>
      <c r="F115" s="9" t="s">
        <v>2671</v>
      </c>
      <c r="G115" s="9" t="s">
        <v>22</v>
      </c>
      <c r="H115" s="9" t="s">
        <v>22</v>
      </c>
      <c r="I115" s="8"/>
      <c r="J115" s="8"/>
      <c r="K115" s="8"/>
      <c r="L115" s="8"/>
      <c r="M115" s="8"/>
      <c r="N115" s="8"/>
      <c r="O115" s="8"/>
      <c r="P115" s="8"/>
      <c r="Q115" s="8"/>
      <c r="R115" s="8"/>
      <c r="S115" s="8"/>
    </row>
    <row r="116">
      <c r="A116" s="8" t="s">
        <v>2477</v>
      </c>
      <c r="B116" s="17" t="s">
        <v>2552</v>
      </c>
      <c r="C116" s="9" t="s">
        <v>2556</v>
      </c>
      <c r="D116" s="9" t="s">
        <v>2615</v>
      </c>
      <c r="E116" s="9" t="s">
        <v>28</v>
      </c>
      <c r="F116" s="9" t="s">
        <v>2672</v>
      </c>
      <c r="G116" s="9" t="s">
        <v>22</v>
      </c>
      <c r="H116" s="9" t="s">
        <v>22</v>
      </c>
      <c r="I116" s="8"/>
      <c r="J116" s="8"/>
      <c r="K116" s="8"/>
      <c r="L116" s="8"/>
      <c r="M116" s="8"/>
      <c r="N116" s="8"/>
      <c r="O116" s="8"/>
      <c r="P116" s="8"/>
      <c r="Q116" s="8"/>
      <c r="R116" s="8"/>
      <c r="S116" s="8"/>
    </row>
    <row r="117">
      <c r="A117" s="8" t="s">
        <v>2478</v>
      </c>
      <c r="B117" s="17" t="s">
        <v>2552</v>
      </c>
      <c r="C117" s="9" t="s">
        <v>2556</v>
      </c>
      <c r="D117" s="9" t="s">
        <v>2561</v>
      </c>
      <c r="E117" s="9" t="s">
        <v>28</v>
      </c>
      <c r="F117" s="9" t="s">
        <v>2673</v>
      </c>
      <c r="G117" s="9" t="s">
        <v>22</v>
      </c>
      <c r="H117" s="9" t="s">
        <v>22</v>
      </c>
      <c r="I117" s="8"/>
      <c r="J117" s="8"/>
      <c r="K117" s="8"/>
      <c r="L117" s="8"/>
      <c r="M117" s="8"/>
      <c r="N117" s="8"/>
      <c r="O117" s="8"/>
      <c r="P117" s="8"/>
      <c r="Q117" s="8"/>
      <c r="R117" s="8"/>
      <c r="S117" s="8"/>
    </row>
    <row r="118">
      <c r="A118" s="8" t="s">
        <v>2479</v>
      </c>
      <c r="B118" s="17" t="s">
        <v>2552</v>
      </c>
      <c r="C118" s="9" t="s">
        <v>2556</v>
      </c>
      <c r="D118" s="9" t="s">
        <v>2669</v>
      </c>
      <c r="E118" s="9" t="s">
        <v>28</v>
      </c>
      <c r="F118" s="9" t="s">
        <v>2565</v>
      </c>
      <c r="G118" s="9" t="s">
        <v>22</v>
      </c>
      <c r="H118" s="9" t="s">
        <v>22</v>
      </c>
      <c r="I118" s="8"/>
      <c r="J118" s="8"/>
      <c r="K118" s="8"/>
      <c r="L118" s="8"/>
      <c r="M118" s="8"/>
      <c r="N118" s="8"/>
      <c r="O118" s="8"/>
      <c r="P118" s="8"/>
      <c r="Q118" s="8"/>
      <c r="R118" s="8"/>
      <c r="S118" s="8"/>
    </row>
    <row r="119">
      <c r="A119" s="8" t="s">
        <v>2481</v>
      </c>
      <c r="B119" s="17" t="s">
        <v>2566</v>
      </c>
      <c r="C119" s="17" t="s">
        <v>2556</v>
      </c>
      <c r="D119" s="17" t="s">
        <v>2568</v>
      </c>
      <c r="E119" s="17" t="s">
        <v>28</v>
      </c>
      <c r="F119" s="9" t="s">
        <v>2674</v>
      </c>
      <c r="G119" s="9" t="s">
        <v>22</v>
      </c>
      <c r="H119" s="9" t="s">
        <v>22</v>
      </c>
      <c r="I119" s="8"/>
      <c r="J119" s="8"/>
      <c r="K119" s="8"/>
      <c r="L119" s="8"/>
      <c r="M119" s="8"/>
      <c r="N119" s="8"/>
      <c r="O119" s="8"/>
      <c r="P119" s="8"/>
      <c r="Q119" s="8"/>
      <c r="R119" s="8"/>
      <c r="S119" s="8"/>
    </row>
    <row r="120">
      <c r="A120" s="8" t="s">
        <v>2483</v>
      </c>
      <c r="B120" s="17" t="s">
        <v>2552</v>
      </c>
      <c r="C120" s="9" t="s">
        <v>2556</v>
      </c>
      <c r="D120" s="9" t="s">
        <v>2558</v>
      </c>
      <c r="E120" s="9" t="s">
        <v>28</v>
      </c>
      <c r="F120" s="9" t="s">
        <v>2675</v>
      </c>
      <c r="G120" s="9" t="s">
        <v>22</v>
      </c>
      <c r="H120" s="9" t="s">
        <v>22</v>
      </c>
      <c r="I120" s="8"/>
      <c r="J120" s="8"/>
      <c r="K120" s="8"/>
      <c r="L120" s="8"/>
      <c r="M120" s="8"/>
      <c r="N120" s="8"/>
      <c r="O120" s="8"/>
      <c r="P120" s="8"/>
      <c r="Q120" s="8"/>
      <c r="R120" s="8"/>
      <c r="S120" s="8"/>
    </row>
    <row r="121">
      <c r="A121" s="8" t="s">
        <v>2484</v>
      </c>
      <c r="B121" s="17" t="s">
        <v>2552</v>
      </c>
      <c r="C121" s="9" t="s">
        <v>2556</v>
      </c>
      <c r="D121" s="9" t="s">
        <v>2613</v>
      </c>
      <c r="E121" s="9" t="s">
        <v>28</v>
      </c>
      <c r="F121" s="9" t="s">
        <v>2676</v>
      </c>
      <c r="G121" s="9" t="s">
        <v>22</v>
      </c>
      <c r="H121" s="9" t="s">
        <v>22</v>
      </c>
      <c r="I121" s="8"/>
      <c r="J121" s="8"/>
      <c r="K121" s="8"/>
      <c r="L121" s="8"/>
      <c r="M121" s="8"/>
      <c r="N121" s="8"/>
      <c r="O121" s="8"/>
      <c r="P121" s="8"/>
      <c r="Q121" s="8"/>
      <c r="R121" s="8"/>
      <c r="S121" s="8"/>
    </row>
    <row r="122">
      <c r="A122" s="8" t="s">
        <v>2485</v>
      </c>
      <c r="B122" s="17" t="s">
        <v>2552</v>
      </c>
      <c r="C122" s="9" t="s">
        <v>2556</v>
      </c>
      <c r="D122" s="9" t="s">
        <v>2564</v>
      </c>
      <c r="E122" s="9" t="s">
        <v>28</v>
      </c>
      <c r="F122" s="9" t="s">
        <v>2677</v>
      </c>
      <c r="G122" s="9" t="s">
        <v>22</v>
      </c>
      <c r="H122" s="9" t="s">
        <v>22</v>
      </c>
      <c r="I122" s="8"/>
      <c r="J122" s="8"/>
      <c r="K122" s="8"/>
      <c r="L122" s="8"/>
      <c r="M122" s="8"/>
      <c r="N122" s="8"/>
      <c r="O122" s="8"/>
      <c r="P122" s="8"/>
      <c r="Q122" s="8"/>
      <c r="R122" s="8"/>
      <c r="S122" s="8"/>
    </row>
    <row r="123">
      <c r="A123" s="8" t="s">
        <v>2486</v>
      </c>
      <c r="B123" s="17" t="s">
        <v>2566</v>
      </c>
      <c r="C123" s="17" t="s">
        <v>2553</v>
      </c>
      <c r="D123" s="17" t="s">
        <v>2554</v>
      </c>
      <c r="E123" s="17" t="s">
        <v>28</v>
      </c>
      <c r="F123" s="17" t="s">
        <v>2678</v>
      </c>
      <c r="G123" s="9" t="s">
        <v>22</v>
      </c>
      <c r="H123" s="9" t="s">
        <v>22</v>
      </c>
      <c r="I123" s="8"/>
      <c r="J123" s="8"/>
      <c r="K123" s="8"/>
      <c r="L123" s="8"/>
      <c r="M123" s="8"/>
      <c r="N123" s="8"/>
      <c r="O123" s="8"/>
      <c r="P123" s="8"/>
      <c r="Q123" s="8"/>
      <c r="R123" s="8"/>
      <c r="S123" s="8"/>
    </row>
    <row r="124">
      <c r="A124" s="8" t="s">
        <v>2487</v>
      </c>
      <c r="B124" s="17" t="s">
        <v>2552</v>
      </c>
      <c r="C124" s="9" t="s">
        <v>2556</v>
      </c>
      <c r="D124" s="9" t="s">
        <v>2613</v>
      </c>
      <c r="E124" s="9" t="s">
        <v>28</v>
      </c>
      <c r="F124" s="9" t="s">
        <v>2679</v>
      </c>
      <c r="G124" s="9" t="s">
        <v>22</v>
      </c>
      <c r="H124" s="9" t="s">
        <v>22</v>
      </c>
      <c r="I124" s="8"/>
      <c r="J124" s="8"/>
      <c r="K124" s="8"/>
      <c r="L124" s="8"/>
      <c r="M124" s="8"/>
      <c r="N124" s="8"/>
      <c r="O124" s="8"/>
      <c r="P124" s="8"/>
      <c r="Q124" s="8"/>
      <c r="R124" s="8"/>
      <c r="S124" s="8"/>
    </row>
    <row r="125">
      <c r="A125" s="8" t="s">
        <v>2488</v>
      </c>
      <c r="B125" s="17" t="s">
        <v>2552</v>
      </c>
      <c r="C125" s="9" t="s">
        <v>2556</v>
      </c>
      <c r="D125" s="9" t="s">
        <v>2558</v>
      </c>
      <c r="E125" s="9" t="s">
        <v>28</v>
      </c>
      <c r="F125" s="9" t="s">
        <v>2680</v>
      </c>
      <c r="G125" s="9" t="s">
        <v>22</v>
      </c>
      <c r="H125" s="9" t="s">
        <v>22</v>
      </c>
      <c r="I125" s="8"/>
      <c r="J125" s="8"/>
      <c r="K125" s="8"/>
      <c r="L125" s="8"/>
      <c r="M125" s="8"/>
      <c r="N125" s="8"/>
      <c r="O125" s="8"/>
      <c r="P125" s="8"/>
      <c r="Q125" s="8"/>
      <c r="R125" s="8"/>
      <c r="S125" s="8"/>
    </row>
    <row r="126">
      <c r="A126" s="8" t="s">
        <v>2489</v>
      </c>
      <c r="B126" s="17" t="s">
        <v>2552</v>
      </c>
      <c r="C126" s="9" t="s">
        <v>2556</v>
      </c>
      <c r="D126" s="9" t="s">
        <v>2558</v>
      </c>
      <c r="E126" s="9" t="s">
        <v>28</v>
      </c>
      <c r="F126" s="9" t="s">
        <v>2680</v>
      </c>
      <c r="G126" s="9" t="s">
        <v>22</v>
      </c>
      <c r="H126" s="9" t="s">
        <v>22</v>
      </c>
      <c r="I126" s="8"/>
      <c r="J126" s="8"/>
      <c r="K126" s="8"/>
      <c r="L126" s="8"/>
      <c r="M126" s="8"/>
      <c r="N126" s="8"/>
      <c r="O126" s="8"/>
      <c r="P126" s="8"/>
      <c r="Q126" s="8"/>
      <c r="R126" s="8"/>
      <c r="S126" s="8"/>
    </row>
    <row r="127">
      <c r="A127" s="8" t="s">
        <v>2490</v>
      </c>
      <c r="B127" s="17" t="s">
        <v>2552</v>
      </c>
      <c r="C127" s="9" t="s">
        <v>2556</v>
      </c>
      <c r="D127" s="9" t="s">
        <v>2558</v>
      </c>
      <c r="E127" s="9" t="s">
        <v>28</v>
      </c>
      <c r="F127" s="9" t="s">
        <v>2680</v>
      </c>
      <c r="G127" s="9" t="s">
        <v>22</v>
      </c>
      <c r="H127" s="9" t="s">
        <v>22</v>
      </c>
      <c r="I127" s="8"/>
      <c r="J127" s="8"/>
      <c r="K127" s="8"/>
      <c r="L127" s="8"/>
      <c r="M127" s="8"/>
      <c r="N127" s="8"/>
      <c r="O127" s="8"/>
      <c r="P127" s="8"/>
      <c r="Q127" s="8"/>
      <c r="R127" s="8"/>
      <c r="S127" s="8"/>
    </row>
    <row r="128">
      <c r="A128" s="8" t="s">
        <v>2491</v>
      </c>
      <c r="B128" s="17" t="s">
        <v>2552</v>
      </c>
      <c r="C128" s="9" t="s">
        <v>2556</v>
      </c>
      <c r="D128" s="9" t="s">
        <v>2558</v>
      </c>
      <c r="E128" s="9" t="s">
        <v>28</v>
      </c>
      <c r="F128" s="9" t="s">
        <v>2680</v>
      </c>
      <c r="G128" s="9" t="s">
        <v>22</v>
      </c>
      <c r="H128" s="9" t="s">
        <v>22</v>
      </c>
      <c r="I128" s="8"/>
      <c r="J128" s="8"/>
      <c r="K128" s="8"/>
      <c r="L128" s="8"/>
      <c r="M128" s="8"/>
      <c r="N128" s="8"/>
      <c r="O128" s="8"/>
      <c r="P128" s="8"/>
      <c r="Q128" s="8"/>
      <c r="R128" s="8"/>
      <c r="S128" s="8"/>
    </row>
    <row r="129">
      <c r="A129" s="8" t="s">
        <v>2492</v>
      </c>
      <c r="B129" s="17" t="s">
        <v>2566</v>
      </c>
      <c r="C129" s="17" t="s">
        <v>2556</v>
      </c>
      <c r="D129" s="17" t="s">
        <v>2561</v>
      </c>
      <c r="E129" s="17" t="s">
        <v>28</v>
      </c>
      <c r="F129" s="17" t="s">
        <v>2681</v>
      </c>
      <c r="G129" s="9" t="s">
        <v>22</v>
      </c>
      <c r="H129" s="9" t="s">
        <v>22</v>
      </c>
      <c r="I129" s="8"/>
      <c r="J129" s="8"/>
      <c r="K129" s="8"/>
      <c r="L129" s="8"/>
      <c r="M129" s="8"/>
      <c r="N129" s="8"/>
      <c r="O129" s="8"/>
      <c r="P129" s="8"/>
      <c r="Q129" s="8"/>
      <c r="R129" s="8"/>
      <c r="S129" s="8"/>
    </row>
    <row r="130">
      <c r="A130" s="9" t="s">
        <v>2494</v>
      </c>
      <c r="B130" s="17" t="s">
        <v>2566</v>
      </c>
      <c r="C130" s="9" t="s">
        <v>2553</v>
      </c>
      <c r="D130" s="9" t="s">
        <v>2554</v>
      </c>
      <c r="E130" s="17" t="s">
        <v>28</v>
      </c>
      <c r="F130" s="9" t="s">
        <v>2682</v>
      </c>
      <c r="G130" s="9" t="s">
        <v>22</v>
      </c>
      <c r="H130" s="9" t="s">
        <v>22</v>
      </c>
      <c r="I130" s="8"/>
      <c r="J130" s="8"/>
      <c r="K130" s="8"/>
      <c r="L130" s="8"/>
      <c r="M130" s="8"/>
      <c r="N130" s="8"/>
      <c r="O130" s="8"/>
      <c r="P130" s="8"/>
      <c r="Q130" s="8"/>
      <c r="R130" s="8"/>
      <c r="S130" s="8"/>
    </row>
    <row r="131">
      <c r="A131" s="8" t="s">
        <v>2495</v>
      </c>
      <c r="B131" s="17" t="s">
        <v>2552</v>
      </c>
      <c r="C131" s="9" t="s">
        <v>2556</v>
      </c>
      <c r="D131" s="9" t="s">
        <v>2561</v>
      </c>
      <c r="E131" s="9" t="s">
        <v>28</v>
      </c>
      <c r="F131" s="9" t="s">
        <v>2565</v>
      </c>
      <c r="G131" s="9" t="s">
        <v>22</v>
      </c>
      <c r="H131" s="9" t="s">
        <v>22</v>
      </c>
      <c r="I131" s="8"/>
      <c r="J131" s="8"/>
      <c r="K131" s="8"/>
      <c r="L131" s="8"/>
      <c r="M131" s="8"/>
      <c r="N131" s="8"/>
      <c r="O131" s="8"/>
      <c r="P131" s="8"/>
      <c r="Q131" s="8"/>
      <c r="R131" s="8"/>
      <c r="S131" s="8"/>
    </row>
    <row r="132">
      <c r="A132" s="8" t="s">
        <v>2497</v>
      </c>
      <c r="B132" s="17" t="s">
        <v>2552</v>
      </c>
      <c r="C132" s="9" t="s">
        <v>2556</v>
      </c>
      <c r="D132" s="9" t="s">
        <v>2564</v>
      </c>
      <c r="E132" s="9" t="s">
        <v>28</v>
      </c>
      <c r="F132" s="9" t="s">
        <v>2565</v>
      </c>
      <c r="G132" s="9" t="s">
        <v>22</v>
      </c>
      <c r="H132" s="9" t="s">
        <v>22</v>
      </c>
      <c r="I132" s="8"/>
      <c r="J132" s="8"/>
      <c r="K132" s="8"/>
      <c r="L132" s="8"/>
      <c r="M132" s="8"/>
      <c r="N132" s="8"/>
      <c r="O132" s="8"/>
      <c r="P132" s="8"/>
      <c r="Q132" s="8"/>
      <c r="R132" s="8"/>
      <c r="S132" s="8"/>
    </row>
    <row r="133">
      <c r="A133" s="8" t="s">
        <v>2499</v>
      </c>
      <c r="B133" s="17" t="s">
        <v>2552</v>
      </c>
      <c r="C133" s="9" t="s">
        <v>2556</v>
      </c>
      <c r="D133" s="9" t="s">
        <v>2564</v>
      </c>
      <c r="E133" s="9" t="s">
        <v>28</v>
      </c>
      <c r="F133" s="9" t="s">
        <v>22</v>
      </c>
      <c r="G133" s="9" t="s">
        <v>22</v>
      </c>
      <c r="H133" s="9" t="s">
        <v>22</v>
      </c>
      <c r="I133" s="8"/>
      <c r="J133" s="8"/>
      <c r="K133" s="8"/>
      <c r="L133" s="8"/>
      <c r="M133" s="8"/>
      <c r="N133" s="8"/>
      <c r="O133" s="8"/>
      <c r="P133" s="8"/>
      <c r="Q133" s="8"/>
      <c r="R133" s="8"/>
      <c r="S133" s="8"/>
    </row>
    <row r="134">
      <c r="A134" s="8" t="s">
        <v>2500</v>
      </c>
      <c r="B134" s="17" t="s">
        <v>2552</v>
      </c>
      <c r="C134" s="9" t="s">
        <v>2556</v>
      </c>
      <c r="D134" s="9" t="s">
        <v>2564</v>
      </c>
      <c r="E134" s="9" t="s">
        <v>28</v>
      </c>
      <c r="F134" s="9" t="s">
        <v>2683</v>
      </c>
      <c r="G134" s="9" t="s">
        <v>22</v>
      </c>
      <c r="H134" s="9" t="s">
        <v>22</v>
      </c>
      <c r="I134" s="8"/>
      <c r="J134" s="8"/>
      <c r="K134" s="8"/>
      <c r="L134" s="8"/>
      <c r="M134" s="8"/>
      <c r="N134" s="8"/>
      <c r="O134" s="8"/>
      <c r="P134" s="8"/>
      <c r="Q134" s="8"/>
      <c r="R134" s="8"/>
      <c r="S134" s="8"/>
    </row>
    <row r="135">
      <c r="A135" s="8" t="s">
        <v>2501</v>
      </c>
      <c r="B135" s="17" t="s">
        <v>2552</v>
      </c>
      <c r="C135" s="9" t="s">
        <v>2556</v>
      </c>
      <c r="D135" s="9" t="s">
        <v>2564</v>
      </c>
      <c r="E135" s="9" t="s">
        <v>28</v>
      </c>
      <c r="F135" s="9" t="s">
        <v>2683</v>
      </c>
      <c r="G135" s="9" t="s">
        <v>22</v>
      </c>
      <c r="H135" s="9" t="s">
        <v>22</v>
      </c>
      <c r="I135" s="8"/>
      <c r="J135" s="8"/>
      <c r="K135" s="8"/>
      <c r="L135" s="8"/>
      <c r="M135" s="8"/>
      <c r="N135" s="8"/>
      <c r="O135" s="8"/>
      <c r="P135" s="8"/>
      <c r="Q135" s="8"/>
      <c r="R135" s="8"/>
      <c r="S135" s="8"/>
    </row>
    <row r="136">
      <c r="A136" s="8" t="s">
        <v>2502</v>
      </c>
      <c r="B136" s="17" t="s">
        <v>2566</v>
      </c>
      <c r="C136" s="9" t="s">
        <v>2553</v>
      </c>
      <c r="D136" s="17" t="s">
        <v>2554</v>
      </c>
      <c r="E136" s="9" t="s">
        <v>28</v>
      </c>
      <c r="F136" s="9" t="s">
        <v>2684</v>
      </c>
      <c r="G136" s="9" t="s">
        <v>22</v>
      </c>
      <c r="H136" s="9" t="s">
        <v>22</v>
      </c>
      <c r="I136" s="8"/>
      <c r="J136" s="8"/>
      <c r="K136" s="8"/>
      <c r="L136" s="8"/>
      <c r="M136" s="8"/>
      <c r="N136" s="8"/>
      <c r="O136" s="8"/>
      <c r="P136" s="8"/>
      <c r="Q136" s="8"/>
      <c r="R136" s="8"/>
      <c r="S136" s="8"/>
    </row>
    <row r="137">
      <c r="A137" s="8" t="s">
        <v>2504</v>
      </c>
      <c r="B137" s="17" t="s">
        <v>2552</v>
      </c>
      <c r="C137" s="9" t="s">
        <v>2556</v>
      </c>
      <c r="D137" s="9" t="s">
        <v>2568</v>
      </c>
      <c r="E137" s="9" t="s">
        <v>28</v>
      </c>
      <c r="F137" s="9" t="s">
        <v>2685</v>
      </c>
      <c r="G137" s="9" t="s">
        <v>22</v>
      </c>
      <c r="H137" s="9" t="s">
        <v>22</v>
      </c>
      <c r="I137" s="8"/>
      <c r="J137" s="8"/>
      <c r="K137" s="8"/>
      <c r="L137" s="8"/>
      <c r="M137" s="8"/>
      <c r="N137" s="8"/>
      <c r="O137" s="8"/>
      <c r="P137" s="8"/>
      <c r="Q137" s="8"/>
      <c r="R137" s="8"/>
      <c r="S137" s="8"/>
    </row>
    <row r="138">
      <c r="A138" s="8" t="s">
        <v>2506</v>
      </c>
      <c r="B138" s="17" t="s">
        <v>2566</v>
      </c>
      <c r="C138" s="17" t="s">
        <v>2553</v>
      </c>
      <c r="D138" s="17" t="s">
        <v>2554</v>
      </c>
      <c r="E138" s="17" t="s">
        <v>28</v>
      </c>
      <c r="F138" s="17" t="s">
        <v>2686</v>
      </c>
      <c r="G138" s="9" t="s">
        <v>22</v>
      </c>
      <c r="H138" s="9" t="s">
        <v>22</v>
      </c>
      <c r="I138" s="8"/>
      <c r="J138" s="8"/>
      <c r="K138" s="8"/>
      <c r="L138" s="8"/>
      <c r="M138" s="8"/>
      <c r="N138" s="8"/>
      <c r="O138" s="8"/>
      <c r="P138" s="8"/>
      <c r="Q138" s="8"/>
      <c r="R138" s="8"/>
      <c r="S138" s="8"/>
    </row>
    <row r="139">
      <c r="A139" s="8" t="s">
        <v>2508</v>
      </c>
      <c r="B139" s="17" t="s">
        <v>2566</v>
      </c>
      <c r="C139" s="9" t="s">
        <v>2556</v>
      </c>
      <c r="D139" s="9" t="s">
        <v>2554</v>
      </c>
      <c r="E139" s="9" t="s">
        <v>28</v>
      </c>
      <c r="F139" s="9" t="s">
        <v>2687</v>
      </c>
      <c r="G139" s="9" t="s">
        <v>22</v>
      </c>
      <c r="H139" s="9" t="s">
        <v>22</v>
      </c>
      <c r="I139" s="8"/>
      <c r="J139" s="8"/>
      <c r="K139" s="8"/>
      <c r="L139" s="8"/>
      <c r="M139" s="8"/>
      <c r="N139" s="8"/>
      <c r="O139" s="8"/>
      <c r="P139" s="8"/>
      <c r="Q139" s="8"/>
      <c r="R139" s="8"/>
      <c r="S139" s="8"/>
    </row>
    <row r="140">
      <c r="A140" s="8" t="s">
        <v>2509</v>
      </c>
      <c r="B140" s="17" t="s">
        <v>2552</v>
      </c>
      <c r="C140" s="9" t="s">
        <v>2556</v>
      </c>
      <c r="D140" s="9" t="s">
        <v>2564</v>
      </c>
      <c r="E140" s="9" t="s">
        <v>28</v>
      </c>
      <c r="F140" s="9" t="s">
        <v>2688</v>
      </c>
      <c r="G140" s="9" t="s">
        <v>22</v>
      </c>
      <c r="H140" s="9" t="s">
        <v>22</v>
      </c>
      <c r="I140" s="8"/>
      <c r="J140" s="8"/>
      <c r="K140" s="8"/>
      <c r="L140" s="8"/>
      <c r="M140" s="8"/>
      <c r="N140" s="8"/>
      <c r="O140" s="8"/>
      <c r="P140" s="8"/>
      <c r="Q140" s="8"/>
      <c r="R140" s="8"/>
      <c r="S140" s="8"/>
    </row>
    <row r="141">
      <c r="A141" s="8" t="s">
        <v>2510</v>
      </c>
      <c r="B141" s="17" t="s">
        <v>2552</v>
      </c>
      <c r="C141" s="9" t="s">
        <v>2556</v>
      </c>
      <c r="D141" s="9" t="s">
        <v>2564</v>
      </c>
      <c r="E141" s="9" t="s">
        <v>28</v>
      </c>
      <c r="F141" s="9" t="s">
        <v>2688</v>
      </c>
      <c r="G141" s="9" t="s">
        <v>22</v>
      </c>
      <c r="H141" s="9" t="s">
        <v>22</v>
      </c>
      <c r="I141" s="8"/>
      <c r="J141" s="8"/>
      <c r="K141" s="8"/>
      <c r="L141" s="8"/>
      <c r="M141" s="8"/>
      <c r="N141" s="8"/>
      <c r="O141" s="8"/>
      <c r="P141" s="8"/>
      <c r="Q141" s="8"/>
      <c r="R141" s="8"/>
      <c r="S141" s="8"/>
    </row>
    <row r="142">
      <c r="A142" s="8" t="s">
        <v>2511</v>
      </c>
      <c r="B142" s="17" t="s">
        <v>2566</v>
      </c>
      <c r="C142" s="17" t="s">
        <v>2556</v>
      </c>
      <c r="D142" s="9" t="s">
        <v>2564</v>
      </c>
      <c r="E142" s="17" t="s">
        <v>28</v>
      </c>
      <c r="F142" s="17" t="s">
        <v>2689</v>
      </c>
      <c r="G142" s="9" t="s">
        <v>22</v>
      </c>
      <c r="H142" s="9" t="s">
        <v>22</v>
      </c>
      <c r="I142" s="8"/>
      <c r="J142" s="8"/>
      <c r="K142" s="8"/>
      <c r="L142" s="8"/>
      <c r="M142" s="8"/>
      <c r="N142" s="8"/>
      <c r="O142" s="8"/>
      <c r="P142" s="8"/>
      <c r="Q142" s="8"/>
      <c r="R142" s="8"/>
      <c r="S142" s="8"/>
    </row>
    <row r="143">
      <c r="A143" s="8" t="s">
        <v>2512</v>
      </c>
      <c r="B143" s="17" t="s">
        <v>2566</v>
      </c>
      <c r="C143" s="17" t="s">
        <v>2556</v>
      </c>
      <c r="D143" s="9" t="s">
        <v>2564</v>
      </c>
      <c r="E143" s="17" t="s">
        <v>28</v>
      </c>
      <c r="F143" s="17" t="s">
        <v>2690</v>
      </c>
      <c r="G143" s="9" t="s">
        <v>22</v>
      </c>
      <c r="H143" s="9" t="s">
        <v>22</v>
      </c>
      <c r="I143" s="8"/>
      <c r="J143" s="8"/>
      <c r="K143" s="8"/>
      <c r="L143" s="8"/>
      <c r="M143" s="8"/>
      <c r="N143" s="8"/>
      <c r="O143" s="8"/>
      <c r="P143" s="8"/>
      <c r="Q143" s="8"/>
      <c r="R143" s="8"/>
      <c r="S143" s="8"/>
    </row>
    <row r="144">
      <c r="A144" s="8" t="s">
        <v>2513</v>
      </c>
      <c r="B144" s="17" t="s">
        <v>2552</v>
      </c>
      <c r="C144" s="9" t="s">
        <v>2556</v>
      </c>
      <c r="D144" s="9" t="s">
        <v>2669</v>
      </c>
      <c r="E144" s="9" t="s">
        <v>28</v>
      </c>
      <c r="F144" s="9" t="s">
        <v>2691</v>
      </c>
      <c r="G144" s="9" t="s">
        <v>22</v>
      </c>
      <c r="H144" s="9" t="s">
        <v>22</v>
      </c>
      <c r="I144" s="8"/>
      <c r="J144" s="8"/>
      <c r="K144" s="8"/>
      <c r="L144" s="8"/>
      <c r="M144" s="8"/>
      <c r="N144" s="8"/>
      <c r="O144" s="8"/>
      <c r="P144" s="8"/>
      <c r="Q144" s="8"/>
      <c r="R144" s="8"/>
      <c r="S144" s="8"/>
    </row>
    <row r="145">
      <c r="A145" s="8" t="s">
        <v>2514</v>
      </c>
      <c r="B145" s="17" t="s">
        <v>2552</v>
      </c>
      <c r="C145" s="9" t="s">
        <v>2556</v>
      </c>
      <c r="D145" s="9" t="s">
        <v>2568</v>
      </c>
      <c r="E145" s="9" t="s">
        <v>28</v>
      </c>
      <c r="F145" s="9" t="s">
        <v>2692</v>
      </c>
      <c r="G145" s="9" t="s">
        <v>22</v>
      </c>
      <c r="H145" s="9" t="s">
        <v>22</v>
      </c>
      <c r="I145" s="8"/>
      <c r="J145" s="8"/>
      <c r="K145" s="8"/>
      <c r="L145" s="8"/>
      <c r="M145" s="8"/>
      <c r="N145" s="8"/>
      <c r="O145" s="8"/>
      <c r="P145" s="8"/>
      <c r="Q145" s="8"/>
      <c r="R145" s="8"/>
      <c r="S145" s="8"/>
    </row>
    <row r="146">
      <c r="A146" s="9" t="s">
        <v>2515</v>
      </c>
      <c r="B146" s="17" t="s">
        <v>2552</v>
      </c>
      <c r="C146" s="9" t="s">
        <v>2556</v>
      </c>
      <c r="D146" s="9" t="s">
        <v>2568</v>
      </c>
      <c r="E146" s="9" t="s">
        <v>28</v>
      </c>
      <c r="F146" s="9" t="s">
        <v>2692</v>
      </c>
      <c r="G146" s="9" t="s">
        <v>22</v>
      </c>
      <c r="H146" s="9" t="s">
        <v>22</v>
      </c>
      <c r="I146" s="8"/>
      <c r="J146" s="8"/>
      <c r="K146" s="8"/>
      <c r="L146" s="8"/>
      <c r="M146" s="8"/>
      <c r="N146" s="8"/>
      <c r="O146" s="8"/>
      <c r="P146" s="8"/>
      <c r="Q146" s="8"/>
      <c r="R146" s="8"/>
      <c r="S146" s="8"/>
    </row>
    <row r="147">
      <c r="A147" s="8" t="s">
        <v>2516</v>
      </c>
      <c r="B147" s="17" t="s">
        <v>2552</v>
      </c>
      <c r="C147" s="9" t="s">
        <v>2556</v>
      </c>
      <c r="D147" s="9" t="s">
        <v>2558</v>
      </c>
      <c r="E147" s="9" t="s">
        <v>28</v>
      </c>
      <c r="F147" s="9" t="s">
        <v>2693</v>
      </c>
      <c r="G147" s="9" t="s">
        <v>22</v>
      </c>
      <c r="H147" s="9" t="s">
        <v>22</v>
      </c>
      <c r="I147" s="8"/>
      <c r="J147" s="8"/>
      <c r="K147" s="8"/>
      <c r="L147" s="8"/>
      <c r="M147" s="8"/>
      <c r="N147" s="8"/>
      <c r="O147" s="8"/>
      <c r="P147" s="8"/>
      <c r="Q147" s="8"/>
      <c r="R147" s="8"/>
      <c r="S147" s="8"/>
    </row>
    <row r="148">
      <c r="A148" s="8" t="s">
        <v>2517</v>
      </c>
      <c r="B148" s="17" t="s">
        <v>2552</v>
      </c>
      <c r="C148" s="9" t="s">
        <v>2556</v>
      </c>
      <c r="D148" s="9" t="s">
        <v>217</v>
      </c>
      <c r="E148" s="9" t="s">
        <v>28</v>
      </c>
      <c r="F148" s="9" t="s">
        <v>22</v>
      </c>
      <c r="G148" s="9" t="s">
        <v>22</v>
      </c>
      <c r="H148" s="9" t="s">
        <v>22</v>
      </c>
      <c r="I148" s="8"/>
      <c r="J148" s="8"/>
      <c r="K148" s="8"/>
      <c r="L148" s="8"/>
      <c r="M148" s="8"/>
      <c r="N148" s="8"/>
      <c r="O148" s="8"/>
      <c r="P148" s="8"/>
      <c r="Q148" s="8"/>
      <c r="R148" s="8"/>
      <c r="S148" s="8"/>
    </row>
    <row r="149">
      <c r="A149" s="8" t="s">
        <v>2518</v>
      </c>
      <c r="B149" s="17" t="s">
        <v>2566</v>
      </c>
      <c r="C149" s="17" t="s">
        <v>2556</v>
      </c>
      <c r="D149" s="17" t="s">
        <v>2561</v>
      </c>
      <c r="E149" s="17" t="s">
        <v>28</v>
      </c>
      <c r="F149" s="9" t="s">
        <v>2694</v>
      </c>
      <c r="G149" s="9" t="s">
        <v>22</v>
      </c>
      <c r="H149" s="9" t="s">
        <v>22</v>
      </c>
      <c r="I149" s="8"/>
      <c r="J149" s="8"/>
      <c r="K149" s="8"/>
      <c r="L149" s="8"/>
      <c r="M149" s="8"/>
      <c r="N149" s="8"/>
      <c r="O149" s="8"/>
      <c r="P149" s="8"/>
      <c r="Q149" s="8"/>
      <c r="R149" s="8"/>
      <c r="S149" s="8"/>
    </row>
    <row r="150">
      <c r="A150" s="8" t="s">
        <v>2521</v>
      </c>
      <c r="B150" s="17" t="s">
        <v>2566</v>
      </c>
      <c r="C150" s="17" t="s">
        <v>2556</v>
      </c>
      <c r="D150" s="17" t="s">
        <v>217</v>
      </c>
      <c r="E150" s="17" t="s">
        <v>28</v>
      </c>
      <c r="F150" s="9" t="s">
        <v>22</v>
      </c>
      <c r="G150" s="9" t="s">
        <v>22</v>
      </c>
      <c r="H150" s="9" t="s">
        <v>22</v>
      </c>
      <c r="I150" s="8"/>
      <c r="J150" s="8"/>
      <c r="K150" s="8"/>
      <c r="L150" s="8"/>
      <c r="M150" s="8"/>
      <c r="N150" s="8"/>
      <c r="O150" s="8"/>
      <c r="P150" s="8"/>
      <c r="Q150" s="8"/>
      <c r="R150" s="8"/>
      <c r="S150" s="8"/>
    </row>
    <row r="151">
      <c r="A151" s="8" t="s">
        <v>2522</v>
      </c>
      <c r="B151" s="17" t="s">
        <v>2566</v>
      </c>
      <c r="C151" s="17" t="s">
        <v>2553</v>
      </c>
      <c r="D151" s="9" t="s">
        <v>2613</v>
      </c>
      <c r="E151" s="9" t="s">
        <v>28</v>
      </c>
      <c r="F151" s="17" t="s">
        <v>2695</v>
      </c>
      <c r="G151" s="9" t="s">
        <v>22</v>
      </c>
      <c r="H151" s="9" t="s">
        <v>22</v>
      </c>
      <c r="I151" s="8"/>
      <c r="J151" s="8"/>
      <c r="K151" s="8"/>
      <c r="L151" s="8"/>
      <c r="M151" s="8"/>
      <c r="N151" s="8"/>
      <c r="O151" s="8"/>
      <c r="P151" s="8"/>
      <c r="Q151" s="8"/>
      <c r="R151" s="8"/>
      <c r="S151" s="8"/>
    </row>
    <row r="152">
      <c r="A152" s="8" t="s">
        <v>2524</v>
      </c>
      <c r="B152" s="17" t="s">
        <v>2552</v>
      </c>
      <c r="C152" s="9" t="s">
        <v>2556</v>
      </c>
      <c r="D152" s="9" t="s">
        <v>2561</v>
      </c>
      <c r="E152" s="9" t="s">
        <v>28</v>
      </c>
      <c r="F152" s="9" t="s">
        <v>2696</v>
      </c>
      <c r="G152" s="9" t="s">
        <v>22</v>
      </c>
      <c r="H152" s="9" t="s">
        <v>22</v>
      </c>
      <c r="I152" s="8"/>
      <c r="J152" s="8"/>
      <c r="K152" s="8"/>
      <c r="L152" s="8"/>
      <c r="M152" s="8"/>
      <c r="N152" s="8"/>
      <c r="O152" s="8"/>
      <c r="P152" s="8"/>
      <c r="Q152" s="8"/>
      <c r="R152" s="8"/>
      <c r="S152" s="8"/>
    </row>
    <row r="153">
      <c r="A153" s="8" t="s">
        <v>2525</v>
      </c>
      <c r="B153" s="17" t="s">
        <v>2566</v>
      </c>
      <c r="C153" s="9" t="s">
        <v>2553</v>
      </c>
      <c r="D153" s="9" t="s">
        <v>2568</v>
      </c>
      <c r="E153" s="9" t="s">
        <v>28</v>
      </c>
      <c r="F153" s="9" t="s">
        <v>2697</v>
      </c>
      <c r="G153" s="9" t="s">
        <v>22</v>
      </c>
      <c r="H153" s="9" t="s">
        <v>22</v>
      </c>
      <c r="I153" s="8"/>
      <c r="J153" s="8"/>
      <c r="K153" s="8"/>
      <c r="L153" s="8"/>
      <c r="M153" s="8"/>
      <c r="N153" s="8"/>
      <c r="O153" s="8"/>
      <c r="P153" s="8"/>
      <c r="Q153" s="8"/>
      <c r="R153" s="8"/>
      <c r="S153" s="8"/>
    </row>
    <row r="154">
      <c r="A154" s="8" t="s">
        <v>2526</v>
      </c>
      <c r="B154" s="17" t="s">
        <v>2552</v>
      </c>
      <c r="C154" s="9" t="s">
        <v>2556</v>
      </c>
      <c r="D154" s="9" t="s">
        <v>2558</v>
      </c>
      <c r="E154" s="9" t="s">
        <v>28</v>
      </c>
      <c r="F154" s="9" t="s">
        <v>2698</v>
      </c>
      <c r="G154" s="9" t="s">
        <v>22</v>
      </c>
      <c r="H154" s="9" t="s">
        <v>22</v>
      </c>
      <c r="I154" s="8"/>
      <c r="J154" s="8"/>
      <c r="K154" s="8"/>
      <c r="L154" s="8"/>
      <c r="M154" s="8"/>
      <c r="N154" s="8"/>
      <c r="O154" s="8"/>
      <c r="P154" s="8"/>
      <c r="Q154" s="8"/>
      <c r="R154" s="8"/>
      <c r="S154" s="8"/>
    </row>
    <row r="155">
      <c r="A155" s="8" t="s">
        <v>2528</v>
      </c>
      <c r="B155" s="17" t="s">
        <v>2566</v>
      </c>
      <c r="C155" s="17" t="s">
        <v>2556</v>
      </c>
      <c r="D155" s="17" t="s">
        <v>217</v>
      </c>
      <c r="E155" s="17" t="s">
        <v>28</v>
      </c>
      <c r="F155" s="17" t="s">
        <v>2699</v>
      </c>
      <c r="G155" s="9" t="s">
        <v>22</v>
      </c>
      <c r="H155" s="9" t="s">
        <v>22</v>
      </c>
      <c r="I155" s="8"/>
      <c r="J155" s="8"/>
      <c r="K155" s="8"/>
      <c r="L155" s="8"/>
      <c r="M155" s="8"/>
      <c r="N155" s="8"/>
      <c r="O155" s="8"/>
      <c r="P155" s="8"/>
      <c r="Q155" s="8"/>
      <c r="R155" s="8"/>
      <c r="S155" s="8"/>
    </row>
    <row r="156">
      <c r="A156" s="8" t="s">
        <v>2529</v>
      </c>
      <c r="B156" s="9" t="s">
        <v>2566</v>
      </c>
      <c r="C156" s="9" t="s">
        <v>2556</v>
      </c>
      <c r="D156" s="9" t="s">
        <v>2561</v>
      </c>
      <c r="E156" s="9" t="s">
        <v>28</v>
      </c>
      <c r="F156" s="9" t="s">
        <v>2565</v>
      </c>
      <c r="G156" s="9" t="s">
        <v>22</v>
      </c>
      <c r="H156" s="9" t="s">
        <v>22</v>
      </c>
      <c r="I156" s="8"/>
      <c r="J156" s="8"/>
      <c r="K156" s="8"/>
      <c r="L156" s="8"/>
      <c r="M156" s="8"/>
      <c r="N156" s="8"/>
      <c r="O156" s="8"/>
      <c r="P156" s="8"/>
      <c r="Q156" s="8"/>
      <c r="R156" s="8"/>
      <c r="S156" s="8"/>
    </row>
    <row r="157">
      <c r="A157" s="8" t="s">
        <v>2530</v>
      </c>
      <c r="B157" s="17" t="s">
        <v>2566</v>
      </c>
      <c r="C157" s="17" t="s">
        <v>2556</v>
      </c>
      <c r="D157" s="17" t="s">
        <v>2561</v>
      </c>
      <c r="E157" s="17" t="s">
        <v>28</v>
      </c>
      <c r="F157" s="17" t="s">
        <v>2700</v>
      </c>
      <c r="G157" s="9" t="s">
        <v>22</v>
      </c>
      <c r="H157" s="9" t="s">
        <v>22</v>
      </c>
      <c r="I157" s="8"/>
      <c r="J157" s="8"/>
      <c r="K157" s="8"/>
      <c r="L157" s="8"/>
      <c r="M157" s="8"/>
      <c r="N157" s="8"/>
      <c r="O157" s="8"/>
      <c r="P157" s="8"/>
      <c r="Q157" s="8"/>
      <c r="R157" s="8"/>
      <c r="S157" s="8"/>
    </row>
    <row r="158">
      <c r="A158" s="8" t="s">
        <v>2531</v>
      </c>
      <c r="B158" s="17" t="s">
        <v>2552</v>
      </c>
      <c r="C158" s="9" t="s">
        <v>2556</v>
      </c>
      <c r="D158" s="9" t="s">
        <v>2561</v>
      </c>
      <c r="E158" s="9" t="s">
        <v>28</v>
      </c>
      <c r="F158" s="9" t="s">
        <v>2701</v>
      </c>
      <c r="G158" s="9" t="s">
        <v>22</v>
      </c>
      <c r="H158" s="9" t="s">
        <v>22</v>
      </c>
      <c r="I158" s="8"/>
      <c r="J158" s="8"/>
      <c r="K158" s="8"/>
      <c r="L158" s="8"/>
      <c r="M158" s="8"/>
      <c r="N158" s="8"/>
      <c r="O158" s="8"/>
      <c r="P158" s="8"/>
      <c r="Q158" s="8"/>
      <c r="R158" s="8"/>
      <c r="S158" s="8"/>
    </row>
    <row r="159">
      <c r="A159" s="8" t="s">
        <v>2532</v>
      </c>
      <c r="B159" s="17" t="s">
        <v>2552</v>
      </c>
      <c r="C159" s="9" t="s">
        <v>2556</v>
      </c>
      <c r="D159" s="9" t="s">
        <v>217</v>
      </c>
      <c r="E159" s="9" t="s">
        <v>28</v>
      </c>
      <c r="F159" s="9" t="s">
        <v>2702</v>
      </c>
      <c r="G159" s="9" t="s">
        <v>22</v>
      </c>
      <c r="H159" s="9" t="s">
        <v>22</v>
      </c>
      <c r="I159" s="8"/>
      <c r="J159" s="8"/>
      <c r="K159" s="8"/>
      <c r="L159" s="8"/>
      <c r="M159" s="8"/>
      <c r="N159" s="8"/>
      <c r="O159" s="8"/>
      <c r="P159" s="8"/>
      <c r="Q159" s="8"/>
      <c r="R159" s="8"/>
      <c r="S159" s="8"/>
    </row>
    <row r="160">
      <c r="A160" s="8" t="s">
        <v>2533</v>
      </c>
      <c r="B160" s="17" t="s">
        <v>2566</v>
      </c>
      <c r="C160" s="17" t="s">
        <v>2553</v>
      </c>
      <c r="D160" s="9" t="s">
        <v>2669</v>
      </c>
      <c r="E160" s="9" t="s">
        <v>28</v>
      </c>
      <c r="F160" s="17" t="s">
        <v>2703</v>
      </c>
      <c r="G160" s="9" t="s">
        <v>22</v>
      </c>
      <c r="H160" s="9" t="s">
        <v>22</v>
      </c>
      <c r="I160" s="8"/>
      <c r="J160" s="8"/>
      <c r="K160" s="8"/>
      <c r="L160" s="8"/>
      <c r="M160" s="8"/>
      <c r="N160" s="8"/>
      <c r="O160" s="8"/>
      <c r="P160" s="8"/>
      <c r="Q160" s="8"/>
      <c r="R160" s="8"/>
      <c r="S160" s="8"/>
    </row>
    <row r="161">
      <c r="A161" s="8" t="s">
        <v>2534</v>
      </c>
      <c r="B161" s="17" t="s">
        <v>2566</v>
      </c>
      <c r="C161" s="17" t="s">
        <v>2553</v>
      </c>
      <c r="D161" s="17" t="s">
        <v>2554</v>
      </c>
      <c r="E161" s="9" t="s">
        <v>28</v>
      </c>
      <c r="F161" s="9" t="s">
        <v>2704</v>
      </c>
      <c r="G161" s="9" t="s">
        <v>22</v>
      </c>
      <c r="H161" s="9" t="s">
        <v>22</v>
      </c>
      <c r="I161" s="8"/>
      <c r="J161" s="8"/>
      <c r="K161" s="8"/>
      <c r="L161" s="8"/>
      <c r="M161" s="8"/>
      <c r="N161" s="8"/>
      <c r="O161" s="8"/>
      <c r="P161" s="8"/>
      <c r="Q161" s="8"/>
      <c r="R161" s="8"/>
      <c r="S161" s="8"/>
    </row>
    <row r="162">
      <c r="A162" s="8" t="s">
        <v>2535</v>
      </c>
      <c r="B162" s="17" t="s">
        <v>2566</v>
      </c>
      <c r="C162" s="17" t="s">
        <v>2556</v>
      </c>
      <c r="D162" s="17" t="s">
        <v>2561</v>
      </c>
      <c r="E162" s="9" t="s">
        <v>28</v>
      </c>
      <c r="F162" s="17" t="s">
        <v>2705</v>
      </c>
      <c r="G162" s="9" t="s">
        <v>2706</v>
      </c>
      <c r="H162" s="9" t="s">
        <v>22</v>
      </c>
      <c r="I162" s="8"/>
      <c r="J162" s="8"/>
      <c r="K162" s="8"/>
      <c r="L162" s="8"/>
      <c r="M162" s="8"/>
      <c r="N162" s="8"/>
      <c r="O162" s="8"/>
      <c r="P162" s="8"/>
      <c r="Q162" s="8"/>
      <c r="R162" s="8"/>
      <c r="S162" s="8"/>
    </row>
    <row r="163">
      <c r="A163" s="8" t="s">
        <v>2537</v>
      </c>
      <c r="B163" s="17" t="s">
        <v>2552</v>
      </c>
      <c r="C163" s="9" t="s">
        <v>2556</v>
      </c>
      <c r="D163" s="9" t="s">
        <v>2558</v>
      </c>
      <c r="E163" s="9" t="s">
        <v>28</v>
      </c>
      <c r="F163" s="9" t="s">
        <v>2707</v>
      </c>
      <c r="G163" s="9" t="s">
        <v>22</v>
      </c>
      <c r="H163" s="9" t="s">
        <v>22</v>
      </c>
      <c r="I163" s="8"/>
      <c r="J163" s="8"/>
      <c r="K163" s="8"/>
      <c r="L163" s="8"/>
      <c r="M163" s="8"/>
      <c r="N163" s="8"/>
      <c r="O163" s="8"/>
      <c r="P163" s="8"/>
      <c r="Q163" s="8"/>
      <c r="R163" s="8"/>
      <c r="S163" s="8"/>
    </row>
    <row r="164">
      <c r="A164" s="8" t="s">
        <v>2538</v>
      </c>
      <c r="B164" s="17" t="s">
        <v>2552</v>
      </c>
      <c r="C164" s="9" t="s">
        <v>2556</v>
      </c>
      <c r="D164" s="9" t="s">
        <v>2558</v>
      </c>
      <c r="E164" s="9" t="s">
        <v>28</v>
      </c>
      <c r="F164" s="9" t="s">
        <v>2708</v>
      </c>
      <c r="G164" s="9" t="s">
        <v>22</v>
      </c>
      <c r="H164" s="9" t="s">
        <v>22</v>
      </c>
      <c r="I164" s="8"/>
      <c r="J164" s="8"/>
      <c r="K164" s="8"/>
      <c r="L164" s="8"/>
      <c r="M164" s="8"/>
      <c r="N164" s="8"/>
      <c r="O164" s="8"/>
      <c r="P164" s="8"/>
      <c r="Q164" s="8"/>
      <c r="R164" s="8"/>
      <c r="S164" s="8"/>
    </row>
    <row r="165">
      <c r="A165" s="8" t="s">
        <v>2539</v>
      </c>
      <c r="B165" s="17" t="s">
        <v>2552</v>
      </c>
      <c r="C165" s="9" t="s">
        <v>2556</v>
      </c>
      <c r="D165" s="9" t="s">
        <v>2561</v>
      </c>
      <c r="E165" s="9" t="s">
        <v>28</v>
      </c>
      <c r="F165" s="9" t="s">
        <v>2565</v>
      </c>
      <c r="G165" s="9" t="s">
        <v>22</v>
      </c>
      <c r="H165" s="9" t="s">
        <v>22</v>
      </c>
      <c r="I165" s="8"/>
      <c r="J165" s="8"/>
      <c r="K165" s="8"/>
      <c r="L165" s="8"/>
      <c r="M165" s="8"/>
      <c r="N165" s="8"/>
      <c r="O165" s="8"/>
      <c r="P165" s="8"/>
      <c r="Q165" s="8"/>
      <c r="R165" s="8"/>
      <c r="S165" s="8"/>
    </row>
    <row r="166">
      <c r="A166" s="8" t="s">
        <v>2540</v>
      </c>
      <c r="B166" s="17" t="s">
        <v>2552</v>
      </c>
      <c r="C166" s="9" t="s">
        <v>2556</v>
      </c>
      <c r="D166" s="9" t="s">
        <v>2615</v>
      </c>
      <c r="E166" s="9" t="s">
        <v>28</v>
      </c>
      <c r="F166" s="9" t="s">
        <v>2565</v>
      </c>
      <c r="G166" s="9" t="s">
        <v>22</v>
      </c>
      <c r="H166" s="9" t="s">
        <v>22</v>
      </c>
      <c r="I166" s="8"/>
      <c r="J166" s="8"/>
      <c r="K166" s="8"/>
      <c r="L166" s="8"/>
      <c r="M166" s="8"/>
      <c r="N166" s="8"/>
      <c r="O166" s="8"/>
      <c r="P166" s="8"/>
      <c r="Q166" s="8"/>
      <c r="R166" s="8"/>
      <c r="S166" s="8"/>
    </row>
    <row r="167">
      <c r="A167" s="8" t="s">
        <v>2542</v>
      </c>
      <c r="B167" s="17" t="s">
        <v>2552</v>
      </c>
      <c r="C167" s="9" t="s">
        <v>2556</v>
      </c>
      <c r="D167" s="9" t="s">
        <v>2568</v>
      </c>
      <c r="E167" s="9" t="s">
        <v>28</v>
      </c>
      <c r="F167" s="9" t="s">
        <v>2709</v>
      </c>
      <c r="G167" s="9" t="s">
        <v>22</v>
      </c>
      <c r="H167" s="9" t="s">
        <v>22</v>
      </c>
      <c r="I167" s="8"/>
      <c r="J167" s="8"/>
      <c r="K167" s="8"/>
      <c r="L167" s="8"/>
      <c r="M167" s="8"/>
      <c r="N167" s="8"/>
      <c r="O167" s="8"/>
      <c r="P167" s="8"/>
      <c r="Q167" s="8"/>
      <c r="R167" s="8"/>
      <c r="S167" s="8"/>
    </row>
    <row r="168">
      <c r="A168" s="26" t="s">
        <v>2543</v>
      </c>
      <c r="B168" s="17" t="s">
        <v>2552</v>
      </c>
      <c r="C168" s="9" t="s">
        <v>2556</v>
      </c>
      <c r="D168" s="9" t="s">
        <v>2561</v>
      </c>
      <c r="E168" s="9" t="s">
        <v>28</v>
      </c>
      <c r="F168" s="9" t="s">
        <v>2565</v>
      </c>
      <c r="G168" s="9" t="s">
        <v>22</v>
      </c>
      <c r="H168" s="9" t="s">
        <v>22</v>
      </c>
      <c r="I168" s="8"/>
      <c r="J168" s="8"/>
      <c r="K168" s="8"/>
      <c r="L168" s="8"/>
      <c r="M168" s="8"/>
      <c r="N168" s="8"/>
      <c r="O168" s="8"/>
      <c r="P168" s="8"/>
      <c r="Q168" s="8"/>
      <c r="R168" s="8"/>
      <c r="S168" s="8"/>
    </row>
    <row r="169">
      <c r="A169" s="8" t="s">
        <v>1842</v>
      </c>
      <c r="B169" s="17" t="s">
        <v>2566</v>
      </c>
      <c r="C169" s="9" t="s">
        <v>2553</v>
      </c>
      <c r="D169" s="9" t="s">
        <v>2554</v>
      </c>
      <c r="E169" s="17" t="s">
        <v>203</v>
      </c>
      <c r="F169" s="9" t="s">
        <v>2710</v>
      </c>
      <c r="G169" s="9" t="s">
        <v>22</v>
      </c>
      <c r="H169" s="9" t="s">
        <v>22</v>
      </c>
      <c r="I169" s="8"/>
      <c r="J169" s="8"/>
      <c r="K169" s="8"/>
      <c r="L169" s="8"/>
      <c r="M169" s="8"/>
      <c r="N169" s="8"/>
      <c r="O169" s="8"/>
      <c r="P169" s="8"/>
      <c r="Q169" s="8"/>
      <c r="R169" s="8"/>
      <c r="S169" s="8"/>
    </row>
    <row r="170">
      <c r="A170" s="8" t="s">
        <v>1846</v>
      </c>
      <c r="B170" s="17" t="s">
        <v>2566</v>
      </c>
      <c r="C170" s="17" t="s">
        <v>2556</v>
      </c>
      <c r="D170" s="17" t="s">
        <v>217</v>
      </c>
      <c r="E170" s="17" t="s">
        <v>203</v>
      </c>
      <c r="F170" s="17" t="s">
        <v>2711</v>
      </c>
      <c r="G170" s="9" t="s">
        <v>22</v>
      </c>
      <c r="H170" s="9" t="s">
        <v>22</v>
      </c>
      <c r="I170" s="8"/>
      <c r="J170" s="8"/>
      <c r="K170" s="8"/>
      <c r="L170" s="8"/>
      <c r="M170" s="8"/>
      <c r="N170" s="8"/>
      <c r="O170" s="8"/>
      <c r="P170" s="8"/>
      <c r="Q170" s="8"/>
      <c r="R170" s="8"/>
      <c r="S170" s="8"/>
    </row>
    <row r="171">
      <c r="A171" s="8" t="s">
        <v>1852</v>
      </c>
      <c r="B171" s="17" t="s">
        <v>2566</v>
      </c>
      <c r="C171" s="9" t="s">
        <v>2567</v>
      </c>
      <c r="D171" s="17" t="s">
        <v>2561</v>
      </c>
      <c r="E171" s="9" t="s">
        <v>203</v>
      </c>
      <c r="F171" s="9" t="s">
        <v>2712</v>
      </c>
      <c r="G171" s="9" t="s">
        <v>22</v>
      </c>
      <c r="H171" s="9" t="s">
        <v>22</v>
      </c>
      <c r="I171" s="8"/>
      <c r="J171" s="8"/>
      <c r="K171" s="8"/>
      <c r="L171" s="8"/>
      <c r="M171" s="8"/>
      <c r="N171" s="8"/>
      <c r="O171" s="8"/>
      <c r="P171" s="8"/>
      <c r="Q171" s="8"/>
      <c r="R171" s="8"/>
      <c r="S171" s="8"/>
    </row>
    <row r="172">
      <c r="A172" s="8" t="s">
        <v>1858</v>
      </c>
      <c r="B172" s="17" t="s">
        <v>2566</v>
      </c>
      <c r="C172" s="17" t="s">
        <v>2553</v>
      </c>
      <c r="D172" s="17" t="s">
        <v>2554</v>
      </c>
      <c r="E172" s="9" t="s">
        <v>203</v>
      </c>
      <c r="F172" s="17" t="s">
        <v>2713</v>
      </c>
      <c r="G172" s="9" t="s">
        <v>22</v>
      </c>
      <c r="H172" s="9" t="s">
        <v>22</v>
      </c>
      <c r="I172" s="8"/>
      <c r="J172" s="8"/>
      <c r="K172" s="8"/>
      <c r="L172" s="8"/>
      <c r="M172" s="8"/>
      <c r="N172" s="8"/>
      <c r="O172" s="8"/>
      <c r="P172" s="8"/>
      <c r="Q172" s="8"/>
      <c r="R172" s="8"/>
      <c r="S172" s="8"/>
    </row>
    <row r="173">
      <c r="A173" s="8" t="s">
        <v>1861</v>
      </c>
      <c r="B173" s="17" t="s">
        <v>2566</v>
      </c>
      <c r="C173" s="17" t="s">
        <v>2567</v>
      </c>
      <c r="D173" s="17" t="s">
        <v>217</v>
      </c>
      <c r="E173" s="17" t="s">
        <v>203</v>
      </c>
      <c r="F173" s="9" t="s">
        <v>2714</v>
      </c>
      <c r="G173" s="9" t="s">
        <v>22</v>
      </c>
      <c r="H173" s="9" t="s">
        <v>22</v>
      </c>
      <c r="I173" s="8"/>
      <c r="J173" s="8"/>
      <c r="K173" s="8"/>
      <c r="L173" s="8"/>
      <c r="M173" s="8"/>
      <c r="N173" s="8"/>
      <c r="O173" s="8"/>
      <c r="P173" s="8"/>
      <c r="Q173" s="8"/>
      <c r="R173" s="8"/>
      <c r="S173" s="8"/>
    </row>
    <row r="174">
      <c r="A174" s="8" t="s">
        <v>1864</v>
      </c>
      <c r="B174" s="17" t="s">
        <v>2566</v>
      </c>
      <c r="C174" s="17" t="s">
        <v>2567</v>
      </c>
      <c r="D174" s="17" t="s">
        <v>217</v>
      </c>
      <c r="E174" s="17" t="s">
        <v>203</v>
      </c>
      <c r="F174" s="9" t="s">
        <v>2715</v>
      </c>
      <c r="G174" s="9" t="s">
        <v>22</v>
      </c>
      <c r="H174" s="9" t="s">
        <v>22</v>
      </c>
      <c r="I174" s="8"/>
      <c r="J174" s="8"/>
      <c r="K174" s="8"/>
      <c r="L174" s="8"/>
      <c r="M174" s="8"/>
      <c r="N174" s="8"/>
      <c r="O174" s="8"/>
      <c r="P174" s="8"/>
      <c r="Q174" s="8"/>
      <c r="R174" s="8"/>
      <c r="S174" s="8"/>
    </row>
    <row r="175">
      <c r="A175" s="8" t="s">
        <v>1867</v>
      </c>
      <c r="B175" s="9" t="s">
        <v>2560</v>
      </c>
      <c r="C175" s="17" t="s">
        <v>2567</v>
      </c>
      <c r="D175" s="17" t="s">
        <v>2561</v>
      </c>
      <c r="E175" s="17" t="s">
        <v>203</v>
      </c>
      <c r="F175" s="17" t="s">
        <v>2716</v>
      </c>
      <c r="G175" s="9" t="s">
        <v>22</v>
      </c>
      <c r="H175" s="9" t="s">
        <v>22</v>
      </c>
      <c r="I175" s="8"/>
      <c r="J175" s="8"/>
      <c r="K175" s="8"/>
      <c r="L175" s="8"/>
      <c r="M175" s="8"/>
      <c r="N175" s="8"/>
      <c r="O175" s="8"/>
      <c r="P175" s="8"/>
      <c r="Q175" s="8"/>
      <c r="R175" s="8"/>
      <c r="S175" s="8"/>
    </row>
    <row r="176">
      <c r="A176" s="8" t="s">
        <v>1870</v>
      </c>
      <c r="B176" s="17" t="s">
        <v>2566</v>
      </c>
      <c r="C176" s="17" t="s">
        <v>2556</v>
      </c>
      <c r="D176" s="17" t="s">
        <v>2561</v>
      </c>
      <c r="E176" s="17" t="s">
        <v>203</v>
      </c>
      <c r="F176" s="17" t="s">
        <v>2717</v>
      </c>
      <c r="G176" s="9" t="s">
        <v>22</v>
      </c>
      <c r="H176" s="9" t="s">
        <v>22</v>
      </c>
      <c r="I176" s="8"/>
      <c r="J176" s="8"/>
      <c r="K176" s="8"/>
      <c r="L176" s="8"/>
      <c r="M176" s="8"/>
      <c r="N176" s="8"/>
      <c r="O176" s="8"/>
      <c r="P176" s="8"/>
      <c r="Q176" s="8"/>
      <c r="R176" s="8"/>
      <c r="S176" s="8"/>
    </row>
    <row r="177">
      <c r="A177" s="8" t="s">
        <v>1872</v>
      </c>
      <c r="B177" s="17" t="s">
        <v>2566</v>
      </c>
      <c r="C177" s="17" t="s">
        <v>2553</v>
      </c>
      <c r="D177" s="9" t="s">
        <v>2615</v>
      </c>
      <c r="E177" s="17" t="s">
        <v>203</v>
      </c>
      <c r="F177" s="9" t="s">
        <v>2718</v>
      </c>
      <c r="G177" s="9" t="s">
        <v>22</v>
      </c>
      <c r="H177" s="9" t="s">
        <v>22</v>
      </c>
      <c r="I177" s="8"/>
      <c r="J177" s="8"/>
      <c r="K177" s="8"/>
      <c r="L177" s="8"/>
      <c r="M177" s="8"/>
      <c r="N177" s="8"/>
      <c r="O177" s="8"/>
      <c r="P177" s="8"/>
      <c r="Q177" s="8"/>
      <c r="R177" s="8"/>
      <c r="S177" s="8"/>
    </row>
    <row r="178">
      <c r="A178" s="8" t="s">
        <v>1875</v>
      </c>
      <c r="B178" s="17" t="s">
        <v>2566</v>
      </c>
      <c r="C178" s="17" t="s">
        <v>2556</v>
      </c>
      <c r="D178" s="9" t="s">
        <v>2615</v>
      </c>
      <c r="E178" s="17" t="s">
        <v>203</v>
      </c>
      <c r="F178" s="15" t="s">
        <v>2719</v>
      </c>
      <c r="G178" s="9" t="s">
        <v>22</v>
      </c>
      <c r="H178" s="9" t="s">
        <v>22</v>
      </c>
      <c r="I178" s="8"/>
      <c r="J178" s="8"/>
      <c r="K178" s="8"/>
      <c r="L178" s="8"/>
      <c r="M178" s="8"/>
      <c r="N178" s="8"/>
      <c r="O178" s="8"/>
      <c r="P178" s="8"/>
      <c r="Q178" s="8"/>
      <c r="R178" s="8"/>
      <c r="S178" s="8"/>
    </row>
    <row r="179">
      <c r="A179" s="8" t="s">
        <v>1877</v>
      </c>
      <c r="B179" s="17" t="s">
        <v>2566</v>
      </c>
      <c r="C179" s="17" t="s">
        <v>2556</v>
      </c>
      <c r="D179" s="9" t="s">
        <v>217</v>
      </c>
      <c r="E179" s="17" t="s">
        <v>203</v>
      </c>
      <c r="F179" s="9" t="s">
        <v>2720</v>
      </c>
      <c r="G179" s="9" t="s">
        <v>22</v>
      </c>
      <c r="H179" s="9" t="s">
        <v>22</v>
      </c>
      <c r="I179" s="8"/>
      <c r="J179" s="8"/>
      <c r="K179" s="8"/>
      <c r="L179" s="8"/>
      <c r="M179" s="8"/>
      <c r="N179" s="8"/>
      <c r="O179" s="8"/>
      <c r="P179" s="8"/>
      <c r="Q179" s="8"/>
      <c r="R179" s="8"/>
      <c r="S179" s="8"/>
    </row>
    <row r="180">
      <c r="A180" s="9" t="s">
        <v>1879</v>
      </c>
      <c r="B180" s="17" t="s">
        <v>2552</v>
      </c>
      <c r="C180" s="9" t="s">
        <v>2556</v>
      </c>
      <c r="D180" s="9" t="s">
        <v>2561</v>
      </c>
      <c r="E180" s="9" t="s">
        <v>203</v>
      </c>
      <c r="F180" s="9" t="s">
        <v>2721</v>
      </c>
      <c r="G180" s="9" t="s">
        <v>22</v>
      </c>
      <c r="H180" s="9" t="s">
        <v>22</v>
      </c>
      <c r="I180" s="8"/>
      <c r="J180" s="8"/>
      <c r="K180" s="8"/>
      <c r="L180" s="8"/>
      <c r="M180" s="8"/>
      <c r="N180" s="8"/>
      <c r="O180" s="8"/>
      <c r="P180" s="8"/>
      <c r="Q180" s="8"/>
      <c r="R180" s="8"/>
      <c r="S180" s="8"/>
    </row>
    <row r="181">
      <c r="A181" s="8" t="s">
        <v>1881</v>
      </c>
      <c r="B181" s="17" t="s">
        <v>2552</v>
      </c>
      <c r="C181" s="9" t="s">
        <v>2556</v>
      </c>
      <c r="D181" s="9" t="s">
        <v>2564</v>
      </c>
      <c r="E181" s="9" t="s">
        <v>203</v>
      </c>
      <c r="F181" s="9" t="s">
        <v>2722</v>
      </c>
      <c r="G181" s="9" t="s">
        <v>22</v>
      </c>
      <c r="H181" s="9" t="s">
        <v>22</v>
      </c>
      <c r="I181" s="8"/>
      <c r="J181" s="8"/>
      <c r="K181" s="8"/>
      <c r="L181" s="8"/>
      <c r="M181" s="8"/>
      <c r="N181" s="8"/>
      <c r="O181" s="8"/>
      <c r="P181" s="8"/>
      <c r="Q181" s="8"/>
      <c r="R181" s="8"/>
      <c r="S181" s="8"/>
    </row>
    <row r="182">
      <c r="A182" s="9" t="s">
        <v>1887</v>
      </c>
      <c r="B182" s="9" t="s">
        <v>2552</v>
      </c>
      <c r="C182" s="9" t="s">
        <v>2556</v>
      </c>
      <c r="D182" s="9" t="s">
        <v>2561</v>
      </c>
      <c r="E182" s="9" t="s">
        <v>203</v>
      </c>
      <c r="F182" s="9" t="s">
        <v>2723</v>
      </c>
      <c r="G182" s="9" t="s">
        <v>22</v>
      </c>
      <c r="H182" s="9" t="s">
        <v>22</v>
      </c>
      <c r="I182" s="8"/>
      <c r="J182" s="8"/>
      <c r="K182" s="8"/>
      <c r="L182" s="8"/>
      <c r="M182" s="8"/>
      <c r="N182" s="8"/>
      <c r="O182" s="8"/>
      <c r="P182" s="8"/>
      <c r="Q182" s="8"/>
      <c r="R182" s="8"/>
      <c r="S182" s="8"/>
    </row>
    <row r="183">
      <c r="A183" s="8" t="s">
        <v>1890</v>
      </c>
      <c r="B183" s="17" t="s">
        <v>2552</v>
      </c>
      <c r="C183" s="9" t="s">
        <v>2556</v>
      </c>
      <c r="D183" s="9" t="s">
        <v>2561</v>
      </c>
      <c r="E183" s="9" t="s">
        <v>203</v>
      </c>
      <c r="F183" s="9" t="s">
        <v>2724</v>
      </c>
      <c r="G183" s="9" t="s">
        <v>22</v>
      </c>
      <c r="H183" s="9" t="s">
        <v>22</v>
      </c>
      <c r="I183" s="8"/>
      <c r="J183" s="8"/>
      <c r="K183" s="8"/>
      <c r="L183" s="8"/>
      <c r="M183" s="8"/>
      <c r="N183" s="8"/>
      <c r="O183" s="8"/>
      <c r="P183" s="8"/>
      <c r="Q183" s="8"/>
      <c r="R183" s="8"/>
      <c r="S183" s="8"/>
    </row>
    <row r="184">
      <c r="A184" s="8" t="s">
        <v>1892</v>
      </c>
      <c r="B184" s="17" t="s">
        <v>2552</v>
      </c>
      <c r="C184" s="9" t="s">
        <v>2556</v>
      </c>
      <c r="D184" s="9" t="s">
        <v>2561</v>
      </c>
      <c r="E184" s="9" t="s">
        <v>203</v>
      </c>
      <c r="F184" s="9" t="s">
        <v>2725</v>
      </c>
      <c r="G184" s="9" t="s">
        <v>22</v>
      </c>
      <c r="H184" s="9" t="s">
        <v>22</v>
      </c>
      <c r="I184" s="8"/>
      <c r="J184" s="8"/>
      <c r="K184" s="8"/>
      <c r="L184" s="8"/>
      <c r="M184" s="8"/>
      <c r="N184" s="8"/>
      <c r="O184" s="8"/>
      <c r="P184" s="8"/>
      <c r="Q184" s="8"/>
      <c r="R184" s="8"/>
      <c r="S184" s="8"/>
    </row>
    <row r="185">
      <c r="A185" s="8" t="s">
        <v>1895</v>
      </c>
      <c r="B185" s="17" t="s">
        <v>2566</v>
      </c>
      <c r="C185" s="17" t="s">
        <v>2556</v>
      </c>
      <c r="D185" s="9" t="s">
        <v>2568</v>
      </c>
      <c r="E185" s="17" t="s">
        <v>203</v>
      </c>
      <c r="F185" s="9" t="s">
        <v>2726</v>
      </c>
      <c r="G185" s="9" t="s">
        <v>22</v>
      </c>
      <c r="H185" s="9" t="s">
        <v>22</v>
      </c>
      <c r="I185" s="8"/>
      <c r="J185" s="8"/>
      <c r="K185" s="8"/>
      <c r="L185" s="8"/>
      <c r="M185" s="8"/>
      <c r="N185" s="8"/>
      <c r="O185" s="8"/>
      <c r="P185" s="8"/>
      <c r="Q185" s="8"/>
      <c r="R185" s="8"/>
      <c r="S185" s="8"/>
    </row>
    <row r="186">
      <c r="A186" s="8" t="s">
        <v>1898</v>
      </c>
      <c r="B186" s="17" t="s">
        <v>2566</v>
      </c>
      <c r="C186" s="17" t="s">
        <v>2556</v>
      </c>
      <c r="D186" s="17" t="s">
        <v>2615</v>
      </c>
      <c r="E186" s="17" t="s">
        <v>203</v>
      </c>
      <c r="F186" s="17" t="s">
        <v>2727</v>
      </c>
      <c r="G186" s="9" t="s">
        <v>22</v>
      </c>
      <c r="H186" s="9" t="s">
        <v>22</v>
      </c>
      <c r="I186" s="8"/>
      <c r="J186" s="8"/>
      <c r="K186" s="8"/>
      <c r="L186" s="8"/>
      <c r="M186" s="8"/>
      <c r="N186" s="8"/>
      <c r="O186" s="8"/>
      <c r="P186" s="8"/>
      <c r="Q186" s="8"/>
      <c r="R186" s="8"/>
      <c r="S186" s="8"/>
    </row>
    <row r="187">
      <c r="A187" s="8" t="s">
        <v>1901</v>
      </c>
      <c r="B187" s="17" t="s">
        <v>2566</v>
      </c>
      <c r="C187" s="17" t="s">
        <v>2567</v>
      </c>
      <c r="D187" s="9" t="s">
        <v>2554</v>
      </c>
      <c r="E187" s="17" t="s">
        <v>203</v>
      </c>
      <c r="F187" s="9" t="s">
        <v>2728</v>
      </c>
      <c r="G187" s="9" t="s">
        <v>22</v>
      </c>
      <c r="H187" s="9" t="s">
        <v>22</v>
      </c>
      <c r="I187" s="8"/>
      <c r="J187" s="8"/>
      <c r="K187" s="8"/>
      <c r="L187" s="8"/>
      <c r="M187" s="8"/>
      <c r="N187" s="8"/>
      <c r="O187" s="8"/>
      <c r="P187" s="8"/>
      <c r="Q187" s="8"/>
      <c r="R187" s="8"/>
      <c r="S187" s="8"/>
    </row>
    <row r="188">
      <c r="A188" s="8" t="s">
        <v>1906</v>
      </c>
      <c r="B188" s="17" t="s">
        <v>2566</v>
      </c>
      <c r="C188" s="17" t="s">
        <v>2556</v>
      </c>
      <c r="D188" s="9" t="s">
        <v>2564</v>
      </c>
      <c r="E188" s="17" t="s">
        <v>203</v>
      </c>
      <c r="F188" s="9" t="s">
        <v>2729</v>
      </c>
      <c r="G188" s="9" t="s">
        <v>22</v>
      </c>
      <c r="H188" s="9" t="s">
        <v>22</v>
      </c>
      <c r="I188" s="8"/>
      <c r="J188" s="8"/>
      <c r="K188" s="8"/>
      <c r="L188" s="8"/>
      <c r="M188" s="8"/>
      <c r="N188" s="8"/>
      <c r="O188" s="8"/>
      <c r="P188" s="8"/>
      <c r="Q188" s="8"/>
      <c r="R188" s="8"/>
      <c r="S188" s="8"/>
    </row>
    <row r="189">
      <c r="A189" s="8" t="s">
        <v>1909</v>
      </c>
      <c r="B189" s="17" t="s">
        <v>2566</v>
      </c>
      <c r="C189" s="17" t="s">
        <v>2556</v>
      </c>
      <c r="D189" s="9" t="s">
        <v>217</v>
      </c>
      <c r="E189" s="17" t="s">
        <v>203</v>
      </c>
      <c r="F189" s="9" t="s">
        <v>2730</v>
      </c>
      <c r="G189" s="9" t="s">
        <v>22</v>
      </c>
      <c r="H189" s="9" t="s">
        <v>22</v>
      </c>
      <c r="I189" s="8"/>
      <c r="J189" s="8"/>
      <c r="K189" s="8"/>
      <c r="L189" s="8"/>
      <c r="M189" s="8"/>
      <c r="N189" s="8"/>
      <c r="O189" s="8"/>
      <c r="P189" s="8"/>
      <c r="Q189" s="8"/>
      <c r="R189" s="8"/>
      <c r="S189" s="8"/>
    </row>
    <row r="190">
      <c r="A190" s="8" t="s">
        <v>1914</v>
      </c>
      <c r="B190" s="17" t="s">
        <v>2566</v>
      </c>
      <c r="C190" s="17" t="s">
        <v>2567</v>
      </c>
      <c r="D190" s="17" t="s">
        <v>217</v>
      </c>
      <c r="E190" s="17" t="s">
        <v>203</v>
      </c>
      <c r="F190" s="17" t="s">
        <v>2731</v>
      </c>
      <c r="G190" s="9" t="s">
        <v>22</v>
      </c>
      <c r="H190" s="9" t="s">
        <v>22</v>
      </c>
      <c r="I190" s="8"/>
      <c r="J190" s="8"/>
      <c r="K190" s="8"/>
      <c r="L190" s="8"/>
      <c r="M190" s="8"/>
      <c r="N190" s="8"/>
      <c r="O190" s="8"/>
      <c r="P190" s="8"/>
      <c r="Q190" s="8"/>
      <c r="R190" s="8"/>
      <c r="S190" s="8"/>
    </row>
    <row r="191">
      <c r="A191" s="8" t="s">
        <v>1916</v>
      </c>
      <c r="B191" s="17" t="s">
        <v>2566</v>
      </c>
      <c r="C191" s="9" t="s">
        <v>2556</v>
      </c>
      <c r="D191" s="9" t="s">
        <v>217</v>
      </c>
      <c r="E191" s="17" t="s">
        <v>203</v>
      </c>
      <c r="F191" s="9" t="s">
        <v>2732</v>
      </c>
      <c r="G191" s="9" t="s">
        <v>22</v>
      </c>
      <c r="H191" s="9" t="s">
        <v>22</v>
      </c>
      <c r="I191" s="8"/>
      <c r="J191" s="8"/>
      <c r="K191" s="8"/>
      <c r="L191" s="8"/>
      <c r="M191" s="8"/>
      <c r="N191" s="8"/>
      <c r="O191" s="8"/>
      <c r="P191" s="8"/>
      <c r="Q191" s="8"/>
      <c r="R191" s="8"/>
      <c r="S191" s="8"/>
    </row>
    <row r="192">
      <c r="A192" s="8" t="s">
        <v>1918</v>
      </c>
      <c r="B192" s="17" t="s">
        <v>2566</v>
      </c>
      <c r="C192" s="17" t="s">
        <v>2556</v>
      </c>
      <c r="D192" s="17" t="s">
        <v>217</v>
      </c>
      <c r="E192" s="17" t="s">
        <v>203</v>
      </c>
      <c r="F192" s="9" t="s">
        <v>2733</v>
      </c>
      <c r="G192" s="9" t="s">
        <v>22</v>
      </c>
      <c r="H192" s="9" t="s">
        <v>22</v>
      </c>
      <c r="I192" s="8"/>
      <c r="J192" s="8"/>
      <c r="K192" s="8"/>
      <c r="L192" s="8"/>
      <c r="M192" s="8"/>
      <c r="N192" s="8"/>
      <c r="O192" s="8"/>
      <c r="P192" s="8"/>
      <c r="Q192" s="8"/>
      <c r="R192" s="8"/>
      <c r="S192" s="8"/>
    </row>
    <row r="193">
      <c r="A193" s="8" t="s">
        <v>1921</v>
      </c>
      <c r="B193" s="17" t="s">
        <v>2552</v>
      </c>
      <c r="C193" s="9" t="s">
        <v>2556</v>
      </c>
      <c r="D193" s="9" t="s">
        <v>2564</v>
      </c>
      <c r="E193" s="9" t="s">
        <v>203</v>
      </c>
      <c r="F193" s="9" t="s">
        <v>2734</v>
      </c>
      <c r="G193" s="9" t="s">
        <v>22</v>
      </c>
      <c r="H193" s="9" t="s">
        <v>22</v>
      </c>
      <c r="I193" s="8"/>
      <c r="J193" s="8"/>
      <c r="K193" s="8"/>
      <c r="L193" s="8"/>
      <c r="M193" s="8"/>
      <c r="N193" s="8"/>
      <c r="O193" s="8"/>
      <c r="P193" s="8"/>
      <c r="Q193" s="8"/>
      <c r="R193" s="8"/>
      <c r="S193" s="8"/>
    </row>
    <row r="194">
      <c r="A194" s="8" t="s">
        <v>1929</v>
      </c>
      <c r="B194" s="17" t="s">
        <v>2566</v>
      </c>
      <c r="C194" s="17" t="s">
        <v>2553</v>
      </c>
      <c r="D194" s="17" t="s">
        <v>2561</v>
      </c>
      <c r="E194" s="17" t="s">
        <v>203</v>
      </c>
      <c r="F194" s="17" t="s">
        <v>2735</v>
      </c>
      <c r="G194" s="9" t="s">
        <v>22</v>
      </c>
      <c r="H194" s="9" t="s">
        <v>22</v>
      </c>
      <c r="I194" s="8"/>
      <c r="J194" s="8"/>
      <c r="K194" s="8"/>
      <c r="L194" s="8"/>
      <c r="M194" s="8"/>
      <c r="N194" s="8"/>
      <c r="O194" s="8"/>
      <c r="P194" s="8"/>
      <c r="Q194" s="8"/>
      <c r="R194" s="8"/>
      <c r="S194" s="8"/>
    </row>
    <row r="195">
      <c r="A195" s="8" t="s">
        <v>1932</v>
      </c>
      <c r="B195" s="17" t="s">
        <v>2566</v>
      </c>
      <c r="C195" s="17" t="s">
        <v>2567</v>
      </c>
      <c r="D195" s="9" t="s">
        <v>2554</v>
      </c>
      <c r="E195" s="17" t="s">
        <v>203</v>
      </c>
      <c r="F195" s="9" t="s">
        <v>2736</v>
      </c>
      <c r="G195" s="9" t="s">
        <v>22</v>
      </c>
      <c r="H195" s="9" t="s">
        <v>22</v>
      </c>
      <c r="I195" s="8"/>
      <c r="J195" s="8"/>
      <c r="K195" s="8"/>
      <c r="L195" s="8"/>
      <c r="M195" s="8"/>
      <c r="N195" s="8"/>
      <c r="O195" s="8"/>
      <c r="P195" s="8"/>
      <c r="Q195" s="8"/>
      <c r="R195" s="8"/>
      <c r="S195" s="8"/>
    </row>
    <row r="196">
      <c r="A196" s="9" t="s">
        <v>1934</v>
      </c>
      <c r="B196" s="9" t="s">
        <v>2566</v>
      </c>
      <c r="C196" s="9" t="s">
        <v>2556</v>
      </c>
      <c r="D196" s="9" t="s">
        <v>2561</v>
      </c>
      <c r="E196" s="9" t="s">
        <v>203</v>
      </c>
      <c r="F196" s="9" t="s">
        <v>2737</v>
      </c>
      <c r="G196" s="9" t="s">
        <v>22</v>
      </c>
      <c r="H196" s="9" t="s">
        <v>22</v>
      </c>
      <c r="I196" s="8"/>
      <c r="J196" s="8"/>
      <c r="K196" s="8"/>
      <c r="L196" s="8"/>
      <c r="M196" s="8"/>
      <c r="N196" s="8"/>
      <c r="O196" s="8"/>
      <c r="P196" s="8"/>
      <c r="Q196" s="8"/>
      <c r="R196" s="8"/>
      <c r="S196" s="8"/>
    </row>
    <row r="197">
      <c r="A197" s="8" t="s">
        <v>1937</v>
      </c>
      <c r="B197" s="17" t="s">
        <v>2552</v>
      </c>
      <c r="C197" s="9" t="s">
        <v>2553</v>
      </c>
      <c r="D197" s="9" t="s">
        <v>2561</v>
      </c>
      <c r="E197" s="9" t="s">
        <v>203</v>
      </c>
      <c r="F197" s="9" t="s">
        <v>2738</v>
      </c>
      <c r="G197" s="9" t="s">
        <v>22</v>
      </c>
      <c r="H197" s="9" t="s">
        <v>22</v>
      </c>
      <c r="I197" s="8"/>
      <c r="J197" s="8"/>
      <c r="K197" s="8"/>
      <c r="L197" s="8"/>
      <c r="M197" s="8"/>
      <c r="N197" s="8"/>
      <c r="O197" s="8"/>
      <c r="P197" s="8"/>
      <c r="Q197" s="8"/>
      <c r="R197" s="8"/>
      <c r="S197" s="8"/>
    </row>
    <row r="198">
      <c r="A198" s="8" t="s">
        <v>1957</v>
      </c>
      <c r="B198" s="17" t="s">
        <v>2566</v>
      </c>
      <c r="C198" s="17" t="s">
        <v>2556</v>
      </c>
      <c r="D198" s="17" t="s">
        <v>217</v>
      </c>
      <c r="E198" s="17" t="s">
        <v>203</v>
      </c>
      <c r="F198" s="17" t="s">
        <v>2739</v>
      </c>
      <c r="G198" s="9" t="s">
        <v>22</v>
      </c>
      <c r="H198" s="9" t="s">
        <v>22</v>
      </c>
      <c r="I198" s="8"/>
      <c r="J198" s="8"/>
      <c r="K198" s="8"/>
      <c r="L198" s="8"/>
      <c r="M198" s="8"/>
      <c r="N198" s="8"/>
      <c r="O198" s="8"/>
      <c r="P198" s="8"/>
      <c r="Q198" s="8"/>
      <c r="R198" s="8"/>
      <c r="S198" s="8"/>
    </row>
    <row r="199">
      <c r="A199" s="9" t="s">
        <v>1959</v>
      </c>
      <c r="B199" s="9" t="s">
        <v>2566</v>
      </c>
      <c r="C199" s="9" t="s">
        <v>2567</v>
      </c>
      <c r="D199" s="9" t="s">
        <v>2561</v>
      </c>
      <c r="E199" s="9" t="s">
        <v>203</v>
      </c>
      <c r="F199" s="9" t="s">
        <v>2740</v>
      </c>
      <c r="G199" s="9" t="s">
        <v>22</v>
      </c>
      <c r="H199" s="9" t="s">
        <v>22</v>
      </c>
      <c r="I199" s="8"/>
      <c r="J199" s="8"/>
      <c r="K199" s="8"/>
      <c r="L199" s="8"/>
      <c r="M199" s="8"/>
      <c r="N199" s="8"/>
      <c r="O199" s="8"/>
      <c r="P199" s="8"/>
      <c r="Q199" s="8"/>
      <c r="R199" s="8"/>
      <c r="S199" s="8"/>
    </row>
    <row r="200">
      <c r="A200" s="9" t="s">
        <v>1962</v>
      </c>
      <c r="B200" s="9" t="s">
        <v>2566</v>
      </c>
      <c r="C200" s="9" t="s">
        <v>2556</v>
      </c>
      <c r="D200" s="9" t="s">
        <v>2627</v>
      </c>
      <c r="E200" s="9" t="s">
        <v>203</v>
      </c>
      <c r="F200" s="9" t="s">
        <v>2741</v>
      </c>
      <c r="G200" s="9" t="s">
        <v>22</v>
      </c>
      <c r="H200" s="9" t="s">
        <v>22</v>
      </c>
      <c r="I200" s="8"/>
      <c r="J200" s="8"/>
      <c r="K200" s="8"/>
      <c r="L200" s="8"/>
      <c r="M200" s="8"/>
      <c r="N200" s="8"/>
      <c r="O200" s="8"/>
      <c r="P200" s="8"/>
      <c r="Q200" s="8"/>
      <c r="R200" s="8"/>
      <c r="S200" s="8"/>
    </row>
    <row r="201">
      <c r="A201" s="8" t="s">
        <v>1966</v>
      </c>
      <c r="B201" s="17" t="s">
        <v>2566</v>
      </c>
      <c r="C201" s="17" t="s">
        <v>2556</v>
      </c>
      <c r="D201" s="17" t="s">
        <v>2561</v>
      </c>
      <c r="E201" s="17" t="s">
        <v>203</v>
      </c>
      <c r="F201" s="9" t="s">
        <v>2742</v>
      </c>
      <c r="G201" s="9" t="s">
        <v>22</v>
      </c>
      <c r="H201" s="9" t="s">
        <v>22</v>
      </c>
      <c r="I201" s="8"/>
      <c r="J201" s="8"/>
      <c r="K201" s="8"/>
      <c r="L201" s="8"/>
      <c r="M201" s="8"/>
      <c r="N201" s="8"/>
      <c r="O201" s="8"/>
      <c r="P201" s="8"/>
      <c r="Q201" s="8"/>
      <c r="R201" s="8"/>
      <c r="S201" s="8"/>
    </row>
    <row r="202">
      <c r="A202" s="8" t="s">
        <v>1970</v>
      </c>
      <c r="B202" s="17" t="s">
        <v>2566</v>
      </c>
      <c r="C202" s="17" t="s">
        <v>2556</v>
      </c>
      <c r="D202" s="17" t="s">
        <v>2561</v>
      </c>
      <c r="E202" s="17" t="s">
        <v>203</v>
      </c>
      <c r="F202" s="17" t="s">
        <v>2743</v>
      </c>
      <c r="G202" s="9" t="s">
        <v>22</v>
      </c>
      <c r="H202" s="9" t="s">
        <v>22</v>
      </c>
      <c r="I202" s="8"/>
      <c r="J202" s="8"/>
      <c r="K202" s="8"/>
      <c r="L202" s="8"/>
      <c r="M202" s="8"/>
      <c r="N202" s="8"/>
      <c r="O202" s="8"/>
      <c r="P202" s="8"/>
      <c r="Q202" s="8"/>
      <c r="R202" s="8"/>
      <c r="S202" s="8"/>
    </row>
    <row r="203">
      <c r="A203" s="8" t="s">
        <v>1972</v>
      </c>
      <c r="B203" s="9" t="s">
        <v>2566</v>
      </c>
      <c r="C203" s="9" t="s">
        <v>2556</v>
      </c>
      <c r="D203" s="17" t="s">
        <v>2561</v>
      </c>
      <c r="E203" s="17" t="s">
        <v>203</v>
      </c>
      <c r="F203" s="9" t="s">
        <v>2744</v>
      </c>
      <c r="G203" s="9" t="s">
        <v>22</v>
      </c>
      <c r="H203" s="9" t="s">
        <v>22</v>
      </c>
      <c r="I203" s="8"/>
      <c r="J203" s="8"/>
      <c r="K203" s="8"/>
      <c r="L203" s="8"/>
      <c r="M203" s="8"/>
      <c r="N203" s="8"/>
      <c r="O203" s="8"/>
      <c r="P203" s="8"/>
      <c r="Q203" s="8"/>
      <c r="R203" s="8"/>
      <c r="S203" s="8"/>
    </row>
    <row r="204">
      <c r="A204" s="8" t="s">
        <v>1975</v>
      </c>
      <c r="B204" s="17" t="s">
        <v>2566</v>
      </c>
      <c r="C204" s="17" t="s">
        <v>2553</v>
      </c>
      <c r="D204" s="17" t="s">
        <v>2554</v>
      </c>
      <c r="E204" s="9" t="s">
        <v>28</v>
      </c>
      <c r="F204" s="17" t="s">
        <v>2745</v>
      </c>
      <c r="G204" s="9" t="s">
        <v>2746</v>
      </c>
      <c r="H204" s="26" t="s">
        <v>22</v>
      </c>
      <c r="I204" s="8"/>
      <c r="J204" s="8"/>
      <c r="K204" s="8"/>
      <c r="L204" s="8"/>
      <c r="M204" s="8"/>
      <c r="N204" s="8"/>
      <c r="O204" s="8"/>
      <c r="P204" s="8"/>
      <c r="Q204" s="8"/>
      <c r="R204" s="8"/>
      <c r="S204" s="8"/>
    </row>
    <row r="205">
      <c r="A205" s="8" t="s">
        <v>1977</v>
      </c>
      <c r="B205" s="17" t="s">
        <v>2566</v>
      </c>
      <c r="C205" s="17" t="s">
        <v>2567</v>
      </c>
      <c r="D205" s="17" t="s">
        <v>2568</v>
      </c>
      <c r="E205" s="17" t="s">
        <v>203</v>
      </c>
      <c r="F205" s="17" t="s">
        <v>2747</v>
      </c>
      <c r="G205" s="9" t="s">
        <v>22</v>
      </c>
      <c r="H205" s="9" t="s">
        <v>22</v>
      </c>
      <c r="I205" s="8"/>
      <c r="J205" s="8"/>
      <c r="K205" s="8"/>
      <c r="L205" s="8"/>
      <c r="M205" s="8"/>
      <c r="N205" s="8"/>
      <c r="O205" s="8"/>
      <c r="P205" s="8"/>
      <c r="Q205" s="8"/>
      <c r="R205" s="8"/>
      <c r="S205" s="8"/>
    </row>
    <row r="206">
      <c r="A206" s="9" t="s">
        <v>1979</v>
      </c>
      <c r="B206" s="9" t="s">
        <v>2566</v>
      </c>
      <c r="C206" s="9" t="s">
        <v>2556</v>
      </c>
      <c r="D206" s="17" t="s">
        <v>2561</v>
      </c>
      <c r="E206" s="9" t="s">
        <v>203</v>
      </c>
      <c r="F206" s="9" t="s">
        <v>2748</v>
      </c>
      <c r="G206" s="26" t="s">
        <v>2749</v>
      </c>
      <c r="H206" s="9" t="s">
        <v>22</v>
      </c>
      <c r="I206" s="8"/>
      <c r="J206" s="8"/>
      <c r="K206" s="8"/>
      <c r="L206" s="8"/>
      <c r="M206" s="8"/>
      <c r="N206" s="8"/>
      <c r="O206" s="8"/>
      <c r="P206" s="8"/>
      <c r="Q206" s="8"/>
      <c r="R206" s="8"/>
      <c r="S206" s="8"/>
    </row>
    <row r="207">
      <c r="A207" s="8" t="s">
        <v>1980</v>
      </c>
      <c r="B207" s="17" t="s">
        <v>2566</v>
      </c>
      <c r="C207" s="17" t="s">
        <v>2556</v>
      </c>
      <c r="D207" s="17" t="s">
        <v>2564</v>
      </c>
      <c r="E207" s="17" t="s">
        <v>203</v>
      </c>
      <c r="F207" s="26" t="s">
        <v>2750</v>
      </c>
      <c r="G207" s="9" t="s">
        <v>22</v>
      </c>
      <c r="H207" s="9" t="s">
        <v>22</v>
      </c>
      <c r="I207" s="8"/>
      <c r="J207" s="8"/>
      <c r="K207" s="8"/>
      <c r="L207" s="8"/>
      <c r="M207" s="8"/>
      <c r="N207" s="8"/>
      <c r="O207" s="8"/>
      <c r="P207" s="8"/>
      <c r="Q207" s="8"/>
      <c r="R207" s="8"/>
      <c r="S207" s="8"/>
    </row>
    <row r="208">
      <c r="A208" s="8" t="s">
        <v>1982</v>
      </c>
      <c r="B208" s="17" t="s">
        <v>2566</v>
      </c>
      <c r="C208" s="17" t="s">
        <v>2567</v>
      </c>
      <c r="D208" s="17" t="s">
        <v>2561</v>
      </c>
      <c r="E208" s="17" t="s">
        <v>203</v>
      </c>
      <c r="F208" s="9" t="s">
        <v>2748</v>
      </c>
      <c r="G208" s="9" t="s">
        <v>22</v>
      </c>
      <c r="H208" s="9" t="s">
        <v>22</v>
      </c>
      <c r="I208" s="8"/>
      <c r="J208" s="8"/>
      <c r="K208" s="8"/>
      <c r="L208" s="8"/>
      <c r="M208" s="8"/>
      <c r="N208" s="8"/>
      <c r="O208" s="8"/>
      <c r="P208" s="8"/>
      <c r="Q208" s="8"/>
      <c r="R208" s="8"/>
      <c r="S208" s="8"/>
    </row>
    <row r="209">
      <c r="A209" s="9" t="s">
        <v>1983</v>
      </c>
      <c r="B209" s="9" t="s">
        <v>2566</v>
      </c>
      <c r="C209" s="9" t="s">
        <v>2556</v>
      </c>
      <c r="D209" s="9" t="s">
        <v>217</v>
      </c>
      <c r="E209" s="9" t="s">
        <v>203</v>
      </c>
      <c r="F209" s="9" t="s">
        <v>2751</v>
      </c>
      <c r="G209" s="9" t="s">
        <v>22</v>
      </c>
      <c r="H209" s="9" t="s">
        <v>22</v>
      </c>
      <c r="I209" s="8"/>
      <c r="J209" s="8"/>
      <c r="K209" s="8"/>
      <c r="L209" s="8"/>
      <c r="M209" s="8"/>
      <c r="N209" s="8"/>
      <c r="O209" s="8"/>
      <c r="P209" s="8"/>
      <c r="Q209" s="8"/>
      <c r="R209" s="8"/>
      <c r="S209" s="8"/>
    </row>
    <row r="210">
      <c r="A210" s="8" t="s">
        <v>1985</v>
      </c>
      <c r="B210" s="17" t="s">
        <v>2566</v>
      </c>
      <c r="C210" s="17" t="s">
        <v>2567</v>
      </c>
      <c r="D210" s="17" t="s">
        <v>2561</v>
      </c>
      <c r="E210" s="17" t="s">
        <v>203</v>
      </c>
      <c r="F210" s="17" t="s">
        <v>2752</v>
      </c>
      <c r="G210" s="9" t="s">
        <v>22</v>
      </c>
      <c r="H210" s="9" t="s">
        <v>22</v>
      </c>
      <c r="I210" s="8"/>
      <c r="J210" s="8"/>
      <c r="K210" s="8"/>
      <c r="L210" s="8"/>
      <c r="M210" s="8"/>
      <c r="N210" s="8"/>
      <c r="O210" s="8"/>
      <c r="P210" s="8"/>
      <c r="Q210" s="8"/>
      <c r="R210" s="8"/>
      <c r="S210" s="8"/>
    </row>
    <row r="211">
      <c r="A211" s="8" t="s">
        <v>1987</v>
      </c>
      <c r="B211" s="17" t="s">
        <v>2566</v>
      </c>
      <c r="C211" s="17" t="s">
        <v>2556</v>
      </c>
      <c r="D211" s="9" t="s">
        <v>2568</v>
      </c>
      <c r="E211" s="17" t="s">
        <v>203</v>
      </c>
      <c r="F211" s="9" t="s">
        <v>2753</v>
      </c>
      <c r="G211" s="9" t="s">
        <v>22</v>
      </c>
      <c r="H211" s="9" t="s">
        <v>22</v>
      </c>
      <c r="I211" s="8"/>
      <c r="J211" s="8"/>
      <c r="K211" s="8"/>
      <c r="L211" s="8"/>
      <c r="M211" s="8"/>
      <c r="N211" s="8"/>
      <c r="O211" s="8"/>
      <c r="P211" s="8"/>
      <c r="Q211" s="8"/>
      <c r="R211" s="8"/>
      <c r="S211" s="8"/>
    </row>
    <row r="212">
      <c r="A212" s="8" t="s">
        <v>1990</v>
      </c>
      <c r="B212" s="17" t="s">
        <v>2552</v>
      </c>
      <c r="C212" s="9" t="s">
        <v>2553</v>
      </c>
      <c r="D212" s="9" t="s">
        <v>2554</v>
      </c>
      <c r="E212" s="9" t="s">
        <v>203</v>
      </c>
      <c r="F212" s="8" t="s">
        <v>263</v>
      </c>
      <c r="G212" s="9" t="s">
        <v>22</v>
      </c>
      <c r="H212" s="9" t="s">
        <v>2754</v>
      </c>
      <c r="I212" s="8"/>
      <c r="J212" s="8"/>
      <c r="K212" s="8"/>
      <c r="L212" s="8"/>
      <c r="M212" s="8"/>
      <c r="N212" s="8"/>
      <c r="O212" s="8"/>
      <c r="P212" s="8"/>
      <c r="Q212" s="8"/>
      <c r="R212" s="8"/>
      <c r="S212" s="8"/>
    </row>
    <row r="213">
      <c r="A213" s="8" t="s">
        <v>1992</v>
      </c>
      <c r="B213" s="17" t="s">
        <v>2552</v>
      </c>
      <c r="C213" s="9" t="s">
        <v>2553</v>
      </c>
      <c r="D213" s="9" t="s">
        <v>2554</v>
      </c>
      <c r="E213" s="9" t="s">
        <v>28</v>
      </c>
      <c r="F213" s="9" t="s">
        <v>2755</v>
      </c>
      <c r="G213" s="9" t="s">
        <v>2756</v>
      </c>
      <c r="H213" s="9" t="s">
        <v>22</v>
      </c>
      <c r="I213" s="8"/>
      <c r="J213" s="8"/>
      <c r="K213" s="8"/>
      <c r="L213" s="8"/>
      <c r="M213" s="8"/>
      <c r="N213" s="8"/>
      <c r="O213" s="8"/>
      <c r="P213" s="8"/>
      <c r="Q213" s="8"/>
      <c r="R213" s="8"/>
      <c r="S213" s="8"/>
    </row>
    <row r="214">
      <c r="A214" s="9" t="s">
        <v>1994</v>
      </c>
      <c r="B214" s="9" t="s">
        <v>2566</v>
      </c>
      <c r="C214" s="9" t="s">
        <v>2567</v>
      </c>
      <c r="D214" s="9" t="s">
        <v>2561</v>
      </c>
      <c r="E214" s="9" t="s">
        <v>203</v>
      </c>
      <c r="F214" s="9" t="s">
        <v>2757</v>
      </c>
      <c r="G214" s="9" t="s">
        <v>22</v>
      </c>
      <c r="H214" s="9" t="s">
        <v>22</v>
      </c>
      <c r="I214" s="8"/>
      <c r="J214" s="8"/>
      <c r="K214" s="8"/>
      <c r="L214" s="8"/>
      <c r="M214" s="8"/>
      <c r="N214" s="8"/>
      <c r="O214" s="8"/>
      <c r="P214" s="8"/>
      <c r="Q214" s="8"/>
      <c r="R214" s="8"/>
      <c r="S214" s="8"/>
    </row>
    <row r="215">
      <c r="A215" s="8" t="s">
        <v>2002</v>
      </c>
      <c r="B215" s="17" t="s">
        <v>2566</v>
      </c>
      <c r="C215" s="17" t="s">
        <v>2553</v>
      </c>
      <c r="D215" s="9" t="s">
        <v>2554</v>
      </c>
      <c r="E215" s="17" t="s">
        <v>203</v>
      </c>
      <c r="F215" s="17" t="s">
        <v>2758</v>
      </c>
      <c r="G215" s="9" t="s">
        <v>22</v>
      </c>
      <c r="H215" s="15" t="s">
        <v>2759</v>
      </c>
      <c r="I215" s="8"/>
      <c r="J215" s="8"/>
      <c r="K215" s="8"/>
      <c r="L215" s="8"/>
      <c r="M215" s="8"/>
      <c r="N215" s="8"/>
      <c r="O215" s="8"/>
      <c r="P215" s="8"/>
      <c r="Q215" s="8"/>
      <c r="R215" s="8"/>
      <c r="S215" s="8"/>
    </row>
    <row r="216">
      <c r="A216" s="8" t="s">
        <v>2004</v>
      </c>
      <c r="B216" s="17" t="s">
        <v>2566</v>
      </c>
      <c r="C216" s="17" t="s">
        <v>2567</v>
      </c>
      <c r="D216" s="17" t="s">
        <v>2561</v>
      </c>
      <c r="E216" s="17" t="s">
        <v>203</v>
      </c>
      <c r="F216" s="9" t="s">
        <v>2760</v>
      </c>
      <c r="G216" s="9" t="s">
        <v>22</v>
      </c>
      <c r="H216" s="9" t="s">
        <v>22</v>
      </c>
      <c r="I216" s="8"/>
      <c r="J216" s="8"/>
      <c r="K216" s="8"/>
      <c r="L216" s="8"/>
      <c r="M216" s="8"/>
      <c r="N216" s="8"/>
      <c r="O216" s="8"/>
      <c r="P216" s="8"/>
      <c r="Q216" s="8"/>
      <c r="R216" s="8"/>
      <c r="S216" s="8"/>
    </row>
    <row r="217">
      <c r="A217" s="8" t="s">
        <v>2006</v>
      </c>
      <c r="B217" s="17" t="s">
        <v>2552</v>
      </c>
      <c r="C217" s="9" t="s">
        <v>2556</v>
      </c>
      <c r="D217" s="9" t="s">
        <v>2561</v>
      </c>
      <c r="E217" s="9" t="s">
        <v>203</v>
      </c>
      <c r="F217" s="9" t="s">
        <v>2761</v>
      </c>
      <c r="G217" s="9" t="s">
        <v>22</v>
      </c>
      <c r="H217" s="9" t="s">
        <v>22</v>
      </c>
      <c r="I217" s="8"/>
      <c r="J217" s="8"/>
      <c r="K217" s="8"/>
      <c r="L217" s="8"/>
      <c r="M217" s="8"/>
      <c r="N217" s="8"/>
      <c r="O217" s="8"/>
      <c r="P217" s="8"/>
      <c r="Q217" s="8"/>
      <c r="R217" s="8"/>
      <c r="S217" s="8"/>
    </row>
    <row r="218">
      <c r="A218" s="8" t="s">
        <v>2008</v>
      </c>
      <c r="B218" s="17" t="s">
        <v>2566</v>
      </c>
      <c r="C218" s="17" t="s">
        <v>2556</v>
      </c>
      <c r="D218" s="17" t="s">
        <v>2627</v>
      </c>
      <c r="E218" s="17" t="s">
        <v>203</v>
      </c>
      <c r="F218" s="17" t="s">
        <v>2762</v>
      </c>
      <c r="G218" s="9" t="s">
        <v>22</v>
      </c>
      <c r="H218" s="9" t="s">
        <v>22</v>
      </c>
      <c r="I218" s="8"/>
      <c r="J218" s="8"/>
      <c r="K218" s="8"/>
      <c r="L218" s="8"/>
      <c r="M218" s="8"/>
      <c r="N218" s="8"/>
      <c r="O218" s="8"/>
      <c r="P218" s="8"/>
      <c r="Q218" s="8"/>
      <c r="R218" s="8"/>
      <c r="S218" s="8"/>
    </row>
    <row r="219">
      <c r="A219" s="8" t="s">
        <v>2011</v>
      </c>
      <c r="B219" s="17" t="s">
        <v>2566</v>
      </c>
      <c r="C219" s="17" t="s">
        <v>2556</v>
      </c>
      <c r="D219" s="17" t="s">
        <v>217</v>
      </c>
      <c r="E219" s="17" t="s">
        <v>203</v>
      </c>
      <c r="F219" s="9" t="s">
        <v>2763</v>
      </c>
      <c r="G219" s="9" t="s">
        <v>22</v>
      </c>
      <c r="H219" s="9" t="s">
        <v>22</v>
      </c>
      <c r="I219" s="8"/>
      <c r="J219" s="8"/>
      <c r="K219" s="8"/>
      <c r="L219" s="8"/>
      <c r="M219" s="8"/>
      <c r="N219" s="8"/>
      <c r="O219" s="8"/>
      <c r="P219" s="8"/>
      <c r="Q219" s="8"/>
      <c r="R219" s="8"/>
      <c r="S219" s="8"/>
    </row>
    <row r="220">
      <c r="A220" s="8" t="s">
        <v>2015</v>
      </c>
      <c r="B220" s="17" t="s">
        <v>2566</v>
      </c>
      <c r="C220" s="17" t="s">
        <v>2553</v>
      </c>
      <c r="D220" s="9" t="s">
        <v>2554</v>
      </c>
      <c r="E220" s="9" t="s">
        <v>203</v>
      </c>
      <c r="F220" s="9" t="s">
        <v>2764</v>
      </c>
      <c r="G220" s="9" t="s">
        <v>22</v>
      </c>
      <c r="H220" s="9" t="s">
        <v>22</v>
      </c>
      <c r="I220" s="8"/>
      <c r="J220" s="8"/>
      <c r="K220" s="8"/>
      <c r="L220" s="8"/>
      <c r="M220" s="8"/>
      <c r="N220" s="8"/>
      <c r="O220" s="8"/>
      <c r="P220" s="8"/>
      <c r="Q220" s="8"/>
      <c r="R220" s="8"/>
      <c r="S220" s="8"/>
    </row>
    <row r="221">
      <c r="A221" s="8" t="s">
        <v>2017</v>
      </c>
      <c r="B221" s="17" t="s">
        <v>2552</v>
      </c>
      <c r="C221" s="9" t="s">
        <v>2567</v>
      </c>
      <c r="D221" s="9" t="s">
        <v>2564</v>
      </c>
      <c r="E221" s="9" t="s">
        <v>203</v>
      </c>
      <c r="F221" s="9" t="s">
        <v>2765</v>
      </c>
      <c r="G221" s="9" t="s">
        <v>22</v>
      </c>
      <c r="H221" s="9" t="s">
        <v>22</v>
      </c>
      <c r="I221" s="8"/>
      <c r="J221" s="8"/>
      <c r="K221" s="8"/>
      <c r="L221" s="8"/>
      <c r="M221" s="8"/>
      <c r="N221" s="8"/>
      <c r="O221" s="8"/>
      <c r="P221" s="8"/>
      <c r="Q221" s="8"/>
      <c r="R221" s="8"/>
      <c r="S221" s="8"/>
    </row>
    <row r="222">
      <c r="A222" s="8" t="s">
        <v>2020</v>
      </c>
      <c r="B222" s="17" t="s">
        <v>2566</v>
      </c>
      <c r="C222" s="17" t="s">
        <v>2556</v>
      </c>
      <c r="D222" s="17" t="s">
        <v>217</v>
      </c>
      <c r="E222" s="17" t="s">
        <v>203</v>
      </c>
      <c r="F222" s="17" t="s">
        <v>2766</v>
      </c>
      <c r="G222" s="9" t="s">
        <v>22</v>
      </c>
      <c r="H222" s="9" t="s">
        <v>22</v>
      </c>
      <c r="I222" s="8"/>
      <c r="J222" s="8"/>
      <c r="K222" s="8"/>
      <c r="L222" s="8"/>
      <c r="M222" s="8"/>
      <c r="N222" s="8"/>
      <c r="O222" s="8"/>
      <c r="P222" s="8"/>
      <c r="Q222" s="8"/>
      <c r="R222" s="8"/>
      <c r="S222" s="8"/>
    </row>
    <row r="223">
      <c r="A223" s="8" t="s">
        <v>2022</v>
      </c>
      <c r="B223" s="17" t="s">
        <v>2566</v>
      </c>
      <c r="C223" s="17" t="s">
        <v>2556</v>
      </c>
      <c r="D223" s="17" t="s">
        <v>217</v>
      </c>
      <c r="E223" s="17" t="s">
        <v>203</v>
      </c>
      <c r="F223" s="17" t="s">
        <v>2767</v>
      </c>
      <c r="G223" s="9" t="s">
        <v>22</v>
      </c>
      <c r="H223" s="9" t="s">
        <v>2768</v>
      </c>
      <c r="I223" s="8"/>
      <c r="J223" s="8"/>
      <c r="K223" s="8"/>
      <c r="L223" s="8"/>
      <c r="M223" s="8"/>
      <c r="N223" s="8"/>
      <c r="O223" s="8"/>
      <c r="P223" s="8"/>
      <c r="Q223" s="8"/>
      <c r="R223" s="8"/>
      <c r="S223" s="8"/>
    </row>
    <row r="224">
      <c r="A224" s="18" t="s">
        <v>2024</v>
      </c>
      <c r="B224" s="9" t="s">
        <v>2566</v>
      </c>
      <c r="C224" s="9" t="s">
        <v>2553</v>
      </c>
      <c r="D224" s="9" t="s">
        <v>2554</v>
      </c>
      <c r="E224" s="9" t="s">
        <v>203</v>
      </c>
      <c r="F224" s="9" t="s">
        <v>2769</v>
      </c>
      <c r="G224" s="9" t="s">
        <v>22</v>
      </c>
      <c r="H224" s="9" t="s">
        <v>2770</v>
      </c>
      <c r="I224" s="8"/>
      <c r="J224" s="8"/>
      <c r="K224" s="8"/>
      <c r="L224" s="8"/>
      <c r="M224" s="8"/>
      <c r="N224" s="8"/>
      <c r="O224" s="8"/>
      <c r="P224" s="8"/>
      <c r="Q224" s="8"/>
      <c r="R224" s="8"/>
      <c r="S224" s="8"/>
    </row>
    <row r="225">
      <c r="A225" s="8" t="s">
        <v>2025</v>
      </c>
      <c r="B225" s="17" t="s">
        <v>2566</v>
      </c>
      <c r="C225" s="17" t="s">
        <v>2553</v>
      </c>
      <c r="D225" s="17" t="s">
        <v>2554</v>
      </c>
      <c r="E225" s="17" t="s">
        <v>203</v>
      </c>
      <c r="F225" s="17" t="s">
        <v>2771</v>
      </c>
      <c r="G225" s="9" t="s">
        <v>22</v>
      </c>
      <c r="H225" s="9" t="s">
        <v>2772</v>
      </c>
      <c r="I225" s="8"/>
      <c r="J225" s="8"/>
      <c r="K225" s="8"/>
      <c r="L225" s="8"/>
      <c r="M225" s="8"/>
      <c r="N225" s="8"/>
      <c r="O225" s="8"/>
      <c r="P225" s="8"/>
      <c r="Q225" s="8"/>
      <c r="R225" s="8"/>
      <c r="S225" s="8"/>
    </row>
    <row r="226">
      <c r="A226" s="8" t="s">
        <v>2028</v>
      </c>
      <c r="B226" s="17" t="s">
        <v>2566</v>
      </c>
      <c r="C226" s="17" t="s">
        <v>2556</v>
      </c>
      <c r="D226" s="9" t="s">
        <v>2561</v>
      </c>
      <c r="E226" s="17" t="s">
        <v>203</v>
      </c>
      <c r="F226" s="17" t="s">
        <v>2773</v>
      </c>
      <c r="G226" s="9" t="s">
        <v>22</v>
      </c>
      <c r="H226" s="9" t="s">
        <v>22</v>
      </c>
      <c r="I226" s="8"/>
      <c r="J226" s="8"/>
      <c r="K226" s="8"/>
      <c r="L226" s="8"/>
      <c r="M226" s="8"/>
      <c r="N226" s="8"/>
      <c r="O226" s="8"/>
      <c r="P226" s="8"/>
      <c r="Q226" s="8"/>
      <c r="R226" s="8"/>
      <c r="S226" s="8"/>
    </row>
    <row r="227">
      <c r="A227" s="8" t="s">
        <v>2030</v>
      </c>
      <c r="B227" s="17" t="s">
        <v>2600</v>
      </c>
      <c r="C227" s="9" t="s">
        <v>2556</v>
      </c>
      <c r="D227" s="9" t="s">
        <v>2561</v>
      </c>
      <c r="E227" s="9" t="s">
        <v>203</v>
      </c>
      <c r="F227" s="9" t="s">
        <v>2774</v>
      </c>
      <c r="G227" s="9" t="s">
        <v>22</v>
      </c>
      <c r="H227" s="9" t="s">
        <v>22</v>
      </c>
      <c r="I227" s="8"/>
      <c r="J227" s="8"/>
      <c r="K227" s="8"/>
      <c r="L227" s="8"/>
      <c r="M227" s="8"/>
      <c r="N227" s="8"/>
      <c r="O227" s="8"/>
      <c r="P227" s="8"/>
      <c r="Q227" s="8"/>
      <c r="R227" s="8"/>
      <c r="S227" s="8"/>
    </row>
    <row r="228">
      <c r="A228" s="8" t="s">
        <v>2033</v>
      </c>
      <c r="B228" s="17" t="s">
        <v>2552</v>
      </c>
      <c r="C228" s="9" t="s">
        <v>2556</v>
      </c>
      <c r="D228" s="9" t="s">
        <v>2561</v>
      </c>
      <c r="E228" s="9" t="s">
        <v>203</v>
      </c>
      <c r="F228" s="9" t="s">
        <v>2775</v>
      </c>
      <c r="G228" s="9" t="s">
        <v>22</v>
      </c>
      <c r="H228" s="9" t="s">
        <v>22</v>
      </c>
      <c r="I228" s="8"/>
      <c r="J228" s="8"/>
      <c r="K228" s="8"/>
      <c r="L228" s="8"/>
      <c r="M228" s="8"/>
      <c r="N228" s="8"/>
      <c r="O228" s="8"/>
      <c r="P228" s="8"/>
      <c r="Q228" s="8"/>
      <c r="R228" s="8"/>
      <c r="S228" s="8"/>
    </row>
    <row r="229">
      <c r="A229" s="8" t="s">
        <v>2044</v>
      </c>
      <c r="B229" s="17" t="s">
        <v>2566</v>
      </c>
      <c r="C229" s="17" t="s">
        <v>2567</v>
      </c>
      <c r="D229" s="17" t="s">
        <v>2554</v>
      </c>
      <c r="E229" s="17" t="s">
        <v>203</v>
      </c>
      <c r="F229" s="17" t="s">
        <v>2776</v>
      </c>
      <c r="G229" s="9" t="s">
        <v>22</v>
      </c>
      <c r="H229" s="9" t="s">
        <v>22</v>
      </c>
      <c r="I229" s="8"/>
      <c r="J229" s="8"/>
      <c r="K229" s="8"/>
      <c r="L229" s="8"/>
      <c r="M229" s="8"/>
      <c r="N229" s="8"/>
      <c r="O229" s="8"/>
      <c r="P229" s="8"/>
      <c r="Q229" s="8"/>
      <c r="R229" s="8"/>
      <c r="S229" s="8"/>
    </row>
    <row r="230">
      <c r="A230" s="8" t="s">
        <v>2049</v>
      </c>
      <c r="B230" s="17" t="s">
        <v>2566</v>
      </c>
      <c r="C230" s="17" t="s">
        <v>2556</v>
      </c>
      <c r="D230" s="17" t="s">
        <v>2568</v>
      </c>
      <c r="E230" s="17" t="s">
        <v>203</v>
      </c>
      <c r="F230" s="17" t="s">
        <v>2777</v>
      </c>
      <c r="G230" s="9" t="s">
        <v>22</v>
      </c>
      <c r="H230" s="9" t="s">
        <v>22</v>
      </c>
      <c r="I230" s="8"/>
      <c r="J230" s="8"/>
      <c r="K230" s="8"/>
      <c r="L230" s="8"/>
      <c r="M230" s="8"/>
      <c r="N230" s="8"/>
      <c r="O230" s="8"/>
      <c r="P230" s="8"/>
      <c r="Q230" s="8"/>
      <c r="R230" s="8"/>
      <c r="S230" s="8"/>
    </row>
    <row r="231">
      <c r="A231" s="8" t="s">
        <v>2052</v>
      </c>
      <c r="B231" s="9" t="s">
        <v>2560</v>
      </c>
      <c r="C231" s="9" t="s">
        <v>2567</v>
      </c>
      <c r="D231" s="9" t="s">
        <v>2561</v>
      </c>
      <c r="E231" s="9" t="s">
        <v>203</v>
      </c>
      <c r="F231" s="9" t="s">
        <v>2778</v>
      </c>
      <c r="G231" s="9" t="s">
        <v>22</v>
      </c>
      <c r="H231" s="9" t="s">
        <v>2779</v>
      </c>
      <c r="I231" s="8"/>
      <c r="J231" s="8"/>
      <c r="K231" s="8"/>
      <c r="L231" s="8"/>
      <c r="M231" s="8"/>
      <c r="N231" s="8"/>
      <c r="O231" s="8"/>
      <c r="P231" s="8"/>
      <c r="Q231" s="8"/>
      <c r="R231" s="8"/>
      <c r="S231" s="8"/>
    </row>
    <row r="232">
      <c r="A232" s="8" t="s">
        <v>2055</v>
      </c>
      <c r="B232" s="17" t="s">
        <v>2566</v>
      </c>
      <c r="C232" s="17" t="s">
        <v>2556</v>
      </c>
      <c r="D232" s="17" t="s">
        <v>2561</v>
      </c>
      <c r="E232" s="17" t="s">
        <v>203</v>
      </c>
      <c r="F232" s="9" t="s">
        <v>2780</v>
      </c>
      <c r="G232" s="9" t="s">
        <v>22</v>
      </c>
      <c r="H232" s="9" t="s">
        <v>22</v>
      </c>
      <c r="I232" s="8"/>
      <c r="J232" s="8"/>
      <c r="K232" s="8"/>
      <c r="L232" s="8"/>
      <c r="M232" s="8"/>
      <c r="N232" s="8"/>
      <c r="O232" s="8"/>
      <c r="P232" s="8"/>
      <c r="Q232" s="8"/>
      <c r="R232" s="8"/>
      <c r="S232" s="8"/>
    </row>
    <row r="233">
      <c r="A233" s="8" t="s">
        <v>2059</v>
      </c>
      <c r="B233" s="17" t="s">
        <v>2566</v>
      </c>
      <c r="C233" s="17" t="s">
        <v>2556</v>
      </c>
      <c r="D233" s="17" t="s">
        <v>2561</v>
      </c>
      <c r="E233" s="17" t="s">
        <v>203</v>
      </c>
      <c r="F233" s="9" t="s">
        <v>2781</v>
      </c>
      <c r="G233" s="9" t="s">
        <v>22</v>
      </c>
      <c r="H233" s="9" t="s">
        <v>22</v>
      </c>
      <c r="I233" s="8"/>
      <c r="J233" s="8"/>
      <c r="K233" s="8"/>
      <c r="L233" s="8"/>
      <c r="M233" s="8"/>
      <c r="N233" s="8"/>
      <c r="O233" s="8"/>
      <c r="P233" s="8"/>
      <c r="Q233" s="8"/>
      <c r="R233" s="8"/>
      <c r="S233" s="8"/>
    </row>
    <row r="234">
      <c r="A234" s="8" t="s">
        <v>2065</v>
      </c>
      <c r="B234" s="17" t="s">
        <v>2552</v>
      </c>
      <c r="C234" s="9" t="s">
        <v>2556</v>
      </c>
      <c r="D234" s="9" t="s">
        <v>2782</v>
      </c>
      <c r="E234" s="9" t="s">
        <v>203</v>
      </c>
      <c r="F234" s="9" t="s">
        <v>2783</v>
      </c>
      <c r="G234" s="9" t="s">
        <v>22</v>
      </c>
      <c r="H234" s="9" t="s">
        <v>22</v>
      </c>
      <c r="I234" s="8"/>
      <c r="J234" s="8"/>
      <c r="K234" s="8"/>
      <c r="L234" s="8"/>
      <c r="M234" s="8"/>
      <c r="N234" s="8"/>
      <c r="O234" s="8"/>
      <c r="P234" s="8"/>
      <c r="Q234" s="8"/>
      <c r="R234" s="8"/>
      <c r="S234" s="8"/>
    </row>
    <row r="235">
      <c r="A235" s="8" t="s">
        <v>2068</v>
      </c>
      <c r="B235" s="17" t="s">
        <v>2566</v>
      </c>
      <c r="C235" s="17" t="s">
        <v>2556</v>
      </c>
      <c r="D235" s="17" t="s">
        <v>2561</v>
      </c>
      <c r="E235" s="17" t="s">
        <v>203</v>
      </c>
      <c r="F235" s="9" t="s">
        <v>2784</v>
      </c>
      <c r="G235" s="9" t="s">
        <v>22</v>
      </c>
      <c r="H235" s="9" t="s">
        <v>22</v>
      </c>
      <c r="I235" s="8"/>
      <c r="J235" s="8"/>
      <c r="K235" s="8"/>
      <c r="L235" s="8"/>
      <c r="M235" s="8"/>
      <c r="N235" s="8"/>
      <c r="O235" s="8"/>
      <c r="P235" s="8"/>
      <c r="Q235" s="8"/>
      <c r="R235" s="8"/>
      <c r="S235" s="8"/>
    </row>
    <row r="236">
      <c r="A236" s="8" t="s">
        <v>2072</v>
      </c>
      <c r="B236" s="17" t="s">
        <v>2566</v>
      </c>
      <c r="C236" s="17" t="s">
        <v>2556</v>
      </c>
      <c r="D236" s="17" t="s">
        <v>2561</v>
      </c>
      <c r="E236" s="17" t="s">
        <v>203</v>
      </c>
      <c r="F236" s="9" t="s">
        <v>2785</v>
      </c>
      <c r="G236" s="9" t="s">
        <v>22</v>
      </c>
      <c r="H236" s="9" t="s">
        <v>22</v>
      </c>
      <c r="I236" s="8"/>
      <c r="J236" s="8"/>
      <c r="K236" s="8"/>
      <c r="L236" s="8"/>
      <c r="M236" s="8"/>
      <c r="N236" s="8"/>
      <c r="O236" s="8"/>
      <c r="P236" s="8"/>
      <c r="Q236" s="8"/>
      <c r="R236" s="8"/>
      <c r="S236" s="8"/>
    </row>
    <row r="237">
      <c r="A237" s="8" t="s">
        <v>2075</v>
      </c>
      <c r="B237" s="17" t="s">
        <v>2566</v>
      </c>
      <c r="C237" s="17" t="s">
        <v>2553</v>
      </c>
      <c r="D237" s="9" t="s">
        <v>2615</v>
      </c>
      <c r="E237" s="17" t="s">
        <v>203</v>
      </c>
      <c r="F237" s="9" t="s">
        <v>2786</v>
      </c>
      <c r="G237" s="9" t="s">
        <v>22</v>
      </c>
      <c r="H237" s="9" t="s">
        <v>22</v>
      </c>
      <c r="I237" s="8"/>
      <c r="J237" s="8"/>
      <c r="K237" s="8"/>
      <c r="L237" s="8"/>
      <c r="M237" s="8"/>
      <c r="N237" s="8"/>
      <c r="O237" s="8"/>
      <c r="P237" s="8"/>
      <c r="Q237" s="8"/>
      <c r="R237" s="8"/>
      <c r="S237" s="8"/>
    </row>
    <row r="238">
      <c r="A238" s="8" t="s">
        <v>2077</v>
      </c>
      <c r="B238" s="17" t="s">
        <v>2566</v>
      </c>
      <c r="C238" s="17" t="s">
        <v>2556</v>
      </c>
      <c r="D238" s="17" t="s">
        <v>2561</v>
      </c>
      <c r="E238" s="17" t="s">
        <v>203</v>
      </c>
      <c r="F238" s="9" t="s">
        <v>2787</v>
      </c>
      <c r="G238" s="9" t="s">
        <v>22</v>
      </c>
      <c r="H238" s="9" t="s">
        <v>22</v>
      </c>
      <c r="I238" s="8"/>
      <c r="J238" s="8"/>
      <c r="K238" s="8"/>
      <c r="L238" s="8"/>
      <c r="M238" s="8"/>
      <c r="N238" s="8"/>
      <c r="O238" s="8"/>
      <c r="P238" s="8"/>
      <c r="Q238" s="8"/>
      <c r="R238" s="8"/>
      <c r="S238" s="8"/>
    </row>
    <row r="239">
      <c r="A239" s="8" t="s">
        <v>2079</v>
      </c>
      <c r="B239" s="17" t="s">
        <v>2566</v>
      </c>
      <c r="C239" s="17" t="s">
        <v>2556</v>
      </c>
      <c r="D239" s="9" t="s">
        <v>217</v>
      </c>
      <c r="E239" s="17" t="s">
        <v>203</v>
      </c>
      <c r="F239" s="9" t="s">
        <v>2788</v>
      </c>
      <c r="G239" s="9" t="s">
        <v>22</v>
      </c>
      <c r="H239" s="9" t="s">
        <v>22</v>
      </c>
      <c r="I239" s="8"/>
      <c r="J239" s="8"/>
      <c r="K239" s="8"/>
      <c r="L239" s="8"/>
      <c r="M239" s="8"/>
      <c r="N239" s="8"/>
      <c r="O239" s="8"/>
      <c r="P239" s="8"/>
      <c r="Q239" s="8"/>
      <c r="R239" s="8"/>
      <c r="S239" s="8"/>
    </row>
    <row r="240">
      <c r="A240" s="8" t="s">
        <v>2081</v>
      </c>
      <c r="B240" s="17" t="s">
        <v>2566</v>
      </c>
      <c r="C240" s="17" t="s">
        <v>2556</v>
      </c>
      <c r="D240" s="17" t="s">
        <v>2615</v>
      </c>
      <c r="E240" s="17" t="s">
        <v>203</v>
      </c>
      <c r="F240" s="9" t="s">
        <v>2789</v>
      </c>
      <c r="G240" s="9" t="s">
        <v>22</v>
      </c>
      <c r="H240" s="9" t="s">
        <v>22</v>
      </c>
      <c r="I240" s="8"/>
      <c r="J240" s="8"/>
      <c r="K240" s="8"/>
      <c r="L240" s="8"/>
      <c r="M240" s="8"/>
      <c r="N240" s="8"/>
      <c r="O240" s="8"/>
      <c r="P240" s="8"/>
      <c r="Q240" s="8"/>
      <c r="R240" s="8"/>
      <c r="S240" s="8"/>
    </row>
    <row r="241">
      <c r="A241" s="8" t="s">
        <v>2084</v>
      </c>
      <c r="B241" s="17" t="s">
        <v>2566</v>
      </c>
      <c r="C241" s="9" t="s">
        <v>2556</v>
      </c>
      <c r="D241" s="9" t="s">
        <v>2615</v>
      </c>
      <c r="E241" s="9" t="s">
        <v>203</v>
      </c>
      <c r="F241" s="9" t="s">
        <v>2790</v>
      </c>
      <c r="G241" s="9" t="s">
        <v>22</v>
      </c>
      <c r="H241" s="9" t="s">
        <v>2791</v>
      </c>
      <c r="I241" s="8"/>
      <c r="J241" s="8"/>
      <c r="K241" s="8"/>
      <c r="L241" s="8"/>
      <c r="M241" s="8"/>
      <c r="N241" s="8"/>
      <c r="O241" s="8"/>
      <c r="P241" s="8"/>
      <c r="Q241" s="8"/>
      <c r="R241" s="8"/>
      <c r="S241" s="8"/>
    </row>
    <row r="242">
      <c r="A242" s="8" t="s">
        <v>2086</v>
      </c>
      <c r="B242" s="17" t="s">
        <v>2552</v>
      </c>
      <c r="C242" s="9" t="s">
        <v>2556</v>
      </c>
      <c r="D242" s="9" t="s">
        <v>217</v>
      </c>
      <c r="E242" s="9" t="s">
        <v>203</v>
      </c>
      <c r="F242" s="9" t="s">
        <v>2792</v>
      </c>
      <c r="G242" s="9" t="s">
        <v>22</v>
      </c>
      <c r="H242" s="9" t="s">
        <v>22</v>
      </c>
      <c r="I242" s="8"/>
      <c r="J242" s="8"/>
      <c r="K242" s="8"/>
      <c r="L242" s="8"/>
      <c r="M242" s="8"/>
      <c r="N242" s="8"/>
      <c r="O242" s="8"/>
      <c r="P242" s="8"/>
      <c r="Q242" s="8"/>
      <c r="R242" s="8"/>
      <c r="S242" s="8"/>
    </row>
    <row r="243">
      <c r="A243" s="8" t="s">
        <v>2088</v>
      </c>
      <c r="B243" s="17" t="s">
        <v>2566</v>
      </c>
      <c r="C243" s="17" t="s">
        <v>2556</v>
      </c>
      <c r="D243" s="9" t="s">
        <v>217</v>
      </c>
      <c r="E243" s="17" t="s">
        <v>203</v>
      </c>
      <c r="F243" s="9" t="s">
        <v>2793</v>
      </c>
      <c r="G243" s="9" t="s">
        <v>22</v>
      </c>
      <c r="H243" s="9" t="s">
        <v>22</v>
      </c>
      <c r="I243" s="8"/>
      <c r="J243" s="8"/>
      <c r="K243" s="8"/>
      <c r="L243" s="8"/>
      <c r="M243" s="8"/>
      <c r="N243" s="8"/>
      <c r="O243" s="8"/>
      <c r="P243" s="8"/>
      <c r="Q243" s="8"/>
      <c r="R243" s="8"/>
      <c r="S243" s="8"/>
    </row>
    <row r="244">
      <c r="A244" s="9" t="s">
        <v>2090</v>
      </c>
      <c r="B244" s="9" t="s">
        <v>2552</v>
      </c>
      <c r="C244" s="9" t="s">
        <v>2567</v>
      </c>
      <c r="D244" s="9" t="s">
        <v>2561</v>
      </c>
      <c r="E244" s="9" t="s">
        <v>203</v>
      </c>
      <c r="F244" s="9" t="s">
        <v>2794</v>
      </c>
      <c r="G244" s="9" t="s">
        <v>22</v>
      </c>
      <c r="H244" s="9" t="s">
        <v>2795</v>
      </c>
      <c r="I244" s="8"/>
      <c r="J244" s="8"/>
      <c r="K244" s="8"/>
      <c r="L244" s="8"/>
      <c r="M244" s="8"/>
      <c r="N244" s="8"/>
      <c r="O244" s="8"/>
      <c r="P244" s="8"/>
      <c r="Q244" s="8"/>
      <c r="R244" s="8"/>
      <c r="S244" s="8"/>
    </row>
    <row r="245">
      <c r="A245" s="8" t="s">
        <v>2092</v>
      </c>
      <c r="B245" s="17" t="s">
        <v>2552</v>
      </c>
      <c r="C245" s="9" t="s">
        <v>2556</v>
      </c>
      <c r="D245" s="9" t="s">
        <v>217</v>
      </c>
      <c r="E245" s="9" t="s">
        <v>203</v>
      </c>
      <c r="F245" s="9" t="s">
        <v>2796</v>
      </c>
      <c r="G245" s="9" t="s">
        <v>22</v>
      </c>
      <c r="H245" s="9" t="s">
        <v>22</v>
      </c>
      <c r="I245" s="8"/>
      <c r="J245" s="8"/>
      <c r="K245" s="8"/>
      <c r="L245" s="8"/>
      <c r="M245" s="8"/>
      <c r="N245" s="8"/>
      <c r="O245" s="8"/>
      <c r="P245" s="8"/>
      <c r="Q245" s="8"/>
      <c r="R245" s="8"/>
      <c r="S245" s="8"/>
    </row>
    <row r="246">
      <c r="A246" s="8" t="s">
        <v>2094</v>
      </c>
      <c r="B246" s="17" t="s">
        <v>2552</v>
      </c>
      <c r="C246" s="9" t="s">
        <v>2556</v>
      </c>
      <c r="D246" s="9" t="s">
        <v>2561</v>
      </c>
      <c r="E246" s="9" t="s">
        <v>203</v>
      </c>
      <c r="F246" s="9" t="s">
        <v>2797</v>
      </c>
      <c r="G246" s="9" t="s">
        <v>22</v>
      </c>
      <c r="H246" s="9" t="s">
        <v>22</v>
      </c>
      <c r="I246" s="8"/>
      <c r="J246" s="8"/>
      <c r="K246" s="8"/>
      <c r="L246" s="8"/>
      <c r="M246" s="8"/>
      <c r="N246" s="8"/>
      <c r="O246" s="8"/>
      <c r="P246" s="8"/>
      <c r="Q246" s="8"/>
      <c r="R246" s="8"/>
      <c r="S246" s="8"/>
    </row>
    <row r="247">
      <c r="A247" s="8" t="s">
        <v>2096</v>
      </c>
      <c r="B247" s="17" t="s">
        <v>2566</v>
      </c>
      <c r="C247" s="17" t="s">
        <v>2567</v>
      </c>
      <c r="D247" s="17" t="s">
        <v>217</v>
      </c>
      <c r="E247" s="17" t="s">
        <v>203</v>
      </c>
      <c r="F247" s="17" t="s">
        <v>2798</v>
      </c>
      <c r="G247" s="9" t="s">
        <v>22</v>
      </c>
      <c r="H247" s="9" t="s">
        <v>22</v>
      </c>
      <c r="I247" s="8"/>
      <c r="J247" s="8"/>
      <c r="K247" s="8"/>
      <c r="L247" s="8"/>
      <c r="M247" s="8"/>
      <c r="N247" s="8"/>
      <c r="O247" s="8"/>
      <c r="P247" s="8"/>
      <c r="Q247" s="8"/>
      <c r="R247" s="8"/>
      <c r="S247" s="8"/>
    </row>
    <row r="248">
      <c r="A248" s="8" t="s">
        <v>2102</v>
      </c>
      <c r="B248" s="17" t="s">
        <v>2552</v>
      </c>
      <c r="C248" s="9" t="s">
        <v>2553</v>
      </c>
      <c r="D248" s="9" t="s">
        <v>2561</v>
      </c>
      <c r="E248" s="9" t="s">
        <v>203</v>
      </c>
      <c r="F248" s="9" t="s">
        <v>2799</v>
      </c>
      <c r="G248" s="9" t="s">
        <v>22</v>
      </c>
      <c r="H248" s="9" t="s">
        <v>22</v>
      </c>
      <c r="I248" s="8"/>
      <c r="J248" s="8"/>
      <c r="K248" s="8"/>
      <c r="L248" s="8"/>
      <c r="M248" s="8"/>
      <c r="N248" s="8"/>
      <c r="O248" s="8"/>
      <c r="P248" s="8"/>
      <c r="Q248" s="8"/>
      <c r="R248" s="8"/>
      <c r="S248" s="8"/>
    </row>
    <row r="249">
      <c r="A249" s="8" t="s">
        <v>2106</v>
      </c>
      <c r="B249" s="17" t="s">
        <v>2566</v>
      </c>
      <c r="C249" s="17" t="s">
        <v>2556</v>
      </c>
      <c r="D249" s="9" t="s">
        <v>2568</v>
      </c>
      <c r="E249" s="17" t="s">
        <v>203</v>
      </c>
      <c r="F249" s="17" t="s">
        <v>2800</v>
      </c>
      <c r="G249" s="9" t="s">
        <v>22</v>
      </c>
      <c r="H249" s="9" t="s">
        <v>22</v>
      </c>
      <c r="I249" s="8"/>
      <c r="J249" s="8"/>
      <c r="K249" s="8"/>
      <c r="L249" s="8"/>
      <c r="M249" s="8"/>
      <c r="N249" s="8"/>
      <c r="O249" s="8"/>
      <c r="P249" s="8"/>
      <c r="Q249" s="8"/>
      <c r="R249" s="8"/>
      <c r="S249" s="8"/>
    </row>
    <row r="250">
      <c r="A250" s="8" t="s">
        <v>2108</v>
      </c>
      <c r="B250" s="17" t="s">
        <v>2566</v>
      </c>
      <c r="C250" s="17" t="s">
        <v>2556</v>
      </c>
      <c r="D250" s="9" t="s">
        <v>217</v>
      </c>
      <c r="E250" s="17" t="s">
        <v>203</v>
      </c>
      <c r="F250" s="17" t="s">
        <v>2801</v>
      </c>
      <c r="G250" s="9" t="s">
        <v>22</v>
      </c>
      <c r="H250" s="9" t="s">
        <v>22</v>
      </c>
      <c r="I250" s="8"/>
      <c r="J250" s="8"/>
      <c r="K250" s="8"/>
      <c r="L250" s="8"/>
      <c r="M250" s="8"/>
      <c r="N250" s="8"/>
      <c r="O250" s="8"/>
      <c r="P250" s="8"/>
      <c r="Q250" s="8"/>
      <c r="R250" s="8"/>
      <c r="S250" s="8"/>
    </row>
    <row r="251">
      <c r="A251" s="8" t="s">
        <v>2115</v>
      </c>
      <c r="B251" s="17" t="s">
        <v>2566</v>
      </c>
      <c r="C251" s="17" t="s">
        <v>2556</v>
      </c>
      <c r="D251" s="9" t="s">
        <v>2568</v>
      </c>
      <c r="E251" s="17" t="s">
        <v>203</v>
      </c>
      <c r="F251" s="17" t="s">
        <v>2802</v>
      </c>
      <c r="G251" s="9" t="s">
        <v>22</v>
      </c>
      <c r="H251" s="9" t="s">
        <v>2803</v>
      </c>
      <c r="I251" s="8"/>
      <c r="J251" s="8"/>
      <c r="K251" s="8"/>
      <c r="L251" s="8"/>
      <c r="M251" s="8"/>
      <c r="N251" s="8"/>
      <c r="O251" s="8"/>
      <c r="P251" s="8"/>
      <c r="Q251" s="8"/>
      <c r="R251" s="8"/>
      <c r="S251" s="8"/>
    </row>
    <row r="252">
      <c r="A252" s="8" t="s">
        <v>2116</v>
      </c>
      <c r="B252" s="17" t="s">
        <v>2566</v>
      </c>
      <c r="C252" s="17" t="s">
        <v>2556</v>
      </c>
      <c r="D252" s="17" t="s">
        <v>2561</v>
      </c>
      <c r="E252" s="17" t="s">
        <v>203</v>
      </c>
      <c r="F252" s="9" t="s">
        <v>2804</v>
      </c>
      <c r="G252" s="9" t="s">
        <v>22</v>
      </c>
      <c r="H252" s="9" t="s">
        <v>22</v>
      </c>
      <c r="I252" s="8"/>
      <c r="J252" s="8"/>
      <c r="K252" s="8"/>
      <c r="L252" s="8"/>
      <c r="M252" s="8"/>
      <c r="N252" s="8"/>
      <c r="O252" s="8"/>
      <c r="P252" s="8"/>
      <c r="Q252" s="8"/>
      <c r="R252" s="8"/>
      <c r="S252" s="8"/>
    </row>
    <row r="253">
      <c r="A253" s="8" t="s">
        <v>2127</v>
      </c>
      <c r="B253" s="17" t="s">
        <v>2552</v>
      </c>
      <c r="C253" s="9" t="s">
        <v>2553</v>
      </c>
      <c r="D253" s="9" t="s">
        <v>2554</v>
      </c>
      <c r="E253" s="9" t="s">
        <v>203</v>
      </c>
      <c r="F253" s="9" t="s">
        <v>2805</v>
      </c>
      <c r="G253" s="9" t="s">
        <v>22</v>
      </c>
      <c r="H253" s="9" t="s">
        <v>22</v>
      </c>
      <c r="I253" s="8"/>
      <c r="J253" s="8"/>
      <c r="K253" s="8"/>
      <c r="L253" s="8"/>
      <c r="M253" s="8"/>
      <c r="N253" s="8"/>
      <c r="O253" s="8"/>
      <c r="P253" s="8"/>
      <c r="Q253" s="8"/>
      <c r="R253" s="8"/>
      <c r="S253" s="8"/>
    </row>
    <row r="254">
      <c r="A254" s="8" t="s">
        <v>2129</v>
      </c>
      <c r="B254" s="17" t="s">
        <v>2552</v>
      </c>
      <c r="C254" s="9" t="s">
        <v>2556</v>
      </c>
      <c r="D254" s="9" t="s">
        <v>2561</v>
      </c>
      <c r="E254" s="9" t="s">
        <v>203</v>
      </c>
      <c r="F254" s="9" t="s">
        <v>2653</v>
      </c>
      <c r="G254" s="9" t="s">
        <v>22</v>
      </c>
      <c r="H254" s="9" t="s">
        <v>22</v>
      </c>
      <c r="I254" s="8"/>
      <c r="J254" s="8"/>
      <c r="K254" s="8"/>
      <c r="L254" s="8"/>
      <c r="M254" s="8"/>
      <c r="N254" s="8"/>
      <c r="O254" s="8"/>
      <c r="P254" s="8"/>
      <c r="Q254" s="8"/>
      <c r="R254" s="8"/>
      <c r="S254" s="8"/>
    </row>
    <row r="255">
      <c r="A255" s="8" t="s">
        <v>2131</v>
      </c>
      <c r="B255" s="17" t="s">
        <v>2566</v>
      </c>
      <c r="C255" s="17" t="s">
        <v>2556</v>
      </c>
      <c r="D255" s="17" t="s">
        <v>2561</v>
      </c>
      <c r="E255" s="17" t="s">
        <v>203</v>
      </c>
      <c r="F255" s="17" t="s">
        <v>2806</v>
      </c>
      <c r="G255" s="9" t="s">
        <v>22</v>
      </c>
      <c r="H255" s="9" t="s">
        <v>22</v>
      </c>
      <c r="I255" s="8"/>
      <c r="J255" s="8"/>
      <c r="K255" s="8"/>
      <c r="L255" s="8"/>
      <c r="M255" s="8"/>
      <c r="N255" s="8"/>
      <c r="O255" s="8"/>
      <c r="P255" s="8"/>
      <c r="Q255" s="8"/>
      <c r="R255" s="8"/>
      <c r="S255" s="8"/>
    </row>
    <row r="256">
      <c r="A256" s="8" t="s">
        <v>2139</v>
      </c>
      <c r="B256" s="17" t="s">
        <v>2566</v>
      </c>
      <c r="C256" s="17" t="s">
        <v>2553</v>
      </c>
      <c r="D256" s="17" t="s">
        <v>217</v>
      </c>
      <c r="E256" s="17" t="s">
        <v>203</v>
      </c>
      <c r="F256" s="17" t="s">
        <v>2807</v>
      </c>
      <c r="G256" s="9" t="s">
        <v>22</v>
      </c>
      <c r="H256" s="9" t="s">
        <v>22</v>
      </c>
      <c r="I256" s="8"/>
      <c r="J256" s="8"/>
      <c r="K256" s="8"/>
      <c r="L256" s="8"/>
      <c r="M256" s="8"/>
      <c r="N256" s="8"/>
      <c r="O256" s="8"/>
      <c r="P256" s="8"/>
      <c r="Q256" s="8"/>
      <c r="R256" s="8"/>
      <c r="S256" s="8"/>
    </row>
    <row r="257">
      <c r="A257" s="9" t="s">
        <v>2141</v>
      </c>
      <c r="B257" s="9" t="s">
        <v>2566</v>
      </c>
      <c r="C257" s="9" t="s">
        <v>2556</v>
      </c>
      <c r="D257" s="9" t="s">
        <v>2561</v>
      </c>
      <c r="E257" s="9" t="s">
        <v>203</v>
      </c>
      <c r="F257" s="9" t="s">
        <v>2808</v>
      </c>
      <c r="G257" s="9" t="s">
        <v>22</v>
      </c>
      <c r="H257" s="9" t="s">
        <v>22</v>
      </c>
      <c r="I257" s="8"/>
      <c r="J257" s="8"/>
      <c r="K257" s="8"/>
      <c r="L257" s="8"/>
      <c r="M257" s="8"/>
      <c r="N257" s="8"/>
      <c r="O257" s="8"/>
      <c r="P257" s="8"/>
      <c r="Q257" s="8"/>
      <c r="R257" s="8"/>
      <c r="S257" s="8"/>
    </row>
    <row r="258">
      <c r="A258" s="8" t="s">
        <v>2143</v>
      </c>
      <c r="B258" s="17" t="s">
        <v>2552</v>
      </c>
      <c r="C258" s="9" t="s">
        <v>2556</v>
      </c>
      <c r="D258" s="9" t="s">
        <v>217</v>
      </c>
      <c r="E258" s="9" t="s">
        <v>203</v>
      </c>
      <c r="F258" s="9" t="s">
        <v>2809</v>
      </c>
      <c r="G258" s="9" t="s">
        <v>22</v>
      </c>
      <c r="H258" s="9" t="s">
        <v>22</v>
      </c>
      <c r="I258" s="8"/>
      <c r="J258" s="8"/>
      <c r="K258" s="8"/>
      <c r="L258" s="8"/>
      <c r="M258" s="8"/>
      <c r="N258" s="8"/>
      <c r="O258" s="8"/>
      <c r="P258" s="8"/>
      <c r="Q258" s="8"/>
      <c r="R258" s="8"/>
      <c r="S258" s="8"/>
    </row>
    <row r="259">
      <c r="A259" s="8" t="s">
        <v>2145</v>
      </c>
      <c r="B259" s="17" t="s">
        <v>2566</v>
      </c>
      <c r="C259" s="17" t="s">
        <v>2556</v>
      </c>
      <c r="D259" s="17" t="s">
        <v>2561</v>
      </c>
      <c r="E259" s="17" t="s">
        <v>203</v>
      </c>
      <c r="F259" s="17" t="s">
        <v>2810</v>
      </c>
      <c r="G259" s="9" t="s">
        <v>2811</v>
      </c>
      <c r="H259" s="9" t="s">
        <v>22</v>
      </c>
      <c r="I259" s="8"/>
      <c r="J259" s="8"/>
      <c r="K259" s="8"/>
      <c r="L259" s="8"/>
      <c r="M259" s="8"/>
      <c r="N259" s="8"/>
      <c r="O259" s="8"/>
      <c r="P259" s="8"/>
      <c r="Q259" s="8"/>
      <c r="R259" s="8"/>
      <c r="S259" s="8"/>
    </row>
    <row r="260">
      <c r="A260" s="8" t="s">
        <v>2147</v>
      </c>
      <c r="B260" s="17" t="s">
        <v>2566</v>
      </c>
      <c r="C260" s="17" t="s">
        <v>2556</v>
      </c>
      <c r="D260" s="17" t="s">
        <v>2561</v>
      </c>
      <c r="E260" s="17" t="s">
        <v>203</v>
      </c>
      <c r="F260" s="17" t="s">
        <v>2812</v>
      </c>
      <c r="G260" s="9" t="s">
        <v>2811</v>
      </c>
      <c r="H260" s="9" t="s">
        <v>22</v>
      </c>
      <c r="I260" s="8"/>
      <c r="J260" s="8"/>
      <c r="K260" s="8"/>
      <c r="L260" s="8"/>
      <c r="M260" s="8"/>
      <c r="N260" s="8"/>
      <c r="O260" s="8"/>
      <c r="P260" s="8"/>
      <c r="Q260" s="8"/>
      <c r="R260" s="8"/>
      <c r="S260" s="8"/>
    </row>
    <row r="261">
      <c r="A261" s="8" t="s">
        <v>2150</v>
      </c>
      <c r="B261" s="17" t="s">
        <v>2552</v>
      </c>
      <c r="C261" s="9" t="s">
        <v>2556</v>
      </c>
      <c r="D261" s="9" t="s">
        <v>2782</v>
      </c>
      <c r="E261" s="9" t="s">
        <v>203</v>
      </c>
      <c r="F261" s="9" t="s">
        <v>2813</v>
      </c>
      <c r="G261" s="9" t="s">
        <v>22</v>
      </c>
      <c r="H261" s="9" t="s">
        <v>22</v>
      </c>
      <c r="I261" s="8"/>
      <c r="J261" s="8"/>
      <c r="K261" s="8"/>
      <c r="L261" s="8"/>
      <c r="M261" s="8"/>
      <c r="N261" s="8"/>
      <c r="O261" s="8"/>
      <c r="P261" s="8"/>
      <c r="Q261" s="8"/>
      <c r="R261" s="8"/>
      <c r="S261" s="8"/>
    </row>
    <row r="262">
      <c r="A262" s="8" t="s">
        <v>2153</v>
      </c>
      <c r="B262" s="17" t="s">
        <v>2566</v>
      </c>
      <c r="C262" s="17" t="s">
        <v>2553</v>
      </c>
      <c r="D262" s="9" t="s">
        <v>2554</v>
      </c>
      <c r="E262" s="17" t="s">
        <v>203</v>
      </c>
      <c r="F262" s="9" t="s">
        <v>2814</v>
      </c>
      <c r="G262" s="9" t="s">
        <v>22</v>
      </c>
      <c r="H262" s="9" t="s">
        <v>22</v>
      </c>
      <c r="I262" s="8"/>
      <c r="J262" s="8"/>
      <c r="K262" s="8"/>
      <c r="L262" s="8"/>
      <c r="M262" s="8"/>
      <c r="N262" s="8"/>
      <c r="O262" s="8"/>
      <c r="P262" s="8"/>
      <c r="Q262" s="8"/>
      <c r="R262" s="8"/>
      <c r="S262" s="8"/>
    </row>
    <row r="263">
      <c r="A263" s="8" t="s">
        <v>2155</v>
      </c>
      <c r="B263" s="17" t="s">
        <v>2566</v>
      </c>
      <c r="C263" s="9" t="s">
        <v>2567</v>
      </c>
      <c r="D263" s="9" t="s">
        <v>2669</v>
      </c>
      <c r="E263" s="17" t="s">
        <v>203</v>
      </c>
      <c r="F263" s="9" t="s">
        <v>2815</v>
      </c>
      <c r="G263" s="9" t="s">
        <v>22</v>
      </c>
      <c r="H263" s="9" t="s">
        <v>2816</v>
      </c>
      <c r="I263" s="8"/>
      <c r="J263" s="8"/>
      <c r="K263" s="8"/>
      <c r="L263" s="8"/>
      <c r="M263" s="8"/>
      <c r="N263" s="8"/>
      <c r="O263" s="8"/>
      <c r="P263" s="8"/>
      <c r="Q263" s="8"/>
      <c r="R263" s="8"/>
      <c r="S263" s="8"/>
    </row>
    <row r="264">
      <c r="A264" s="8" t="s">
        <v>2157</v>
      </c>
      <c r="B264" s="17" t="s">
        <v>2552</v>
      </c>
      <c r="C264" s="9" t="s">
        <v>2556</v>
      </c>
      <c r="D264" s="9" t="s">
        <v>2615</v>
      </c>
      <c r="E264" s="9" t="s">
        <v>203</v>
      </c>
      <c r="F264" s="9" t="s">
        <v>2817</v>
      </c>
      <c r="G264" s="9" t="s">
        <v>22</v>
      </c>
      <c r="H264" s="9" t="s">
        <v>22</v>
      </c>
      <c r="I264" s="8"/>
      <c r="J264" s="8"/>
      <c r="K264" s="8"/>
      <c r="L264" s="8"/>
      <c r="M264" s="8"/>
      <c r="N264" s="8"/>
      <c r="O264" s="8"/>
      <c r="P264" s="8"/>
      <c r="Q264" s="8"/>
      <c r="R264" s="8"/>
      <c r="S264" s="8"/>
    </row>
    <row r="265">
      <c r="A265" s="8" t="s">
        <v>2160</v>
      </c>
      <c r="B265" s="17" t="s">
        <v>2552</v>
      </c>
      <c r="C265" s="9" t="s">
        <v>2556</v>
      </c>
      <c r="D265" s="9" t="s">
        <v>2561</v>
      </c>
      <c r="E265" s="9" t="s">
        <v>203</v>
      </c>
      <c r="F265" s="9" t="s">
        <v>2818</v>
      </c>
      <c r="G265" s="9" t="s">
        <v>22</v>
      </c>
      <c r="H265" s="9" t="s">
        <v>22</v>
      </c>
      <c r="I265" s="8"/>
      <c r="J265" s="8"/>
      <c r="K265" s="8"/>
      <c r="L265" s="8"/>
      <c r="M265" s="8"/>
      <c r="N265" s="8"/>
      <c r="O265" s="8"/>
      <c r="P265" s="8"/>
      <c r="Q265" s="8"/>
      <c r="R265" s="8"/>
      <c r="S265" s="8"/>
    </row>
    <row r="266">
      <c r="A266" s="9" t="s">
        <v>2162</v>
      </c>
      <c r="B266" s="9" t="s">
        <v>2566</v>
      </c>
      <c r="C266" s="9" t="s">
        <v>2556</v>
      </c>
      <c r="D266" s="9" t="s">
        <v>217</v>
      </c>
      <c r="E266" s="9" t="s">
        <v>203</v>
      </c>
      <c r="F266" s="9" t="s">
        <v>2819</v>
      </c>
      <c r="G266" s="9" t="s">
        <v>22</v>
      </c>
      <c r="H266" s="9" t="s">
        <v>22</v>
      </c>
      <c r="I266" s="8"/>
      <c r="J266" s="8"/>
      <c r="K266" s="8"/>
      <c r="L266" s="8"/>
      <c r="M266" s="8"/>
      <c r="N266" s="8"/>
      <c r="O266" s="8"/>
      <c r="P266" s="8"/>
      <c r="Q266" s="8"/>
      <c r="R266" s="8"/>
      <c r="S266" s="8"/>
    </row>
    <row r="267">
      <c r="A267" s="8" t="s">
        <v>2164</v>
      </c>
      <c r="B267" s="17" t="s">
        <v>2566</v>
      </c>
      <c r="C267" s="9" t="s">
        <v>2567</v>
      </c>
      <c r="D267" s="17" t="s">
        <v>2615</v>
      </c>
      <c r="E267" s="17" t="s">
        <v>203</v>
      </c>
      <c r="F267" s="9" t="s">
        <v>2820</v>
      </c>
      <c r="G267" s="9" t="s">
        <v>22</v>
      </c>
      <c r="H267" s="9" t="s">
        <v>22</v>
      </c>
      <c r="I267" s="8"/>
      <c r="J267" s="8"/>
      <c r="K267" s="8"/>
      <c r="L267" s="8"/>
      <c r="M267" s="8"/>
      <c r="N267" s="8"/>
      <c r="O267" s="8"/>
      <c r="P267" s="8"/>
      <c r="Q267" s="8"/>
      <c r="R267" s="8"/>
      <c r="S267" s="8"/>
    </row>
    <row r="268">
      <c r="A268" s="8" t="s">
        <v>2168</v>
      </c>
      <c r="B268" s="17" t="s">
        <v>2566</v>
      </c>
      <c r="C268" s="17" t="s">
        <v>2556</v>
      </c>
      <c r="D268" s="17" t="s">
        <v>217</v>
      </c>
      <c r="E268" s="17" t="s">
        <v>203</v>
      </c>
      <c r="F268" s="9" t="s">
        <v>2821</v>
      </c>
      <c r="G268" s="9" t="s">
        <v>22</v>
      </c>
      <c r="H268" s="9" t="s">
        <v>22</v>
      </c>
      <c r="I268" s="8"/>
      <c r="J268" s="8"/>
      <c r="K268" s="8"/>
      <c r="L268" s="8"/>
      <c r="M268" s="8"/>
      <c r="N268" s="8"/>
      <c r="O268" s="8"/>
      <c r="P268" s="8"/>
      <c r="Q268" s="8"/>
      <c r="R268" s="8"/>
      <c r="S268" s="8"/>
    </row>
    <row r="269">
      <c r="A269" s="8" t="s">
        <v>2170</v>
      </c>
      <c r="B269" s="17" t="s">
        <v>2566</v>
      </c>
      <c r="C269" s="17" t="s">
        <v>2556</v>
      </c>
      <c r="D269" s="9" t="s">
        <v>2554</v>
      </c>
      <c r="E269" s="17" t="s">
        <v>203</v>
      </c>
      <c r="F269" s="9" t="s">
        <v>2822</v>
      </c>
      <c r="G269" s="9" t="s">
        <v>22</v>
      </c>
      <c r="H269" s="9" t="s">
        <v>22</v>
      </c>
      <c r="I269" s="8"/>
      <c r="J269" s="8"/>
      <c r="K269" s="8"/>
      <c r="L269" s="8"/>
      <c r="M269" s="8"/>
      <c r="N269" s="8"/>
      <c r="O269" s="8"/>
      <c r="P269" s="8"/>
      <c r="Q269" s="8"/>
      <c r="R269" s="8"/>
      <c r="S269" s="8"/>
    </row>
    <row r="270">
      <c r="A270" s="8" t="s">
        <v>2173</v>
      </c>
      <c r="B270" s="17" t="s">
        <v>2566</v>
      </c>
      <c r="C270" s="17" t="s">
        <v>2556</v>
      </c>
      <c r="D270" s="17" t="s">
        <v>2564</v>
      </c>
      <c r="E270" s="17" t="s">
        <v>203</v>
      </c>
      <c r="F270" s="17" t="s">
        <v>2823</v>
      </c>
      <c r="G270" s="9" t="s">
        <v>22</v>
      </c>
      <c r="H270" s="9" t="s">
        <v>22</v>
      </c>
      <c r="I270" s="8"/>
      <c r="J270" s="8"/>
      <c r="K270" s="8"/>
      <c r="L270" s="8"/>
      <c r="M270" s="8"/>
      <c r="N270" s="8"/>
      <c r="O270" s="8"/>
      <c r="P270" s="8"/>
      <c r="Q270" s="8"/>
      <c r="R270" s="8"/>
      <c r="S270" s="8"/>
    </row>
    <row r="271">
      <c r="A271" s="8" t="s">
        <v>2175</v>
      </c>
      <c r="B271" s="17" t="s">
        <v>2566</v>
      </c>
      <c r="C271" s="17" t="s">
        <v>2556</v>
      </c>
      <c r="D271" s="17" t="s">
        <v>2627</v>
      </c>
      <c r="E271" s="17" t="s">
        <v>203</v>
      </c>
      <c r="F271" s="17" t="s">
        <v>2824</v>
      </c>
      <c r="G271" s="9" t="s">
        <v>22</v>
      </c>
      <c r="H271" s="9" t="s">
        <v>22</v>
      </c>
      <c r="I271" s="8"/>
      <c r="J271" s="8"/>
      <c r="K271" s="8"/>
      <c r="L271" s="8"/>
      <c r="M271" s="8"/>
      <c r="N271" s="8"/>
      <c r="O271" s="8"/>
      <c r="P271" s="8"/>
      <c r="Q271" s="8"/>
      <c r="R271" s="8"/>
      <c r="S271" s="8"/>
    </row>
    <row r="272">
      <c r="A272" s="9" t="s">
        <v>2177</v>
      </c>
      <c r="B272" s="9" t="s">
        <v>2552</v>
      </c>
      <c r="C272" s="9" t="s">
        <v>2556</v>
      </c>
      <c r="D272" s="9" t="s">
        <v>2561</v>
      </c>
      <c r="E272" s="9" t="s">
        <v>203</v>
      </c>
      <c r="F272" s="9" t="s">
        <v>22</v>
      </c>
      <c r="G272" s="9" t="s">
        <v>22</v>
      </c>
      <c r="H272" s="9" t="s">
        <v>22</v>
      </c>
      <c r="I272" s="8"/>
      <c r="J272" s="8"/>
      <c r="K272" s="8"/>
      <c r="L272" s="8"/>
      <c r="M272" s="8"/>
      <c r="N272" s="8"/>
      <c r="O272" s="8"/>
      <c r="P272" s="8"/>
      <c r="Q272" s="8"/>
      <c r="R272" s="8"/>
      <c r="S272" s="8"/>
    </row>
    <row r="273">
      <c r="A273" s="8" t="s">
        <v>2179</v>
      </c>
      <c r="B273" s="17" t="s">
        <v>2566</v>
      </c>
      <c r="C273" s="17" t="s">
        <v>2556</v>
      </c>
      <c r="D273" s="17" t="s">
        <v>2564</v>
      </c>
      <c r="E273" s="9" t="s">
        <v>203</v>
      </c>
      <c r="F273" s="9" t="s">
        <v>2825</v>
      </c>
      <c r="G273" s="9" t="s">
        <v>22</v>
      </c>
      <c r="H273" s="9" t="s">
        <v>22</v>
      </c>
      <c r="I273" s="8"/>
      <c r="J273" s="8"/>
      <c r="K273" s="8"/>
      <c r="L273" s="8"/>
      <c r="M273" s="8"/>
      <c r="N273" s="8"/>
      <c r="O273" s="8"/>
      <c r="P273" s="8"/>
      <c r="Q273" s="8"/>
      <c r="R273" s="8"/>
      <c r="S273" s="8"/>
    </row>
    <row r="274" ht="18.0" customHeight="1">
      <c r="A274" s="8" t="s">
        <v>2181</v>
      </c>
      <c r="B274" s="17" t="s">
        <v>2566</v>
      </c>
      <c r="C274" s="9" t="s">
        <v>2556</v>
      </c>
      <c r="D274" s="17" t="s">
        <v>2568</v>
      </c>
      <c r="E274" s="9" t="s">
        <v>203</v>
      </c>
      <c r="F274" s="9" t="s">
        <v>22</v>
      </c>
      <c r="G274" s="9" t="s">
        <v>22</v>
      </c>
      <c r="H274" s="9" t="s">
        <v>22</v>
      </c>
      <c r="I274" s="8"/>
      <c r="J274" s="8"/>
      <c r="K274" s="8"/>
      <c r="L274" s="8"/>
      <c r="M274" s="8"/>
      <c r="N274" s="8"/>
      <c r="O274" s="8"/>
      <c r="P274" s="8"/>
      <c r="Q274" s="8"/>
      <c r="R274" s="8"/>
      <c r="S274" s="8"/>
    </row>
    <row r="275">
      <c r="A275" s="8" t="s">
        <v>2183</v>
      </c>
      <c r="B275" s="17" t="s">
        <v>2566</v>
      </c>
      <c r="C275" s="17" t="s">
        <v>2553</v>
      </c>
      <c r="D275" s="17" t="s">
        <v>2554</v>
      </c>
      <c r="E275" s="17" t="s">
        <v>203</v>
      </c>
      <c r="F275" s="17" t="s">
        <v>2826</v>
      </c>
      <c r="G275" s="9" t="s">
        <v>22</v>
      </c>
      <c r="H275" s="9" t="s">
        <v>22</v>
      </c>
      <c r="I275" s="8"/>
      <c r="J275" s="8"/>
      <c r="K275" s="8"/>
      <c r="L275" s="8"/>
      <c r="M275" s="8"/>
      <c r="N275" s="8"/>
      <c r="O275" s="8"/>
      <c r="P275" s="8"/>
      <c r="Q275" s="8"/>
      <c r="R275" s="8"/>
      <c r="S275" s="8"/>
    </row>
    <row r="276">
      <c r="A276" s="8" t="s">
        <v>2187</v>
      </c>
      <c r="B276" s="17" t="s">
        <v>2566</v>
      </c>
      <c r="C276" s="17" t="s">
        <v>2553</v>
      </c>
      <c r="D276" s="17" t="s">
        <v>2554</v>
      </c>
      <c r="E276" s="17" t="s">
        <v>203</v>
      </c>
      <c r="F276" s="9" t="s">
        <v>2827</v>
      </c>
      <c r="G276" s="9" t="s">
        <v>22</v>
      </c>
      <c r="H276" s="9" t="s">
        <v>22</v>
      </c>
      <c r="I276" s="8"/>
      <c r="J276" s="8"/>
      <c r="K276" s="8"/>
      <c r="L276" s="8"/>
      <c r="M276" s="8"/>
      <c r="N276" s="8"/>
      <c r="O276" s="8"/>
      <c r="P276" s="8"/>
      <c r="Q276" s="8"/>
      <c r="R276" s="8"/>
      <c r="S276" s="8"/>
    </row>
    <row r="277">
      <c r="A277" s="8" t="s">
        <v>2189</v>
      </c>
      <c r="B277" s="9" t="s">
        <v>2566</v>
      </c>
      <c r="C277" s="9" t="s">
        <v>2556</v>
      </c>
      <c r="D277" s="9" t="s">
        <v>2561</v>
      </c>
      <c r="E277" s="9" t="s">
        <v>203</v>
      </c>
      <c r="F277" s="9" t="s">
        <v>2828</v>
      </c>
      <c r="G277" s="9" t="s">
        <v>22</v>
      </c>
      <c r="H277" s="9" t="s">
        <v>22</v>
      </c>
      <c r="I277" s="8"/>
      <c r="J277" s="8"/>
      <c r="K277" s="8"/>
      <c r="L277" s="8"/>
      <c r="M277" s="8"/>
      <c r="N277" s="8"/>
      <c r="O277" s="8"/>
      <c r="P277" s="8"/>
      <c r="Q277" s="8"/>
      <c r="R277" s="8"/>
      <c r="S277" s="8"/>
    </row>
    <row r="278">
      <c r="A278" s="8" t="s">
        <v>2192</v>
      </c>
      <c r="B278" s="17" t="s">
        <v>2566</v>
      </c>
      <c r="C278" s="17" t="s">
        <v>2556</v>
      </c>
      <c r="D278" s="9" t="s">
        <v>2669</v>
      </c>
      <c r="E278" s="17" t="s">
        <v>203</v>
      </c>
      <c r="F278" s="17" t="s">
        <v>2829</v>
      </c>
      <c r="G278" s="9" t="s">
        <v>22</v>
      </c>
      <c r="H278" s="9" t="s">
        <v>22</v>
      </c>
      <c r="I278" s="8"/>
      <c r="J278" s="8"/>
      <c r="K278" s="8"/>
      <c r="L278" s="8"/>
      <c r="M278" s="8"/>
      <c r="N278" s="8"/>
      <c r="O278" s="8"/>
      <c r="P278" s="8"/>
      <c r="Q278" s="8"/>
      <c r="R278" s="8"/>
      <c r="S278" s="8"/>
    </row>
    <row r="279">
      <c r="A279" s="8" t="s">
        <v>2194</v>
      </c>
      <c r="B279" s="17" t="s">
        <v>2552</v>
      </c>
      <c r="C279" s="9" t="s">
        <v>2556</v>
      </c>
      <c r="D279" s="9" t="s">
        <v>2561</v>
      </c>
      <c r="E279" s="9" t="s">
        <v>203</v>
      </c>
      <c r="F279" s="9" t="s">
        <v>2830</v>
      </c>
      <c r="G279" s="9" t="s">
        <v>22</v>
      </c>
      <c r="H279" s="9" t="s">
        <v>22</v>
      </c>
      <c r="I279" s="8"/>
      <c r="J279" s="8"/>
      <c r="K279" s="8"/>
      <c r="L279" s="8"/>
      <c r="M279" s="8"/>
      <c r="N279" s="8"/>
      <c r="O279" s="8"/>
      <c r="P279" s="8"/>
      <c r="Q279" s="8"/>
      <c r="R279" s="8"/>
      <c r="S279" s="8"/>
    </row>
    <row r="280">
      <c r="A280" s="8" t="s">
        <v>2196</v>
      </c>
      <c r="B280" s="17" t="s">
        <v>2552</v>
      </c>
      <c r="C280" s="9" t="s">
        <v>2567</v>
      </c>
      <c r="D280" s="9" t="s">
        <v>2561</v>
      </c>
      <c r="E280" s="9" t="s">
        <v>203</v>
      </c>
      <c r="F280" s="9" t="s">
        <v>2830</v>
      </c>
      <c r="G280" s="9" t="s">
        <v>22</v>
      </c>
      <c r="H280" s="9" t="s">
        <v>22</v>
      </c>
      <c r="I280" s="8"/>
      <c r="J280" s="8"/>
      <c r="K280" s="8"/>
      <c r="L280" s="8"/>
      <c r="M280" s="8"/>
      <c r="N280" s="8"/>
      <c r="O280" s="8"/>
      <c r="P280" s="8"/>
      <c r="Q280" s="8"/>
      <c r="R280" s="8"/>
      <c r="S280" s="8"/>
    </row>
    <row r="281">
      <c r="A281" s="9" t="s">
        <v>2202</v>
      </c>
      <c r="B281" s="9" t="s">
        <v>2566</v>
      </c>
      <c r="C281" s="9" t="s">
        <v>2567</v>
      </c>
      <c r="D281" s="9" t="s">
        <v>2568</v>
      </c>
      <c r="E281" s="9" t="s">
        <v>203</v>
      </c>
      <c r="F281" s="9" t="s">
        <v>2831</v>
      </c>
      <c r="G281" s="9" t="s">
        <v>22</v>
      </c>
      <c r="H281" s="9" t="s">
        <v>22</v>
      </c>
      <c r="I281" s="8"/>
      <c r="J281" s="8"/>
      <c r="K281" s="8"/>
      <c r="L281" s="8"/>
      <c r="M281" s="8"/>
      <c r="N281" s="8"/>
      <c r="O281" s="8"/>
      <c r="P281" s="8"/>
      <c r="Q281" s="8"/>
      <c r="R281" s="8"/>
      <c r="S281" s="8"/>
    </row>
    <row r="282">
      <c r="A282" s="8" t="s">
        <v>2207</v>
      </c>
      <c r="B282" s="17" t="s">
        <v>2566</v>
      </c>
      <c r="C282" s="9" t="s">
        <v>2553</v>
      </c>
      <c r="D282" s="9" t="s">
        <v>2554</v>
      </c>
      <c r="E282" s="17" t="s">
        <v>203</v>
      </c>
      <c r="F282" s="17" t="s">
        <v>2832</v>
      </c>
      <c r="G282" s="9" t="s">
        <v>22</v>
      </c>
      <c r="H282" s="9" t="s">
        <v>22</v>
      </c>
      <c r="I282" s="8"/>
      <c r="J282" s="8"/>
      <c r="K282" s="8"/>
      <c r="L282" s="8"/>
      <c r="M282" s="8"/>
      <c r="N282" s="8"/>
      <c r="O282" s="8"/>
      <c r="P282" s="8"/>
      <c r="Q282" s="8"/>
      <c r="R282" s="8"/>
      <c r="S282" s="8"/>
    </row>
    <row r="283">
      <c r="A283" s="8" t="s">
        <v>2209</v>
      </c>
      <c r="B283" s="17" t="s">
        <v>2552</v>
      </c>
      <c r="C283" s="9" t="s">
        <v>2556</v>
      </c>
      <c r="D283" s="9" t="s">
        <v>2561</v>
      </c>
      <c r="E283" s="9" t="s">
        <v>203</v>
      </c>
      <c r="F283" s="9" t="s">
        <v>22</v>
      </c>
      <c r="G283" s="9" t="s">
        <v>22</v>
      </c>
      <c r="H283" s="9" t="s">
        <v>22</v>
      </c>
      <c r="I283" s="8"/>
      <c r="J283" s="8"/>
      <c r="K283" s="8"/>
      <c r="L283" s="8"/>
      <c r="M283" s="8"/>
      <c r="N283" s="8"/>
      <c r="O283" s="8"/>
      <c r="P283" s="8"/>
      <c r="Q283" s="8"/>
      <c r="R283" s="8"/>
      <c r="S283" s="8"/>
    </row>
    <row r="284">
      <c r="A284" s="8" t="s">
        <v>2211</v>
      </c>
      <c r="B284" s="17" t="s">
        <v>2566</v>
      </c>
      <c r="C284" s="17" t="s">
        <v>2556</v>
      </c>
      <c r="D284" s="17" t="s">
        <v>217</v>
      </c>
      <c r="E284" s="17" t="s">
        <v>203</v>
      </c>
      <c r="F284" s="9" t="s">
        <v>2833</v>
      </c>
      <c r="G284" s="9" t="s">
        <v>22</v>
      </c>
      <c r="H284" s="9" t="s">
        <v>22</v>
      </c>
      <c r="I284" s="8"/>
      <c r="J284" s="8"/>
      <c r="K284" s="8"/>
      <c r="L284" s="8"/>
      <c r="M284" s="8"/>
      <c r="N284" s="8"/>
      <c r="O284" s="8"/>
      <c r="P284" s="8"/>
      <c r="Q284" s="8"/>
      <c r="R284" s="8"/>
      <c r="S284" s="8"/>
    </row>
    <row r="285">
      <c r="A285" s="8" t="s">
        <v>2214</v>
      </c>
      <c r="B285" s="17" t="s">
        <v>2566</v>
      </c>
      <c r="C285" s="17" t="s">
        <v>2556</v>
      </c>
      <c r="D285" s="17" t="s">
        <v>2554</v>
      </c>
      <c r="E285" s="17" t="s">
        <v>203</v>
      </c>
      <c r="F285" s="9" t="s">
        <v>22</v>
      </c>
      <c r="G285" s="9" t="s">
        <v>22</v>
      </c>
      <c r="H285" s="9" t="s">
        <v>22</v>
      </c>
      <c r="I285" s="8"/>
      <c r="J285" s="8"/>
      <c r="K285" s="8"/>
      <c r="L285" s="8"/>
      <c r="M285" s="8"/>
      <c r="N285" s="8"/>
      <c r="O285" s="8"/>
      <c r="P285" s="8"/>
      <c r="Q285" s="8"/>
      <c r="R285" s="8"/>
      <c r="S285" s="8"/>
    </row>
    <row r="286">
      <c r="A286" s="8" t="s">
        <v>2216</v>
      </c>
      <c r="B286" s="17" t="s">
        <v>2552</v>
      </c>
      <c r="C286" s="9" t="s">
        <v>2556</v>
      </c>
      <c r="D286" s="9" t="s">
        <v>2615</v>
      </c>
      <c r="E286" s="9" t="s">
        <v>203</v>
      </c>
      <c r="F286" s="9" t="s">
        <v>2817</v>
      </c>
      <c r="G286" s="9" t="s">
        <v>22</v>
      </c>
      <c r="H286" s="9" t="s">
        <v>22</v>
      </c>
      <c r="I286" s="8"/>
      <c r="J286" s="8"/>
      <c r="K286" s="8"/>
      <c r="L286" s="8"/>
      <c r="M286" s="8"/>
      <c r="N286" s="8"/>
      <c r="O286" s="8"/>
      <c r="P286" s="8"/>
      <c r="Q286" s="8"/>
      <c r="R286" s="8"/>
      <c r="S286" s="8"/>
    </row>
    <row r="287">
      <c r="A287" s="8" t="s">
        <v>2218</v>
      </c>
      <c r="B287" s="17" t="s">
        <v>2566</v>
      </c>
      <c r="C287" s="17" t="s">
        <v>2556</v>
      </c>
      <c r="D287" s="17" t="s">
        <v>2568</v>
      </c>
      <c r="E287" s="17" t="s">
        <v>203</v>
      </c>
      <c r="F287" s="17" t="s">
        <v>2834</v>
      </c>
      <c r="G287" s="9" t="s">
        <v>22</v>
      </c>
      <c r="H287" s="9" t="s">
        <v>22</v>
      </c>
      <c r="I287" s="8"/>
      <c r="J287" s="8"/>
      <c r="K287" s="8"/>
      <c r="L287" s="8"/>
      <c r="M287" s="8"/>
      <c r="N287" s="8"/>
      <c r="O287" s="8"/>
      <c r="P287" s="8"/>
      <c r="Q287" s="8"/>
      <c r="R287" s="8"/>
      <c r="S287" s="8"/>
    </row>
    <row r="288">
      <c r="A288" s="8" t="s">
        <v>2220</v>
      </c>
      <c r="B288" s="17" t="s">
        <v>2566</v>
      </c>
      <c r="C288" s="17" t="s">
        <v>2556</v>
      </c>
      <c r="D288" s="17" t="s">
        <v>2564</v>
      </c>
      <c r="E288" s="17" t="s">
        <v>203</v>
      </c>
      <c r="F288" s="9" t="s">
        <v>2835</v>
      </c>
      <c r="G288" s="9" t="s">
        <v>22</v>
      </c>
      <c r="H288" s="9" t="s">
        <v>22</v>
      </c>
      <c r="I288" s="8"/>
      <c r="J288" s="8"/>
      <c r="K288" s="8"/>
      <c r="L288" s="8"/>
      <c r="M288" s="8"/>
      <c r="N288" s="8"/>
      <c r="O288" s="8"/>
      <c r="P288" s="8"/>
      <c r="Q288" s="8"/>
      <c r="R288" s="8"/>
      <c r="S288" s="8"/>
    </row>
    <row r="289">
      <c r="A289" s="9" t="s">
        <v>2222</v>
      </c>
      <c r="B289" s="9" t="s">
        <v>2566</v>
      </c>
      <c r="C289" s="9" t="s">
        <v>2556</v>
      </c>
      <c r="D289" s="9" t="s">
        <v>2561</v>
      </c>
      <c r="E289" s="9" t="s">
        <v>203</v>
      </c>
      <c r="F289" s="26" t="s">
        <v>2836</v>
      </c>
      <c r="G289" s="9" t="s">
        <v>22</v>
      </c>
      <c r="H289" s="9" t="s">
        <v>22</v>
      </c>
      <c r="I289" s="8"/>
      <c r="J289" s="8"/>
      <c r="K289" s="8"/>
      <c r="L289" s="8"/>
      <c r="M289" s="8"/>
      <c r="N289" s="8"/>
      <c r="O289" s="8"/>
      <c r="P289" s="8"/>
      <c r="Q289" s="8"/>
      <c r="R289" s="8"/>
      <c r="S289" s="8"/>
    </row>
    <row r="290">
      <c r="A290" s="8" t="s">
        <v>2226</v>
      </c>
      <c r="B290" s="17" t="s">
        <v>2566</v>
      </c>
      <c r="C290" s="17" t="s">
        <v>2553</v>
      </c>
      <c r="D290" s="17" t="s">
        <v>2554</v>
      </c>
      <c r="E290" s="17" t="s">
        <v>203</v>
      </c>
      <c r="F290" s="17" t="s">
        <v>2837</v>
      </c>
      <c r="G290" s="9" t="s">
        <v>22</v>
      </c>
      <c r="H290" s="9" t="s">
        <v>22</v>
      </c>
      <c r="I290" s="8"/>
      <c r="J290" s="8"/>
      <c r="K290" s="8"/>
      <c r="L290" s="8"/>
      <c r="M290" s="8"/>
      <c r="N290" s="8"/>
      <c r="O290" s="8"/>
      <c r="P290" s="8"/>
      <c r="Q290" s="8"/>
      <c r="R290" s="8"/>
      <c r="S290" s="8"/>
    </row>
    <row r="291">
      <c r="A291" s="8" t="s">
        <v>2230</v>
      </c>
      <c r="B291" s="17" t="s">
        <v>2566</v>
      </c>
      <c r="C291" s="17" t="s">
        <v>2553</v>
      </c>
      <c r="D291" s="17" t="s">
        <v>2554</v>
      </c>
      <c r="E291" s="17" t="s">
        <v>203</v>
      </c>
      <c r="F291" s="9" t="s">
        <v>2838</v>
      </c>
      <c r="G291" s="9" t="s">
        <v>22</v>
      </c>
      <c r="H291" s="9" t="s">
        <v>22</v>
      </c>
      <c r="I291" s="8"/>
      <c r="J291" s="8"/>
      <c r="K291" s="8"/>
      <c r="L291" s="8"/>
      <c r="M291" s="8"/>
      <c r="N291" s="8"/>
      <c r="O291" s="8"/>
      <c r="P291" s="8"/>
      <c r="Q291" s="8"/>
      <c r="R291" s="8"/>
      <c r="S291" s="8"/>
    </row>
    <row r="292">
      <c r="A292" s="9" t="s">
        <v>2232</v>
      </c>
      <c r="B292" s="9" t="s">
        <v>2566</v>
      </c>
      <c r="C292" s="9" t="s">
        <v>2556</v>
      </c>
      <c r="D292" s="9" t="s">
        <v>2561</v>
      </c>
      <c r="E292" s="9" t="s">
        <v>203</v>
      </c>
      <c r="F292" s="9" t="s">
        <v>2839</v>
      </c>
      <c r="G292" s="9" t="s">
        <v>22</v>
      </c>
      <c r="H292" s="9" t="s">
        <v>22</v>
      </c>
      <c r="I292" s="8"/>
      <c r="J292" s="8"/>
      <c r="K292" s="8"/>
      <c r="L292" s="8"/>
      <c r="M292" s="8"/>
      <c r="N292" s="8"/>
      <c r="O292" s="8"/>
      <c r="P292" s="8"/>
      <c r="Q292" s="8"/>
      <c r="R292" s="8"/>
      <c r="S292" s="8"/>
    </row>
    <row r="293">
      <c r="A293" s="9" t="s">
        <v>2234</v>
      </c>
      <c r="B293" s="17" t="s">
        <v>2552</v>
      </c>
      <c r="C293" s="9" t="s">
        <v>2553</v>
      </c>
      <c r="D293" s="9" t="s">
        <v>2554</v>
      </c>
      <c r="E293" s="9" t="s">
        <v>203</v>
      </c>
      <c r="F293" s="9" t="s">
        <v>2840</v>
      </c>
      <c r="G293" s="9" t="s">
        <v>22</v>
      </c>
      <c r="H293" s="9" t="s">
        <v>22</v>
      </c>
      <c r="I293" s="8"/>
      <c r="J293" s="8"/>
      <c r="K293" s="8"/>
      <c r="L293" s="8"/>
      <c r="M293" s="8"/>
      <c r="N293" s="8"/>
      <c r="O293" s="8"/>
      <c r="P293" s="8"/>
      <c r="Q293" s="8"/>
      <c r="R293" s="8"/>
      <c r="S293" s="8"/>
    </row>
    <row r="294">
      <c r="A294" s="8" t="s">
        <v>2238</v>
      </c>
      <c r="B294" s="17" t="s">
        <v>2566</v>
      </c>
      <c r="C294" s="17" t="s">
        <v>2553</v>
      </c>
      <c r="D294" s="17" t="s">
        <v>2554</v>
      </c>
      <c r="E294" s="17" t="s">
        <v>203</v>
      </c>
      <c r="F294" s="17" t="s">
        <v>2841</v>
      </c>
      <c r="G294" s="9" t="s">
        <v>22</v>
      </c>
      <c r="H294" s="9" t="s">
        <v>22</v>
      </c>
      <c r="I294" s="8"/>
      <c r="J294" s="8"/>
      <c r="K294" s="8"/>
      <c r="L294" s="8"/>
      <c r="M294" s="8"/>
      <c r="N294" s="8"/>
      <c r="O294" s="8"/>
      <c r="P294" s="8"/>
      <c r="Q294" s="8"/>
      <c r="R294" s="8"/>
      <c r="S294" s="8"/>
    </row>
    <row r="295">
      <c r="A295" s="8" t="s">
        <v>2240</v>
      </c>
      <c r="B295" s="9" t="s">
        <v>2560</v>
      </c>
      <c r="C295" s="9" t="s">
        <v>2567</v>
      </c>
      <c r="D295" s="9" t="s">
        <v>2564</v>
      </c>
      <c r="E295" s="9" t="s">
        <v>203</v>
      </c>
      <c r="F295" s="9" t="s">
        <v>22</v>
      </c>
      <c r="G295" s="9" t="s">
        <v>22</v>
      </c>
      <c r="H295" s="9" t="s">
        <v>22</v>
      </c>
      <c r="I295" s="8"/>
      <c r="J295" s="8"/>
      <c r="K295" s="8"/>
      <c r="L295" s="8"/>
      <c r="M295" s="8"/>
      <c r="N295" s="8"/>
      <c r="O295" s="8"/>
      <c r="P295" s="8"/>
      <c r="Q295" s="8"/>
      <c r="R295" s="8"/>
      <c r="S295" s="8"/>
    </row>
    <row r="296">
      <c r="A296" s="8" t="s">
        <v>2241</v>
      </c>
      <c r="B296" s="17" t="s">
        <v>2566</v>
      </c>
      <c r="C296" s="17" t="s">
        <v>2556</v>
      </c>
      <c r="D296" s="17" t="s">
        <v>2568</v>
      </c>
      <c r="E296" s="17" t="s">
        <v>203</v>
      </c>
      <c r="F296" s="9" t="s">
        <v>22</v>
      </c>
      <c r="G296" s="9" t="s">
        <v>22</v>
      </c>
      <c r="H296" s="9" t="s">
        <v>22</v>
      </c>
      <c r="I296" s="8"/>
      <c r="J296" s="8"/>
      <c r="K296" s="8"/>
      <c r="L296" s="8"/>
      <c r="M296" s="8"/>
      <c r="N296" s="8"/>
      <c r="O296" s="8"/>
      <c r="P296" s="8"/>
      <c r="Q296" s="8"/>
      <c r="R296" s="8"/>
      <c r="S296" s="8"/>
    </row>
    <row r="297">
      <c r="A297" s="8" t="s">
        <v>2244</v>
      </c>
      <c r="B297" s="17" t="s">
        <v>2566</v>
      </c>
      <c r="C297" s="17" t="s">
        <v>2556</v>
      </c>
      <c r="D297" s="17" t="s">
        <v>2627</v>
      </c>
      <c r="E297" s="17" t="s">
        <v>203</v>
      </c>
      <c r="F297" s="9" t="s">
        <v>22</v>
      </c>
      <c r="G297" s="9" t="s">
        <v>22</v>
      </c>
      <c r="H297" s="9" t="s">
        <v>22</v>
      </c>
      <c r="I297" s="8"/>
      <c r="J297" s="8"/>
      <c r="K297" s="8"/>
      <c r="L297" s="8"/>
      <c r="M297" s="8"/>
      <c r="N297" s="8"/>
      <c r="O297" s="8"/>
      <c r="P297" s="8"/>
      <c r="Q297" s="8"/>
      <c r="R297" s="8"/>
      <c r="S297" s="8"/>
    </row>
    <row r="298">
      <c r="A298" s="9" t="s">
        <v>2246</v>
      </c>
      <c r="B298" s="9" t="s">
        <v>2552</v>
      </c>
      <c r="C298" s="9" t="s">
        <v>2553</v>
      </c>
      <c r="D298" s="9" t="s">
        <v>2554</v>
      </c>
      <c r="E298" s="9" t="s">
        <v>203</v>
      </c>
      <c r="F298" s="9" t="s">
        <v>2842</v>
      </c>
      <c r="G298" s="9" t="s">
        <v>22</v>
      </c>
      <c r="H298" s="9" t="s">
        <v>22</v>
      </c>
      <c r="I298" s="8"/>
      <c r="J298" s="8"/>
      <c r="K298" s="8"/>
      <c r="L298" s="8"/>
      <c r="M298" s="8"/>
      <c r="N298" s="8"/>
      <c r="O298" s="8"/>
      <c r="P298" s="8"/>
      <c r="Q298" s="8"/>
      <c r="R298" s="8"/>
      <c r="S298" s="8"/>
    </row>
    <row r="299">
      <c r="A299" s="8" t="s">
        <v>2249</v>
      </c>
      <c r="B299" s="17" t="s">
        <v>2552</v>
      </c>
      <c r="C299" s="9" t="s">
        <v>2556</v>
      </c>
      <c r="D299" s="9" t="s">
        <v>2782</v>
      </c>
      <c r="E299" s="9" t="s">
        <v>203</v>
      </c>
      <c r="F299" s="9" t="s">
        <v>2843</v>
      </c>
      <c r="G299" s="9" t="s">
        <v>22</v>
      </c>
      <c r="H299" s="9" t="s">
        <v>22</v>
      </c>
      <c r="I299" s="8"/>
      <c r="J299" s="8"/>
      <c r="K299" s="8"/>
      <c r="L299" s="8"/>
      <c r="M299" s="8"/>
      <c r="N299" s="8"/>
      <c r="O299" s="8"/>
      <c r="P299" s="8"/>
      <c r="Q299" s="8"/>
      <c r="R299" s="8"/>
      <c r="S299" s="8"/>
    </row>
    <row r="300">
      <c r="A300" s="8" t="s">
        <v>2251</v>
      </c>
      <c r="B300" s="17" t="s">
        <v>2566</v>
      </c>
      <c r="C300" s="17" t="s">
        <v>2556</v>
      </c>
      <c r="D300" s="17" t="s">
        <v>217</v>
      </c>
      <c r="E300" s="17" t="s">
        <v>203</v>
      </c>
      <c r="F300" s="17" t="s">
        <v>2844</v>
      </c>
      <c r="G300" s="9" t="s">
        <v>22</v>
      </c>
      <c r="H300" s="9" t="s">
        <v>22</v>
      </c>
      <c r="I300" s="8"/>
      <c r="J300" s="8"/>
      <c r="K300" s="8"/>
      <c r="L300" s="8"/>
      <c r="M300" s="8"/>
      <c r="N300" s="8"/>
      <c r="O300" s="8"/>
      <c r="P300" s="8"/>
      <c r="Q300" s="8"/>
      <c r="R300" s="8"/>
      <c r="S300" s="8"/>
    </row>
    <row r="301">
      <c r="A301" s="8" t="s">
        <v>2253</v>
      </c>
      <c r="B301" s="17" t="s">
        <v>2566</v>
      </c>
      <c r="C301" s="17" t="s">
        <v>2556</v>
      </c>
      <c r="D301" s="17" t="s">
        <v>2564</v>
      </c>
      <c r="E301" s="17" t="s">
        <v>203</v>
      </c>
      <c r="F301" s="9" t="s">
        <v>22</v>
      </c>
      <c r="G301" s="9" t="s">
        <v>22</v>
      </c>
      <c r="H301" s="9" t="s">
        <v>22</v>
      </c>
      <c r="I301" s="8"/>
      <c r="J301" s="8"/>
      <c r="K301" s="8"/>
      <c r="L301" s="8"/>
      <c r="M301" s="8"/>
      <c r="N301" s="8"/>
      <c r="O301" s="8"/>
      <c r="P301" s="8"/>
      <c r="Q301" s="8"/>
      <c r="R301" s="8"/>
      <c r="S301" s="8"/>
    </row>
    <row r="302">
      <c r="A302" s="9" t="s">
        <v>2258</v>
      </c>
      <c r="B302" s="9" t="s">
        <v>2552</v>
      </c>
      <c r="C302" s="9" t="s">
        <v>2553</v>
      </c>
      <c r="D302" s="9" t="s">
        <v>2561</v>
      </c>
      <c r="E302" s="9" t="s">
        <v>203</v>
      </c>
      <c r="F302" s="9" t="s">
        <v>2845</v>
      </c>
      <c r="G302" s="9" t="s">
        <v>22</v>
      </c>
      <c r="H302" s="9" t="s">
        <v>22</v>
      </c>
      <c r="I302" s="8"/>
      <c r="J302" s="8"/>
      <c r="K302" s="8"/>
      <c r="L302" s="8"/>
      <c r="M302" s="8"/>
      <c r="N302" s="8"/>
      <c r="O302" s="8"/>
      <c r="P302" s="8"/>
      <c r="Q302" s="8"/>
      <c r="R302" s="8"/>
      <c r="S302" s="8"/>
    </row>
    <row r="303">
      <c r="A303" s="8" t="s">
        <v>2261</v>
      </c>
      <c r="B303" s="17" t="s">
        <v>2552</v>
      </c>
      <c r="C303" s="9" t="s">
        <v>2567</v>
      </c>
      <c r="D303" s="9" t="s">
        <v>2561</v>
      </c>
      <c r="E303" s="9" t="s">
        <v>203</v>
      </c>
      <c r="F303" s="9" t="s">
        <v>2846</v>
      </c>
      <c r="G303" s="9" t="s">
        <v>22</v>
      </c>
      <c r="H303" s="9" t="s">
        <v>22</v>
      </c>
      <c r="I303" s="8"/>
      <c r="J303" s="8"/>
      <c r="K303" s="8"/>
      <c r="L303" s="8"/>
      <c r="M303" s="8"/>
      <c r="N303" s="8"/>
      <c r="O303" s="8"/>
      <c r="P303" s="8"/>
      <c r="Q303" s="8"/>
      <c r="R303" s="8"/>
      <c r="S303" s="8"/>
    </row>
    <row r="304">
      <c r="A304" s="8" t="s">
        <v>2266</v>
      </c>
      <c r="B304" s="9" t="s">
        <v>2600</v>
      </c>
      <c r="C304" s="17" t="s">
        <v>2556</v>
      </c>
      <c r="D304" s="17" t="s">
        <v>2561</v>
      </c>
      <c r="E304" s="17" t="s">
        <v>203</v>
      </c>
      <c r="F304" s="17" t="s">
        <v>2847</v>
      </c>
      <c r="G304" s="9" t="s">
        <v>22</v>
      </c>
      <c r="H304" s="9" t="s">
        <v>22</v>
      </c>
      <c r="I304" s="8"/>
      <c r="J304" s="8"/>
      <c r="K304" s="8"/>
      <c r="L304" s="8"/>
      <c r="M304" s="8"/>
      <c r="N304" s="8"/>
      <c r="O304" s="8"/>
      <c r="P304" s="8"/>
      <c r="Q304" s="8"/>
      <c r="R304" s="8"/>
      <c r="S304" s="8"/>
    </row>
    <row r="305">
      <c r="A305" s="8" t="s">
        <v>2269</v>
      </c>
      <c r="B305" s="17" t="s">
        <v>2566</v>
      </c>
      <c r="C305" s="17" t="s">
        <v>2556</v>
      </c>
      <c r="D305" s="9" t="s">
        <v>2669</v>
      </c>
      <c r="E305" s="17" t="s">
        <v>203</v>
      </c>
      <c r="F305" s="9" t="s">
        <v>22</v>
      </c>
      <c r="G305" s="9" t="s">
        <v>22</v>
      </c>
      <c r="H305" s="9" t="s">
        <v>22</v>
      </c>
      <c r="I305" s="8"/>
      <c r="J305" s="8"/>
      <c r="K305" s="8"/>
      <c r="L305" s="8"/>
      <c r="M305" s="8"/>
      <c r="N305" s="8"/>
      <c r="O305" s="8"/>
      <c r="P305" s="8"/>
      <c r="Q305" s="8"/>
      <c r="R305" s="8"/>
      <c r="S305" s="8"/>
    </row>
    <row r="306">
      <c r="A306" s="8" t="s">
        <v>2271</v>
      </c>
      <c r="B306" s="17" t="s">
        <v>2566</v>
      </c>
      <c r="C306" s="17" t="s">
        <v>2556</v>
      </c>
      <c r="D306" s="17" t="s">
        <v>2561</v>
      </c>
      <c r="E306" s="17" t="s">
        <v>203</v>
      </c>
      <c r="F306" s="17" t="s">
        <v>2848</v>
      </c>
      <c r="G306" s="9" t="s">
        <v>22</v>
      </c>
      <c r="H306" s="9" t="s">
        <v>22</v>
      </c>
      <c r="I306" s="8"/>
      <c r="J306" s="8"/>
      <c r="K306" s="8"/>
      <c r="L306" s="8"/>
      <c r="M306" s="8"/>
      <c r="N306" s="8"/>
      <c r="O306" s="8"/>
      <c r="P306" s="8"/>
      <c r="Q306" s="8"/>
      <c r="R306" s="8"/>
      <c r="S306" s="8"/>
    </row>
    <row r="307">
      <c r="A307" s="9" t="s">
        <v>2274</v>
      </c>
      <c r="B307" s="17" t="s">
        <v>2566</v>
      </c>
      <c r="C307" s="17" t="s">
        <v>2556</v>
      </c>
      <c r="D307" s="17" t="s">
        <v>2615</v>
      </c>
      <c r="E307" s="17" t="s">
        <v>203</v>
      </c>
      <c r="F307" s="17" t="s">
        <v>2849</v>
      </c>
      <c r="G307" s="9" t="s">
        <v>22</v>
      </c>
      <c r="H307" s="9" t="s">
        <v>22</v>
      </c>
      <c r="I307" s="8"/>
      <c r="J307" s="8"/>
      <c r="K307" s="8"/>
      <c r="L307" s="8"/>
      <c r="M307" s="8"/>
      <c r="N307" s="8"/>
      <c r="O307" s="8"/>
      <c r="P307" s="8"/>
      <c r="Q307" s="8"/>
      <c r="R307" s="8"/>
      <c r="S307" s="8"/>
    </row>
    <row r="308">
      <c r="A308" s="8" t="s">
        <v>2276</v>
      </c>
      <c r="B308" s="17" t="s">
        <v>2566</v>
      </c>
      <c r="C308" s="17" t="s">
        <v>2556</v>
      </c>
      <c r="D308" s="17" t="s">
        <v>217</v>
      </c>
      <c r="E308" s="17" t="s">
        <v>203</v>
      </c>
      <c r="F308" s="17" t="s">
        <v>2850</v>
      </c>
      <c r="G308" s="9" t="s">
        <v>22</v>
      </c>
      <c r="H308" s="9" t="s">
        <v>22</v>
      </c>
      <c r="I308" s="8"/>
      <c r="J308" s="8"/>
      <c r="K308" s="8"/>
      <c r="L308" s="8"/>
      <c r="M308" s="8"/>
      <c r="N308" s="8"/>
      <c r="O308" s="8"/>
      <c r="P308" s="8"/>
      <c r="Q308" s="8"/>
      <c r="R308" s="8"/>
      <c r="S308" s="8"/>
    </row>
    <row r="309">
      <c r="A309" s="8" t="s">
        <v>2279</v>
      </c>
      <c r="B309" s="17" t="s">
        <v>2566</v>
      </c>
      <c r="C309" s="17" t="s">
        <v>2556</v>
      </c>
      <c r="D309" s="17" t="s">
        <v>2615</v>
      </c>
      <c r="E309" s="9" t="s">
        <v>203</v>
      </c>
      <c r="F309" s="17" t="s">
        <v>2851</v>
      </c>
      <c r="G309" s="9" t="s">
        <v>22</v>
      </c>
      <c r="H309" s="9" t="s">
        <v>22</v>
      </c>
      <c r="I309" s="8"/>
      <c r="J309" s="8"/>
      <c r="K309" s="8"/>
      <c r="L309" s="8"/>
      <c r="M309" s="8"/>
      <c r="N309" s="8"/>
      <c r="O309" s="8"/>
      <c r="P309" s="8"/>
      <c r="Q309" s="8"/>
      <c r="R309" s="8"/>
      <c r="S309" s="8"/>
    </row>
    <row r="310">
      <c r="A310" s="18" t="s">
        <v>2283</v>
      </c>
      <c r="B310" s="9" t="s">
        <v>2566</v>
      </c>
      <c r="C310" s="9" t="s">
        <v>2556</v>
      </c>
      <c r="D310" s="9" t="s">
        <v>2554</v>
      </c>
      <c r="E310" s="9" t="s">
        <v>203</v>
      </c>
      <c r="F310" s="9" t="s">
        <v>22</v>
      </c>
      <c r="G310" s="9" t="s">
        <v>22</v>
      </c>
      <c r="H310" s="9" t="s">
        <v>22</v>
      </c>
      <c r="I310" s="8"/>
      <c r="J310" s="8"/>
      <c r="K310" s="8"/>
      <c r="L310" s="8"/>
      <c r="M310" s="8"/>
      <c r="N310" s="8"/>
      <c r="O310" s="8"/>
      <c r="P310" s="8"/>
      <c r="Q310" s="8"/>
      <c r="R310" s="8"/>
      <c r="S310" s="8"/>
    </row>
    <row r="311">
      <c r="A311" s="8" t="s">
        <v>2287</v>
      </c>
      <c r="B311" s="17" t="s">
        <v>2566</v>
      </c>
      <c r="C311" s="17" t="s">
        <v>2556</v>
      </c>
      <c r="D311" s="17" t="s">
        <v>2564</v>
      </c>
      <c r="E311" s="17" t="s">
        <v>203</v>
      </c>
      <c r="F311" s="9" t="s">
        <v>2852</v>
      </c>
      <c r="G311" s="9" t="s">
        <v>22</v>
      </c>
      <c r="H311" s="9" t="s">
        <v>22</v>
      </c>
      <c r="I311" s="8"/>
      <c r="J311" s="8"/>
      <c r="K311" s="8"/>
      <c r="L311" s="8"/>
      <c r="M311" s="8"/>
      <c r="N311" s="8"/>
      <c r="O311" s="8"/>
      <c r="P311" s="8"/>
      <c r="Q311" s="8"/>
      <c r="R311" s="8"/>
      <c r="S311" s="8"/>
    </row>
    <row r="312">
      <c r="A312" s="9" t="s">
        <v>2291</v>
      </c>
      <c r="B312" s="17" t="s">
        <v>2566</v>
      </c>
      <c r="C312" s="17" t="s">
        <v>2556</v>
      </c>
      <c r="D312" s="17" t="s">
        <v>217</v>
      </c>
      <c r="E312" s="9" t="s">
        <v>203</v>
      </c>
      <c r="F312" s="17" t="s">
        <v>2853</v>
      </c>
      <c r="G312" s="9" t="s">
        <v>2854</v>
      </c>
      <c r="H312" s="9" t="s">
        <v>22</v>
      </c>
      <c r="I312" s="8"/>
      <c r="J312" s="8"/>
      <c r="K312" s="8"/>
      <c r="L312" s="8"/>
      <c r="M312" s="8"/>
      <c r="N312" s="8"/>
      <c r="O312" s="8"/>
      <c r="P312" s="8"/>
      <c r="Q312" s="8"/>
      <c r="R312" s="8"/>
      <c r="S312" s="8"/>
    </row>
    <row r="313">
      <c r="A313" s="8" t="s">
        <v>2293</v>
      </c>
      <c r="B313" s="17" t="s">
        <v>2566</v>
      </c>
      <c r="C313" s="17" t="s">
        <v>2556</v>
      </c>
      <c r="D313" s="17" t="s">
        <v>217</v>
      </c>
      <c r="E313" s="9" t="s">
        <v>203</v>
      </c>
      <c r="F313" s="17" t="s">
        <v>2853</v>
      </c>
      <c r="G313" s="9" t="s">
        <v>22</v>
      </c>
      <c r="H313" s="9" t="s">
        <v>22</v>
      </c>
      <c r="I313" s="8"/>
      <c r="J313" s="8"/>
      <c r="K313" s="8"/>
      <c r="L313" s="8"/>
      <c r="M313" s="8"/>
      <c r="N313" s="8"/>
      <c r="O313" s="8"/>
      <c r="P313" s="8"/>
      <c r="Q313" s="8"/>
      <c r="R313" s="8"/>
      <c r="S313" s="8"/>
    </row>
    <row r="314">
      <c r="A314" s="8" t="s">
        <v>2295</v>
      </c>
      <c r="B314" s="17" t="s">
        <v>2552</v>
      </c>
      <c r="C314" s="9" t="s">
        <v>2556</v>
      </c>
      <c r="D314" s="9" t="s">
        <v>2561</v>
      </c>
      <c r="E314" s="9" t="s">
        <v>203</v>
      </c>
      <c r="F314" s="9" t="s">
        <v>2855</v>
      </c>
      <c r="G314" s="9" t="s">
        <v>22</v>
      </c>
      <c r="H314" s="9" t="s">
        <v>22</v>
      </c>
      <c r="I314" s="8"/>
      <c r="J314" s="8"/>
      <c r="K314" s="8"/>
      <c r="L314" s="8"/>
      <c r="M314" s="8"/>
      <c r="N314" s="8"/>
      <c r="O314" s="8"/>
      <c r="P314" s="8"/>
      <c r="Q314" s="8"/>
      <c r="R314" s="8"/>
      <c r="S314" s="8"/>
    </row>
    <row r="315">
      <c r="A315" s="8" t="s">
        <v>2297</v>
      </c>
      <c r="B315" s="17" t="s">
        <v>2566</v>
      </c>
      <c r="C315" s="17" t="s">
        <v>2556</v>
      </c>
      <c r="D315" s="17" t="s">
        <v>2564</v>
      </c>
      <c r="E315" s="17" t="s">
        <v>203</v>
      </c>
      <c r="F315" s="17" t="s">
        <v>2856</v>
      </c>
      <c r="G315" s="9" t="s">
        <v>2857</v>
      </c>
      <c r="H315" s="9" t="s">
        <v>22</v>
      </c>
      <c r="I315" s="8"/>
      <c r="J315" s="8"/>
      <c r="K315" s="8"/>
      <c r="L315" s="8"/>
      <c r="M315" s="8"/>
      <c r="N315" s="8"/>
      <c r="O315" s="8"/>
      <c r="P315" s="8"/>
      <c r="Q315" s="8"/>
      <c r="R315" s="8"/>
      <c r="S315" s="8"/>
    </row>
    <row r="316">
      <c r="A316" s="9" t="s">
        <v>2302</v>
      </c>
      <c r="B316" s="9" t="s">
        <v>2566</v>
      </c>
      <c r="C316" s="9" t="s">
        <v>2556</v>
      </c>
      <c r="D316" s="9" t="s">
        <v>2564</v>
      </c>
      <c r="E316" s="9" t="s">
        <v>203</v>
      </c>
      <c r="F316" s="9" t="s">
        <v>2858</v>
      </c>
      <c r="G316" s="9" t="s">
        <v>22</v>
      </c>
      <c r="H316" s="9" t="s">
        <v>22</v>
      </c>
      <c r="I316" s="8"/>
      <c r="J316" s="8"/>
      <c r="K316" s="8"/>
      <c r="L316" s="8"/>
      <c r="M316" s="8"/>
      <c r="N316" s="8"/>
      <c r="O316" s="8"/>
      <c r="P316" s="8"/>
      <c r="Q316" s="8"/>
      <c r="R316" s="8"/>
      <c r="S316" s="8"/>
    </row>
    <row r="317">
      <c r="A317" s="8" t="s">
        <v>2304</v>
      </c>
      <c r="B317" s="17" t="s">
        <v>2566</v>
      </c>
      <c r="C317" s="17" t="s">
        <v>2556</v>
      </c>
      <c r="D317" s="17" t="s">
        <v>2564</v>
      </c>
      <c r="E317" s="17" t="s">
        <v>203</v>
      </c>
      <c r="F317" s="9" t="s">
        <v>22</v>
      </c>
      <c r="G317" s="9" t="s">
        <v>22</v>
      </c>
      <c r="H317" s="9" t="s">
        <v>22</v>
      </c>
      <c r="I317" s="8"/>
      <c r="J317" s="8"/>
      <c r="K317" s="8"/>
      <c r="L317" s="8"/>
      <c r="M317" s="8"/>
      <c r="N317" s="8"/>
      <c r="O317" s="8"/>
      <c r="P317" s="8"/>
      <c r="Q317" s="8"/>
      <c r="R317" s="8"/>
      <c r="S317" s="8"/>
    </row>
    <row r="318">
      <c r="A318" s="8" t="s">
        <v>2305</v>
      </c>
      <c r="B318" s="17" t="s">
        <v>2566</v>
      </c>
      <c r="C318" s="17" t="s">
        <v>2553</v>
      </c>
      <c r="D318" s="17" t="s">
        <v>2554</v>
      </c>
      <c r="E318" s="17" t="s">
        <v>203</v>
      </c>
      <c r="F318" s="9" t="s">
        <v>2859</v>
      </c>
      <c r="G318" s="9" t="s">
        <v>22</v>
      </c>
      <c r="H318" s="9" t="s">
        <v>22</v>
      </c>
      <c r="I318" s="8"/>
      <c r="J318" s="8"/>
      <c r="K318" s="8"/>
      <c r="L318" s="8"/>
      <c r="M318" s="8"/>
      <c r="N318" s="8"/>
      <c r="O318" s="8"/>
      <c r="P318" s="8"/>
      <c r="Q318" s="8"/>
      <c r="R318" s="8"/>
      <c r="S318" s="8"/>
    </row>
    <row r="319">
      <c r="A319" s="8" t="s">
        <v>2309</v>
      </c>
      <c r="B319" s="17" t="s">
        <v>2552</v>
      </c>
      <c r="C319" s="9" t="s">
        <v>2556</v>
      </c>
      <c r="D319" s="9" t="s">
        <v>2561</v>
      </c>
      <c r="E319" s="9" t="s">
        <v>203</v>
      </c>
      <c r="F319" s="9" t="s">
        <v>22</v>
      </c>
      <c r="G319" s="9" t="s">
        <v>22</v>
      </c>
      <c r="H319" s="9" t="s">
        <v>22</v>
      </c>
      <c r="I319" s="8"/>
      <c r="J319" s="8"/>
      <c r="K319" s="8"/>
      <c r="L319" s="8"/>
      <c r="M319" s="8"/>
      <c r="N319" s="8"/>
      <c r="O319" s="8"/>
      <c r="P319" s="8"/>
      <c r="Q319" s="8"/>
      <c r="R319" s="8"/>
      <c r="S319" s="8"/>
    </row>
    <row r="320">
      <c r="A320" s="8" t="s">
        <v>2311</v>
      </c>
      <c r="B320" s="17" t="s">
        <v>2552</v>
      </c>
      <c r="C320" s="9" t="s">
        <v>2556</v>
      </c>
      <c r="D320" s="9" t="s">
        <v>2561</v>
      </c>
      <c r="E320" s="9" t="s">
        <v>203</v>
      </c>
      <c r="F320" s="9" t="s">
        <v>2860</v>
      </c>
      <c r="G320" s="9" t="s">
        <v>22</v>
      </c>
      <c r="H320" s="9" t="s">
        <v>22</v>
      </c>
      <c r="I320" s="8"/>
      <c r="J320" s="8"/>
      <c r="K320" s="8"/>
      <c r="L320" s="8"/>
      <c r="M320" s="8"/>
      <c r="N320" s="8"/>
      <c r="O320" s="8"/>
      <c r="P320" s="8"/>
      <c r="Q320" s="8"/>
      <c r="R320" s="8"/>
      <c r="S320" s="8"/>
    </row>
    <row r="321">
      <c r="A321" s="8" t="s">
        <v>1838</v>
      </c>
      <c r="B321" s="9" t="s">
        <v>2566</v>
      </c>
      <c r="C321" s="9" t="s">
        <v>2553</v>
      </c>
      <c r="D321" s="9" t="s">
        <v>2554</v>
      </c>
      <c r="E321" s="9" t="s">
        <v>203</v>
      </c>
      <c r="F321" s="9" t="s">
        <v>2861</v>
      </c>
      <c r="G321" s="9" t="s">
        <v>22</v>
      </c>
      <c r="H321" s="9" t="s">
        <v>22</v>
      </c>
      <c r="I321" s="8"/>
      <c r="J321" s="8"/>
      <c r="K321" s="8"/>
      <c r="L321" s="8"/>
      <c r="M321" s="8"/>
      <c r="N321" s="8"/>
      <c r="O321" s="8"/>
      <c r="P321" s="8"/>
      <c r="Q321" s="8"/>
      <c r="R321" s="8"/>
      <c r="S321" s="8"/>
    </row>
    <row r="322">
      <c r="A322" s="8" t="s">
        <v>1844</v>
      </c>
      <c r="B322" s="9" t="s">
        <v>2566</v>
      </c>
      <c r="C322" s="9" t="s">
        <v>2553</v>
      </c>
      <c r="D322" s="9" t="s">
        <v>2554</v>
      </c>
      <c r="E322" s="9" t="s">
        <v>203</v>
      </c>
      <c r="F322" s="9" t="s">
        <v>2862</v>
      </c>
      <c r="G322" s="9" t="s">
        <v>22</v>
      </c>
      <c r="H322" s="9" t="s">
        <v>22</v>
      </c>
      <c r="I322" s="8"/>
      <c r="J322" s="8"/>
      <c r="K322" s="8"/>
      <c r="L322" s="8"/>
      <c r="M322" s="8"/>
      <c r="N322" s="8"/>
      <c r="O322" s="8"/>
      <c r="P322" s="8"/>
      <c r="Q322" s="8"/>
      <c r="R322" s="8"/>
      <c r="S322" s="8"/>
    </row>
    <row r="323">
      <c r="A323" s="8" t="s">
        <v>1849</v>
      </c>
      <c r="B323" s="9" t="s">
        <v>2552</v>
      </c>
      <c r="C323" s="9" t="s">
        <v>2567</v>
      </c>
      <c r="D323" s="9" t="s">
        <v>217</v>
      </c>
      <c r="E323" s="9" t="s">
        <v>203</v>
      </c>
      <c r="F323" s="9" t="s">
        <v>2863</v>
      </c>
      <c r="G323" s="9" t="s">
        <v>22</v>
      </c>
      <c r="H323" s="9" t="s">
        <v>22</v>
      </c>
      <c r="I323" s="8"/>
      <c r="J323" s="8"/>
      <c r="K323" s="8"/>
      <c r="L323" s="8"/>
      <c r="M323" s="8"/>
      <c r="N323" s="8"/>
      <c r="O323" s="8"/>
      <c r="P323" s="8"/>
      <c r="Q323" s="8"/>
      <c r="R323" s="8"/>
      <c r="S323" s="8"/>
    </row>
    <row r="324">
      <c r="A324" s="8" t="s">
        <v>2316</v>
      </c>
      <c r="B324" s="9" t="s">
        <v>2560</v>
      </c>
      <c r="C324" s="9" t="s">
        <v>2556</v>
      </c>
      <c r="D324" s="9" t="s">
        <v>217</v>
      </c>
      <c r="E324" s="9" t="s">
        <v>28</v>
      </c>
      <c r="F324" s="9" t="s">
        <v>2864</v>
      </c>
      <c r="G324" s="9"/>
      <c r="H324" s="9"/>
      <c r="I324" s="8"/>
      <c r="J324" s="8"/>
      <c r="K324" s="8"/>
      <c r="L324" s="8"/>
      <c r="M324" s="8"/>
      <c r="N324" s="8"/>
      <c r="O324" s="8"/>
      <c r="P324" s="8"/>
      <c r="Q324" s="8"/>
      <c r="R324" s="8"/>
      <c r="S324" s="8"/>
    </row>
    <row r="325">
      <c r="A325" s="8" t="s">
        <v>2318</v>
      </c>
      <c r="B325" s="9" t="s">
        <v>2566</v>
      </c>
      <c r="C325" s="9" t="s">
        <v>2556</v>
      </c>
      <c r="D325" s="9" t="s">
        <v>2568</v>
      </c>
      <c r="E325" s="9" t="s">
        <v>28</v>
      </c>
      <c r="F325" s="9" t="s">
        <v>2865</v>
      </c>
      <c r="G325" s="9"/>
      <c r="H325" s="9"/>
      <c r="I325" s="8"/>
      <c r="J325" s="8"/>
      <c r="K325" s="8"/>
      <c r="L325" s="8"/>
      <c r="M325" s="8"/>
      <c r="N325" s="8"/>
      <c r="O325" s="8"/>
      <c r="P325" s="8"/>
      <c r="Q325" s="8"/>
      <c r="R325" s="8"/>
      <c r="S325" s="8"/>
    </row>
    <row r="326">
      <c r="A326" s="8" t="s">
        <v>1855</v>
      </c>
      <c r="B326" s="9" t="s">
        <v>2566</v>
      </c>
      <c r="C326" s="9" t="s">
        <v>2556</v>
      </c>
      <c r="D326" s="9" t="s">
        <v>217</v>
      </c>
      <c r="E326" s="9" t="s">
        <v>203</v>
      </c>
      <c r="F326" s="9" t="s">
        <v>2866</v>
      </c>
      <c r="G326" s="9"/>
      <c r="H326" s="9"/>
      <c r="I326" s="8"/>
      <c r="J326" s="8"/>
      <c r="K326" s="8"/>
      <c r="L326" s="8"/>
      <c r="M326" s="8"/>
      <c r="N326" s="8"/>
      <c r="O326" s="8"/>
      <c r="P326" s="8"/>
      <c r="Q326" s="8"/>
      <c r="R326" s="8"/>
      <c r="S326" s="8"/>
    </row>
    <row r="327">
      <c r="A327" s="8" t="s">
        <v>2324</v>
      </c>
      <c r="B327" s="9" t="s">
        <v>2560</v>
      </c>
      <c r="C327" s="9" t="s">
        <v>2553</v>
      </c>
      <c r="D327" s="9" t="s">
        <v>2554</v>
      </c>
      <c r="E327" s="9" t="s">
        <v>28</v>
      </c>
      <c r="F327" s="9" t="s">
        <v>2867</v>
      </c>
      <c r="G327" s="9"/>
      <c r="H327" s="9"/>
      <c r="I327" s="8"/>
      <c r="J327" s="8"/>
      <c r="K327" s="8"/>
      <c r="L327" s="8"/>
      <c r="M327" s="8"/>
      <c r="N327" s="8"/>
      <c r="O327" s="8"/>
      <c r="P327" s="8"/>
      <c r="Q327" s="8"/>
      <c r="R327" s="8"/>
      <c r="S327" s="8"/>
    </row>
    <row r="328">
      <c r="A328" s="8" t="s">
        <v>1884</v>
      </c>
      <c r="B328" s="9" t="s">
        <v>2560</v>
      </c>
      <c r="C328" s="9" t="s">
        <v>2556</v>
      </c>
      <c r="D328" s="9" t="s">
        <v>2561</v>
      </c>
      <c r="E328" s="9" t="s">
        <v>203</v>
      </c>
      <c r="F328" s="9"/>
      <c r="G328" s="9"/>
      <c r="H328" s="9"/>
      <c r="I328" s="8"/>
      <c r="J328" s="8"/>
      <c r="K328" s="8"/>
      <c r="L328" s="8"/>
      <c r="M328" s="8"/>
      <c r="N328" s="8"/>
      <c r="O328" s="8"/>
      <c r="P328" s="8"/>
      <c r="Q328" s="8"/>
      <c r="R328" s="8"/>
      <c r="S328" s="8"/>
    </row>
    <row r="329">
      <c r="A329" s="9" t="s">
        <v>2327</v>
      </c>
      <c r="B329" s="9" t="s">
        <v>2552</v>
      </c>
      <c r="C329" s="9" t="s">
        <v>2556</v>
      </c>
      <c r="D329" s="9" t="s">
        <v>2554</v>
      </c>
      <c r="E329" s="9" t="s">
        <v>28</v>
      </c>
      <c r="F329" s="9" t="s">
        <v>2868</v>
      </c>
      <c r="G329" s="9"/>
      <c r="H329" s="9"/>
      <c r="I329" s="8"/>
      <c r="J329" s="8"/>
      <c r="K329" s="8"/>
      <c r="L329" s="8"/>
      <c r="M329" s="8"/>
      <c r="N329" s="8"/>
      <c r="O329" s="8"/>
      <c r="P329" s="8"/>
      <c r="Q329" s="8"/>
      <c r="R329" s="8"/>
      <c r="S329" s="8"/>
    </row>
    <row r="330">
      <c r="A330" s="8" t="s">
        <v>1905</v>
      </c>
      <c r="B330" s="9" t="s">
        <v>2552</v>
      </c>
      <c r="C330" s="9" t="s">
        <v>2553</v>
      </c>
      <c r="D330" s="9" t="s">
        <v>2554</v>
      </c>
      <c r="E330" s="9" t="s">
        <v>203</v>
      </c>
      <c r="F330" s="9" t="s">
        <v>2869</v>
      </c>
      <c r="G330" s="9"/>
      <c r="H330" s="9"/>
      <c r="I330" s="8"/>
      <c r="J330" s="8"/>
      <c r="K330" s="8"/>
      <c r="L330" s="8"/>
      <c r="M330" s="8"/>
      <c r="N330" s="8"/>
      <c r="O330" s="8"/>
      <c r="P330" s="8"/>
      <c r="Q330" s="8"/>
      <c r="R330" s="8"/>
      <c r="S330" s="8"/>
    </row>
    <row r="331">
      <c r="A331" s="8" t="s">
        <v>1903</v>
      </c>
      <c r="B331" s="9" t="s">
        <v>2552</v>
      </c>
      <c r="C331" s="9" t="s">
        <v>2553</v>
      </c>
      <c r="D331" s="9" t="s">
        <v>2554</v>
      </c>
      <c r="E331" s="9" t="s">
        <v>203</v>
      </c>
      <c r="F331" s="9"/>
      <c r="G331" s="9"/>
      <c r="H331" s="9"/>
      <c r="I331" s="8"/>
      <c r="J331" s="8"/>
      <c r="K331" s="8"/>
      <c r="L331" s="8"/>
      <c r="M331" s="8"/>
      <c r="N331" s="8"/>
      <c r="O331" s="8"/>
      <c r="P331" s="8"/>
      <c r="Q331" s="8"/>
      <c r="R331" s="8"/>
      <c r="S331" s="8"/>
    </row>
    <row r="332">
      <c r="A332" s="8" t="s">
        <v>1911</v>
      </c>
      <c r="B332" s="9" t="s">
        <v>2566</v>
      </c>
      <c r="C332" s="9" t="s">
        <v>2556</v>
      </c>
      <c r="D332" s="9" t="s">
        <v>217</v>
      </c>
      <c r="E332" s="9" t="s">
        <v>203</v>
      </c>
      <c r="F332" s="9" t="s">
        <v>2870</v>
      </c>
      <c r="G332" s="9" t="s">
        <v>22</v>
      </c>
      <c r="H332" s="9" t="s">
        <v>22</v>
      </c>
      <c r="I332" s="8"/>
      <c r="J332" s="8"/>
      <c r="K332" s="8"/>
      <c r="L332" s="8"/>
      <c r="M332" s="8"/>
      <c r="N332" s="8"/>
      <c r="O332" s="8"/>
      <c r="P332" s="8"/>
      <c r="Q332" s="8"/>
      <c r="R332" s="8"/>
      <c r="S332" s="8"/>
    </row>
    <row r="333">
      <c r="A333" s="9" t="s">
        <v>1926</v>
      </c>
      <c r="B333" s="9" t="s">
        <v>2552</v>
      </c>
      <c r="C333" s="9" t="s">
        <v>2553</v>
      </c>
      <c r="D333" s="9" t="s">
        <v>2554</v>
      </c>
      <c r="E333" s="9" t="s">
        <v>203</v>
      </c>
      <c r="F333" s="9" t="s">
        <v>2871</v>
      </c>
      <c r="G333" s="9"/>
      <c r="H333" s="9"/>
      <c r="I333" s="8"/>
      <c r="J333" s="8"/>
      <c r="K333" s="8"/>
      <c r="L333" s="8"/>
      <c r="M333" s="8"/>
      <c r="N333" s="8"/>
      <c r="O333" s="8"/>
      <c r="P333" s="8"/>
      <c r="Q333" s="8"/>
      <c r="R333" s="8"/>
      <c r="S333" s="8"/>
    </row>
    <row r="334">
      <c r="A334" s="9" t="s">
        <v>2342</v>
      </c>
      <c r="B334" s="9" t="s">
        <v>2552</v>
      </c>
      <c r="C334" s="9" t="s">
        <v>2556</v>
      </c>
      <c r="D334" s="9" t="s">
        <v>2558</v>
      </c>
      <c r="E334" s="9" t="s">
        <v>28</v>
      </c>
      <c r="F334" s="9" t="s">
        <v>2872</v>
      </c>
      <c r="G334" s="9"/>
      <c r="H334" s="9"/>
      <c r="I334" s="8"/>
      <c r="J334" s="8"/>
      <c r="K334" s="8"/>
      <c r="L334" s="8"/>
      <c r="M334" s="8"/>
      <c r="N334" s="8"/>
      <c r="O334" s="8"/>
      <c r="P334" s="8"/>
      <c r="Q334" s="8"/>
      <c r="R334" s="8"/>
      <c r="S334" s="8"/>
    </row>
    <row r="335">
      <c r="A335" s="8" t="s">
        <v>2346</v>
      </c>
      <c r="B335" s="9" t="s">
        <v>2552</v>
      </c>
      <c r="C335" s="9" t="s">
        <v>2556</v>
      </c>
      <c r="D335" s="9" t="s">
        <v>2561</v>
      </c>
      <c r="E335" s="9" t="s">
        <v>28</v>
      </c>
      <c r="F335" s="9" t="s">
        <v>2872</v>
      </c>
      <c r="G335" s="9"/>
      <c r="H335" s="9"/>
      <c r="I335" s="8"/>
      <c r="J335" s="8"/>
      <c r="K335" s="8"/>
      <c r="L335" s="8"/>
      <c r="M335" s="8"/>
      <c r="N335" s="8"/>
      <c r="O335" s="8"/>
      <c r="P335" s="8"/>
      <c r="Q335" s="8"/>
      <c r="R335" s="8"/>
      <c r="S335" s="8"/>
    </row>
    <row r="336">
      <c r="A336" s="9" t="s">
        <v>2350</v>
      </c>
      <c r="B336" s="9" t="s">
        <v>2566</v>
      </c>
      <c r="C336" s="9" t="s">
        <v>2556</v>
      </c>
      <c r="D336" s="9" t="s">
        <v>2613</v>
      </c>
      <c r="E336" s="9" t="s">
        <v>28</v>
      </c>
      <c r="F336" s="9" t="s">
        <v>2873</v>
      </c>
      <c r="G336" s="9"/>
      <c r="H336" s="9"/>
      <c r="I336" s="8"/>
      <c r="J336" s="8"/>
      <c r="K336" s="8"/>
      <c r="L336" s="8"/>
      <c r="M336" s="8"/>
      <c r="N336" s="8"/>
      <c r="O336" s="8"/>
      <c r="P336" s="8"/>
      <c r="Q336" s="8"/>
      <c r="R336" s="8"/>
      <c r="S336" s="8"/>
    </row>
    <row r="337">
      <c r="A337" s="8" t="s">
        <v>2352</v>
      </c>
      <c r="B337" s="9" t="s">
        <v>2566</v>
      </c>
      <c r="C337" s="9" t="s">
        <v>2553</v>
      </c>
      <c r="D337" s="9" t="s">
        <v>2554</v>
      </c>
      <c r="E337" s="9" t="s">
        <v>28</v>
      </c>
      <c r="F337" s="9" t="s">
        <v>2874</v>
      </c>
      <c r="G337" s="9" t="s">
        <v>2875</v>
      </c>
      <c r="H337" s="9" t="s">
        <v>22</v>
      </c>
      <c r="I337" s="8"/>
      <c r="J337" s="8"/>
      <c r="K337" s="8"/>
      <c r="L337" s="8"/>
      <c r="M337" s="8"/>
      <c r="N337" s="8"/>
      <c r="O337" s="8"/>
      <c r="P337" s="8"/>
      <c r="Q337" s="8"/>
      <c r="R337" s="8"/>
      <c r="S337" s="8"/>
    </row>
    <row r="338">
      <c r="A338" s="8" t="s">
        <v>2353</v>
      </c>
      <c r="B338" s="9" t="s">
        <v>2566</v>
      </c>
      <c r="C338" s="9" t="s">
        <v>2553</v>
      </c>
      <c r="D338" s="9" t="s">
        <v>2554</v>
      </c>
      <c r="E338" s="9" t="s">
        <v>28</v>
      </c>
      <c r="F338" s="9" t="s">
        <v>2876</v>
      </c>
      <c r="G338" s="9" t="s">
        <v>2877</v>
      </c>
      <c r="H338" s="9" t="s">
        <v>22</v>
      </c>
      <c r="I338" s="8"/>
      <c r="J338" s="8"/>
      <c r="K338" s="8"/>
      <c r="L338" s="8"/>
      <c r="M338" s="8"/>
      <c r="N338" s="8"/>
      <c r="O338" s="8"/>
      <c r="P338" s="8"/>
      <c r="Q338" s="8"/>
      <c r="R338" s="8"/>
      <c r="S338" s="8"/>
    </row>
    <row r="339">
      <c r="A339" s="8" t="s">
        <v>2355</v>
      </c>
      <c r="B339" s="9" t="s">
        <v>2552</v>
      </c>
      <c r="C339" s="9" t="s">
        <v>2556</v>
      </c>
      <c r="D339" s="9" t="s">
        <v>2613</v>
      </c>
      <c r="E339" s="9" t="s">
        <v>28</v>
      </c>
      <c r="F339" s="9" t="s">
        <v>2878</v>
      </c>
      <c r="G339" s="9"/>
      <c r="H339" s="9"/>
      <c r="I339" s="8"/>
      <c r="J339" s="8"/>
      <c r="K339" s="8"/>
      <c r="L339" s="8"/>
      <c r="M339" s="8"/>
      <c r="N339" s="8"/>
      <c r="O339" s="8"/>
      <c r="P339" s="8"/>
      <c r="Q339" s="8"/>
      <c r="R339" s="8"/>
      <c r="S339" s="8"/>
    </row>
    <row r="340">
      <c r="A340" s="8" t="s">
        <v>1964</v>
      </c>
      <c r="B340" s="9" t="s">
        <v>2566</v>
      </c>
      <c r="C340" s="9" t="s">
        <v>2556</v>
      </c>
      <c r="D340" s="9" t="s">
        <v>217</v>
      </c>
      <c r="E340" s="9" t="s">
        <v>203</v>
      </c>
      <c r="F340" s="9" t="s">
        <v>2879</v>
      </c>
      <c r="G340" s="9"/>
      <c r="H340" s="9" t="s">
        <v>22</v>
      </c>
      <c r="I340" s="8"/>
      <c r="J340" s="8"/>
      <c r="K340" s="8"/>
      <c r="L340" s="8"/>
      <c r="M340" s="8"/>
      <c r="N340" s="8"/>
      <c r="O340" s="8"/>
      <c r="P340" s="8"/>
      <c r="Q340" s="8"/>
      <c r="R340" s="8"/>
      <c r="S340" s="8"/>
    </row>
    <row r="341">
      <c r="A341" s="8" t="s">
        <v>2366</v>
      </c>
      <c r="B341" s="9" t="s">
        <v>2552</v>
      </c>
      <c r="C341" s="9" t="s">
        <v>2556</v>
      </c>
      <c r="D341" s="9" t="s">
        <v>2561</v>
      </c>
      <c r="E341" s="9" t="s">
        <v>28</v>
      </c>
      <c r="F341" s="9" t="s">
        <v>2872</v>
      </c>
      <c r="G341" s="9"/>
      <c r="H341" s="9"/>
      <c r="I341" s="8"/>
      <c r="J341" s="8"/>
      <c r="K341" s="8"/>
      <c r="L341" s="8"/>
      <c r="M341" s="8"/>
      <c r="N341" s="8"/>
      <c r="O341" s="8"/>
      <c r="P341" s="8"/>
      <c r="Q341" s="8"/>
      <c r="R341" s="8"/>
      <c r="S341" s="8"/>
    </row>
    <row r="342">
      <c r="A342" s="8" t="s">
        <v>2365</v>
      </c>
      <c r="B342" s="9" t="s">
        <v>2552</v>
      </c>
      <c r="C342" s="9" t="s">
        <v>2556</v>
      </c>
      <c r="D342" s="9" t="s">
        <v>2561</v>
      </c>
      <c r="E342" s="9" t="s">
        <v>28</v>
      </c>
      <c r="F342" s="9" t="s">
        <v>2872</v>
      </c>
      <c r="G342" s="9"/>
      <c r="H342" s="9"/>
      <c r="I342" s="8"/>
      <c r="J342" s="8"/>
      <c r="K342" s="8"/>
      <c r="L342" s="8"/>
      <c r="M342" s="8"/>
      <c r="N342" s="8"/>
      <c r="O342" s="8"/>
      <c r="P342" s="8"/>
      <c r="Q342" s="8"/>
      <c r="R342" s="8"/>
      <c r="S342" s="8"/>
    </row>
    <row r="343">
      <c r="A343" s="9" t="s">
        <v>2367</v>
      </c>
      <c r="B343" s="9" t="s">
        <v>2552</v>
      </c>
      <c r="C343" s="9" t="s">
        <v>2556</v>
      </c>
      <c r="D343" s="9" t="s">
        <v>2558</v>
      </c>
      <c r="E343" s="9" t="s">
        <v>28</v>
      </c>
      <c r="F343" s="9" t="s">
        <v>2880</v>
      </c>
      <c r="G343" s="9"/>
      <c r="H343" s="9"/>
      <c r="I343" s="8"/>
      <c r="J343" s="8"/>
      <c r="K343" s="8"/>
      <c r="L343" s="8"/>
      <c r="M343" s="8"/>
      <c r="N343" s="8"/>
      <c r="O343" s="8"/>
      <c r="P343" s="8"/>
      <c r="Q343" s="8"/>
      <c r="R343" s="8"/>
      <c r="S343" s="8"/>
    </row>
    <row r="344">
      <c r="A344" s="9" t="s">
        <v>2368</v>
      </c>
      <c r="B344" s="9" t="s">
        <v>2552</v>
      </c>
      <c r="C344" s="9" t="s">
        <v>2553</v>
      </c>
      <c r="D344" s="9" t="s">
        <v>2554</v>
      </c>
      <c r="E344" s="9" t="s">
        <v>28</v>
      </c>
      <c r="F344" s="9" t="s">
        <v>2881</v>
      </c>
      <c r="G344" s="9"/>
      <c r="H344" s="9"/>
      <c r="I344" s="8"/>
      <c r="J344" s="8"/>
      <c r="K344" s="8"/>
      <c r="L344" s="8"/>
      <c r="M344" s="8"/>
      <c r="N344" s="8"/>
      <c r="O344" s="8"/>
      <c r="P344" s="8"/>
      <c r="Q344" s="8"/>
      <c r="R344" s="8"/>
      <c r="S344" s="8"/>
    </row>
    <row r="345">
      <c r="A345" s="8" t="s">
        <v>2369</v>
      </c>
      <c r="B345" s="9" t="s">
        <v>2552</v>
      </c>
      <c r="C345" s="9" t="s">
        <v>2556</v>
      </c>
      <c r="D345" s="9" t="s">
        <v>2558</v>
      </c>
      <c r="E345" s="9" t="s">
        <v>28</v>
      </c>
      <c r="F345" s="9" t="s">
        <v>2882</v>
      </c>
      <c r="G345" s="9"/>
      <c r="H345" s="9"/>
      <c r="I345" s="8"/>
      <c r="J345" s="8"/>
      <c r="K345" s="8"/>
      <c r="L345" s="8"/>
      <c r="M345" s="8"/>
      <c r="N345" s="8"/>
      <c r="O345" s="8"/>
      <c r="P345" s="8"/>
      <c r="Q345" s="8"/>
      <c r="R345" s="8"/>
      <c r="S345" s="8"/>
    </row>
    <row r="346">
      <c r="A346" s="8" t="s">
        <v>1968</v>
      </c>
      <c r="B346" s="9" t="s">
        <v>2566</v>
      </c>
      <c r="C346" s="9" t="s">
        <v>2556</v>
      </c>
      <c r="D346" s="9" t="s">
        <v>217</v>
      </c>
      <c r="E346" s="9" t="s">
        <v>203</v>
      </c>
      <c r="F346" s="9" t="s">
        <v>2879</v>
      </c>
      <c r="G346" s="9"/>
      <c r="H346" s="9"/>
      <c r="I346" s="8"/>
      <c r="J346" s="8"/>
      <c r="K346" s="8"/>
      <c r="L346" s="8"/>
      <c r="M346" s="8"/>
      <c r="N346" s="8"/>
      <c r="O346" s="8"/>
      <c r="P346" s="8"/>
      <c r="Q346" s="8"/>
      <c r="R346" s="8"/>
      <c r="S346" s="8"/>
    </row>
    <row r="347">
      <c r="A347" s="8" t="s">
        <v>2373</v>
      </c>
      <c r="B347" s="9" t="s">
        <v>2566</v>
      </c>
      <c r="C347" s="9" t="s">
        <v>2556</v>
      </c>
      <c r="D347" s="9" t="s">
        <v>2613</v>
      </c>
      <c r="E347" s="9" t="s">
        <v>28</v>
      </c>
      <c r="F347" s="9" t="s">
        <v>2883</v>
      </c>
      <c r="G347" s="9"/>
      <c r="H347" s="9"/>
      <c r="I347" s="8"/>
      <c r="J347" s="8"/>
      <c r="K347" s="8"/>
      <c r="L347" s="8"/>
      <c r="M347" s="8"/>
      <c r="N347" s="8"/>
      <c r="O347" s="8"/>
      <c r="P347" s="8"/>
      <c r="Q347" s="8"/>
      <c r="R347" s="8"/>
      <c r="S347" s="8"/>
    </row>
    <row r="348">
      <c r="A348" s="8" t="s">
        <v>2372</v>
      </c>
      <c r="B348" s="9" t="s">
        <v>2566</v>
      </c>
      <c r="C348" s="9" t="s">
        <v>2553</v>
      </c>
      <c r="D348" s="9" t="s">
        <v>2554</v>
      </c>
      <c r="E348" s="9" t="s">
        <v>28</v>
      </c>
      <c r="F348" s="9" t="s">
        <v>2884</v>
      </c>
      <c r="G348" s="9"/>
      <c r="H348" s="9"/>
      <c r="I348" s="8"/>
      <c r="J348" s="8"/>
      <c r="K348" s="8"/>
      <c r="L348" s="8"/>
      <c r="M348" s="8"/>
      <c r="N348" s="8"/>
      <c r="O348" s="8"/>
      <c r="P348" s="8"/>
      <c r="Q348" s="8"/>
      <c r="R348" s="8"/>
      <c r="S348" s="8"/>
    </row>
    <row r="349">
      <c r="A349" s="8" t="s">
        <v>2376</v>
      </c>
      <c r="B349" s="9" t="s">
        <v>2552</v>
      </c>
      <c r="C349" s="9" t="s">
        <v>2556</v>
      </c>
      <c r="D349" s="9" t="s">
        <v>217</v>
      </c>
      <c r="E349" s="9" t="s">
        <v>28</v>
      </c>
      <c r="F349" s="9" t="s">
        <v>2885</v>
      </c>
      <c r="G349" s="9"/>
      <c r="H349" s="9"/>
      <c r="I349" s="8"/>
      <c r="J349" s="8"/>
      <c r="K349" s="8"/>
      <c r="L349" s="8"/>
      <c r="M349" s="8"/>
      <c r="N349" s="8"/>
      <c r="O349" s="8"/>
      <c r="P349" s="8"/>
      <c r="Q349" s="8"/>
      <c r="R349" s="8"/>
      <c r="S349" s="8"/>
    </row>
    <row r="350">
      <c r="A350" s="8" t="s">
        <v>2382</v>
      </c>
      <c r="B350" s="9" t="s">
        <v>2566</v>
      </c>
      <c r="C350" s="9" t="s">
        <v>2556</v>
      </c>
      <c r="D350" s="9" t="s">
        <v>2613</v>
      </c>
      <c r="E350" s="9" t="s">
        <v>28</v>
      </c>
      <c r="F350" s="9" t="s">
        <v>2886</v>
      </c>
      <c r="G350" s="9"/>
      <c r="H350" s="9"/>
      <c r="I350" s="8"/>
      <c r="J350" s="8"/>
      <c r="K350" s="8"/>
      <c r="L350" s="8"/>
      <c r="M350" s="8"/>
      <c r="N350" s="8"/>
      <c r="O350" s="8"/>
      <c r="P350" s="8"/>
      <c r="Q350" s="8"/>
      <c r="R350" s="8"/>
      <c r="S350" s="8"/>
    </row>
    <row r="351">
      <c r="A351" s="8" t="s">
        <v>2386</v>
      </c>
      <c r="B351" s="9" t="s">
        <v>2552</v>
      </c>
      <c r="C351" s="9" t="s">
        <v>2553</v>
      </c>
      <c r="D351" s="9" t="s">
        <v>2554</v>
      </c>
      <c r="E351" s="9" t="s">
        <v>28</v>
      </c>
      <c r="F351" s="9" t="s">
        <v>2887</v>
      </c>
      <c r="G351" s="9"/>
      <c r="H351" s="9"/>
      <c r="I351" s="8"/>
      <c r="J351" s="8"/>
      <c r="K351" s="8"/>
      <c r="L351" s="8"/>
      <c r="M351" s="8"/>
      <c r="N351" s="8"/>
      <c r="O351" s="8"/>
      <c r="P351" s="8"/>
      <c r="Q351" s="8"/>
      <c r="R351" s="8"/>
      <c r="S351" s="8"/>
    </row>
    <row r="352">
      <c r="A352" s="8" t="s">
        <v>1995</v>
      </c>
      <c r="B352" s="9" t="s">
        <v>2552</v>
      </c>
      <c r="C352" s="9" t="s">
        <v>2553</v>
      </c>
      <c r="D352" s="9" t="s">
        <v>2554</v>
      </c>
      <c r="E352" s="9" t="s">
        <v>203</v>
      </c>
      <c r="F352" s="9" t="s">
        <v>2888</v>
      </c>
      <c r="G352" s="9"/>
      <c r="H352" s="9"/>
      <c r="I352" s="8"/>
      <c r="J352" s="8"/>
      <c r="K352" s="8"/>
      <c r="L352" s="8"/>
      <c r="M352" s="8"/>
      <c r="N352" s="8"/>
      <c r="O352" s="8"/>
      <c r="P352" s="8"/>
      <c r="Q352" s="8"/>
      <c r="R352" s="8"/>
      <c r="S352" s="8"/>
    </row>
    <row r="353">
      <c r="A353" s="8" t="s">
        <v>1999</v>
      </c>
      <c r="B353" s="9" t="s">
        <v>2552</v>
      </c>
      <c r="C353" s="9" t="s">
        <v>2567</v>
      </c>
      <c r="D353" s="9" t="s">
        <v>2561</v>
      </c>
      <c r="E353" s="9" t="s">
        <v>203</v>
      </c>
      <c r="F353" s="9" t="s">
        <v>2889</v>
      </c>
      <c r="G353" s="9"/>
      <c r="H353" s="9"/>
      <c r="I353" s="8"/>
      <c r="J353" s="8"/>
      <c r="K353" s="8"/>
      <c r="L353" s="8"/>
      <c r="M353" s="8"/>
      <c r="N353" s="8"/>
      <c r="O353" s="8"/>
      <c r="P353" s="8"/>
      <c r="Q353" s="8"/>
      <c r="R353" s="8"/>
      <c r="S353" s="8"/>
    </row>
    <row r="354">
      <c r="A354" s="8" t="s">
        <v>2387</v>
      </c>
      <c r="B354" s="9" t="s">
        <v>2566</v>
      </c>
      <c r="C354" s="9" t="s">
        <v>2556</v>
      </c>
      <c r="D354" s="9" t="s">
        <v>2613</v>
      </c>
      <c r="E354" s="9" t="s">
        <v>28</v>
      </c>
      <c r="F354" s="9" t="s">
        <v>2890</v>
      </c>
      <c r="G354" s="9"/>
      <c r="H354" s="9"/>
      <c r="I354" s="8"/>
      <c r="J354" s="8"/>
      <c r="K354" s="8"/>
      <c r="L354" s="8"/>
      <c r="M354" s="8"/>
      <c r="N354" s="8"/>
      <c r="O354" s="8"/>
      <c r="P354" s="8"/>
      <c r="Q354" s="8"/>
      <c r="R354" s="8"/>
      <c r="S354" s="8"/>
    </row>
    <row r="355">
      <c r="A355" s="8" t="s">
        <v>2397</v>
      </c>
      <c r="B355" s="9" t="s">
        <v>2552</v>
      </c>
      <c r="C355" s="9" t="s">
        <v>2556</v>
      </c>
      <c r="D355" s="9" t="s">
        <v>2613</v>
      </c>
      <c r="E355" s="9" t="s">
        <v>28</v>
      </c>
      <c r="F355" s="9" t="s">
        <v>2891</v>
      </c>
      <c r="G355" s="9"/>
      <c r="H355" s="9"/>
      <c r="I355" s="8"/>
      <c r="J355" s="8"/>
      <c r="K355" s="8"/>
      <c r="L355" s="8"/>
      <c r="M355" s="8"/>
      <c r="N355" s="8"/>
      <c r="O355" s="8"/>
      <c r="P355" s="8"/>
      <c r="Q355" s="8"/>
      <c r="R355" s="8"/>
      <c r="S355" s="8"/>
    </row>
    <row r="356">
      <c r="A356" s="8" t="s">
        <v>2402</v>
      </c>
      <c r="B356" s="9" t="s">
        <v>2552</v>
      </c>
      <c r="C356" s="9" t="s">
        <v>2556</v>
      </c>
      <c r="D356" s="9" t="s">
        <v>2564</v>
      </c>
      <c r="E356" s="9" t="s">
        <v>28</v>
      </c>
      <c r="F356" s="9" t="s">
        <v>2565</v>
      </c>
      <c r="G356" s="9"/>
      <c r="H356" s="9"/>
      <c r="I356" s="8"/>
      <c r="J356" s="8"/>
      <c r="K356" s="8"/>
      <c r="L356" s="8"/>
      <c r="M356" s="8"/>
      <c r="N356" s="8"/>
      <c r="O356" s="8"/>
      <c r="P356" s="8"/>
      <c r="Q356" s="8"/>
      <c r="R356" s="8"/>
      <c r="S356" s="8"/>
    </row>
    <row r="357">
      <c r="A357" s="8" t="s">
        <v>2036</v>
      </c>
      <c r="B357" s="9" t="s">
        <v>2566</v>
      </c>
      <c r="C357" s="9" t="s">
        <v>2553</v>
      </c>
      <c r="D357" s="9" t="s">
        <v>2554</v>
      </c>
      <c r="E357" s="9" t="s">
        <v>203</v>
      </c>
      <c r="F357" s="9" t="s">
        <v>2892</v>
      </c>
      <c r="G357" s="9"/>
      <c r="H357" s="9"/>
      <c r="I357" s="8"/>
      <c r="J357" s="8"/>
      <c r="K357" s="8"/>
      <c r="L357" s="8"/>
      <c r="M357" s="8"/>
      <c r="N357" s="8"/>
      <c r="O357" s="8"/>
      <c r="P357" s="8"/>
      <c r="Q357" s="8"/>
      <c r="R357" s="8"/>
      <c r="S357" s="8"/>
    </row>
    <row r="358">
      <c r="A358" s="8" t="s">
        <v>2038</v>
      </c>
      <c r="B358" s="9" t="s">
        <v>2552</v>
      </c>
      <c r="C358" s="9" t="s">
        <v>2553</v>
      </c>
      <c r="D358" s="9" t="s">
        <v>2554</v>
      </c>
      <c r="E358" s="9" t="s">
        <v>203</v>
      </c>
      <c r="F358" s="9" t="s">
        <v>2893</v>
      </c>
      <c r="G358" s="9"/>
      <c r="H358" s="9"/>
      <c r="I358" s="8"/>
      <c r="J358" s="8"/>
      <c r="K358" s="8"/>
      <c r="L358" s="8"/>
      <c r="M358" s="8"/>
      <c r="N358" s="8"/>
      <c r="O358" s="8"/>
      <c r="P358" s="8"/>
      <c r="Q358" s="8"/>
      <c r="R358" s="8"/>
      <c r="S358" s="8"/>
    </row>
    <row r="359">
      <c r="A359" s="8" t="s">
        <v>2040</v>
      </c>
      <c r="B359" s="9" t="s">
        <v>2566</v>
      </c>
      <c r="C359" s="9" t="s">
        <v>2556</v>
      </c>
      <c r="D359" s="9" t="s">
        <v>2615</v>
      </c>
      <c r="E359" s="9" t="s">
        <v>28</v>
      </c>
      <c r="F359" s="9" t="s">
        <v>2894</v>
      </c>
      <c r="G359" s="9"/>
      <c r="H359" s="9"/>
      <c r="I359" s="8"/>
      <c r="J359" s="8"/>
      <c r="K359" s="8"/>
      <c r="L359" s="8"/>
      <c r="M359" s="8"/>
      <c r="N359" s="8"/>
      <c r="O359" s="8"/>
      <c r="P359" s="8"/>
      <c r="Q359" s="8"/>
      <c r="R359" s="8"/>
      <c r="S359" s="8"/>
    </row>
    <row r="360">
      <c r="A360" s="8" t="s">
        <v>2041</v>
      </c>
      <c r="B360" s="9" t="s">
        <v>2566</v>
      </c>
      <c r="C360" s="9" t="s">
        <v>2556</v>
      </c>
      <c r="D360" s="9" t="s">
        <v>2615</v>
      </c>
      <c r="E360" s="9" t="s">
        <v>203</v>
      </c>
      <c r="F360" s="9" t="s">
        <v>2895</v>
      </c>
      <c r="G360" s="9"/>
      <c r="H360" s="9"/>
      <c r="I360" s="8"/>
      <c r="J360" s="8"/>
      <c r="K360" s="8"/>
      <c r="L360" s="8"/>
      <c r="M360" s="8"/>
      <c r="N360" s="8"/>
      <c r="O360" s="8"/>
      <c r="P360" s="8"/>
      <c r="Q360" s="8"/>
      <c r="R360" s="8"/>
      <c r="S360" s="8"/>
    </row>
    <row r="361">
      <c r="A361" s="9" t="s">
        <v>2416</v>
      </c>
      <c r="B361" s="9" t="s">
        <v>2552</v>
      </c>
      <c r="C361" s="9" t="s">
        <v>2556</v>
      </c>
      <c r="D361" s="9" t="s">
        <v>2613</v>
      </c>
      <c r="E361" s="9" t="s">
        <v>28</v>
      </c>
      <c r="F361" s="9" t="s">
        <v>2896</v>
      </c>
      <c r="G361" s="9"/>
      <c r="H361" s="9"/>
      <c r="I361" s="8"/>
      <c r="J361" s="8"/>
      <c r="K361" s="8"/>
      <c r="L361" s="8"/>
      <c r="M361" s="8"/>
      <c r="N361" s="8"/>
      <c r="O361" s="8"/>
      <c r="P361" s="8"/>
      <c r="Q361" s="8"/>
      <c r="R361" s="8"/>
      <c r="S361" s="8"/>
    </row>
    <row r="362">
      <c r="A362" s="8" t="s">
        <v>2046</v>
      </c>
      <c r="B362" s="9" t="s">
        <v>2552</v>
      </c>
      <c r="C362" s="9" t="s">
        <v>2553</v>
      </c>
      <c r="D362" s="9" t="s">
        <v>2554</v>
      </c>
      <c r="E362" s="9" t="s">
        <v>203</v>
      </c>
      <c r="F362" s="9"/>
      <c r="G362" s="9"/>
      <c r="H362" s="9"/>
      <c r="I362" s="8"/>
      <c r="J362" s="8"/>
      <c r="K362" s="8"/>
      <c r="L362" s="8"/>
      <c r="M362" s="8"/>
      <c r="N362" s="8"/>
      <c r="O362" s="8"/>
      <c r="P362" s="8"/>
      <c r="Q362" s="8"/>
      <c r="R362" s="8"/>
      <c r="S362" s="8"/>
    </row>
    <row r="363">
      <c r="A363" s="8" t="s">
        <v>2418</v>
      </c>
      <c r="B363" s="9" t="s">
        <v>2552</v>
      </c>
      <c r="C363" s="9" t="s">
        <v>2556</v>
      </c>
      <c r="D363" s="9" t="s">
        <v>2613</v>
      </c>
      <c r="E363" s="9" t="s">
        <v>28</v>
      </c>
      <c r="F363" s="9" t="s">
        <v>2897</v>
      </c>
      <c r="G363" s="9"/>
      <c r="H363" s="9"/>
      <c r="I363" s="8"/>
      <c r="J363" s="8"/>
      <c r="K363" s="8"/>
      <c r="L363" s="8"/>
      <c r="M363" s="8"/>
      <c r="N363" s="8"/>
      <c r="O363" s="8"/>
      <c r="P363" s="8"/>
      <c r="Q363" s="8"/>
      <c r="R363" s="8"/>
      <c r="S363" s="8"/>
    </row>
    <row r="364">
      <c r="A364" s="8" t="s">
        <v>2054</v>
      </c>
      <c r="B364" s="9" t="s">
        <v>2566</v>
      </c>
      <c r="C364" s="9" t="s">
        <v>2553</v>
      </c>
      <c r="D364" s="9" t="s">
        <v>2554</v>
      </c>
      <c r="E364" s="9" t="s">
        <v>203</v>
      </c>
      <c r="F364" s="9"/>
      <c r="G364" s="9"/>
      <c r="H364" s="9"/>
      <c r="I364" s="8"/>
      <c r="J364" s="8"/>
      <c r="K364" s="8"/>
      <c r="L364" s="8"/>
      <c r="M364" s="8"/>
      <c r="N364" s="8"/>
      <c r="O364" s="8"/>
      <c r="P364" s="8"/>
      <c r="Q364" s="8"/>
      <c r="R364" s="8"/>
      <c r="S364" s="8"/>
    </row>
    <row r="365">
      <c r="A365" s="8" t="s">
        <v>2057</v>
      </c>
      <c r="B365" s="9" t="s">
        <v>2552</v>
      </c>
      <c r="C365" s="9" t="s">
        <v>2553</v>
      </c>
      <c r="D365" s="9" t="s">
        <v>2568</v>
      </c>
      <c r="E365" s="9" t="s">
        <v>203</v>
      </c>
      <c r="F365" s="9"/>
      <c r="G365" s="9"/>
      <c r="H365" s="9"/>
      <c r="I365" s="8"/>
      <c r="J365" s="8"/>
      <c r="K365" s="8"/>
      <c r="L365" s="8"/>
      <c r="M365" s="8"/>
      <c r="N365" s="8"/>
      <c r="O365" s="8"/>
      <c r="P365" s="8"/>
      <c r="Q365" s="8"/>
      <c r="R365" s="8"/>
      <c r="S365" s="8"/>
    </row>
    <row r="366">
      <c r="A366" s="8" t="s">
        <v>2424</v>
      </c>
      <c r="B366" s="9" t="s">
        <v>2560</v>
      </c>
      <c r="C366" s="9" t="s">
        <v>2567</v>
      </c>
      <c r="D366" s="9" t="s">
        <v>2898</v>
      </c>
      <c r="E366" s="9" t="s">
        <v>28</v>
      </c>
      <c r="F366" s="9" t="s">
        <v>2899</v>
      </c>
      <c r="G366" s="9"/>
      <c r="H366" s="9"/>
      <c r="I366" s="8"/>
      <c r="J366" s="8"/>
      <c r="K366" s="8"/>
      <c r="L366" s="8"/>
      <c r="M366" s="8"/>
      <c r="N366" s="8"/>
      <c r="O366" s="8"/>
      <c r="P366" s="8"/>
      <c r="Q366" s="8"/>
      <c r="R366" s="8"/>
      <c r="S366" s="8"/>
    </row>
    <row r="367">
      <c r="A367" s="8" t="s">
        <v>2425</v>
      </c>
      <c r="B367" s="9" t="s">
        <v>2566</v>
      </c>
      <c r="C367" s="9" t="s">
        <v>2556</v>
      </c>
      <c r="D367" s="9" t="s">
        <v>2561</v>
      </c>
      <c r="E367" s="9" t="s">
        <v>28</v>
      </c>
      <c r="F367" s="9" t="s">
        <v>2900</v>
      </c>
      <c r="G367" s="9"/>
      <c r="H367" s="9"/>
      <c r="I367" s="8"/>
      <c r="J367" s="8"/>
      <c r="K367" s="8"/>
      <c r="L367" s="8"/>
      <c r="M367" s="8"/>
      <c r="N367" s="8"/>
      <c r="O367" s="8"/>
      <c r="P367" s="8"/>
      <c r="Q367" s="8"/>
      <c r="R367" s="8"/>
      <c r="S367" s="8"/>
    </row>
    <row r="368">
      <c r="A368" s="8" t="s">
        <v>2427</v>
      </c>
      <c r="B368" s="9" t="s">
        <v>2566</v>
      </c>
      <c r="C368" s="9" t="s">
        <v>2556</v>
      </c>
      <c r="D368" s="9" t="s">
        <v>2568</v>
      </c>
      <c r="E368" s="9" t="s">
        <v>28</v>
      </c>
      <c r="F368" s="9" t="s">
        <v>2901</v>
      </c>
      <c r="G368" s="9"/>
      <c r="H368" s="9"/>
      <c r="I368" s="8"/>
      <c r="J368" s="8"/>
      <c r="K368" s="8"/>
      <c r="L368" s="8"/>
      <c r="M368" s="8"/>
      <c r="N368" s="8"/>
      <c r="O368" s="8"/>
      <c r="P368" s="8"/>
      <c r="Q368" s="8"/>
      <c r="R368" s="8"/>
      <c r="S368" s="8"/>
    </row>
    <row r="369">
      <c r="A369" s="8" t="s">
        <v>2061</v>
      </c>
      <c r="B369" s="9" t="s">
        <v>2552</v>
      </c>
      <c r="C369" s="9" t="s">
        <v>2556</v>
      </c>
      <c r="D369" s="9" t="s">
        <v>2561</v>
      </c>
      <c r="E369" s="9" t="s">
        <v>203</v>
      </c>
      <c r="F369" s="9" t="s">
        <v>2902</v>
      </c>
      <c r="G369" s="9"/>
      <c r="H369" s="9"/>
      <c r="I369" s="8"/>
      <c r="J369" s="8"/>
      <c r="K369" s="8"/>
      <c r="L369" s="8"/>
      <c r="M369" s="8"/>
      <c r="N369" s="8"/>
      <c r="O369" s="8"/>
      <c r="P369" s="8"/>
      <c r="Q369" s="8"/>
      <c r="R369" s="8"/>
      <c r="S369" s="8"/>
    </row>
    <row r="370">
      <c r="A370" s="8" t="s">
        <v>2070</v>
      </c>
      <c r="B370" s="9" t="s">
        <v>2566</v>
      </c>
      <c r="C370" s="9" t="s">
        <v>2553</v>
      </c>
      <c r="D370" s="9" t="s">
        <v>2554</v>
      </c>
      <c r="E370" s="9" t="s">
        <v>203</v>
      </c>
      <c r="F370" s="9" t="s">
        <v>2903</v>
      </c>
      <c r="G370" s="9"/>
      <c r="H370" s="9"/>
      <c r="I370" s="8"/>
      <c r="J370" s="8"/>
      <c r="K370" s="8"/>
      <c r="L370" s="8"/>
      <c r="M370" s="8"/>
      <c r="N370" s="8"/>
      <c r="O370" s="8"/>
      <c r="P370" s="8"/>
      <c r="Q370" s="8"/>
      <c r="R370" s="8"/>
      <c r="S370" s="8"/>
    </row>
    <row r="371">
      <c r="A371" s="8" t="s">
        <v>2428</v>
      </c>
      <c r="B371" s="9" t="s">
        <v>2552</v>
      </c>
      <c r="C371" s="9" t="s">
        <v>2553</v>
      </c>
      <c r="D371" s="9" t="s">
        <v>2554</v>
      </c>
      <c r="E371" s="9" t="s">
        <v>28</v>
      </c>
      <c r="F371" s="9" t="s">
        <v>2904</v>
      </c>
      <c r="G371" s="9"/>
      <c r="H371" s="9"/>
      <c r="I371" s="8"/>
      <c r="J371" s="8"/>
      <c r="K371" s="8"/>
      <c r="L371" s="8"/>
      <c r="M371" s="8"/>
      <c r="N371" s="8"/>
      <c r="O371" s="8"/>
      <c r="P371" s="8"/>
      <c r="Q371" s="8"/>
      <c r="R371" s="8"/>
      <c r="S371" s="8"/>
    </row>
    <row r="372">
      <c r="A372" s="8" t="s">
        <v>2429</v>
      </c>
      <c r="B372" s="9" t="s">
        <v>2552</v>
      </c>
      <c r="C372" s="9" t="s">
        <v>2556</v>
      </c>
      <c r="D372" s="9" t="s">
        <v>2568</v>
      </c>
      <c r="E372" s="9" t="s">
        <v>28</v>
      </c>
      <c r="F372" s="9" t="s">
        <v>2905</v>
      </c>
      <c r="G372" s="9"/>
      <c r="H372" s="9"/>
      <c r="I372" s="8"/>
      <c r="J372" s="8"/>
      <c r="K372" s="8"/>
      <c r="L372" s="8"/>
      <c r="M372" s="8"/>
      <c r="N372" s="8"/>
      <c r="O372" s="8"/>
      <c r="P372" s="8"/>
      <c r="Q372" s="8"/>
      <c r="R372" s="8"/>
      <c r="S372" s="8"/>
    </row>
    <row r="373">
      <c r="A373" s="9" t="s">
        <v>2433</v>
      </c>
      <c r="B373" s="9" t="s">
        <v>2552</v>
      </c>
      <c r="C373" s="9" t="s">
        <v>2556</v>
      </c>
      <c r="D373" s="9" t="s">
        <v>2613</v>
      </c>
      <c r="E373" s="9" t="s">
        <v>28</v>
      </c>
      <c r="F373" s="9" t="s">
        <v>2872</v>
      </c>
      <c r="G373" s="9"/>
      <c r="H373" s="9"/>
      <c r="I373" s="8"/>
      <c r="J373" s="8"/>
      <c r="K373" s="8"/>
      <c r="L373" s="8"/>
      <c r="M373" s="8"/>
      <c r="N373" s="8"/>
      <c r="O373" s="8"/>
      <c r="P373" s="8"/>
      <c r="Q373" s="8"/>
      <c r="R373" s="8"/>
      <c r="S373" s="8"/>
    </row>
    <row r="374">
      <c r="A374" s="9" t="s">
        <v>2434</v>
      </c>
      <c r="B374" s="9" t="s">
        <v>2552</v>
      </c>
      <c r="C374" s="9" t="s">
        <v>2567</v>
      </c>
      <c r="D374" s="9" t="s">
        <v>2613</v>
      </c>
      <c r="E374" s="9" t="s">
        <v>28</v>
      </c>
      <c r="F374" s="9" t="s">
        <v>2872</v>
      </c>
      <c r="G374" s="9"/>
      <c r="H374" s="9"/>
      <c r="I374" s="8"/>
      <c r="J374" s="8"/>
      <c r="K374" s="8"/>
      <c r="L374" s="8"/>
      <c r="M374" s="8"/>
      <c r="N374" s="8"/>
      <c r="O374" s="8"/>
      <c r="P374" s="8"/>
      <c r="Q374" s="8"/>
      <c r="R374" s="8"/>
      <c r="S374" s="8"/>
    </row>
    <row r="375">
      <c r="A375" s="8" t="s">
        <v>2435</v>
      </c>
      <c r="B375" s="9" t="s">
        <v>2566</v>
      </c>
      <c r="C375" s="9" t="s">
        <v>2556</v>
      </c>
      <c r="D375" s="9" t="s">
        <v>2568</v>
      </c>
      <c r="E375" s="9" t="s">
        <v>28</v>
      </c>
      <c r="F375" s="9" t="s">
        <v>2906</v>
      </c>
      <c r="G375" s="9"/>
      <c r="H375" s="9"/>
      <c r="I375" s="8"/>
      <c r="J375" s="8"/>
      <c r="K375" s="8"/>
      <c r="L375" s="8"/>
      <c r="M375" s="8"/>
      <c r="N375" s="8"/>
      <c r="O375" s="8"/>
      <c r="P375" s="8"/>
      <c r="Q375" s="8"/>
      <c r="R375" s="8"/>
      <c r="S375" s="8"/>
    </row>
    <row r="376">
      <c r="A376" s="8" t="s">
        <v>2437</v>
      </c>
      <c r="B376" s="9" t="s">
        <v>2552</v>
      </c>
      <c r="C376" s="9" t="s">
        <v>2553</v>
      </c>
      <c r="D376" s="9" t="s">
        <v>2554</v>
      </c>
      <c r="E376" s="9" t="s">
        <v>28</v>
      </c>
      <c r="F376" s="9" t="s">
        <v>2907</v>
      </c>
      <c r="G376" s="9"/>
      <c r="H376" s="9"/>
      <c r="I376" s="8"/>
      <c r="J376" s="8"/>
      <c r="K376" s="8"/>
      <c r="L376" s="8"/>
      <c r="M376" s="8"/>
      <c r="N376" s="8"/>
      <c r="O376" s="8"/>
      <c r="P376" s="8"/>
      <c r="Q376" s="8"/>
      <c r="R376" s="8"/>
      <c r="S376" s="8"/>
    </row>
    <row r="377">
      <c r="A377" s="8" t="s">
        <v>2104</v>
      </c>
      <c r="B377" s="9" t="s">
        <v>2566</v>
      </c>
      <c r="C377" s="9" t="s">
        <v>2567</v>
      </c>
      <c r="D377" s="9" t="s">
        <v>2568</v>
      </c>
      <c r="E377" s="9" t="s">
        <v>203</v>
      </c>
      <c r="F377" s="9" t="s">
        <v>2908</v>
      </c>
      <c r="G377" s="9"/>
      <c r="H377" s="9"/>
      <c r="I377" s="8"/>
      <c r="J377" s="8"/>
      <c r="K377" s="8"/>
      <c r="L377" s="8"/>
      <c r="M377" s="8"/>
      <c r="N377" s="8"/>
      <c r="O377" s="8"/>
      <c r="P377" s="8"/>
      <c r="Q377" s="8"/>
      <c r="R377" s="8"/>
      <c r="S377" s="8"/>
    </row>
    <row r="378">
      <c r="A378" s="8" t="s">
        <v>2443</v>
      </c>
      <c r="B378" s="9" t="s">
        <v>2552</v>
      </c>
      <c r="C378" s="9" t="s">
        <v>2556</v>
      </c>
      <c r="D378" s="9" t="s">
        <v>2561</v>
      </c>
      <c r="E378" s="9" t="s">
        <v>28</v>
      </c>
      <c r="F378" s="63" t="s">
        <v>2909</v>
      </c>
      <c r="G378" s="9"/>
      <c r="H378" s="9"/>
      <c r="I378" s="8"/>
      <c r="J378" s="8"/>
      <c r="K378" s="8"/>
      <c r="L378" s="8"/>
      <c r="M378" s="8"/>
      <c r="N378" s="8"/>
      <c r="O378" s="8"/>
      <c r="P378" s="8"/>
      <c r="Q378" s="8"/>
      <c r="R378" s="8"/>
      <c r="S378" s="8"/>
    </row>
    <row r="379">
      <c r="A379" s="8" t="s">
        <v>2112</v>
      </c>
      <c r="B379" s="9" t="s">
        <v>2566</v>
      </c>
      <c r="C379" s="9" t="s">
        <v>2553</v>
      </c>
      <c r="D379" s="9" t="s">
        <v>2554</v>
      </c>
      <c r="E379" s="9" t="s">
        <v>203</v>
      </c>
      <c r="F379" s="9"/>
      <c r="G379" s="9"/>
      <c r="H379" s="9"/>
      <c r="I379" s="8"/>
      <c r="J379" s="8"/>
      <c r="K379" s="8"/>
      <c r="L379" s="8"/>
      <c r="M379" s="8"/>
      <c r="N379" s="8"/>
      <c r="O379" s="8"/>
      <c r="P379" s="8"/>
      <c r="Q379" s="8"/>
      <c r="R379" s="8"/>
      <c r="S379" s="8"/>
    </row>
    <row r="380">
      <c r="A380" s="8" t="s">
        <v>2119</v>
      </c>
      <c r="B380" s="9" t="s">
        <v>2566</v>
      </c>
      <c r="C380" s="9" t="s">
        <v>2553</v>
      </c>
      <c r="D380" s="9" t="s">
        <v>2554</v>
      </c>
      <c r="E380" s="9" t="s">
        <v>203</v>
      </c>
      <c r="F380" s="9" t="s">
        <v>2910</v>
      </c>
      <c r="G380" s="9"/>
      <c r="H380" s="9"/>
      <c r="I380" s="8"/>
      <c r="J380" s="8"/>
      <c r="K380" s="8"/>
      <c r="L380" s="8"/>
      <c r="M380" s="8"/>
      <c r="N380" s="8"/>
      <c r="O380" s="8"/>
      <c r="P380" s="8"/>
      <c r="Q380" s="8"/>
      <c r="R380" s="8"/>
      <c r="S380" s="8"/>
    </row>
    <row r="381">
      <c r="A381" s="8" t="s">
        <v>2122</v>
      </c>
      <c r="B381" s="9" t="s">
        <v>2600</v>
      </c>
      <c r="C381" s="9" t="s">
        <v>2567</v>
      </c>
      <c r="D381" s="9" t="s">
        <v>2554</v>
      </c>
      <c r="E381" s="9" t="s">
        <v>203</v>
      </c>
      <c r="F381" s="9" t="s">
        <v>2911</v>
      </c>
      <c r="G381" s="9"/>
      <c r="H381" s="9"/>
      <c r="I381" s="8"/>
      <c r="J381" s="8"/>
      <c r="K381" s="8"/>
      <c r="L381" s="8"/>
      <c r="M381" s="8"/>
      <c r="N381" s="8"/>
      <c r="O381" s="8"/>
      <c r="P381" s="8"/>
      <c r="Q381" s="8"/>
      <c r="R381" s="8"/>
      <c r="S381" s="8"/>
    </row>
    <row r="382">
      <c r="A382" s="8" t="s">
        <v>2118</v>
      </c>
      <c r="B382" s="9" t="s">
        <v>2600</v>
      </c>
      <c r="C382" s="9" t="s">
        <v>2553</v>
      </c>
      <c r="D382" s="9" t="s">
        <v>2554</v>
      </c>
      <c r="E382" s="9" t="s">
        <v>28</v>
      </c>
      <c r="F382" s="9" t="s">
        <v>2912</v>
      </c>
      <c r="G382" s="9"/>
      <c r="H382" s="9"/>
      <c r="I382" s="8"/>
      <c r="J382" s="8"/>
      <c r="K382" s="8"/>
      <c r="L382" s="8"/>
      <c r="M382" s="8"/>
      <c r="N382" s="8"/>
      <c r="O382" s="8"/>
      <c r="P382" s="8"/>
      <c r="Q382" s="8"/>
      <c r="R382" s="8"/>
      <c r="S382" s="8"/>
    </row>
    <row r="383">
      <c r="A383" s="8" t="s">
        <v>2125</v>
      </c>
      <c r="B383" s="9" t="s">
        <v>2566</v>
      </c>
      <c r="C383" s="9" t="s">
        <v>2556</v>
      </c>
      <c r="D383" s="9" t="s">
        <v>2561</v>
      </c>
      <c r="E383" s="9" t="s">
        <v>203</v>
      </c>
      <c r="F383" s="9" t="s">
        <v>2913</v>
      </c>
      <c r="G383" s="9"/>
      <c r="H383" s="9"/>
      <c r="I383" s="8"/>
      <c r="J383" s="8"/>
      <c r="K383" s="8"/>
      <c r="L383" s="8"/>
      <c r="M383" s="8"/>
      <c r="N383" s="8"/>
      <c r="O383" s="8"/>
      <c r="P383" s="8"/>
      <c r="Q383" s="8"/>
      <c r="R383" s="8"/>
      <c r="S383" s="8"/>
    </row>
    <row r="384">
      <c r="A384" s="8" t="s">
        <v>2449</v>
      </c>
      <c r="B384" s="9" t="s">
        <v>2552</v>
      </c>
      <c r="C384" s="9" t="s">
        <v>2556</v>
      </c>
      <c r="D384" s="9" t="s">
        <v>2615</v>
      </c>
      <c r="E384" s="9" t="s">
        <v>28</v>
      </c>
      <c r="F384" s="9" t="s">
        <v>2914</v>
      </c>
      <c r="G384" s="9"/>
      <c r="H384" s="9"/>
      <c r="I384" s="8"/>
      <c r="J384" s="8"/>
      <c r="K384" s="8"/>
      <c r="L384" s="8"/>
      <c r="M384" s="8"/>
      <c r="N384" s="8"/>
      <c r="O384" s="8"/>
      <c r="P384" s="8"/>
      <c r="Q384" s="8"/>
      <c r="R384" s="8"/>
      <c r="S384" s="8"/>
    </row>
    <row r="385">
      <c r="A385" s="9" t="s">
        <v>2456</v>
      </c>
      <c r="B385" s="9" t="s">
        <v>2552</v>
      </c>
      <c r="C385" s="9" t="s">
        <v>2556</v>
      </c>
      <c r="D385" s="9" t="s">
        <v>2558</v>
      </c>
      <c r="E385" s="9" t="s">
        <v>28</v>
      </c>
      <c r="F385" s="9" t="s">
        <v>2915</v>
      </c>
      <c r="G385" s="9"/>
      <c r="H385" s="9"/>
      <c r="I385" s="8"/>
      <c r="J385" s="8"/>
      <c r="K385" s="8"/>
      <c r="L385" s="8"/>
      <c r="M385" s="8"/>
      <c r="N385" s="8"/>
      <c r="O385" s="8"/>
      <c r="P385" s="8"/>
      <c r="Q385" s="8"/>
      <c r="R385" s="8"/>
      <c r="S385" s="8"/>
    </row>
    <row r="386">
      <c r="A386" s="8" t="s">
        <v>2135</v>
      </c>
      <c r="B386" s="9" t="s">
        <v>2566</v>
      </c>
      <c r="C386" s="9" t="s">
        <v>2567</v>
      </c>
      <c r="D386" s="9" t="s">
        <v>217</v>
      </c>
      <c r="E386" s="9" t="s">
        <v>203</v>
      </c>
      <c r="F386" s="9" t="s">
        <v>2916</v>
      </c>
      <c r="G386" s="9"/>
      <c r="H386" s="9"/>
      <c r="I386" s="8"/>
      <c r="J386" s="8"/>
      <c r="K386" s="8"/>
      <c r="L386" s="8"/>
      <c r="M386" s="8"/>
      <c r="N386" s="8"/>
      <c r="O386" s="8"/>
      <c r="P386" s="8"/>
      <c r="Q386" s="8"/>
      <c r="R386" s="8"/>
      <c r="S386" s="8"/>
    </row>
    <row r="387">
      <c r="A387" s="9" t="s">
        <v>2459</v>
      </c>
      <c r="B387" s="9" t="s">
        <v>2566</v>
      </c>
      <c r="C387" s="9" t="s">
        <v>2556</v>
      </c>
      <c r="D387" s="9" t="s">
        <v>2615</v>
      </c>
      <c r="E387" s="9" t="s">
        <v>28</v>
      </c>
      <c r="F387" s="9" t="s">
        <v>2917</v>
      </c>
      <c r="G387" s="9"/>
      <c r="H387" s="9"/>
      <c r="I387" s="8"/>
      <c r="J387" s="8"/>
      <c r="K387" s="8"/>
      <c r="L387" s="8"/>
      <c r="M387" s="8"/>
      <c r="N387" s="8"/>
      <c r="O387" s="8"/>
      <c r="P387" s="8"/>
      <c r="Q387" s="8"/>
      <c r="R387" s="8"/>
      <c r="S387" s="8"/>
    </row>
    <row r="388">
      <c r="A388" s="9" t="s">
        <v>2137</v>
      </c>
      <c r="B388" s="9" t="s">
        <v>2566</v>
      </c>
      <c r="C388" s="9" t="s">
        <v>2556</v>
      </c>
      <c r="D388" s="9" t="s">
        <v>217</v>
      </c>
      <c r="E388" s="9" t="s">
        <v>203</v>
      </c>
      <c r="F388" s="9" t="s">
        <v>2918</v>
      </c>
      <c r="G388" s="9"/>
      <c r="H388" s="9"/>
      <c r="I388" s="8"/>
      <c r="J388" s="8"/>
      <c r="K388" s="8"/>
      <c r="L388" s="8"/>
      <c r="M388" s="8"/>
      <c r="N388" s="8"/>
      <c r="O388" s="8"/>
      <c r="P388" s="8"/>
      <c r="Q388" s="8"/>
      <c r="R388" s="8"/>
      <c r="S388" s="8"/>
    </row>
    <row r="389">
      <c r="A389" s="8" t="s">
        <v>2460</v>
      </c>
      <c r="B389" s="9" t="s">
        <v>2566</v>
      </c>
      <c r="C389" s="9" t="s">
        <v>2556</v>
      </c>
      <c r="D389" s="9" t="s">
        <v>217</v>
      </c>
      <c r="E389" s="9" t="s">
        <v>28</v>
      </c>
      <c r="F389" s="21" t="s">
        <v>2919</v>
      </c>
      <c r="G389" s="9"/>
      <c r="H389" s="9"/>
      <c r="I389" s="8"/>
      <c r="J389" s="8"/>
      <c r="K389" s="8"/>
      <c r="L389" s="8"/>
      <c r="M389" s="8"/>
      <c r="N389" s="8"/>
      <c r="O389" s="8"/>
      <c r="P389" s="8"/>
      <c r="Q389" s="8"/>
      <c r="R389" s="8"/>
      <c r="S389" s="8"/>
    </row>
    <row r="390">
      <c r="A390" s="8" t="s">
        <v>2462</v>
      </c>
      <c r="B390" s="9" t="s">
        <v>2552</v>
      </c>
      <c r="C390" s="9" t="s">
        <v>2553</v>
      </c>
      <c r="D390" s="9" t="s">
        <v>2554</v>
      </c>
      <c r="E390" s="9" t="s">
        <v>28</v>
      </c>
      <c r="F390" s="9" t="s">
        <v>2920</v>
      </c>
      <c r="G390" s="9"/>
      <c r="H390" s="9"/>
      <c r="I390" s="8"/>
      <c r="J390" s="8"/>
      <c r="K390" s="8"/>
      <c r="L390" s="8"/>
      <c r="M390" s="8"/>
      <c r="N390" s="8"/>
      <c r="O390" s="8"/>
      <c r="P390" s="8"/>
      <c r="Q390" s="8"/>
      <c r="R390" s="8"/>
      <c r="S390" s="8"/>
    </row>
    <row r="391">
      <c r="A391" s="8" t="s">
        <v>2148</v>
      </c>
      <c r="B391" s="9" t="s">
        <v>2566</v>
      </c>
      <c r="C391" s="9" t="s">
        <v>2556</v>
      </c>
      <c r="D391" s="9" t="s">
        <v>217</v>
      </c>
      <c r="E391" s="9" t="s">
        <v>203</v>
      </c>
      <c r="F391" s="9" t="s">
        <v>2921</v>
      </c>
      <c r="G391" s="9"/>
      <c r="H391" s="9"/>
      <c r="I391" s="8"/>
      <c r="J391" s="8"/>
      <c r="K391" s="8"/>
      <c r="L391" s="8"/>
      <c r="M391" s="8"/>
      <c r="N391" s="8"/>
      <c r="O391" s="8"/>
      <c r="P391" s="8"/>
      <c r="Q391" s="8"/>
      <c r="R391" s="8"/>
      <c r="S391" s="8"/>
    </row>
    <row r="392">
      <c r="A392" s="8" t="s">
        <v>2158</v>
      </c>
      <c r="B392" s="9" t="s">
        <v>2566</v>
      </c>
      <c r="C392" s="9" t="s">
        <v>2556</v>
      </c>
      <c r="D392" s="9" t="s">
        <v>2568</v>
      </c>
      <c r="E392" s="9" t="s">
        <v>203</v>
      </c>
      <c r="F392" s="9" t="s">
        <v>2922</v>
      </c>
      <c r="G392" s="9"/>
      <c r="H392" s="9"/>
      <c r="I392" s="8"/>
      <c r="J392" s="8"/>
      <c r="K392" s="8"/>
      <c r="L392" s="8"/>
      <c r="M392" s="8"/>
      <c r="N392" s="8"/>
      <c r="O392" s="8"/>
      <c r="P392" s="8"/>
      <c r="Q392" s="8"/>
      <c r="R392" s="8"/>
      <c r="S392" s="8"/>
    </row>
    <row r="393">
      <c r="A393" s="8" t="s">
        <v>2166</v>
      </c>
      <c r="B393" s="9" t="s">
        <v>2566</v>
      </c>
      <c r="C393" s="9" t="s">
        <v>2556</v>
      </c>
      <c r="D393" s="9" t="s">
        <v>2898</v>
      </c>
      <c r="E393" s="9" t="s">
        <v>203</v>
      </c>
      <c r="F393" s="9" t="s">
        <v>2923</v>
      </c>
      <c r="G393" s="9"/>
      <c r="H393" s="9"/>
      <c r="I393" s="8"/>
      <c r="J393" s="8"/>
      <c r="K393" s="8"/>
      <c r="L393" s="8"/>
      <c r="M393" s="8"/>
      <c r="N393" s="8"/>
      <c r="O393" s="8"/>
      <c r="P393" s="8"/>
      <c r="Q393" s="8"/>
      <c r="R393" s="8"/>
      <c r="S393" s="8"/>
    </row>
    <row r="394">
      <c r="A394" s="8" t="s">
        <v>2480</v>
      </c>
      <c r="B394" s="9" t="s">
        <v>2560</v>
      </c>
      <c r="C394" s="9" t="s">
        <v>2553</v>
      </c>
      <c r="D394" s="9" t="s">
        <v>2554</v>
      </c>
      <c r="E394" s="9" t="s">
        <v>28</v>
      </c>
      <c r="F394" s="9" t="s">
        <v>2924</v>
      </c>
      <c r="G394" s="9"/>
      <c r="H394" s="9"/>
      <c r="I394" s="8"/>
      <c r="J394" s="8"/>
      <c r="K394" s="8"/>
      <c r="L394" s="8"/>
      <c r="M394" s="8"/>
      <c r="N394" s="8"/>
      <c r="O394" s="8"/>
      <c r="P394" s="8"/>
      <c r="Q394" s="8"/>
      <c r="R394" s="8"/>
      <c r="S394" s="8"/>
    </row>
    <row r="395">
      <c r="A395" s="8" t="s">
        <v>2482</v>
      </c>
      <c r="B395" s="9" t="s">
        <v>2552</v>
      </c>
      <c r="C395" s="9" t="s">
        <v>2556</v>
      </c>
      <c r="D395" s="9" t="s">
        <v>2561</v>
      </c>
      <c r="E395" s="9" t="s">
        <v>28</v>
      </c>
      <c r="F395" s="63" t="s">
        <v>2925</v>
      </c>
      <c r="G395" s="9"/>
      <c r="H395" s="9"/>
      <c r="I395" s="8"/>
      <c r="J395" s="8"/>
      <c r="K395" s="8"/>
      <c r="L395" s="8"/>
      <c r="M395" s="8"/>
      <c r="N395" s="8"/>
      <c r="O395" s="8"/>
      <c r="P395" s="8"/>
      <c r="Q395" s="8"/>
      <c r="R395" s="8"/>
      <c r="S395" s="8"/>
    </row>
    <row r="396">
      <c r="A396" s="8" t="s">
        <v>2198</v>
      </c>
      <c r="B396" s="9" t="s">
        <v>2566</v>
      </c>
      <c r="C396" s="9" t="s">
        <v>2553</v>
      </c>
      <c r="D396" s="9" t="s">
        <v>2554</v>
      </c>
      <c r="E396" s="64" t="s">
        <v>203</v>
      </c>
      <c r="F396" s="21" t="s">
        <v>2926</v>
      </c>
      <c r="G396" s="9"/>
      <c r="H396" s="9"/>
      <c r="I396" s="8"/>
      <c r="J396" s="8"/>
      <c r="K396" s="8"/>
      <c r="L396" s="8"/>
      <c r="M396" s="8"/>
      <c r="N396" s="8"/>
      <c r="O396" s="8"/>
      <c r="P396" s="8"/>
      <c r="Q396" s="8"/>
      <c r="R396" s="8"/>
      <c r="S396" s="8"/>
    </row>
    <row r="397">
      <c r="A397" s="8" t="s">
        <v>2200</v>
      </c>
      <c r="B397" s="9" t="s">
        <v>2566</v>
      </c>
      <c r="C397" s="9" t="s">
        <v>2556</v>
      </c>
      <c r="D397" s="9" t="s">
        <v>217</v>
      </c>
      <c r="E397" s="9" t="s">
        <v>203</v>
      </c>
      <c r="F397" s="9" t="s">
        <v>2927</v>
      </c>
      <c r="G397" s="9"/>
      <c r="H397" s="9"/>
      <c r="I397" s="8"/>
      <c r="J397" s="8"/>
      <c r="K397" s="8"/>
      <c r="L397" s="8"/>
      <c r="M397" s="8"/>
      <c r="N397" s="8"/>
      <c r="O397" s="8"/>
      <c r="P397" s="8"/>
      <c r="Q397" s="8"/>
      <c r="R397" s="8"/>
      <c r="S397" s="8"/>
    </row>
    <row r="398">
      <c r="A398" s="8" t="s">
        <v>2205</v>
      </c>
      <c r="B398" s="9" t="s">
        <v>2566</v>
      </c>
      <c r="C398" s="9" t="s">
        <v>2556</v>
      </c>
      <c r="D398" s="9" t="s">
        <v>2627</v>
      </c>
      <c r="E398" s="9" t="s">
        <v>203</v>
      </c>
      <c r="F398" s="9" t="s">
        <v>2928</v>
      </c>
      <c r="G398" s="9"/>
      <c r="H398" s="9"/>
      <c r="I398" s="8"/>
      <c r="J398" s="8"/>
      <c r="K398" s="8"/>
      <c r="L398" s="8"/>
      <c r="M398" s="8"/>
      <c r="N398" s="8"/>
      <c r="O398" s="8"/>
      <c r="P398" s="8"/>
      <c r="Q398" s="8"/>
      <c r="R398" s="8"/>
      <c r="S398" s="8"/>
    </row>
    <row r="399">
      <c r="A399" s="8" t="s">
        <v>2493</v>
      </c>
      <c r="B399" s="9" t="s">
        <v>2566</v>
      </c>
      <c r="C399" s="9" t="s">
        <v>2556</v>
      </c>
      <c r="D399" s="9" t="s">
        <v>2568</v>
      </c>
      <c r="E399" s="9" t="s">
        <v>28</v>
      </c>
      <c r="F399" s="9" t="s">
        <v>2929</v>
      </c>
      <c r="G399" s="9"/>
      <c r="H399" s="9"/>
      <c r="I399" s="8"/>
      <c r="J399" s="8"/>
      <c r="K399" s="8"/>
      <c r="L399" s="8"/>
      <c r="M399" s="8"/>
      <c r="N399" s="8"/>
      <c r="O399" s="8"/>
      <c r="P399" s="8"/>
      <c r="Q399" s="8"/>
      <c r="R399" s="8"/>
      <c r="S399" s="8"/>
    </row>
    <row r="400">
      <c r="A400" s="8" t="s">
        <v>2213</v>
      </c>
      <c r="B400" s="9" t="s">
        <v>2566</v>
      </c>
      <c r="C400" s="9" t="s">
        <v>2556</v>
      </c>
      <c r="D400" s="9" t="s">
        <v>217</v>
      </c>
      <c r="E400" s="9" t="s">
        <v>203</v>
      </c>
      <c r="F400" s="9" t="s">
        <v>2930</v>
      </c>
      <c r="G400" s="9"/>
      <c r="H400" s="9"/>
      <c r="I400" s="8"/>
      <c r="J400" s="8"/>
      <c r="K400" s="8"/>
      <c r="L400" s="8"/>
      <c r="M400" s="8"/>
      <c r="N400" s="8"/>
      <c r="O400" s="8"/>
      <c r="P400" s="8"/>
      <c r="Q400" s="8"/>
      <c r="R400" s="8"/>
      <c r="S400" s="8"/>
    </row>
    <row r="401">
      <c r="A401" s="8" t="s">
        <v>2224</v>
      </c>
      <c r="B401" s="9" t="s">
        <v>2552</v>
      </c>
      <c r="C401" s="9" t="s">
        <v>2556</v>
      </c>
      <c r="D401" s="9" t="s">
        <v>2561</v>
      </c>
      <c r="E401" s="9" t="s">
        <v>203</v>
      </c>
      <c r="F401" s="9" t="s">
        <v>2931</v>
      </c>
      <c r="G401" s="9"/>
      <c r="H401" s="9"/>
      <c r="I401" s="8"/>
      <c r="J401" s="8"/>
      <c r="K401" s="8"/>
      <c r="L401" s="8"/>
      <c r="M401" s="8"/>
      <c r="N401" s="8"/>
      <c r="O401" s="8"/>
      <c r="P401" s="8"/>
      <c r="Q401" s="8"/>
      <c r="R401" s="8"/>
      <c r="S401" s="8"/>
    </row>
    <row r="402">
      <c r="A402" s="8" t="s">
        <v>2228</v>
      </c>
      <c r="B402" s="9" t="s">
        <v>2566</v>
      </c>
      <c r="C402" s="9" t="s">
        <v>2556</v>
      </c>
      <c r="D402" s="9" t="s">
        <v>2898</v>
      </c>
      <c r="E402" s="64" t="s">
        <v>203</v>
      </c>
      <c r="F402" s="21" t="s">
        <v>2932</v>
      </c>
      <c r="G402" s="9"/>
      <c r="H402" s="9"/>
      <c r="I402" s="8"/>
      <c r="J402" s="8"/>
      <c r="K402" s="8"/>
      <c r="L402" s="8"/>
      <c r="M402" s="8"/>
      <c r="N402" s="8"/>
      <c r="O402" s="8"/>
      <c r="P402" s="8"/>
      <c r="Q402" s="8"/>
      <c r="R402" s="8"/>
      <c r="S402" s="8"/>
    </row>
    <row r="403">
      <c r="A403" s="8" t="s">
        <v>2496</v>
      </c>
      <c r="B403" s="9" t="s">
        <v>2560</v>
      </c>
      <c r="C403" s="9" t="s">
        <v>2553</v>
      </c>
      <c r="D403" s="9" t="s">
        <v>2554</v>
      </c>
      <c r="E403" s="9" t="s">
        <v>28</v>
      </c>
      <c r="F403" s="9" t="s">
        <v>2933</v>
      </c>
      <c r="G403" s="9"/>
      <c r="H403" s="9"/>
      <c r="I403" s="8"/>
      <c r="J403" s="8"/>
      <c r="K403" s="8"/>
      <c r="L403" s="8"/>
      <c r="M403" s="8"/>
      <c r="N403" s="8"/>
      <c r="O403" s="8"/>
      <c r="P403" s="8"/>
      <c r="Q403" s="8"/>
      <c r="R403" s="8"/>
      <c r="S403" s="8"/>
    </row>
    <row r="404">
      <c r="A404" s="8" t="s">
        <v>2498</v>
      </c>
      <c r="B404" s="9" t="s">
        <v>2560</v>
      </c>
      <c r="C404" s="9" t="s">
        <v>2556</v>
      </c>
      <c r="D404" s="9" t="s">
        <v>2898</v>
      </c>
      <c r="E404" s="9" t="s">
        <v>28</v>
      </c>
      <c r="F404" s="9" t="s">
        <v>2934</v>
      </c>
      <c r="G404" s="9"/>
      <c r="H404" s="9"/>
      <c r="I404" s="8"/>
      <c r="J404" s="8"/>
      <c r="K404" s="8"/>
      <c r="L404" s="8"/>
      <c r="M404" s="8"/>
      <c r="N404" s="8"/>
      <c r="O404" s="8"/>
      <c r="P404" s="8"/>
      <c r="Q404" s="8"/>
      <c r="R404" s="8"/>
      <c r="S404" s="8"/>
    </row>
    <row r="405">
      <c r="A405" s="8" t="s">
        <v>2236</v>
      </c>
      <c r="B405" s="9" t="s">
        <v>2566</v>
      </c>
      <c r="C405" s="9" t="s">
        <v>2556</v>
      </c>
      <c r="D405" s="9" t="s">
        <v>217</v>
      </c>
      <c r="E405" s="9" t="s">
        <v>203</v>
      </c>
      <c r="F405" s="9" t="s">
        <v>2935</v>
      </c>
      <c r="G405" s="9"/>
      <c r="H405" s="9"/>
      <c r="I405" s="8"/>
      <c r="J405" s="8"/>
      <c r="K405" s="8"/>
      <c r="L405" s="8"/>
      <c r="M405" s="8"/>
      <c r="N405" s="8"/>
      <c r="O405" s="8"/>
      <c r="P405" s="8"/>
      <c r="Q405" s="8"/>
      <c r="R405" s="8"/>
      <c r="S405" s="8"/>
    </row>
    <row r="406">
      <c r="A406" s="8" t="s">
        <v>2503</v>
      </c>
      <c r="B406" s="9" t="s">
        <v>2552</v>
      </c>
      <c r="C406" s="9" t="s">
        <v>2556</v>
      </c>
      <c r="D406" s="9" t="s">
        <v>2613</v>
      </c>
      <c r="E406" s="9" t="s">
        <v>28</v>
      </c>
      <c r="F406" s="9" t="s">
        <v>2936</v>
      </c>
      <c r="G406" s="9"/>
      <c r="H406" s="9"/>
      <c r="I406" s="8"/>
      <c r="J406" s="8"/>
      <c r="K406" s="8"/>
      <c r="L406" s="8"/>
      <c r="M406" s="8"/>
      <c r="N406" s="8"/>
      <c r="O406" s="8"/>
      <c r="P406" s="8"/>
      <c r="Q406" s="8"/>
      <c r="R406" s="8"/>
      <c r="S406" s="8"/>
    </row>
    <row r="407">
      <c r="A407" s="8" t="s">
        <v>2243</v>
      </c>
      <c r="B407" s="9" t="s">
        <v>2552</v>
      </c>
      <c r="C407" s="9" t="s">
        <v>2553</v>
      </c>
      <c r="D407" s="9" t="s">
        <v>2554</v>
      </c>
      <c r="E407" s="9" t="s">
        <v>28</v>
      </c>
      <c r="F407" s="9" t="s">
        <v>2937</v>
      </c>
      <c r="G407" s="9"/>
      <c r="H407" s="9"/>
      <c r="I407" s="8"/>
      <c r="J407" s="8"/>
      <c r="K407" s="8"/>
      <c r="L407" s="8"/>
      <c r="M407" s="8"/>
      <c r="N407" s="8"/>
      <c r="O407" s="8"/>
      <c r="P407" s="8"/>
      <c r="Q407" s="8"/>
      <c r="R407" s="8"/>
      <c r="S407" s="8"/>
    </row>
    <row r="408">
      <c r="A408" s="9" t="s">
        <v>2505</v>
      </c>
      <c r="B408" s="9" t="s">
        <v>2552</v>
      </c>
      <c r="C408" s="9" t="s">
        <v>2553</v>
      </c>
      <c r="D408" s="9" t="s">
        <v>2554</v>
      </c>
      <c r="E408" s="9" t="s">
        <v>28</v>
      </c>
      <c r="F408" s="9" t="s">
        <v>2938</v>
      </c>
      <c r="G408" s="9"/>
      <c r="H408" s="9"/>
      <c r="I408" s="8"/>
      <c r="J408" s="8"/>
      <c r="K408" s="8"/>
      <c r="L408" s="8"/>
      <c r="M408" s="8"/>
      <c r="N408" s="8"/>
      <c r="O408" s="8"/>
      <c r="P408" s="8"/>
      <c r="Q408" s="8"/>
      <c r="R408" s="8"/>
      <c r="S408" s="8"/>
    </row>
    <row r="409">
      <c r="A409" s="8" t="s">
        <v>2507</v>
      </c>
      <c r="B409" s="9" t="s">
        <v>2552</v>
      </c>
      <c r="C409" s="9" t="s">
        <v>2553</v>
      </c>
      <c r="D409" s="9" t="s">
        <v>2554</v>
      </c>
      <c r="E409" s="9" t="s">
        <v>28</v>
      </c>
      <c r="F409" s="9" t="s">
        <v>2939</v>
      </c>
      <c r="G409" s="9"/>
      <c r="H409" s="9"/>
      <c r="I409" s="8"/>
      <c r="J409" s="8"/>
      <c r="K409" s="8"/>
      <c r="L409" s="8"/>
      <c r="M409" s="8"/>
      <c r="N409" s="8"/>
      <c r="O409" s="8"/>
      <c r="P409" s="8"/>
      <c r="Q409" s="8"/>
      <c r="R409" s="8"/>
      <c r="S409" s="8"/>
    </row>
    <row r="410">
      <c r="A410" s="8" t="s">
        <v>2256</v>
      </c>
      <c r="B410" s="9" t="s">
        <v>2566</v>
      </c>
      <c r="C410" s="9" t="s">
        <v>2553</v>
      </c>
      <c r="D410" s="9" t="s">
        <v>2554</v>
      </c>
      <c r="E410" s="9" t="s">
        <v>203</v>
      </c>
      <c r="F410" s="9" t="s">
        <v>2940</v>
      </c>
      <c r="G410" s="9"/>
      <c r="H410" s="9"/>
      <c r="I410" s="8"/>
      <c r="J410" s="8"/>
      <c r="K410" s="8"/>
      <c r="L410" s="8"/>
      <c r="M410" s="8"/>
      <c r="N410" s="8"/>
      <c r="O410" s="8"/>
      <c r="P410" s="8"/>
      <c r="Q410" s="8"/>
      <c r="R410" s="8"/>
      <c r="S410" s="8"/>
    </row>
    <row r="411">
      <c r="A411" s="8" t="s">
        <v>2519</v>
      </c>
      <c r="B411" s="9" t="s">
        <v>2552</v>
      </c>
      <c r="C411" s="9" t="s">
        <v>2556</v>
      </c>
      <c r="D411" s="9" t="s">
        <v>2558</v>
      </c>
      <c r="E411" s="9" t="s">
        <v>28</v>
      </c>
      <c r="F411" s="9" t="s">
        <v>2941</v>
      </c>
      <c r="G411" s="9"/>
      <c r="H411" s="9"/>
      <c r="I411" s="8"/>
      <c r="J411" s="8"/>
      <c r="K411" s="8"/>
      <c r="L411" s="8"/>
      <c r="M411" s="8"/>
      <c r="N411" s="8"/>
      <c r="O411" s="8"/>
      <c r="P411" s="8"/>
      <c r="Q411" s="8"/>
      <c r="R411" s="8"/>
      <c r="S411" s="8"/>
    </row>
    <row r="412">
      <c r="A412" s="8" t="s">
        <v>2520</v>
      </c>
      <c r="B412" s="9" t="s">
        <v>2552</v>
      </c>
      <c r="C412" s="9" t="s">
        <v>2556</v>
      </c>
      <c r="D412" s="9" t="s">
        <v>2558</v>
      </c>
      <c r="E412" s="9" t="s">
        <v>28</v>
      </c>
      <c r="F412" s="9" t="s">
        <v>2941</v>
      </c>
      <c r="G412" s="9"/>
      <c r="H412" s="9"/>
      <c r="I412" s="8"/>
      <c r="J412" s="8"/>
      <c r="K412" s="8"/>
      <c r="L412" s="8"/>
      <c r="M412" s="8"/>
      <c r="N412" s="8"/>
      <c r="O412" s="8"/>
      <c r="P412" s="8"/>
      <c r="Q412" s="8"/>
      <c r="R412" s="8"/>
      <c r="S412" s="8"/>
    </row>
    <row r="413">
      <c r="A413" s="8" t="s">
        <v>2281</v>
      </c>
      <c r="B413" s="9" t="s">
        <v>2566</v>
      </c>
      <c r="C413" s="9" t="s">
        <v>2556</v>
      </c>
      <c r="D413" s="9" t="s">
        <v>2564</v>
      </c>
      <c r="E413" s="9" t="s">
        <v>203</v>
      </c>
      <c r="F413" s="9" t="s">
        <v>2942</v>
      </c>
      <c r="G413" s="9"/>
      <c r="H413" s="9"/>
      <c r="I413" s="8"/>
      <c r="J413" s="8"/>
      <c r="K413" s="8"/>
      <c r="L413" s="8"/>
      <c r="M413" s="8"/>
      <c r="N413" s="8"/>
      <c r="O413" s="8"/>
      <c r="P413" s="8"/>
      <c r="Q413" s="8"/>
      <c r="R413" s="8"/>
      <c r="S413" s="8"/>
    </row>
    <row r="414">
      <c r="A414" s="8" t="s">
        <v>2289</v>
      </c>
      <c r="B414" s="9" t="s">
        <v>2566</v>
      </c>
      <c r="C414" s="9" t="s">
        <v>2556</v>
      </c>
      <c r="D414" s="9" t="s">
        <v>2561</v>
      </c>
      <c r="E414" s="9" t="s">
        <v>203</v>
      </c>
      <c r="F414" s="9" t="s">
        <v>2751</v>
      </c>
      <c r="G414" s="9"/>
      <c r="H414" s="9"/>
      <c r="I414" s="8"/>
      <c r="J414" s="8"/>
      <c r="K414" s="8"/>
      <c r="L414" s="8"/>
      <c r="M414" s="8"/>
      <c r="N414" s="8"/>
      <c r="O414" s="8"/>
      <c r="P414" s="8"/>
      <c r="Q414" s="8"/>
      <c r="R414" s="8"/>
      <c r="S414" s="8"/>
    </row>
    <row r="415">
      <c r="A415" s="8" t="s">
        <v>2294</v>
      </c>
      <c r="B415" s="9" t="s">
        <v>2566</v>
      </c>
      <c r="C415" s="9" t="s">
        <v>2553</v>
      </c>
      <c r="D415" s="9" t="s">
        <v>2554</v>
      </c>
      <c r="E415" s="9" t="s">
        <v>203</v>
      </c>
      <c r="F415" s="9" t="s">
        <v>2943</v>
      </c>
      <c r="G415" s="9"/>
      <c r="H415" s="9"/>
      <c r="I415" s="8"/>
      <c r="J415" s="8"/>
      <c r="K415" s="8"/>
      <c r="L415" s="8"/>
      <c r="M415" s="8"/>
      <c r="N415" s="8"/>
      <c r="O415" s="8"/>
      <c r="P415" s="8"/>
      <c r="Q415" s="8"/>
      <c r="R415" s="8"/>
      <c r="S415" s="8"/>
    </row>
    <row r="416">
      <c r="A416" s="8" t="s">
        <v>2527</v>
      </c>
      <c r="B416" s="9" t="s">
        <v>2566</v>
      </c>
      <c r="C416" s="9" t="s">
        <v>2556</v>
      </c>
      <c r="D416" s="9" t="s">
        <v>2615</v>
      </c>
      <c r="E416" s="9" t="s">
        <v>28</v>
      </c>
      <c r="F416" s="9" t="s">
        <v>2944</v>
      </c>
      <c r="G416" s="9"/>
      <c r="H416" s="9"/>
      <c r="I416" s="8"/>
      <c r="J416" s="8"/>
      <c r="K416" s="8"/>
      <c r="L416" s="8"/>
      <c r="M416" s="8"/>
      <c r="N416" s="8"/>
      <c r="O416" s="8"/>
      <c r="P416" s="8"/>
      <c r="Q416" s="8"/>
      <c r="R416" s="8"/>
      <c r="S416" s="8"/>
    </row>
    <row r="417">
      <c r="A417" s="8" t="s">
        <v>2299</v>
      </c>
      <c r="B417" s="9" t="s">
        <v>2566</v>
      </c>
      <c r="C417" s="9" t="s">
        <v>2556</v>
      </c>
      <c r="D417" s="9" t="s">
        <v>217</v>
      </c>
      <c r="E417" s="9" t="s">
        <v>203</v>
      </c>
      <c r="F417" s="9" t="s">
        <v>2945</v>
      </c>
      <c r="G417" s="9"/>
      <c r="H417" s="9"/>
      <c r="I417" s="8"/>
      <c r="J417" s="8"/>
      <c r="K417" s="8"/>
      <c r="L417" s="8"/>
      <c r="M417" s="8"/>
      <c r="N417" s="8"/>
      <c r="O417" s="8"/>
      <c r="P417" s="8"/>
      <c r="Q417" s="8"/>
      <c r="R417" s="8"/>
      <c r="S417" s="8"/>
    </row>
    <row r="418">
      <c r="A418" s="8" t="s">
        <v>2541</v>
      </c>
      <c r="B418" s="9" t="s">
        <v>2566</v>
      </c>
      <c r="C418" s="9" t="s">
        <v>2553</v>
      </c>
      <c r="D418" s="9" t="s">
        <v>2554</v>
      </c>
      <c r="E418" s="9" t="s">
        <v>28</v>
      </c>
      <c r="F418" s="9" t="s">
        <v>2946</v>
      </c>
      <c r="G418" s="9"/>
      <c r="H418" s="9"/>
      <c r="I418" s="8"/>
      <c r="J418" s="8"/>
      <c r="K418" s="8"/>
      <c r="L418" s="8"/>
      <c r="M418" s="8"/>
      <c r="N418" s="8"/>
      <c r="O418" s="8"/>
      <c r="P418" s="8"/>
      <c r="Q418" s="8"/>
      <c r="R418" s="8"/>
      <c r="S418" s="8"/>
    </row>
    <row r="419">
      <c r="A419" s="8" t="s">
        <v>2307</v>
      </c>
      <c r="B419" s="9" t="s">
        <v>2566</v>
      </c>
      <c r="C419" s="9" t="s">
        <v>2553</v>
      </c>
      <c r="D419" s="9" t="s">
        <v>2554</v>
      </c>
      <c r="E419" s="9" t="s">
        <v>203</v>
      </c>
      <c r="F419" s="9" t="s">
        <v>2947</v>
      </c>
      <c r="G419" s="9"/>
      <c r="H419" s="9"/>
      <c r="I419" s="8"/>
      <c r="J419" s="8"/>
      <c r="K419" s="8"/>
      <c r="L419" s="8"/>
      <c r="M419" s="8"/>
      <c r="N419" s="8"/>
      <c r="O419" s="8"/>
      <c r="P419" s="8"/>
      <c r="Q419" s="8"/>
      <c r="R419" s="8"/>
      <c r="S419" s="8"/>
    </row>
    <row r="420">
      <c r="A420" s="8" t="s">
        <v>2314</v>
      </c>
      <c r="B420" s="9" t="s">
        <v>2552</v>
      </c>
      <c r="C420" s="9" t="s">
        <v>2556</v>
      </c>
      <c r="D420" s="9" t="s">
        <v>217</v>
      </c>
      <c r="E420" s="9" t="s">
        <v>203</v>
      </c>
      <c r="F420" s="9" t="s">
        <v>2948</v>
      </c>
      <c r="G420" s="9"/>
      <c r="H420" s="9"/>
      <c r="I420" s="8"/>
      <c r="J420" s="8"/>
      <c r="K420" s="8"/>
      <c r="L420" s="8"/>
      <c r="M420" s="8"/>
      <c r="N420" s="8"/>
      <c r="O420" s="8"/>
      <c r="P420" s="8"/>
      <c r="Q420" s="8"/>
      <c r="R420" s="8"/>
      <c r="S420" s="8"/>
    </row>
    <row r="421">
      <c r="A421" s="9" t="s">
        <v>2098</v>
      </c>
      <c r="B421" s="9" t="s">
        <v>2560</v>
      </c>
      <c r="C421" s="9" t="s">
        <v>2556</v>
      </c>
      <c r="D421" s="9" t="s">
        <v>2561</v>
      </c>
      <c r="E421" s="9" t="s">
        <v>203</v>
      </c>
      <c r="F421" s="9"/>
      <c r="G421" s="9"/>
      <c r="H421" s="9"/>
      <c r="I421" s="8"/>
      <c r="J421" s="8"/>
      <c r="K421" s="8"/>
      <c r="L421" s="8"/>
      <c r="M421" s="8"/>
      <c r="N421" s="8"/>
      <c r="O421" s="8"/>
      <c r="P421" s="8"/>
      <c r="Q421" s="8"/>
      <c r="R421" s="8"/>
      <c r="S421" s="8"/>
    </row>
    <row r="422">
      <c r="A422" s="9" t="s">
        <v>2100</v>
      </c>
      <c r="B422" s="9" t="s">
        <v>2560</v>
      </c>
      <c r="C422" s="9" t="s">
        <v>2556</v>
      </c>
      <c r="D422" s="9" t="s">
        <v>2561</v>
      </c>
      <c r="E422" s="9" t="s">
        <v>203</v>
      </c>
      <c r="F422" s="9"/>
      <c r="G422" s="9"/>
      <c r="H422" s="9"/>
      <c r="I422" s="8"/>
      <c r="J422" s="8"/>
      <c r="K422" s="8"/>
      <c r="L422" s="8"/>
      <c r="M422" s="8"/>
      <c r="N422" s="8"/>
      <c r="O422" s="8"/>
      <c r="P422" s="8"/>
      <c r="Q422" s="8"/>
      <c r="R422" s="8"/>
      <c r="S422" s="8"/>
    </row>
    <row r="423">
      <c r="A423" s="9" t="s">
        <v>2391</v>
      </c>
      <c r="B423" s="9" t="s">
        <v>2552</v>
      </c>
      <c r="C423" s="9" t="s">
        <v>2556</v>
      </c>
      <c r="D423" s="9" t="s">
        <v>2558</v>
      </c>
      <c r="E423" s="9" t="s">
        <v>28</v>
      </c>
      <c r="F423" s="9" t="s">
        <v>2941</v>
      </c>
      <c r="G423" s="9"/>
      <c r="H423" s="9"/>
      <c r="I423" s="8"/>
      <c r="J423" s="8"/>
      <c r="K423" s="8"/>
      <c r="L423" s="8"/>
      <c r="M423" s="8"/>
      <c r="N423" s="8"/>
      <c r="O423" s="8"/>
      <c r="P423" s="8"/>
      <c r="Q423" s="8"/>
      <c r="R423" s="8"/>
      <c r="S423" s="8"/>
    </row>
    <row r="424">
      <c r="A424" s="9" t="s">
        <v>2392</v>
      </c>
      <c r="B424" s="9" t="s">
        <v>2552</v>
      </c>
      <c r="C424" s="9" t="s">
        <v>2556</v>
      </c>
      <c r="D424" s="9" t="s">
        <v>2558</v>
      </c>
      <c r="E424" s="9" t="s">
        <v>28</v>
      </c>
      <c r="F424" s="9" t="s">
        <v>2941</v>
      </c>
      <c r="G424" s="9"/>
      <c r="H424" s="9"/>
      <c r="I424" s="8"/>
      <c r="J424" s="8"/>
      <c r="K424" s="8"/>
      <c r="L424" s="8"/>
      <c r="M424" s="8"/>
      <c r="N424" s="8"/>
      <c r="O424" s="8"/>
      <c r="P424" s="8"/>
      <c r="Q424" s="8"/>
      <c r="R424" s="8"/>
      <c r="S424" s="8"/>
    </row>
    <row r="425">
      <c r="A425" s="9" t="s">
        <v>2110</v>
      </c>
      <c r="B425" s="9" t="s">
        <v>2566</v>
      </c>
      <c r="C425" s="9" t="s">
        <v>2553</v>
      </c>
      <c r="D425" s="9" t="s">
        <v>2554</v>
      </c>
      <c r="E425" s="9" t="s">
        <v>203</v>
      </c>
      <c r="F425" s="9"/>
      <c r="G425" s="9"/>
      <c r="H425" s="9"/>
      <c r="I425" s="8"/>
      <c r="J425" s="8"/>
      <c r="K425" s="8"/>
      <c r="L425" s="8"/>
      <c r="M425" s="8"/>
      <c r="N425" s="8"/>
      <c r="O425" s="8"/>
      <c r="P425" s="8"/>
      <c r="Q425" s="8"/>
      <c r="R425" s="8"/>
      <c r="S425" s="8"/>
    </row>
    <row r="426">
      <c r="A426" s="9"/>
      <c r="B426" s="9"/>
      <c r="C426" s="9"/>
      <c r="D426" s="9"/>
      <c r="E426" s="9"/>
      <c r="F426" s="9"/>
      <c r="G426" s="9"/>
      <c r="H426" s="9"/>
      <c r="I426" s="8"/>
      <c r="J426" s="8"/>
      <c r="K426" s="8"/>
      <c r="L426" s="8"/>
      <c r="M426" s="8"/>
      <c r="N426" s="8"/>
      <c r="O426" s="8"/>
      <c r="P426" s="8"/>
      <c r="Q426" s="8"/>
      <c r="R426" s="8"/>
      <c r="S426" s="8"/>
    </row>
    <row r="427">
      <c r="A427" s="8"/>
      <c r="B427" s="17"/>
      <c r="C427" s="9"/>
      <c r="D427" s="9"/>
      <c r="E427" s="9"/>
      <c r="F427" s="9"/>
      <c r="G427" s="9"/>
      <c r="H427" s="9"/>
      <c r="I427" s="8"/>
      <c r="J427" s="8"/>
      <c r="K427" s="8"/>
      <c r="L427" s="8"/>
      <c r="M427" s="8"/>
      <c r="N427" s="8"/>
      <c r="O427" s="8"/>
      <c r="P427" s="8"/>
      <c r="Q427" s="8"/>
      <c r="R427" s="8"/>
      <c r="S427" s="8"/>
    </row>
    <row r="428">
      <c r="A428" s="8"/>
      <c r="B428" s="17"/>
      <c r="C428" s="9"/>
      <c r="D428" s="9"/>
      <c r="E428" s="9"/>
      <c r="F428" s="9"/>
      <c r="G428" s="9"/>
      <c r="H428" s="9"/>
      <c r="I428" s="8"/>
      <c r="J428" s="8"/>
      <c r="K428" s="8"/>
      <c r="L428" s="8"/>
      <c r="M428" s="8"/>
      <c r="N428" s="8"/>
      <c r="O428" s="8"/>
      <c r="P428" s="8"/>
      <c r="Q428" s="8"/>
      <c r="R428" s="8"/>
      <c r="S428" s="8"/>
    </row>
    <row r="429">
      <c r="A429" s="8"/>
      <c r="B429" s="17"/>
      <c r="C429" s="9"/>
      <c r="D429" s="9"/>
      <c r="E429" s="9"/>
      <c r="F429" s="9"/>
      <c r="G429" s="9"/>
      <c r="H429" s="9"/>
      <c r="I429" s="8"/>
      <c r="J429" s="8"/>
      <c r="K429" s="8"/>
      <c r="L429" s="8"/>
      <c r="M429" s="8"/>
      <c r="N429" s="8"/>
      <c r="O429" s="8"/>
      <c r="P429" s="8"/>
      <c r="Q429" s="8"/>
      <c r="R429" s="8"/>
      <c r="S429" s="8"/>
    </row>
    <row r="430">
      <c r="A430" s="8"/>
      <c r="B430" s="17"/>
      <c r="C430" s="9"/>
      <c r="D430" s="9"/>
      <c r="E430" s="9"/>
      <c r="F430" s="9"/>
      <c r="G430" s="9"/>
      <c r="H430" s="9"/>
      <c r="I430" s="8"/>
      <c r="J430" s="8"/>
      <c r="K430" s="8"/>
      <c r="L430" s="8"/>
      <c r="M430" s="8"/>
      <c r="N430" s="8"/>
      <c r="O430" s="8"/>
      <c r="P430" s="8"/>
      <c r="Q430" s="8"/>
      <c r="R430" s="8"/>
      <c r="S430" s="8"/>
    </row>
    <row r="431">
      <c r="A431" s="8"/>
      <c r="B431" s="17"/>
      <c r="C431" s="9"/>
      <c r="D431" s="9"/>
      <c r="E431" s="9"/>
      <c r="F431" s="9"/>
      <c r="G431" s="9"/>
      <c r="H431" s="9"/>
      <c r="I431" s="8"/>
      <c r="J431" s="8"/>
      <c r="K431" s="8"/>
      <c r="L431" s="8"/>
      <c r="M431" s="8"/>
      <c r="N431" s="8"/>
      <c r="O431" s="8"/>
      <c r="P431" s="8"/>
      <c r="Q431" s="8"/>
      <c r="R431" s="8"/>
      <c r="S431" s="8"/>
    </row>
    <row r="432">
      <c r="A432" s="8"/>
      <c r="B432" s="17"/>
      <c r="C432" s="9"/>
      <c r="D432" s="9"/>
      <c r="E432" s="9"/>
      <c r="F432" s="9"/>
      <c r="G432" s="9"/>
      <c r="H432" s="9"/>
      <c r="I432" s="8"/>
      <c r="J432" s="8"/>
      <c r="K432" s="8"/>
      <c r="L432" s="8"/>
      <c r="M432" s="8"/>
      <c r="N432" s="8"/>
      <c r="O432" s="8"/>
      <c r="P432" s="8"/>
      <c r="Q432" s="8"/>
      <c r="R432" s="8"/>
      <c r="S432" s="8"/>
    </row>
    <row r="433">
      <c r="A433" s="8"/>
      <c r="B433" s="17"/>
      <c r="C433" s="9"/>
      <c r="D433" s="9"/>
      <c r="E433" s="9"/>
      <c r="F433" s="9"/>
      <c r="G433" s="9"/>
      <c r="H433" s="9"/>
      <c r="I433" s="8"/>
      <c r="J433" s="8"/>
      <c r="K433" s="8"/>
      <c r="L433" s="8"/>
      <c r="M433" s="8"/>
      <c r="N433" s="8"/>
      <c r="O433" s="8"/>
      <c r="P433" s="8"/>
      <c r="Q433" s="8"/>
      <c r="R433" s="8"/>
      <c r="S433" s="8"/>
    </row>
    <row r="434">
      <c r="A434" s="8"/>
      <c r="B434" s="17"/>
      <c r="C434" s="9"/>
      <c r="D434" s="9"/>
      <c r="E434" s="9"/>
      <c r="F434" s="9"/>
      <c r="G434" s="9"/>
      <c r="H434" s="9"/>
      <c r="I434" s="8"/>
      <c r="J434" s="8"/>
      <c r="K434" s="8"/>
      <c r="L434" s="8"/>
      <c r="M434" s="8"/>
      <c r="N434" s="8"/>
      <c r="O434" s="8"/>
      <c r="P434" s="8"/>
      <c r="Q434" s="8"/>
      <c r="R434" s="8"/>
      <c r="S434" s="8"/>
    </row>
    <row r="435">
      <c r="A435" s="8"/>
      <c r="B435" s="17"/>
      <c r="C435" s="9"/>
      <c r="D435" s="9"/>
      <c r="E435" s="9"/>
      <c r="F435" s="9"/>
      <c r="G435" s="9"/>
      <c r="H435" s="9"/>
      <c r="I435" s="8"/>
      <c r="J435" s="8"/>
      <c r="K435" s="8"/>
      <c r="L435" s="8"/>
      <c r="M435" s="8"/>
      <c r="N435" s="8"/>
      <c r="O435" s="8"/>
      <c r="P435" s="8"/>
      <c r="Q435" s="8"/>
      <c r="R435" s="8"/>
      <c r="S435" s="8"/>
    </row>
    <row r="436">
      <c r="A436" s="8"/>
      <c r="B436" s="17"/>
      <c r="C436" s="9"/>
      <c r="D436" s="9"/>
      <c r="E436" s="9"/>
      <c r="F436" s="9"/>
      <c r="G436" s="9"/>
      <c r="H436" s="9"/>
      <c r="I436" s="8"/>
      <c r="J436" s="8"/>
      <c r="K436" s="8"/>
      <c r="L436" s="8"/>
      <c r="M436" s="8"/>
      <c r="N436" s="8"/>
      <c r="O436" s="8"/>
      <c r="P436" s="8"/>
      <c r="Q436" s="8"/>
      <c r="R436" s="8"/>
      <c r="S436" s="8"/>
    </row>
    <row r="437">
      <c r="A437" s="8"/>
      <c r="B437" s="17"/>
      <c r="C437" s="9"/>
      <c r="D437" s="9"/>
      <c r="E437" s="9"/>
      <c r="F437" s="9"/>
      <c r="G437" s="9"/>
      <c r="H437" s="9"/>
      <c r="I437" s="8"/>
      <c r="J437" s="8"/>
      <c r="K437" s="8"/>
      <c r="L437" s="8"/>
      <c r="M437" s="8"/>
      <c r="N437" s="8"/>
      <c r="O437" s="8"/>
      <c r="P437" s="8"/>
      <c r="Q437" s="8"/>
      <c r="R437" s="8"/>
      <c r="S437" s="8"/>
    </row>
    <row r="438">
      <c r="A438" s="8"/>
      <c r="B438" s="17"/>
      <c r="C438" s="9"/>
      <c r="D438" s="9"/>
      <c r="E438" s="9"/>
      <c r="F438" s="9"/>
      <c r="G438" s="9"/>
      <c r="H438" s="9"/>
      <c r="I438" s="8"/>
      <c r="J438" s="8"/>
      <c r="K438" s="8"/>
      <c r="L438" s="8"/>
      <c r="M438" s="8"/>
      <c r="N438" s="8"/>
      <c r="O438" s="8"/>
      <c r="P438" s="8"/>
      <c r="Q438" s="8"/>
      <c r="R438" s="8"/>
      <c r="S438" s="8"/>
    </row>
    <row r="439">
      <c r="A439" s="8"/>
      <c r="B439" s="17"/>
      <c r="C439" s="9"/>
      <c r="D439" s="9"/>
      <c r="E439" s="9"/>
      <c r="F439" s="9"/>
      <c r="G439" s="9"/>
      <c r="H439" s="9"/>
      <c r="I439" s="8"/>
      <c r="J439" s="8"/>
      <c r="K439" s="8"/>
      <c r="L439" s="8"/>
      <c r="M439" s="8"/>
      <c r="N439" s="8"/>
      <c r="O439" s="8"/>
      <c r="P439" s="8"/>
      <c r="Q439" s="8"/>
      <c r="R439" s="8"/>
      <c r="S439" s="8"/>
    </row>
    <row r="440">
      <c r="A440" s="8"/>
      <c r="B440" s="17"/>
      <c r="C440" s="9"/>
      <c r="D440" s="9"/>
      <c r="E440" s="9"/>
      <c r="F440" s="9"/>
      <c r="G440" s="9"/>
      <c r="H440" s="9"/>
      <c r="I440" s="8"/>
      <c r="J440" s="8"/>
      <c r="K440" s="8"/>
      <c r="L440" s="8"/>
      <c r="M440" s="8"/>
      <c r="N440" s="8"/>
      <c r="O440" s="8"/>
      <c r="P440" s="8"/>
      <c r="Q440" s="8"/>
      <c r="R440" s="8"/>
      <c r="S440" s="8"/>
    </row>
    <row r="441">
      <c r="A441" s="8"/>
      <c r="B441" s="17"/>
      <c r="C441" s="9"/>
      <c r="D441" s="9"/>
      <c r="E441" s="9"/>
      <c r="F441" s="9"/>
      <c r="G441" s="9"/>
      <c r="H441" s="9"/>
      <c r="I441" s="8"/>
      <c r="J441" s="8"/>
      <c r="K441" s="8"/>
      <c r="L441" s="8"/>
      <c r="M441" s="8"/>
      <c r="N441" s="8"/>
      <c r="O441" s="8"/>
      <c r="P441" s="8"/>
      <c r="Q441" s="8"/>
      <c r="R441" s="8"/>
      <c r="S441" s="8"/>
    </row>
    <row r="442">
      <c r="A442" s="8"/>
      <c r="B442" s="17"/>
      <c r="C442" s="9"/>
      <c r="D442" s="9"/>
      <c r="E442" s="9"/>
      <c r="F442" s="9"/>
      <c r="G442" s="9"/>
      <c r="H442" s="9"/>
      <c r="I442" s="8"/>
      <c r="J442" s="8"/>
      <c r="K442" s="8"/>
      <c r="L442" s="8"/>
      <c r="M442" s="8"/>
      <c r="N442" s="8"/>
      <c r="O442" s="8"/>
      <c r="P442" s="8"/>
      <c r="Q442" s="8"/>
      <c r="R442" s="8"/>
      <c r="S442" s="8"/>
    </row>
    <row r="443">
      <c r="A443" s="8"/>
      <c r="B443" s="17"/>
      <c r="C443" s="9"/>
      <c r="D443" s="9"/>
      <c r="E443" s="9"/>
      <c r="F443" s="9"/>
      <c r="G443" s="9"/>
      <c r="H443" s="9"/>
      <c r="I443" s="8"/>
      <c r="J443" s="8"/>
      <c r="K443" s="8"/>
      <c r="L443" s="8"/>
      <c r="M443" s="8"/>
      <c r="N443" s="8"/>
      <c r="O443" s="8"/>
      <c r="P443" s="8"/>
      <c r="Q443" s="8"/>
      <c r="R443" s="8"/>
      <c r="S443" s="8"/>
    </row>
    <row r="444">
      <c r="A444" s="8"/>
      <c r="B444" s="17"/>
      <c r="C444" s="9"/>
      <c r="D444" s="9"/>
      <c r="E444" s="9"/>
      <c r="F444" s="9"/>
      <c r="G444" s="9"/>
      <c r="H444" s="9"/>
      <c r="I444" s="8"/>
      <c r="J444" s="8"/>
      <c r="K444" s="8"/>
      <c r="L444" s="8"/>
      <c r="M444" s="8"/>
      <c r="N444" s="8"/>
      <c r="O444" s="8"/>
      <c r="P444" s="8"/>
      <c r="Q444" s="8"/>
      <c r="R444" s="8"/>
      <c r="S444" s="8"/>
    </row>
    <row r="445">
      <c r="A445" s="8"/>
      <c r="B445" s="17"/>
      <c r="C445" s="9"/>
      <c r="D445" s="9"/>
      <c r="E445" s="9"/>
      <c r="F445" s="9"/>
      <c r="G445" s="9"/>
      <c r="H445" s="9"/>
      <c r="I445" s="8"/>
      <c r="J445" s="8"/>
      <c r="K445" s="8"/>
      <c r="L445" s="8"/>
      <c r="M445" s="8"/>
      <c r="N445" s="8"/>
      <c r="O445" s="8"/>
      <c r="P445" s="8"/>
      <c r="Q445" s="8"/>
      <c r="R445" s="8"/>
      <c r="S445" s="8"/>
    </row>
    <row r="446">
      <c r="A446" s="8"/>
      <c r="B446" s="17"/>
      <c r="C446" s="9"/>
      <c r="D446" s="9"/>
      <c r="E446" s="9"/>
      <c r="F446" s="9"/>
      <c r="G446" s="9"/>
      <c r="H446" s="9"/>
      <c r="I446" s="8"/>
      <c r="J446" s="8"/>
      <c r="K446" s="8"/>
      <c r="L446" s="8"/>
      <c r="M446" s="8"/>
      <c r="N446" s="8"/>
      <c r="O446" s="8"/>
      <c r="P446" s="8"/>
      <c r="Q446" s="8"/>
      <c r="R446" s="8"/>
      <c r="S446" s="8"/>
    </row>
    <row r="447">
      <c r="A447" s="8"/>
      <c r="B447" s="17"/>
      <c r="C447" s="9"/>
      <c r="D447" s="9"/>
      <c r="E447" s="9"/>
      <c r="F447" s="9"/>
      <c r="G447" s="9"/>
      <c r="H447" s="9"/>
      <c r="I447" s="8"/>
      <c r="J447" s="8"/>
      <c r="K447" s="8"/>
      <c r="L447" s="8"/>
      <c r="M447" s="8"/>
      <c r="N447" s="8"/>
      <c r="O447" s="8"/>
      <c r="P447" s="8"/>
      <c r="Q447" s="8"/>
      <c r="R447" s="8"/>
      <c r="S447" s="8"/>
    </row>
    <row r="448">
      <c r="A448" s="8"/>
      <c r="B448" s="17"/>
      <c r="C448" s="9"/>
      <c r="D448" s="9"/>
      <c r="E448" s="9"/>
      <c r="F448" s="9"/>
      <c r="G448" s="9"/>
      <c r="H448" s="9"/>
      <c r="I448" s="8"/>
      <c r="J448" s="8"/>
      <c r="K448" s="8"/>
      <c r="L448" s="8"/>
      <c r="M448" s="8"/>
      <c r="N448" s="8"/>
      <c r="O448" s="8"/>
      <c r="P448" s="8"/>
      <c r="Q448" s="8"/>
      <c r="R448" s="8"/>
      <c r="S448" s="8"/>
    </row>
    <row r="449">
      <c r="A449" s="8"/>
      <c r="B449" s="17"/>
      <c r="C449" s="9"/>
      <c r="D449" s="9"/>
      <c r="E449" s="9"/>
      <c r="F449" s="9"/>
      <c r="G449" s="9"/>
      <c r="H449" s="9"/>
      <c r="I449" s="8"/>
      <c r="J449" s="8"/>
      <c r="K449" s="8"/>
      <c r="L449" s="8"/>
      <c r="M449" s="8"/>
      <c r="N449" s="8"/>
      <c r="O449" s="8"/>
      <c r="P449" s="8"/>
      <c r="Q449" s="8"/>
      <c r="R449" s="8"/>
      <c r="S449" s="8"/>
    </row>
    <row r="450">
      <c r="A450" s="8"/>
      <c r="B450" s="17"/>
      <c r="C450" s="9"/>
      <c r="D450" s="9"/>
      <c r="E450" s="9"/>
      <c r="F450" s="9"/>
      <c r="G450" s="9"/>
      <c r="H450" s="9"/>
      <c r="I450" s="8"/>
      <c r="J450" s="8"/>
      <c r="K450" s="8"/>
      <c r="L450" s="8"/>
      <c r="M450" s="8"/>
      <c r="N450" s="8"/>
      <c r="O450" s="8"/>
      <c r="P450" s="8"/>
      <c r="Q450" s="8"/>
      <c r="R450" s="8"/>
      <c r="S450" s="8"/>
    </row>
    <row r="451">
      <c r="A451" s="8"/>
      <c r="B451" s="17"/>
      <c r="C451" s="9"/>
      <c r="D451" s="9"/>
      <c r="E451" s="9"/>
      <c r="F451" s="9"/>
      <c r="G451" s="9"/>
      <c r="H451" s="9"/>
      <c r="I451" s="8"/>
      <c r="J451" s="8"/>
      <c r="K451" s="8"/>
      <c r="L451" s="8"/>
      <c r="M451" s="8"/>
      <c r="N451" s="8"/>
      <c r="O451" s="8"/>
      <c r="P451" s="8"/>
      <c r="Q451" s="8"/>
      <c r="R451" s="8"/>
      <c r="S451" s="8"/>
    </row>
    <row r="452">
      <c r="A452" s="8"/>
      <c r="B452" s="17"/>
      <c r="C452" s="9"/>
      <c r="D452" s="9"/>
      <c r="E452" s="9"/>
      <c r="F452" s="9"/>
      <c r="G452" s="9"/>
      <c r="H452" s="9"/>
      <c r="I452" s="8"/>
      <c r="J452" s="8"/>
      <c r="K452" s="8"/>
      <c r="L452" s="8"/>
      <c r="M452" s="8"/>
      <c r="N452" s="8"/>
      <c r="O452" s="8"/>
      <c r="P452" s="8"/>
      <c r="Q452" s="8"/>
      <c r="R452" s="8"/>
      <c r="S452" s="8"/>
    </row>
    <row r="453">
      <c r="A453" s="8"/>
      <c r="B453" s="17"/>
      <c r="C453" s="9"/>
      <c r="D453" s="9"/>
      <c r="E453" s="9"/>
      <c r="F453" s="9"/>
      <c r="G453" s="9"/>
      <c r="H453" s="9"/>
      <c r="I453" s="8"/>
      <c r="J453" s="8"/>
      <c r="K453" s="8"/>
      <c r="L453" s="8"/>
      <c r="M453" s="8"/>
      <c r="N453" s="8"/>
      <c r="O453" s="8"/>
      <c r="P453" s="8"/>
      <c r="Q453" s="8"/>
      <c r="R453" s="8"/>
      <c r="S453" s="8"/>
    </row>
    <row r="454">
      <c r="A454" s="8"/>
      <c r="B454" s="17"/>
      <c r="C454" s="9"/>
      <c r="D454" s="9"/>
      <c r="E454" s="9"/>
      <c r="F454" s="9"/>
      <c r="G454" s="9"/>
      <c r="H454" s="9"/>
      <c r="I454" s="8"/>
      <c r="J454" s="8"/>
      <c r="K454" s="8"/>
      <c r="L454" s="8"/>
      <c r="M454" s="8"/>
      <c r="N454" s="8"/>
      <c r="O454" s="8"/>
      <c r="P454" s="8"/>
      <c r="Q454" s="8"/>
      <c r="R454" s="8"/>
      <c r="S454" s="8"/>
    </row>
    <row r="455">
      <c r="A455" s="8"/>
      <c r="B455" s="17"/>
      <c r="C455" s="9"/>
      <c r="D455" s="9"/>
      <c r="E455" s="9"/>
      <c r="F455" s="9"/>
      <c r="G455" s="9"/>
      <c r="H455" s="9"/>
      <c r="I455" s="8"/>
      <c r="J455" s="8"/>
      <c r="K455" s="8"/>
      <c r="L455" s="8"/>
      <c r="M455" s="8"/>
      <c r="N455" s="8"/>
      <c r="O455" s="8"/>
      <c r="P455" s="8"/>
      <c r="Q455" s="8"/>
      <c r="R455" s="8"/>
      <c r="S455" s="8"/>
    </row>
    <row r="456">
      <c r="A456" s="8"/>
      <c r="B456" s="17"/>
      <c r="C456" s="9"/>
      <c r="D456" s="9"/>
      <c r="E456" s="9"/>
      <c r="F456" s="9"/>
      <c r="G456" s="9"/>
      <c r="H456" s="9"/>
      <c r="I456" s="8"/>
      <c r="J456" s="8"/>
      <c r="K456" s="8"/>
      <c r="L456" s="8"/>
      <c r="M456" s="8"/>
      <c r="N456" s="8"/>
      <c r="O456" s="8"/>
      <c r="P456" s="8"/>
      <c r="Q456" s="8"/>
      <c r="R456" s="8"/>
      <c r="S456" s="8"/>
    </row>
    <row r="457">
      <c r="A457" s="8"/>
      <c r="B457" s="17"/>
      <c r="C457" s="9"/>
      <c r="D457" s="9"/>
      <c r="E457" s="9"/>
      <c r="F457" s="9"/>
      <c r="G457" s="9"/>
      <c r="H457" s="9"/>
      <c r="I457" s="8"/>
      <c r="J457" s="8"/>
      <c r="K457" s="8"/>
      <c r="L457" s="8"/>
      <c r="M457" s="8"/>
      <c r="N457" s="8"/>
      <c r="O457" s="8"/>
      <c r="P457" s="8"/>
      <c r="Q457" s="8"/>
      <c r="R457" s="8"/>
      <c r="S457" s="8"/>
    </row>
    <row r="458">
      <c r="A458" s="8"/>
      <c r="B458" s="17"/>
      <c r="C458" s="9"/>
      <c r="D458" s="9"/>
      <c r="E458" s="9"/>
      <c r="F458" s="9"/>
      <c r="G458" s="9"/>
      <c r="H458" s="9"/>
      <c r="I458" s="8"/>
      <c r="J458" s="8"/>
      <c r="K458" s="8"/>
      <c r="L458" s="8"/>
      <c r="M458" s="8"/>
      <c r="N458" s="8"/>
      <c r="O458" s="8"/>
      <c r="P458" s="8"/>
      <c r="Q458" s="8"/>
      <c r="R458" s="8"/>
      <c r="S458" s="8"/>
    </row>
    <row r="459">
      <c r="A459" s="8"/>
      <c r="B459" s="17"/>
      <c r="C459" s="9"/>
      <c r="D459" s="9"/>
      <c r="E459" s="9"/>
      <c r="F459" s="9"/>
      <c r="G459" s="9"/>
      <c r="H459" s="9"/>
      <c r="I459" s="8"/>
      <c r="J459" s="8"/>
      <c r="K459" s="8"/>
      <c r="L459" s="8"/>
      <c r="M459" s="8"/>
      <c r="N459" s="8"/>
      <c r="O459" s="8"/>
      <c r="P459" s="8"/>
      <c r="Q459" s="8"/>
      <c r="R459" s="8"/>
      <c r="S459" s="8"/>
    </row>
    <row r="460">
      <c r="A460" s="8"/>
      <c r="B460" s="17"/>
      <c r="C460" s="9"/>
      <c r="D460" s="9"/>
      <c r="E460" s="9"/>
      <c r="F460" s="9"/>
      <c r="G460" s="9"/>
      <c r="H460" s="9"/>
      <c r="I460" s="8"/>
      <c r="J460" s="8"/>
      <c r="K460" s="8"/>
      <c r="L460" s="8"/>
      <c r="M460" s="8"/>
      <c r="N460" s="8"/>
      <c r="O460" s="8"/>
      <c r="P460" s="8"/>
      <c r="Q460" s="8"/>
      <c r="R460" s="8"/>
      <c r="S460" s="8"/>
    </row>
    <row r="461">
      <c r="A461" s="8"/>
      <c r="B461" s="17"/>
      <c r="C461" s="9"/>
      <c r="D461" s="9"/>
      <c r="E461" s="9"/>
      <c r="F461" s="9"/>
      <c r="G461" s="9"/>
      <c r="H461" s="9"/>
      <c r="I461" s="8"/>
      <c r="J461" s="8"/>
      <c r="K461" s="8"/>
      <c r="L461" s="8"/>
      <c r="M461" s="8"/>
      <c r="N461" s="8"/>
      <c r="O461" s="8"/>
      <c r="P461" s="8"/>
      <c r="Q461" s="8"/>
      <c r="R461" s="8"/>
      <c r="S461" s="8"/>
    </row>
    <row r="462">
      <c r="A462" s="8"/>
      <c r="B462" s="17"/>
      <c r="C462" s="9"/>
      <c r="D462" s="9"/>
      <c r="E462" s="9"/>
      <c r="F462" s="9"/>
      <c r="G462" s="9"/>
      <c r="H462" s="9"/>
      <c r="I462" s="8"/>
      <c r="J462" s="8"/>
      <c r="K462" s="8"/>
      <c r="L462" s="8"/>
      <c r="M462" s="8"/>
      <c r="N462" s="8"/>
      <c r="O462" s="8"/>
      <c r="P462" s="8"/>
      <c r="Q462" s="8"/>
      <c r="R462" s="8"/>
      <c r="S462" s="8"/>
    </row>
    <row r="463">
      <c r="A463" s="8"/>
      <c r="B463" s="17"/>
      <c r="C463" s="9"/>
      <c r="D463" s="9"/>
      <c r="E463" s="9"/>
      <c r="F463" s="9"/>
      <c r="G463" s="9"/>
      <c r="H463" s="9"/>
      <c r="I463" s="8"/>
      <c r="J463" s="8"/>
      <c r="K463" s="8"/>
      <c r="L463" s="8"/>
      <c r="M463" s="8"/>
      <c r="N463" s="8"/>
      <c r="O463" s="8"/>
      <c r="P463" s="8"/>
      <c r="Q463" s="8"/>
      <c r="R463" s="8"/>
      <c r="S463" s="8"/>
    </row>
    <row r="464">
      <c r="A464" s="8"/>
      <c r="B464" s="17"/>
      <c r="C464" s="9"/>
      <c r="D464" s="9"/>
      <c r="E464" s="9"/>
      <c r="F464" s="9"/>
      <c r="G464" s="9"/>
      <c r="H464" s="9"/>
      <c r="I464" s="8"/>
      <c r="J464" s="8"/>
      <c r="K464" s="8"/>
      <c r="L464" s="8"/>
      <c r="M464" s="8"/>
      <c r="N464" s="8"/>
      <c r="O464" s="8"/>
      <c r="P464" s="8"/>
      <c r="Q464" s="8"/>
      <c r="R464" s="8"/>
      <c r="S464" s="8"/>
    </row>
    <row r="465">
      <c r="A465" s="8"/>
      <c r="B465" s="17"/>
      <c r="C465" s="9"/>
      <c r="D465" s="9"/>
      <c r="E465" s="9"/>
      <c r="F465" s="9"/>
      <c r="G465" s="9"/>
      <c r="H465" s="9"/>
      <c r="I465" s="8"/>
      <c r="J465" s="8"/>
      <c r="K465" s="8"/>
      <c r="L465" s="8"/>
      <c r="M465" s="8"/>
      <c r="N465" s="8"/>
      <c r="O465" s="8"/>
      <c r="P465" s="8"/>
      <c r="Q465" s="8"/>
      <c r="R465" s="8"/>
      <c r="S465" s="8"/>
    </row>
    <row r="466">
      <c r="A466" s="8"/>
      <c r="B466" s="17"/>
      <c r="C466" s="9"/>
      <c r="D466" s="9"/>
      <c r="E466" s="9"/>
      <c r="F466" s="9"/>
      <c r="G466" s="9"/>
      <c r="H466" s="9"/>
      <c r="I466" s="8"/>
      <c r="J466" s="8"/>
      <c r="K466" s="8"/>
      <c r="L466" s="8"/>
      <c r="M466" s="8"/>
      <c r="N466" s="8"/>
      <c r="O466" s="8"/>
      <c r="P466" s="8"/>
      <c r="Q466" s="8"/>
      <c r="R466" s="8"/>
      <c r="S466" s="8"/>
    </row>
    <row r="467">
      <c r="A467" s="8"/>
      <c r="B467" s="17"/>
      <c r="C467" s="9"/>
      <c r="D467" s="9"/>
      <c r="E467" s="9"/>
      <c r="F467" s="9"/>
      <c r="G467" s="9"/>
      <c r="H467" s="9"/>
      <c r="I467" s="8"/>
      <c r="J467" s="8"/>
      <c r="K467" s="8"/>
      <c r="L467" s="8"/>
      <c r="M467" s="8"/>
      <c r="N467" s="8"/>
      <c r="O467" s="8"/>
      <c r="P467" s="8"/>
      <c r="Q467" s="8"/>
      <c r="R467" s="8"/>
      <c r="S467" s="8"/>
    </row>
    <row r="468">
      <c r="A468" s="8"/>
      <c r="B468" s="17"/>
      <c r="C468" s="9"/>
      <c r="D468" s="9"/>
      <c r="E468" s="9"/>
      <c r="F468" s="9"/>
      <c r="G468" s="9"/>
      <c r="H468" s="9"/>
      <c r="I468" s="8"/>
      <c r="J468" s="8"/>
      <c r="K468" s="8"/>
      <c r="L468" s="8"/>
      <c r="M468" s="8"/>
      <c r="N468" s="8"/>
      <c r="O468" s="8"/>
      <c r="P468" s="8"/>
      <c r="Q468" s="8"/>
      <c r="R468" s="8"/>
      <c r="S468" s="8"/>
    </row>
    <row r="469">
      <c r="A469" s="8"/>
      <c r="B469" s="17"/>
      <c r="C469" s="9"/>
      <c r="D469" s="9"/>
      <c r="E469" s="9"/>
      <c r="F469" s="9"/>
      <c r="G469" s="9"/>
      <c r="H469" s="9"/>
      <c r="I469" s="8"/>
      <c r="J469" s="8"/>
      <c r="K469" s="8"/>
      <c r="L469" s="8"/>
      <c r="M469" s="8"/>
      <c r="N469" s="8"/>
      <c r="O469" s="8"/>
      <c r="P469" s="8"/>
      <c r="Q469" s="8"/>
      <c r="R469" s="8"/>
      <c r="S469" s="8"/>
    </row>
    <row r="470">
      <c r="A470" s="8"/>
      <c r="B470" s="17"/>
      <c r="C470" s="9"/>
      <c r="D470" s="9"/>
      <c r="E470" s="9"/>
      <c r="F470" s="9"/>
      <c r="G470" s="9"/>
      <c r="H470" s="9"/>
      <c r="I470" s="8"/>
      <c r="J470" s="8"/>
      <c r="K470" s="8"/>
      <c r="L470" s="8"/>
      <c r="M470" s="8"/>
      <c r="N470" s="8"/>
      <c r="O470" s="8"/>
      <c r="P470" s="8"/>
      <c r="Q470" s="8"/>
      <c r="R470" s="8"/>
      <c r="S470" s="8"/>
    </row>
    <row r="471">
      <c r="A471" s="8"/>
      <c r="B471" s="17"/>
      <c r="C471" s="9"/>
      <c r="D471" s="9"/>
      <c r="E471" s="9"/>
      <c r="F471" s="9"/>
      <c r="G471" s="9"/>
      <c r="H471" s="9"/>
      <c r="I471" s="8"/>
      <c r="J471" s="8"/>
      <c r="K471" s="8"/>
      <c r="L471" s="8"/>
      <c r="M471" s="8"/>
      <c r="N471" s="8"/>
      <c r="O471" s="8"/>
      <c r="P471" s="8"/>
      <c r="Q471" s="8"/>
      <c r="R471" s="8"/>
      <c r="S471" s="8"/>
    </row>
    <row r="472">
      <c r="A472" s="8"/>
      <c r="B472" s="17"/>
      <c r="C472" s="9"/>
      <c r="D472" s="9"/>
      <c r="E472" s="9"/>
      <c r="F472" s="9"/>
      <c r="G472" s="9"/>
      <c r="H472" s="9"/>
      <c r="I472" s="8"/>
      <c r="J472" s="8"/>
      <c r="K472" s="8"/>
      <c r="L472" s="8"/>
      <c r="M472" s="8"/>
      <c r="N472" s="8"/>
      <c r="O472" s="8"/>
      <c r="P472" s="8"/>
      <c r="Q472" s="8"/>
      <c r="R472" s="8"/>
      <c r="S472" s="8"/>
    </row>
    <row r="473">
      <c r="A473" s="8"/>
      <c r="B473" s="17"/>
      <c r="C473" s="9"/>
      <c r="D473" s="9"/>
      <c r="E473" s="9"/>
      <c r="F473" s="9"/>
      <c r="G473" s="9"/>
      <c r="H473" s="9"/>
      <c r="I473" s="8"/>
      <c r="J473" s="8"/>
      <c r="K473" s="8"/>
      <c r="L473" s="8"/>
      <c r="M473" s="8"/>
      <c r="N473" s="8"/>
      <c r="O473" s="8"/>
      <c r="P473" s="8"/>
      <c r="Q473" s="8"/>
      <c r="R473" s="8"/>
      <c r="S473" s="8"/>
    </row>
    <row r="474">
      <c r="A474" s="8"/>
      <c r="B474" s="17"/>
      <c r="C474" s="9"/>
      <c r="D474" s="9"/>
      <c r="E474" s="9"/>
      <c r="F474" s="9"/>
      <c r="G474" s="9"/>
      <c r="H474" s="9"/>
      <c r="I474" s="8"/>
      <c r="J474" s="8"/>
      <c r="K474" s="8"/>
      <c r="L474" s="8"/>
      <c r="M474" s="8"/>
      <c r="N474" s="8"/>
      <c r="O474" s="8"/>
      <c r="P474" s="8"/>
      <c r="Q474" s="8"/>
      <c r="R474" s="8"/>
      <c r="S474" s="8"/>
    </row>
    <row r="475">
      <c r="A475" s="8"/>
      <c r="B475" s="17"/>
      <c r="C475" s="9"/>
      <c r="D475" s="9"/>
      <c r="E475" s="9"/>
      <c r="F475" s="9"/>
      <c r="G475" s="9"/>
      <c r="H475" s="9"/>
      <c r="I475" s="8"/>
      <c r="J475" s="8"/>
      <c r="K475" s="8"/>
      <c r="L475" s="8"/>
      <c r="M475" s="8"/>
      <c r="N475" s="8"/>
      <c r="O475" s="8"/>
      <c r="P475" s="8"/>
      <c r="Q475" s="8"/>
      <c r="R475" s="8"/>
      <c r="S475" s="8"/>
    </row>
    <row r="476">
      <c r="A476" s="8"/>
      <c r="B476" s="17"/>
      <c r="C476" s="9"/>
      <c r="D476" s="9"/>
      <c r="E476" s="9"/>
      <c r="F476" s="9"/>
      <c r="G476" s="9"/>
      <c r="H476" s="9"/>
      <c r="I476" s="8"/>
      <c r="J476" s="8"/>
      <c r="K476" s="8"/>
      <c r="L476" s="8"/>
      <c r="M476" s="8"/>
      <c r="N476" s="8"/>
      <c r="O476" s="8"/>
      <c r="P476" s="8"/>
      <c r="Q476" s="8"/>
      <c r="R476" s="8"/>
      <c r="S476" s="8"/>
    </row>
    <row r="477">
      <c r="A477" s="8"/>
      <c r="B477" s="17"/>
      <c r="C477" s="9"/>
      <c r="D477" s="9"/>
      <c r="E477" s="9"/>
      <c r="F477" s="9"/>
      <c r="G477" s="9"/>
      <c r="H477" s="9"/>
      <c r="I477" s="8"/>
      <c r="J477" s="8"/>
      <c r="K477" s="8"/>
      <c r="L477" s="8"/>
      <c r="M477" s="8"/>
      <c r="N477" s="8"/>
      <c r="O477" s="8"/>
      <c r="P477" s="8"/>
      <c r="Q477" s="8"/>
      <c r="R477" s="8"/>
      <c r="S477" s="8"/>
    </row>
    <row r="478">
      <c r="A478" s="8"/>
      <c r="B478" s="17"/>
      <c r="C478" s="9"/>
      <c r="D478" s="9"/>
      <c r="E478" s="9"/>
      <c r="F478" s="9"/>
      <c r="G478" s="9"/>
      <c r="H478" s="9"/>
      <c r="I478" s="8"/>
      <c r="J478" s="8"/>
      <c r="K478" s="8"/>
      <c r="L478" s="8"/>
      <c r="M478" s="8"/>
      <c r="N478" s="8"/>
      <c r="O478" s="8"/>
      <c r="P478" s="8"/>
      <c r="Q478" s="8"/>
      <c r="R478" s="8"/>
      <c r="S478" s="8"/>
    </row>
    <row r="479">
      <c r="A479" s="8"/>
      <c r="B479" s="17"/>
      <c r="C479" s="9"/>
      <c r="D479" s="9"/>
      <c r="E479" s="9"/>
      <c r="F479" s="9"/>
      <c r="G479" s="9"/>
      <c r="H479" s="9"/>
      <c r="I479" s="8"/>
      <c r="J479" s="8"/>
      <c r="K479" s="8"/>
      <c r="L479" s="8"/>
      <c r="M479" s="8"/>
      <c r="N479" s="8"/>
      <c r="O479" s="8"/>
      <c r="P479" s="8"/>
      <c r="Q479" s="8"/>
      <c r="R479" s="8"/>
      <c r="S479" s="8"/>
    </row>
    <row r="480">
      <c r="A480" s="8"/>
      <c r="B480" s="17"/>
      <c r="C480" s="9"/>
      <c r="D480" s="9"/>
      <c r="E480" s="9"/>
      <c r="F480" s="9"/>
      <c r="G480" s="9"/>
      <c r="H480" s="9"/>
      <c r="I480" s="8"/>
      <c r="J480" s="8"/>
      <c r="K480" s="8"/>
      <c r="L480" s="8"/>
      <c r="M480" s="8"/>
      <c r="N480" s="8"/>
      <c r="O480" s="8"/>
      <c r="P480" s="8"/>
      <c r="Q480" s="8"/>
      <c r="R480" s="8"/>
      <c r="S480" s="8"/>
    </row>
    <row r="481">
      <c r="A481" s="8"/>
      <c r="B481" s="17"/>
      <c r="C481" s="9"/>
      <c r="D481" s="9"/>
      <c r="E481" s="9"/>
      <c r="F481" s="9"/>
      <c r="G481" s="9"/>
      <c r="H481" s="9"/>
      <c r="I481" s="8"/>
      <c r="J481" s="8"/>
      <c r="K481" s="8"/>
      <c r="L481" s="8"/>
      <c r="M481" s="8"/>
      <c r="N481" s="8"/>
      <c r="O481" s="8"/>
      <c r="P481" s="8"/>
      <c r="Q481" s="8"/>
      <c r="R481" s="8"/>
      <c r="S481" s="8"/>
    </row>
    <row r="482">
      <c r="A482" s="8"/>
      <c r="B482" s="17"/>
      <c r="C482" s="9"/>
      <c r="D482" s="9"/>
      <c r="E482" s="9"/>
      <c r="F482" s="9"/>
      <c r="G482" s="9"/>
      <c r="H482" s="9"/>
      <c r="I482" s="8"/>
      <c r="J482" s="8"/>
      <c r="K482" s="8"/>
      <c r="L482" s="8"/>
      <c r="M482" s="8"/>
      <c r="N482" s="8"/>
      <c r="O482" s="8"/>
      <c r="P482" s="8"/>
      <c r="Q482" s="8"/>
      <c r="R482" s="8"/>
      <c r="S482" s="8"/>
    </row>
    <row r="483">
      <c r="A483" s="8"/>
      <c r="B483" s="17"/>
      <c r="C483" s="9"/>
      <c r="D483" s="9"/>
      <c r="E483" s="9"/>
      <c r="F483" s="9"/>
      <c r="G483" s="9"/>
      <c r="H483" s="9"/>
      <c r="I483" s="8"/>
      <c r="J483" s="8"/>
      <c r="K483" s="8"/>
      <c r="L483" s="8"/>
      <c r="M483" s="8"/>
      <c r="N483" s="8"/>
      <c r="O483" s="8"/>
      <c r="P483" s="8"/>
      <c r="Q483" s="8"/>
      <c r="R483" s="8"/>
      <c r="S483" s="8"/>
    </row>
    <row r="484">
      <c r="A484" s="8"/>
      <c r="B484" s="17"/>
      <c r="C484" s="9"/>
      <c r="D484" s="9"/>
      <c r="E484" s="9"/>
      <c r="F484" s="9"/>
      <c r="G484" s="9"/>
      <c r="H484" s="9"/>
      <c r="I484" s="8"/>
      <c r="J484" s="8"/>
      <c r="K484" s="8"/>
      <c r="L484" s="8"/>
      <c r="M484" s="8"/>
      <c r="N484" s="8"/>
      <c r="O484" s="8"/>
      <c r="P484" s="8"/>
      <c r="Q484" s="8"/>
      <c r="R484" s="8"/>
      <c r="S484" s="8"/>
    </row>
    <row r="485">
      <c r="A485" s="8"/>
      <c r="B485" s="17"/>
      <c r="C485" s="9"/>
      <c r="D485" s="9"/>
      <c r="E485" s="9"/>
      <c r="F485" s="9"/>
      <c r="G485" s="9"/>
      <c r="H485" s="9"/>
      <c r="I485" s="8"/>
      <c r="J485" s="8"/>
      <c r="K485" s="8"/>
      <c r="L485" s="8"/>
      <c r="M485" s="8"/>
      <c r="N485" s="8"/>
      <c r="O485" s="8"/>
      <c r="P485" s="8"/>
      <c r="Q485" s="8"/>
      <c r="R485" s="8"/>
      <c r="S485" s="8"/>
    </row>
    <row r="486">
      <c r="A486" s="8"/>
      <c r="B486" s="17"/>
      <c r="C486" s="9"/>
      <c r="D486" s="9"/>
      <c r="E486" s="9"/>
      <c r="F486" s="9"/>
      <c r="G486" s="9"/>
      <c r="H486" s="9"/>
      <c r="I486" s="8"/>
      <c r="J486" s="8"/>
      <c r="K486" s="8"/>
      <c r="L486" s="8"/>
      <c r="M486" s="8"/>
      <c r="N486" s="8"/>
      <c r="O486" s="8"/>
      <c r="P486" s="8"/>
      <c r="Q486" s="8"/>
      <c r="R486" s="8"/>
      <c r="S486" s="8"/>
    </row>
    <row r="487">
      <c r="A487" s="8"/>
      <c r="B487" s="17"/>
      <c r="C487" s="9"/>
      <c r="D487" s="9"/>
      <c r="E487" s="9"/>
      <c r="F487" s="9"/>
      <c r="G487" s="9"/>
      <c r="H487" s="9"/>
      <c r="I487" s="8"/>
      <c r="J487" s="8"/>
      <c r="K487" s="8"/>
      <c r="L487" s="8"/>
      <c r="M487" s="8"/>
      <c r="N487" s="8"/>
      <c r="O487" s="8"/>
      <c r="P487" s="8"/>
      <c r="Q487" s="8"/>
      <c r="R487" s="8"/>
      <c r="S487" s="8"/>
    </row>
    <row r="488">
      <c r="A488" s="8"/>
      <c r="B488" s="17"/>
      <c r="C488" s="9"/>
      <c r="D488" s="9"/>
      <c r="E488" s="9"/>
      <c r="F488" s="9"/>
      <c r="G488" s="9"/>
      <c r="H488" s="9"/>
      <c r="I488" s="8"/>
      <c r="J488" s="8"/>
      <c r="K488" s="8"/>
      <c r="L488" s="8"/>
      <c r="M488" s="8"/>
      <c r="N488" s="8"/>
      <c r="O488" s="8"/>
      <c r="P488" s="8"/>
      <c r="Q488" s="8"/>
      <c r="R488" s="8"/>
      <c r="S488" s="8"/>
    </row>
    <row r="489">
      <c r="A489" s="8"/>
      <c r="B489" s="17"/>
      <c r="C489" s="9"/>
      <c r="D489" s="9"/>
      <c r="E489" s="9"/>
      <c r="F489" s="9"/>
      <c r="G489" s="9"/>
      <c r="H489" s="9"/>
      <c r="I489" s="8"/>
      <c r="J489" s="8"/>
      <c r="K489" s="8"/>
      <c r="L489" s="8"/>
      <c r="M489" s="8"/>
      <c r="N489" s="8"/>
      <c r="O489" s="8"/>
      <c r="P489" s="8"/>
      <c r="Q489" s="8"/>
      <c r="R489" s="8"/>
      <c r="S489" s="8"/>
    </row>
    <row r="490">
      <c r="A490" s="8"/>
      <c r="B490" s="17"/>
      <c r="C490" s="9"/>
      <c r="D490" s="9"/>
      <c r="E490" s="9"/>
      <c r="F490" s="9"/>
      <c r="G490" s="9"/>
      <c r="H490" s="9"/>
      <c r="I490" s="8"/>
      <c r="J490" s="8"/>
      <c r="K490" s="8"/>
      <c r="L490" s="8"/>
      <c r="M490" s="8"/>
      <c r="N490" s="8"/>
      <c r="O490" s="8"/>
      <c r="P490" s="8"/>
      <c r="Q490" s="8"/>
      <c r="R490" s="8"/>
      <c r="S490" s="8"/>
    </row>
    <row r="491">
      <c r="A491" s="8"/>
      <c r="B491" s="17"/>
      <c r="C491" s="9"/>
      <c r="D491" s="9"/>
      <c r="E491" s="9"/>
      <c r="F491" s="9"/>
      <c r="G491" s="9"/>
      <c r="H491" s="9"/>
      <c r="I491" s="8"/>
      <c r="J491" s="8"/>
      <c r="K491" s="8"/>
      <c r="L491" s="8"/>
      <c r="M491" s="8"/>
      <c r="N491" s="8"/>
      <c r="O491" s="8"/>
      <c r="P491" s="8"/>
      <c r="Q491" s="8"/>
      <c r="R491" s="8"/>
      <c r="S491" s="8"/>
    </row>
    <row r="492">
      <c r="A492" s="8"/>
      <c r="B492" s="17"/>
      <c r="C492" s="9"/>
      <c r="D492" s="9"/>
      <c r="E492" s="9"/>
      <c r="F492" s="9"/>
      <c r="G492" s="9"/>
      <c r="H492" s="9"/>
      <c r="I492" s="8"/>
      <c r="J492" s="8"/>
      <c r="K492" s="8"/>
      <c r="L492" s="8"/>
      <c r="M492" s="8"/>
      <c r="N492" s="8"/>
      <c r="O492" s="8"/>
      <c r="P492" s="8"/>
      <c r="Q492" s="8"/>
      <c r="R492" s="8"/>
      <c r="S492" s="8"/>
    </row>
    <row r="493">
      <c r="A493" s="8"/>
      <c r="B493" s="17"/>
      <c r="C493" s="9"/>
      <c r="D493" s="9"/>
      <c r="E493" s="9"/>
      <c r="F493" s="9"/>
      <c r="G493" s="9"/>
      <c r="H493" s="9"/>
      <c r="I493" s="8"/>
      <c r="J493" s="8"/>
      <c r="K493" s="8"/>
      <c r="L493" s="8"/>
      <c r="M493" s="8"/>
      <c r="N493" s="8"/>
      <c r="O493" s="8"/>
      <c r="P493" s="8"/>
      <c r="Q493" s="8"/>
      <c r="R493" s="8"/>
      <c r="S493" s="8"/>
    </row>
    <row r="494">
      <c r="A494" s="8"/>
      <c r="B494" s="17"/>
      <c r="C494" s="9"/>
      <c r="D494" s="9"/>
      <c r="E494" s="9"/>
      <c r="F494" s="9"/>
      <c r="G494" s="9"/>
      <c r="H494" s="9"/>
      <c r="I494" s="8"/>
      <c r="J494" s="8"/>
      <c r="K494" s="8"/>
      <c r="L494" s="8"/>
      <c r="M494" s="8"/>
      <c r="N494" s="8"/>
      <c r="O494" s="8"/>
      <c r="P494" s="8"/>
      <c r="Q494" s="8"/>
      <c r="R494" s="8"/>
      <c r="S494" s="8"/>
    </row>
    <row r="495">
      <c r="A495" s="8"/>
      <c r="B495" s="17"/>
      <c r="C495" s="9"/>
      <c r="D495" s="9"/>
      <c r="E495" s="9"/>
      <c r="F495" s="9"/>
      <c r="G495" s="9"/>
      <c r="H495" s="9"/>
      <c r="I495" s="8"/>
      <c r="J495" s="8"/>
      <c r="K495" s="8"/>
      <c r="L495" s="8"/>
      <c r="M495" s="8"/>
      <c r="N495" s="8"/>
      <c r="O495" s="8"/>
      <c r="P495" s="8"/>
      <c r="Q495" s="8"/>
      <c r="R495" s="8"/>
      <c r="S495" s="8"/>
    </row>
    <row r="496">
      <c r="A496" s="8"/>
      <c r="B496" s="17"/>
      <c r="C496" s="9"/>
      <c r="D496" s="9"/>
      <c r="E496" s="9"/>
      <c r="F496" s="9"/>
      <c r="G496" s="9"/>
      <c r="H496" s="9"/>
      <c r="I496" s="8"/>
      <c r="J496" s="8"/>
      <c r="K496" s="8"/>
      <c r="L496" s="8"/>
      <c r="M496" s="8"/>
      <c r="N496" s="8"/>
      <c r="O496" s="8"/>
      <c r="P496" s="8"/>
      <c r="Q496" s="8"/>
      <c r="R496" s="8"/>
      <c r="S496" s="8"/>
    </row>
    <row r="497">
      <c r="A497" s="8"/>
      <c r="B497" s="17"/>
      <c r="C497" s="9"/>
      <c r="D497" s="9"/>
      <c r="E497" s="9"/>
      <c r="F497" s="9"/>
      <c r="G497" s="9"/>
      <c r="H497" s="9"/>
      <c r="I497" s="8"/>
      <c r="J497" s="8"/>
      <c r="K497" s="8"/>
      <c r="L497" s="8"/>
      <c r="M497" s="8"/>
      <c r="N497" s="8"/>
      <c r="O497" s="8"/>
      <c r="P497" s="8"/>
      <c r="Q497" s="8"/>
      <c r="R497" s="8"/>
      <c r="S497" s="8"/>
    </row>
    <row r="498">
      <c r="A498" s="8"/>
      <c r="B498" s="17"/>
      <c r="C498" s="9"/>
      <c r="D498" s="9"/>
      <c r="E498" s="9"/>
      <c r="F498" s="9"/>
      <c r="G498" s="9"/>
      <c r="H498" s="9"/>
      <c r="I498" s="8"/>
      <c r="J498" s="8"/>
      <c r="K498" s="8"/>
      <c r="L498" s="8"/>
      <c r="M498" s="8"/>
      <c r="N498" s="8"/>
      <c r="O498" s="8"/>
      <c r="P498" s="8"/>
      <c r="Q498" s="8"/>
      <c r="R498" s="8"/>
      <c r="S498" s="8"/>
    </row>
    <row r="499">
      <c r="A499" s="8"/>
      <c r="B499" s="17"/>
      <c r="C499" s="9"/>
      <c r="D499" s="9"/>
      <c r="E499" s="9"/>
      <c r="F499" s="9"/>
      <c r="G499" s="9"/>
      <c r="H499" s="9"/>
      <c r="I499" s="8"/>
      <c r="J499" s="8"/>
      <c r="K499" s="8"/>
      <c r="L499" s="8"/>
      <c r="M499" s="8"/>
      <c r="N499" s="8"/>
      <c r="O499" s="8"/>
      <c r="P499" s="8"/>
      <c r="Q499" s="8"/>
      <c r="R499" s="8"/>
      <c r="S499" s="8"/>
    </row>
    <row r="500">
      <c r="A500" s="8"/>
      <c r="B500" s="17"/>
      <c r="C500" s="9"/>
      <c r="D500" s="9"/>
      <c r="E500" s="9"/>
      <c r="F500" s="9"/>
      <c r="G500" s="9"/>
      <c r="H500" s="9"/>
      <c r="I500" s="8"/>
      <c r="J500" s="8"/>
      <c r="K500" s="8"/>
      <c r="L500" s="8"/>
      <c r="M500" s="8"/>
      <c r="N500" s="8"/>
      <c r="O500" s="8"/>
      <c r="P500" s="8"/>
      <c r="Q500" s="8"/>
      <c r="R500" s="8"/>
      <c r="S500" s="8"/>
    </row>
    <row r="501">
      <c r="A501" s="8"/>
      <c r="B501" s="17"/>
      <c r="C501" s="9"/>
      <c r="D501" s="9"/>
      <c r="E501" s="9"/>
      <c r="F501" s="9"/>
      <c r="G501" s="9"/>
      <c r="H501" s="9"/>
      <c r="I501" s="8"/>
      <c r="J501" s="8"/>
      <c r="K501" s="8"/>
      <c r="L501" s="8"/>
      <c r="M501" s="8"/>
      <c r="N501" s="8"/>
      <c r="O501" s="8"/>
      <c r="P501" s="8"/>
      <c r="Q501" s="8"/>
      <c r="R501" s="8"/>
      <c r="S501" s="8"/>
    </row>
    <row r="502">
      <c r="A502" s="8"/>
      <c r="B502" s="17"/>
      <c r="C502" s="9"/>
      <c r="D502" s="9"/>
      <c r="E502" s="9"/>
      <c r="F502" s="9"/>
      <c r="G502" s="9"/>
      <c r="H502" s="9"/>
      <c r="I502" s="8"/>
      <c r="J502" s="8"/>
      <c r="K502" s="8"/>
      <c r="L502" s="8"/>
      <c r="M502" s="8"/>
      <c r="N502" s="8"/>
      <c r="O502" s="8"/>
      <c r="P502" s="8"/>
      <c r="Q502" s="8"/>
      <c r="R502" s="8"/>
      <c r="S502" s="8"/>
    </row>
    <row r="503">
      <c r="A503" s="8"/>
      <c r="B503" s="17"/>
      <c r="C503" s="9"/>
      <c r="D503" s="9"/>
      <c r="E503" s="9"/>
      <c r="F503" s="9"/>
      <c r="G503" s="9"/>
      <c r="H503" s="9"/>
      <c r="I503" s="8"/>
      <c r="J503" s="8"/>
      <c r="K503" s="8"/>
      <c r="L503" s="8"/>
      <c r="M503" s="8"/>
      <c r="N503" s="8"/>
      <c r="O503" s="8"/>
      <c r="P503" s="8"/>
      <c r="Q503" s="8"/>
      <c r="R503" s="8"/>
      <c r="S503" s="8"/>
    </row>
    <row r="504">
      <c r="A504" s="8"/>
      <c r="B504" s="17"/>
      <c r="C504" s="9"/>
      <c r="D504" s="9"/>
      <c r="E504" s="9"/>
      <c r="F504" s="9"/>
      <c r="G504" s="9"/>
      <c r="H504" s="9"/>
      <c r="I504" s="8"/>
      <c r="J504" s="8"/>
      <c r="K504" s="8"/>
      <c r="L504" s="8"/>
      <c r="M504" s="8"/>
      <c r="N504" s="8"/>
      <c r="O504" s="8"/>
      <c r="P504" s="8"/>
      <c r="Q504" s="8"/>
      <c r="R504" s="8"/>
      <c r="S504" s="8"/>
    </row>
    <row r="505">
      <c r="A505" s="8"/>
      <c r="B505" s="17"/>
      <c r="C505" s="9"/>
      <c r="D505" s="9"/>
      <c r="E505" s="9"/>
      <c r="F505" s="9"/>
      <c r="G505" s="9"/>
      <c r="H505" s="9"/>
      <c r="I505" s="8"/>
      <c r="J505" s="8"/>
      <c r="K505" s="8"/>
      <c r="L505" s="8"/>
      <c r="M505" s="8"/>
      <c r="N505" s="8"/>
      <c r="O505" s="8"/>
      <c r="P505" s="8"/>
      <c r="Q505" s="8"/>
      <c r="R505" s="8"/>
      <c r="S505" s="8"/>
    </row>
    <row r="506">
      <c r="A506" s="8"/>
      <c r="B506" s="17"/>
      <c r="C506" s="9"/>
      <c r="D506" s="9"/>
      <c r="E506" s="9"/>
      <c r="F506" s="9"/>
      <c r="G506" s="9"/>
      <c r="H506" s="9"/>
      <c r="I506" s="8"/>
      <c r="J506" s="8"/>
      <c r="K506" s="8"/>
      <c r="L506" s="8"/>
      <c r="M506" s="8"/>
      <c r="N506" s="8"/>
      <c r="O506" s="8"/>
      <c r="P506" s="8"/>
      <c r="Q506" s="8"/>
      <c r="R506" s="8"/>
      <c r="S506" s="8"/>
    </row>
    <row r="507">
      <c r="A507" s="8"/>
      <c r="B507" s="17"/>
      <c r="C507" s="9"/>
      <c r="D507" s="9"/>
      <c r="E507" s="9"/>
      <c r="F507" s="9"/>
      <c r="G507" s="9"/>
      <c r="H507" s="9"/>
      <c r="I507" s="8"/>
      <c r="J507" s="8"/>
      <c r="K507" s="8"/>
      <c r="L507" s="8"/>
      <c r="M507" s="8"/>
      <c r="N507" s="8"/>
      <c r="O507" s="8"/>
      <c r="P507" s="8"/>
      <c r="Q507" s="8"/>
      <c r="R507" s="8"/>
      <c r="S507" s="8"/>
    </row>
    <row r="508">
      <c r="A508" s="8"/>
      <c r="B508" s="17"/>
      <c r="C508" s="9"/>
      <c r="D508" s="9"/>
      <c r="E508" s="9"/>
      <c r="F508" s="9"/>
      <c r="G508" s="9"/>
      <c r="H508" s="9"/>
      <c r="I508" s="8"/>
      <c r="J508" s="8"/>
      <c r="K508" s="8"/>
      <c r="L508" s="8"/>
      <c r="M508" s="8"/>
      <c r="N508" s="8"/>
      <c r="O508" s="8"/>
      <c r="P508" s="8"/>
      <c r="Q508" s="8"/>
      <c r="R508" s="8"/>
      <c r="S508" s="8"/>
    </row>
    <row r="509">
      <c r="A509" s="8"/>
      <c r="B509" s="17"/>
      <c r="C509" s="9"/>
      <c r="D509" s="9"/>
      <c r="E509" s="9"/>
      <c r="F509" s="9"/>
      <c r="G509" s="9"/>
      <c r="H509" s="9"/>
      <c r="I509" s="8"/>
      <c r="J509" s="8"/>
      <c r="K509" s="8"/>
      <c r="L509" s="8"/>
      <c r="M509" s="8"/>
      <c r="N509" s="8"/>
      <c r="O509" s="8"/>
      <c r="P509" s="8"/>
      <c r="Q509" s="8"/>
      <c r="R509" s="8"/>
      <c r="S509" s="8"/>
    </row>
    <row r="510">
      <c r="A510" s="8"/>
      <c r="B510" s="17"/>
      <c r="C510" s="9"/>
      <c r="D510" s="9"/>
      <c r="E510" s="9"/>
      <c r="F510" s="9"/>
      <c r="G510" s="9"/>
      <c r="H510" s="9"/>
      <c r="I510" s="8"/>
      <c r="J510" s="8"/>
      <c r="K510" s="8"/>
      <c r="L510" s="8"/>
      <c r="M510" s="8"/>
      <c r="N510" s="8"/>
      <c r="O510" s="8"/>
      <c r="P510" s="8"/>
      <c r="Q510" s="8"/>
      <c r="R510" s="8"/>
      <c r="S510" s="8"/>
    </row>
    <row r="511">
      <c r="A511" s="8"/>
      <c r="B511" s="17"/>
      <c r="C511" s="9"/>
      <c r="D511" s="9"/>
      <c r="E511" s="9"/>
      <c r="F511" s="9"/>
      <c r="G511" s="9"/>
      <c r="H511" s="9"/>
      <c r="I511" s="8"/>
      <c r="J511" s="8"/>
      <c r="K511" s="8"/>
      <c r="L511" s="8"/>
      <c r="M511" s="8"/>
      <c r="N511" s="8"/>
      <c r="O511" s="8"/>
      <c r="P511" s="8"/>
      <c r="Q511" s="8"/>
      <c r="R511" s="8"/>
      <c r="S511" s="8"/>
    </row>
    <row r="512">
      <c r="A512" s="8"/>
      <c r="B512" s="17"/>
      <c r="C512" s="9"/>
      <c r="D512" s="9"/>
      <c r="E512" s="9"/>
      <c r="F512" s="9"/>
      <c r="G512" s="9"/>
      <c r="H512" s="9"/>
      <c r="I512" s="8"/>
      <c r="J512" s="8"/>
      <c r="K512" s="8"/>
      <c r="L512" s="8"/>
      <c r="M512" s="8"/>
      <c r="N512" s="8"/>
      <c r="O512" s="8"/>
      <c r="P512" s="8"/>
      <c r="Q512" s="8"/>
      <c r="R512" s="8"/>
      <c r="S512" s="8"/>
    </row>
    <row r="513">
      <c r="A513" s="8"/>
      <c r="B513" s="17"/>
      <c r="C513" s="9"/>
      <c r="D513" s="9"/>
      <c r="E513" s="9"/>
      <c r="F513" s="9"/>
      <c r="G513" s="9"/>
      <c r="H513" s="9"/>
      <c r="I513" s="8"/>
      <c r="J513" s="8"/>
      <c r="K513" s="8"/>
      <c r="L513" s="8"/>
      <c r="M513" s="8"/>
      <c r="N513" s="8"/>
      <c r="O513" s="8"/>
      <c r="P513" s="8"/>
      <c r="Q513" s="8"/>
      <c r="R513" s="8"/>
      <c r="S513" s="8"/>
    </row>
    <row r="514">
      <c r="A514" s="8"/>
      <c r="B514" s="17"/>
      <c r="C514" s="9"/>
      <c r="D514" s="9"/>
      <c r="E514" s="9"/>
      <c r="F514" s="9"/>
      <c r="G514" s="9"/>
      <c r="H514" s="9"/>
      <c r="I514" s="8"/>
      <c r="J514" s="8"/>
      <c r="K514" s="8"/>
      <c r="L514" s="8"/>
      <c r="M514" s="8"/>
      <c r="N514" s="8"/>
      <c r="O514" s="8"/>
      <c r="P514" s="8"/>
      <c r="Q514" s="8"/>
      <c r="R514" s="8"/>
      <c r="S514" s="8"/>
    </row>
    <row r="515">
      <c r="A515" s="8"/>
      <c r="B515" s="17"/>
      <c r="C515" s="9"/>
      <c r="D515" s="9"/>
      <c r="E515" s="9"/>
      <c r="F515" s="9"/>
      <c r="G515" s="9"/>
      <c r="H515" s="9"/>
      <c r="I515" s="8"/>
      <c r="J515" s="8"/>
      <c r="K515" s="8"/>
      <c r="L515" s="8"/>
      <c r="M515" s="8"/>
      <c r="N515" s="8"/>
      <c r="O515" s="8"/>
      <c r="P515" s="8"/>
      <c r="Q515" s="8"/>
      <c r="R515" s="8"/>
      <c r="S515" s="8"/>
    </row>
    <row r="516">
      <c r="A516" s="8"/>
      <c r="B516" s="17"/>
      <c r="C516" s="9"/>
      <c r="D516" s="9"/>
      <c r="E516" s="9"/>
      <c r="F516" s="9"/>
      <c r="G516" s="9"/>
      <c r="H516" s="9"/>
      <c r="I516" s="8"/>
      <c r="J516" s="8"/>
      <c r="K516" s="8"/>
      <c r="L516" s="8"/>
      <c r="M516" s="8"/>
      <c r="N516" s="8"/>
      <c r="O516" s="8"/>
      <c r="P516" s="8"/>
      <c r="Q516" s="8"/>
      <c r="R516" s="8"/>
      <c r="S516" s="8"/>
    </row>
    <row r="517">
      <c r="A517" s="8"/>
      <c r="B517" s="17"/>
      <c r="C517" s="9"/>
      <c r="D517" s="9"/>
      <c r="E517" s="9"/>
      <c r="F517" s="9"/>
      <c r="G517" s="9"/>
      <c r="H517" s="9"/>
      <c r="I517" s="8"/>
      <c r="J517" s="8"/>
      <c r="K517" s="8"/>
      <c r="L517" s="8"/>
      <c r="M517" s="8"/>
      <c r="N517" s="8"/>
      <c r="O517" s="8"/>
      <c r="P517" s="8"/>
      <c r="Q517" s="8"/>
      <c r="R517" s="8"/>
      <c r="S517" s="8"/>
    </row>
    <row r="518">
      <c r="A518" s="8"/>
      <c r="B518" s="17"/>
      <c r="C518" s="9"/>
      <c r="D518" s="9"/>
      <c r="E518" s="9"/>
      <c r="F518" s="9"/>
      <c r="G518" s="9"/>
      <c r="H518" s="9"/>
      <c r="I518" s="8"/>
      <c r="J518" s="8"/>
      <c r="K518" s="8"/>
      <c r="L518" s="8"/>
      <c r="M518" s="8"/>
      <c r="N518" s="8"/>
      <c r="O518" s="8"/>
      <c r="P518" s="8"/>
      <c r="Q518" s="8"/>
      <c r="R518" s="8"/>
      <c r="S518" s="8"/>
    </row>
    <row r="519">
      <c r="A519" s="8"/>
      <c r="B519" s="17"/>
      <c r="C519" s="9"/>
      <c r="D519" s="9"/>
      <c r="E519" s="9"/>
      <c r="F519" s="9"/>
      <c r="G519" s="9"/>
      <c r="H519" s="9"/>
      <c r="I519" s="8"/>
      <c r="J519" s="8"/>
      <c r="K519" s="8"/>
      <c r="L519" s="8"/>
      <c r="M519" s="8"/>
      <c r="N519" s="8"/>
      <c r="O519" s="8"/>
      <c r="P519" s="8"/>
      <c r="Q519" s="8"/>
      <c r="R519" s="8"/>
      <c r="S519" s="8"/>
    </row>
    <row r="520">
      <c r="A520" s="8"/>
      <c r="B520" s="17"/>
      <c r="C520" s="9"/>
      <c r="D520" s="9"/>
      <c r="E520" s="9"/>
      <c r="F520" s="9"/>
      <c r="G520" s="9"/>
      <c r="H520" s="9"/>
      <c r="I520" s="8"/>
      <c r="J520" s="8"/>
      <c r="K520" s="8"/>
      <c r="L520" s="8"/>
      <c r="M520" s="8"/>
      <c r="N520" s="8"/>
      <c r="O520" s="8"/>
      <c r="P520" s="8"/>
      <c r="Q520" s="8"/>
      <c r="R520" s="8"/>
      <c r="S520" s="8"/>
    </row>
    <row r="521">
      <c r="A521" s="8"/>
      <c r="B521" s="17"/>
      <c r="C521" s="9"/>
      <c r="D521" s="9"/>
      <c r="E521" s="9"/>
      <c r="F521" s="9"/>
      <c r="G521" s="9"/>
      <c r="H521" s="9"/>
      <c r="I521" s="8"/>
      <c r="J521" s="8"/>
      <c r="K521" s="8"/>
      <c r="L521" s="8"/>
      <c r="M521" s="8"/>
      <c r="N521" s="8"/>
      <c r="O521" s="8"/>
      <c r="P521" s="8"/>
      <c r="Q521" s="8"/>
      <c r="R521" s="8"/>
      <c r="S521" s="8"/>
    </row>
    <row r="522">
      <c r="A522" s="8"/>
      <c r="B522" s="17"/>
      <c r="C522" s="9"/>
      <c r="D522" s="9"/>
      <c r="E522" s="9"/>
      <c r="F522" s="9"/>
      <c r="G522" s="9"/>
      <c r="H522" s="9"/>
      <c r="I522" s="8"/>
      <c r="J522" s="8"/>
      <c r="K522" s="8"/>
      <c r="L522" s="8"/>
      <c r="M522" s="8"/>
      <c r="N522" s="8"/>
      <c r="O522" s="8"/>
      <c r="P522" s="8"/>
      <c r="Q522" s="8"/>
      <c r="R522" s="8"/>
      <c r="S522" s="8"/>
    </row>
    <row r="523">
      <c r="A523" s="8"/>
      <c r="B523" s="17"/>
      <c r="C523" s="9"/>
      <c r="D523" s="9"/>
      <c r="E523" s="9"/>
      <c r="F523" s="9"/>
      <c r="G523" s="9"/>
      <c r="H523" s="9"/>
      <c r="I523" s="8"/>
      <c r="J523" s="8"/>
      <c r="K523" s="8"/>
      <c r="L523" s="8"/>
      <c r="M523" s="8"/>
      <c r="N523" s="8"/>
      <c r="O523" s="8"/>
      <c r="P523" s="8"/>
      <c r="Q523" s="8"/>
      <c r="R523" s="8"/>
      <c r="S523" s="8"/>
    </row>
    <row r="524">
      <c r="A524" s="8"/>
      <c r="B524" s="17"/>
      <c r="C524" s="9"/>
      <c r="D524" s="9"/>
      <c r="E524" s="9"/>
      <c r="F524" s="9"/>
      <c r="G524" s="9"/>
      <c r="H524" s="9"/>
      <c r="I524" s="8"/>
      <c r="J524" s="8"/>
      <c r="K524" s="8"/>
      <c r="L524" s="8"/>
      <c r="M524" s="8"/>
      <c r="N524" s="8"/>
      <c r="O524" s="8"/>
      <c r="P524" s="8"/>
      <c r="Q524" s="8"/>
      <c r="R524" s="8"/>
      <c r="S524" s="8"/>
    </row>
    <row r="525">
      <c r="A525" s="8"/>
      <c r="B525" s="17"/>
      <c r="C525" s="9"/>
      <c r="D525" s="9"/>
      <c r="E525" s="9"/>
      <c r="F525" s="9"/>
      <c r="G525" s="9"/>
      <c r="H525" s="9"/>
      <c r="I525" s="8"/>
      <c r="J525" s="8"/>
      <c r="K525" s="8"/>
      <c r="L525" s="8"/>
      <c r="M525" s="8"/>
      <c r="N525" s="8"/>
      <c r="O525" s="8"/>
      <c r="P525" s="8"/>
      <c r="Q525" s="8"/>
      <c r="R525" s="8"/>
      <c r="S525" s="8"/>
    </row>
    <row r="526">
      <c r="A526" s="8"/>
      <c r="B526" s="17"/>
      <c r="C526" s="9"/>
      <c r="D526" s="9"/>
      <c r="E526" s="9"/>
      <c r="F526" s="9"/>
      <c r="G526" s="9"/>
      <c r="H526" s="9"/>
      <c r="I526" s="8"/>
      <c r="J526" s="8"/>
      <c r="K526" s="8"/>
      <c r="L526" s="8"/>
      <c r="M526" s="8"/>
      <c r="N526" s="8"/>
      <c r="O526" s="8"/>
      <c r="P526" s="8"/>
      <c r="Q526" s="8"/>
      <c r="R526" s="8"/>
      <c r="S526" s="8"/>
    </row>
    <row r="527">
      <c r="A527" s="8"/>
      <c r="B527" s="17"/>
      <c r="C527" s="9"/>
      <c r="D527" s="9"/>
      <c r="E527" s="9"/>
      <c r="F527" s="9"/>
      <c r="G527" s="9"/>
      <c r="H527" s="9"/>
      <c r="I527" s="8"/>
      <c r="J527" s="8"/>
      <c r="K527" s="8"/>
      <c r="L527" s="8"/>
      <c r="M527" s="8"/>
      <c r="N527" s="8"/>
      <c r="O527" s="8"/>
      <c r="P527" s="8"/>
      <c r="Q527" s="8"/>
      <c r="R527" s="8"/>
      <c r="S527" s="8"/>
    </row>
    <row r="528">
      <c r="A528" s="8"/>
      <c r="B528" s="17"/>
      <c r="C528" s="9"/>
      <c r="D528" s="9"/>
      <c r="E528" s="9"/>
      <c r="F528" s="9"/>
      <c r="G528" s="9"/>
      <c r="H528" s="9"/>
      <c r="I528" s="8"/>
      <c r="J528" s="8"/>
      <c r="K528" s="8"/>
      <c r="L528" s="8"/>
      <c r="M528" s="8"/>
      <c r="N528" s="8"/>
      <c r="O528" s="8"/>
      <c r="P528" s="8"/>
      <c r="Q528" s="8"/>
      <c r="R528" s="8"/>
      <c r="S528" s="8"/>
    </row>
    <row r="529">
      <c r="A529" s="8"/>
      <c r="B529" s="17"/>
      <c r="C529" s="9"/>
      <c r="D529" s="9"/>
      <c r="E529" s="9"/>
      <c r="F529" s="9"/>
      <c r="G529" s="9"/>
      <c r="H529" s="9"/>
      <c r="I529" s="8"/>
      <c r="J529" s="8"/>
      <c r="K529" s="8"/>
      <c r="L529" s="8"/>
      <c r="M529" s="8"/>
      <c r="N529" s="8"/>
      <c r="O529" s="8"/>
      <c r="P529" s="8"/>
      <c r="Q529" s="8"/>
      <c r="R529" s="8"/>
      <c r="S529" s="8"/>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529">
      <formula1>"yes,no"</formula1>
    </dataValidation>
    <dataValidation type="list" allowBlank="1" showInputMessage="1" showErrorMessage="1" prompt="Click and enter a value from range" sqref="A2:A529">
      <formula1>publications!$B$2:$B$425</formula1>
    </dataValidation>
    <dataValidation type="list" allowBlank="1" sqref="D2:D529">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529">
      <formula1>"Aerial,Satellite,Terrestrial,Mix"</formula1>
    </dataValidation>
    <dataValidation type="list" allowBlank="1" showErrorMessage="1" sqref="C2:C529">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5.71"/>
    <col customWidth="1" min="4" max="4" width="11.71"/>
    <col customWidth="1" min="5" max="5" width="19.43"/>
    <col customWidth="1" min="6" max="6" width="14.43"/>
    <col customWidth="1" min="7" max="7" width="43.29"/>
    <col customWidth="1" min="8" max="8" width="18.43"/>
    <col customWidth="1" min="9" max="9" width="28.71"/>
    <col customWidth="1" min="10" max="10" width="18.43"/>
    <col customWidth="1" min="11" max="11" width="17.29"/>
    <col customWidth="1" min="13" max="14" width="11.14"/>
    <col customWidth="1" min="15" max="15" width="10.43"/>
    <col customWidth="1" min="16" max="16" width="12.0"/>
    <col customWidth="1" min="17" max="17" width="8.14"/>
    <col customWidth="1" min="18" max="18" width="6.71"/>
    <col customWidth="1" min="19" max="19" width="7.86"/>
    <col customWidth="1" min="20" max="20" width="27.0"/>
    <col customWidth="1" min="21" max="21" width="14.14"/>
    <col customWidth="1" min="22" max="22" width="14.43"/>
    <col customWidth="1" min="23" max="23" width="33.71"/>
    <col customWidth="1" min="24" max="24" width="9.57"/>
    <col customWidth="1" min="25" max="25" width="7.29"/>
    <col customWidth="1" hidden="1" min="26" max="26" width="8.0"/>
    <col customWidth="1" min="27" max="28" width="12.71"/>
  </cols>
  <sheetData>
    <row r="1">
      <c r="A1" s="1" t="s">
        <v>3</v>
      </c>
      <c r="B1" s="1" t="s">
        <v>1830</v>
      </c>
      <c r="C1" s="1" t="s">
        <v>2949</v>
      </c>
      <c r="D1" s="1" t="s">
        <v>2950</v>
      </c>
      <c r="E1" s="1" t="s">
        <v>2951</v>
      </c>
      <c r="F1" s="1" t="s">
        <v>2952</v>
      </c>
      <c r="G1" s="1" t="s">
        <v>2953</v>
      </c>
      <c r="H1" s="1" t="s">
        <v>2954</v>
      </c>
      <c r="I1" s="1" t="s">
        <v>2955</v>
      </c>
      <c r="J1" s="1" t="s">
        <v>2956</v>
      </c>
      <c r="K1" s="1" t="s">
        <v>2957</v>
      </c>
      <c r="L1" s="1" t="s">
        <v>2958</v>
      </c>
      <c r="M1" s="65" t="s">
        <v>2959</v>
      </c>
      <c r="N1" s="66" t="s">
        <v>2960</v>
      </c>
      <c r="O1" s="67" t="s">
        <v>2961</v>
      </c>
      <c r="P1" s="68" t="s">
        <v>2962</v>
      </c>
      <c r="Q1" s="66" t="s">
        <v>2963</v>
      </c>
      <c r="R1" s="69" t="s">
        <v>2964</v>
      </c>
      <c r="S1" s="66" t="s">
        <v>2965</v>
      </c>
      <c r="T1" s="70" t="s">
        <v>2966</v>
      </c>
      <c r="U1" s="70" t="s">
        <v>2967</v>
      </c>
      <c r="V1" s="70" t="s">
        <v>2968</v>
      </c>
      <c r="W1" s="69" t="s">
        <v>1837</v>
      </c>
      <c r="X1" s="69" t="s">
        <v>13</v>
      </c>
      <c r="Y1" s="69" t="s">
        <v>14</v>
      </c>
      <c r="Z1" s="69" t="s">
        <v>15</v>
      </c>
      <c r="AA1" s="69" t="s">
        <v>2969</v>
      </c>
      <c r="AB1" s="69" t="s">
        <v>2970</v>
      </c>
    </row>
    <row r="2">
      <c r="A2" s="8" t="str">
        <f> concatenate(VLOOKUP($B2,publications!$B:$D,3,0), ".", $C2)</f>
        <v>Q3DHRVLE.1</v>
      </c>
      <c r="B2" s="9" t="s">
        <v>1842</v>
      </c>
      <c r="C2" s="71">
        <f t="shared" ref="C2:C1485" si="1">COUNTIF(B$2:B2,B2)</f>
        <v>1</v>
      </c>
      <c r="D2" s="9" t="s">
        <v>2566</v>
      </c>
      <c r="E2" s="9" t="s">
        <v>1839</v>
      </c>
      <c r="F2" s="9" t="s">
        <v>2971</v>
      </c>
      <c r="G2" s="9" t="s">
        <v>2972</v>
      </c>
      <c r="H2" s="26" t="s">
        <v>2973</v>
      </c>
      <c r="I2" s="26" t="s">
        <v>22</v>
      </c>
      <c r="J2" s="9">
        <v>1956.0</v>
      </c>
      <c r="K2" s="9">
        <v>1956.0</v>
      </c>
      <c r="L2" s="9" t="s">
        <v>2974</v>
      </c>
      <c r="M2" s="11">
        <v>5650.0</v>
      </c>
      <c r="N2" s="11" t="s">
        <v>22</v>
      </c>
      <c r="O2" s="11">
        <v>0.7</v>
      </c>
      <c r="P2" s="72" t="s">
        <v>2975</v>
      </c>
      <c r="Q2" s="11">
        <v>21.0</v>
      </c>
      <c r="R2" s="9" t="s">
        <v>2976</v>
      </c>
      <c r="S2" s="11">
        <v>4.0</v>
      </c>
      <c r="T2" s="73" t="s">
        <v>22</v>
      </c>
      <c r="U2" s="73" t="s">
        <v>22</v>
      </c>
      <c r="V2" s="9"/>
      <c r="W2" s="9" t="s">
        <v>2977</v>
      </c>
      <c r="X2" s="74" t="str">
        <f> if(isna(VLOOKUP($A2,processing!$A:$B,1,0)), "no", "yes")</f>
        <v>yes</v>
      </c>
      <c r="Y2" s="74" t="str">
        <f> if(isna(VLOOKUP($A2,outputs!$A:$B,1,0)), "no", "yes")</f>
        <v>yes</v>
      </c>
      <c r="Z2" s="74" t="str">
        <f> if(isna(VLOOKUP($A2,old.accuracy!$A:$B,1,0)), "no", "yes")</f>
        <v>yes</v>
      </c>
      <c r="AA2" s="74" t="str">
        <f> if(isna(VLOOKUP($A2,accuracy!$A:$B,1,0)), "no", "yes")</f>
        <v>yes</v>
      </c>
      <c r="AB2" s="74" t="str">
        <f t="array" ref="AB2"> index(publications!$A$1:$A$319, match($B2, publications!$B$1:$B$319, 0))</f>
        <v>Livia</v>
      </c>
    </row>
    <row r="3">
      <c r="A3" s="8" t="str">
        <f> concatenate(VLOOKUP($B3,publications!$B:$D,3,0), ".", $C3)</f>
        <v>Q3DHRVLE.2</v>
      </c>
      <c r="B3" s="9" t="s">
        <v>1842</v>
      </c>
      <c r="C3" s="71">
        <f t="shared" si="1"/>
        <v>2</v>
      </c>
      <c r="D3" s="9" t="s">
        <v>2566</v>
      </c>
      <c r="E3" s="75" t="s">
        <v>1839</v>
      </c>
      <c r="F3" s="9" t="s">
        <v>2971</v>
      </c>
      <c r="G3" s="9" t="s">
        <v>2972</v>
      </c>
      <c r="H3" s="26" t="s">
        <v>2973</v>
      </c>
      <c r="I3" s="26" t="s">
        <v>22</v>
      </c>
      <c r="J3" s="9">
        <v>1977.0</v>
      </c>
      <c r="K3" s="9">
        <v>1977.0</v>
      </c>
      <c r="L3" s="9" t="s">
        <v>2974</v>
      </c>
      <c r="M3" s="11">
        <v>2980.0</v>
      </c>
      <c r="N3" s="11" t="s">
        <v>22</v>
      </c>
      <c r="O3" s="11">
        <v>0.27</v>
      </c>
      <c r="P3" s="72" t="s">
        <v>2978</v>
      </c>
      <c r="Q3" s="11">
        <v>15.0</v>
      </c>
      <c r="R3" s="9" t="s">
        <v>2976</v>
      </c>
      <c r="S3" s="11">
        <v>8.0</v>
      </c>
      <c r="T3" s="73" t="s">
        <v>22</v>
      </c>
      <c r="U3" s="73" t="s">
        <v>22</v>
      </c>
      <c r="V3" s="9"/>
      <c r="W3" s="9" t="s">
        <v>2979</v>
      </c>
      <c r="X3" s="74" t="str">
        <f> if(isna(VLOOKUP($A3,processing!$A:$B,1,0)), "no", "yes")</f>
        <v>yes</v>
      </c>
      <c r="Y3" s="74" t="str">
        <f> if(isna(VLOOKUP($A3,outputs!$A:$B,1,0)), "no", "yes")</f>
        <v>yes</v>
      </c>
      <c r="Z3" s="74" t="str">
        <f> if(isna(VLOOKUP($A3,old.accuracy!$A:$B,1,0)), "no", "yes")</f>
        <v>yes</v>
      </c>
      <c r="AA3" s="74" t="str">
        <f> if(isna(VLOOKUP($A3,accuracy!$A:$B,1,0)), "no", "yes")</f>
        <v>yes</v>
      </c>
      <c r="AB3" s="74" t="str">
        <f t="array" ref="AB3"> index(publications!$A$1:$A$319, match($B3, publications!$B$1:$B$319, 0))</f>
        <v>Livia</v>
      </c>
    </row>
    <row r="4">
      <c r="A4" s="8" t="str">
        <f> concatenate(VLOOKUP($B4,publications!$B:$D,3,0), ".", $C4)</f>
        <v>LRT6Z88R.1</v>
      </c>
      <c r="B4" s="9" t="s">
        <v>1846</v>
      </c>
      <c r="C4" s="71">
        <f t="shared" si="1"/>
        <v>1</v>
      </c>
      <c r="D4" s="9" t="s">
        <v>2566</v>
      </c>
      <c r="E4" s="9" t="s">
        <v>1847</v>
      </c>
      <c r="F4" s="9" t="s">
        <v>28</v>
      </c>
      <c r="G4" s="9" t="s">
        <v>2980</v>
      </c>
      <c r="H4" s="26" t="s">
        <v>22</v>
      </c>
      <c r="I4" s="26" t="s">
        <v>22</v>
      </c>
      <c r="J4" s="9">
        <v>1970.0</v>
      </c>
      <c r="K4" s="9">
        <v>1970.0</v>
      </c>
      <c r="L4" s="9" t="s">
        <v>2981</v>
      </c>
      <c r="M4" s="11">
        <v>8665.0</v>
      </c>
      <c r="N4" s="11" t="s">
        <v>2982</v>
      </c>
      <c r="O4" s="11">
        <v>0.19</v>
      </c>
      <c r="P4" s="72" t="s">
        <v>22</v>
      </c>
      <c r="Q4" s="11">
        <v>12.0</v>
      </c>
      <c r="R4" s="9" t="s">
        <v>2976</v>
      </c>
      <c r="S4" s="11">
        <v>26.0</v>
      </c>
      <c r="T4" s="73" t="s">
        <v>22</v>
      </c>
      <c r="U4" s="73" t="s">
        <v>2983</v>
      </c>
      <c r="V4" s="9" t="s">
        <v>2984</v>
      </c>
      <c r="W4" s="9" t="s">
        <v>2985</v>
      </c>
      <c r="X4" s="74" t="str">
        <f> if(isna(VLOOKUP($A4,processing!$A:$B,1,0)), "no", "yes")</f>
        <v>yes</v>
      </c>
      <c r="Y4" s="74" t="str">
        <f> if(isna(VLOOKUP($A4,outputs!$A:$B,1,0)), "no", "yes")</f>
        <v>yes</v>
      </c>
      <c r="Z4" s="74" t="str">
        <f> if(isna(VLOOKUP($A4,old.accuracy!$A:$B,1,0)), "no", "yes")</f>
        <v>yes</v>
      </c>
      <c r="AA4" s="74" t="str">
        <f> if(isna(VLOOKUP($A4,accuracy!$A:$B,1,0)), "no", "yes")</f>
        <v>yes</v>
      </c>
      <c r="AB4" s="74" t="str">
        <f t="array" ref="AB4"> index(publications!$A$1:$A$319, match($B4, publications!$B$1:$B$319, 0))</f>
        <v>Livia</v>
      </c>
    </row>
    <row r="5">
      <c r="A5" s="8" t="str">
        <f> concatenate(VLOOKUP($B5,publications!$B:$D,3,0), ".", $C5)</f>
        <v>LRT6Z88R.2</v>
      </c>
      <c r="B5" s="9" t="s">
        <v>1846</v>
      </c>
      <c r="C5" s="71">
        <f t="shared" si="1"/>
        <v>2</v>
      </c>
      <c r="D5" s="9" t="s">
        <v>2566</v>
      </c>
      <c r="E5" s="9" t="s">
        <v>1847</v>
      </c>
      <c r="F5" s="9" t="s">
        <v>28</v>
      </c>
      <c r="G5" s="9" t="s">
        <v>2980</v>
      </c>
      <c r="H5" s="26" t="s">
        <v>22</v>
      </c>
      <c r="I5" s="26" t="s">
        <v>22</v>
      </c>
      <c r="J5" s="9">
        <v>1971.0</v>
      </c>
      <c r="K5" s="9">
        <v>1971.0</v>
      </c>
      <c r="L5" s="9" t="s">
        <v>2981</v>
      </c>
      <c r="M5" s="11">
        <v>5025.0</v>
      </c>
      <c r="N5" s="11" t="s">
        <v>2982</v>
      </c>
      <c r="O5" s="11">
        <v>0.17</v>
      </c>
      <c r="P5" s="72" t="s">
        <v>22</v>
      </c>
      <c r="Q5" s="11">
        <v>12.0</v>
      </c>
      <c r="R5" s="9" t="s">
        <v>2976</v>
      </c>
      <c r="S5" s="11">
        <v>31.0</v>
      </c>
      <c r="T5" s="73" t="s">
        <v>22</v>
      </c>
      <c r="U5" s="73" t="s">
        <v>2986</v>
      </c>
      <c r="V5" s="9" t="s">
        <v>2984</v>
      </c>
      <c r="W5" s="15" t="s">
        <v>2985</v>
      </c>
      <c r="X5" s="74" t="str">
        <f> if(isna(VLOOKUP($A5,processing!$A:$B,1,0)), "no", "yes")</f>
        <v>yes</v>
      </c>
      <c r="Y5" s="74" t="str">
        <f> if(isna(VLOOKUP($A5,outputs!$A:$B,1,0)), "no", "yes")</f>
        <v>yes</v>
      </c>
      <c r="Z5" s="74" t="str">
        <f> if(isna(VLOOKUP($A5,old.accuracy!$A:$B,1,0)), "no", "yes")</f>
        <v>yes</v>
      </c>
      <c r="AA5" s="74" t="str">
        <f> if(isna(VLOOKUP($A5,accuracy!$A:$B,1,0)), "no", "yes")</f>
        <v>yes</v>
      </c>
      <c r="AB5" s="74" t="str">
        <f t="array" ref="AB5"> index(publications!$A$1:$A$319, match($B5, publications!$B$1:$B$319, 0))</f>
        <v>Livia</v>
      </c>
    </row>
    <row r="6">
      <c r="A6" s="8" t="str">
        <f> concatenate(VLOOKUP($B6,publications!$B:$D,3,0), ".", $C6)</f>
        <v>PQ3Q9H6A.1</v>
      </c>
      <c r="B6" s="9" t="s">
        <v>1852</v>
      </c>
      <c r="C6" s="71">
        <f t="shared" si="1"/>
        <v>1</v>
      </c>
      <c r="D6" s="9" t="s">
        <v>2566</v>
      </c>
      <c r="E6" s="9" t="s">
        <v>1853</v>
      </c>
      <c r="F6" s="9" t="s">
        <v>2971</v>
      </c>
      <c r="G6" s="9" t="s">
        <v>2987</v>
      </c>
      <c r="H6" s="26" t="s">
        <v>22</v>
      </c>
      <c r="I6" s="26" t="s">
        <v>22</v>
      </c>
      <c r="J6" s="9">
        <v>1966.0</v>
      </c>
      <c r="K6" s="9">
        <v>1966.0</v>
      </c>
      <c r="L6" s="9" t="s">
        <v>2981</v>
      </c>
      <c r="M6" s="11" t="s">
        <v>22</v>
      </c>
      <c r="N6" s="11" t="s">
        <v>22</v>
      </c>
      <c r="O6" s="11">
        <v>0.5</v>
      </c>
      <c r="P6" s="72" t="s">
        <v>2988</v>
      </c>
      <c r="Q6" s="11" t="s">
        <v>22</v>
      </c>
      <c r="R6" s="76" t="s">
        <v>22</v>
      </c>
      <c r="S6" s="11">
        <v>52.0</v>
      </c>
      <c r="T6" s="73" t="s">
        <v>22</v>
      </c>
      <c r="U6" s="73" t="s">
        <v>22</v>
      </c>
      <c r="V6" s="9"/>
      <c r="W6" s="9" t="s">
        <v>2989</v>
      </c>
      <c r="X6" s="74" t="str">
        <f> if(isna(VLOOKUP($A6,processing!$A:$B,1,0)), "no", "yes")</f>
        <v>yes</v>
      </c>
      <c r="Y6" s="74" t="str">
        <f> if(isna(VLOOKUP($A6,outputs!$A:$B,1,0)), "no", "yes")</f>
        <v>yes</v>
      </c>
      <c r="Z6" s="74" t="str">
        <f> if(isna(VLOOKUP($A6,old.accuracy!$A:$B,1,0)), "no", "yes")</f>
        <v>yes</v>
      </c>
      <c r="AA6" s="74" t="str">
        <f> if(isna(VLOOKUP($A6,accuracy!$A:$B,1,0)), "no", "yes")</f>
        <v>yes</v>
      </c>
      <c r="AB6" s="74" t="str">
        <f t="array" ref="AB6"> index(publications!$A$1:$A$319, match($B6, publications!$B$1:$B$319, 0))</f>
        <v>Melanie</v>
      </c>
    </row>
    <row r="7">
      <c r="A7" s="8" t="str">
        <f> concatenate(VLOOKUP($B7,publications!$B:$D,3,0), ".", $C7)</f>
        <v>L945V4QX.1</v>
      </c>
      <c r="B7" s="9" t="s">
        <v>1858</v>
      </c>
      <c r="C7" s="71">
        <f t="shared" si="1"/>
        <v>1</v>
      </c>
      <c r="D7" s="9" t="s">
        <v>2566</v>
      </c>
      <c r="E7" s="9" t="s">
        <v>1859</v>
      </c>
      <c r="F7" s="9" t="s">
        <v>2971</v>
      </c>
      <c r="G7" s="9" t="s">
        <v>2990</v>
      </c>
      <c r="H7" s="26" t="s">
        <v>22</v>
      </c>
      <c r="I7" s="26" t="s">
        <v>22</v>
      </c>
      <c r="J7" s="9">
        <v>1999.0</v>
      </c>
      <c r="K7" s="9">
        <v>1999.0</v>
      </c>
      <c r="L7" s="9" t="s">
        <v>2981</v>
      </c>
      <c r="M7" s="11" t="s">
        <v>22</v>
      </c>
      <c r="N7" s="77" t="s">
        <v>22</v>
      </c>
      <c r="O7" s="76" t="s">
        <v>22</v>
      </c>
      <c r="P7" s="72" t="s">
        <v>2991</v>
      </c>
      <c r="Q7" s="11">
        <v>20.0</v>
      </c>
      <c r="R7" s="9" t="s">
        <v>2976</v>
      </c>
      <c r="S7" s="76" t="s">
        <v>22</v>
      </c>
      <c r="T7" s="73" t="s">
        <v>22</v>
      </c>
      <c r="U7" s="73" t="s">
        <v>22</v>
      </c>
      <c r="V7" s="9"/>
      <c r="W7" s="9" t="s">
        <v>2992</v>
      </c>
      <c r="X7" s="74" t="str">
        <f> if(isna(VLOOKUP($A7,processing!$A:$B,1,0)), "no", "yes")</f>
        <v>yes</v>
      </c>
      <c r="Y7" s="74" t="str">
        <f> if(isna(VLOOKUP($A7,outputs!$A:$B,1,0)), "no", "yes")</f>
        <v>yes</v>
      </c>
      <c r="Z7" s="74" t="str">
        <f> if(isna(VLOOKUP($A7,old.accuracy!$A:$B,1,0)), "no", "yes")</f>
        <v>yes</v>
      </c>
      <c r="AA7" s="74" t="str">
        <f> if(isna(VLOOKUP($A7,accuracy!$A:$B,1,0)), "no", "yes")</f>
        <v>yes</v>
      </c>
      <c r="AB7" s="74" t="str">
        <f t="array" ref="AB7"> index(publications!$A$1:$A$319, match($B7, publications!$B$1:$B$319, 0))</f>
        <v>Livia</v>
      </c>
    </row>
    <row r="8">
      <c r="A8" s="8" t="str">
        <f> concatenate(VLOOKUP($B8,publications!$B:$D,3,0), ".", $C8)</f>
        <v>XYRENZKG.1</v>
      </c>
      <c r="B8" s="9" t="s">
        <v>1861</v>
      </c>
      <c r="C8" s="71">
        <f t="shared" si="1"/>
        <v>1</v>
      </c>
      <c r="D8" s="9" t="s">
        <v>2566</v>
      </c>
      <c r="E8" s="9" t="s">
        <v>1862</v>
      </c>
      <c r="F8" s="9" t="s">
        <v>28</v>
      </c>
      <c r="G8" s="15" t="s">
        <v>2993</v>
      </c>
      <c r="H8" s="26" t="s">
        <v>22</v>
      </c>
      <c r="I8" s="26" t="s">
        <v>22</v>
      </c>
      <c r="J8" s="9">
        <v>1959.0</v>
      </c>
      <c r="K8" s="9">
        <v>1959.0</v>
      </c>
      <c r="L8" s="9" t="s">
        <v>2981</v>
      </c>
      <c r="M8" s="11" t="s">
        <v>22</v>
      </c>
      <c r="N8" s="77" t="s">
        <v>22</v>
      </c>
      <c r="O8" s="76" t="s">
        <v>22</v>
      </c>
      <c r="P8" s="72" t="s">
        <v>2994</v>
      </c>
      <c r="Q8" s="11">
        <v>21.0</v>
      </c>
      <c r="R8" s="9" t="s">
        <v>2976</v>
      </c>
      <c r="S8" s="11">
        <v>10.0</v>
      </c>
      <c r="T8" s="73" t="s">
        <v>22</v>
      </c>
      <c r="U8" s="73" t="s">
        <v>22</v>
      </c>
      <c r="V8" s="9"/>
      <c r="W8" s="9" t="s">
        <v>2995</v>
      </c>
      <c r="X8" s="74" t="str">
        <f> if(isna(VLOOKUP($A8,processing!$A:$B,1,0)), "no", "yes")</f>
        <v>yes</v>
      </c>
      <c r="Y8" s="74" t="str">
        <f> if(isna(VLOOKUP($A8,outputs!$A:$B,1,0)), "no", "yes")</f>
        <v>yes</v>
      </c>
      <c r="Z8" s="74" t="str">
        <f> if(isna(VLOOKUP($A8,old.accuracy!$A:$B,1,0)), "no", "yes")</f>
        <v>yes</v>
      </c>
      <c r="AA8" s="74" t="str">
        <f> if(isna(VLOOKUP($A8,accuracy!$A:$B,1,0)), "no", "yes")</f>
        <v>yes</v>
      </c>
      <c r="AB8" s="74" t="str">
        <f t="array" ref="AB8"> index(publications!$A$1:$A$319, match($B8, publications!$B$1:$B$319, 0))</f>
        <v>Livia</v>
      </c>
    </row>
    <row r="9">
      <c r="A9" s="8" t="str">
        <f> concatenate(VLOOKUP($B9,publications!$B:$D,3,0), ".", $C9)</f>
        <v>XYRENZKG.2</v>
      </c>
      <c r="B9" s="9" t="s">
        <v>1861</v>
      </c>
      <c r="C9" s="71">
        <f t="shared" si="1"/>
        <v>2</v>
      </c>
      <c r="D9" s="9" t="s">
        <v>2566</v>
      </c>
      <c r="E9" s="9" t="s">
        <v>1862</v>
      </c>
      <c r="F9" s="9" t="s">
        <v>28</v>
      </c>
      <c r="G9" s="15" t="s">
        <v>2993</v>
      </c>
      <c r="H9" s="26" t="s">
        <v>22</v>
      </c>
      <c r="I9" s="26" t="s">
        <v>22</v>
      </c>
      <c r="J9" s="9">
        <v>1965.0</v>
      </c>
      <c r="K9" s="9">
        <v>1965.0</v>
      </c>
      <c r="L9" s="9" t="s">
        <v>2981</v>
      </c>
      <c r="M9" s="11" t="s">
        <v>22</v>
      </c>
      <c r="N9" s="77" t="s">
        <v>22</v>
      </c>
      <c r="O9" s="76" t="s">
        <v>22</v>
      </c>
      <c r="P9" s="72" t="s">
        <v>2996</v>
      </c>
      <c r="Q9" s="11">
        <v>21.0</v>
      </c>
      <c r="R9" s="9" t="s">
        <v>2976</v>
      </c>
      <c r="S9" s="11">
        <v>6.0</v>
      </c>
      <c r="T9" s="73" t="s">
        <v>22</v>
      </c>
      <c r="U9" s="73" t="s">
        <v>22</v>
      </c>
      <c r="V9" s="72"/>
      <c r="W9" s="72" t="s">
        <v>22</v>
      </c>
      <c r="X9" s="74" t="str">
        <f> if(isna(VLOOKUP($A9,processing!$A:$B,1,0)), "no", "yes")</f>
        <v>yes</v>
      </c>
      <c r="Y9" s="74" t="str">
        <f> if(isna(VLOOKUP($A9,outputs!$A:$B,1,0)), "no", "yes")</f>
        <v>yes</v>
      </c>
      <c r="Z9" s="74" t="str">
        <f> if(isna(VLOOKUP($A9,old.accuracy!$A:$B,1,0)), "no", "yes")</f>
        <v>yes</v>
      </c>
      <c r="AA9" s="74" t="str">
        <f> if(isna(VLOOKUP($A9,accuracy!$A:$B,1,0)), "no", "yes")</f>
        <v>yes</v>
      </c>
      <c r="AB9" s="74" t="str">
        <f t="array" ref="AB9"> index(publications!$A$1:$A$319, match($B9, publications!$B$1:$B$319, 0))</f>
        <v>Livia</v>
      </c>
    </row>
    <row r="10">
      <c r="A10" s="8" t="str">
        <f> concatenate(VLOOKUP($B10,publications!$B:$D,3,0), ".", $C10)</f>
        <v>XYRENZKG.3</v>
      </c>
      <c r="B10" s="9" t="s">
        <v>1861</v>
      </c>
      <c r="C10" s="71">
        <f t="shared" si="1"/>
        <v>3</v>
      </c>
      <c r="D10" s="9" t="s">
        <v>2566</v>
      </c>
      <c r="E10" s="9" t="s">
        <v>1862</v>
      </c>
      <c r="F10" s="9" t="s">
        <v>28</v>
      </c>
      <c r="G10" s="15" t="s">
        <v>2993</v>
      </c>
      <c r="H10" s="26" t="s">
        <v>22</v>
      </c>
      <c r="I10" s="26" t="s">
        <v>22</v>
      </c>
      <c r="J10" s="9">
        <v>1977.0</v>
      </c>
      <c r="K10" s="9">
        <v>1977.0</v>
      </c>
      <c r="L10" s="9" t="s">
        <v>2981</v>
      </c>
      <c r="M10" s="11" t="s">
        <v>22</v>
      </c>
      <c r="N10" s="77" t="s">
        <v>22</v>
      </c>
      <c r="O10" s="76" t="s">
        <v>22</v>
      </c>
      <c r="P10" s="72" t="s">
        <v>2997</v>
      </c>
      <c r="Q10" s="11">
        <v>14.0</v>
      </c>
      <c r="R10" s="9" t="s">
        <v>2976</v>
      </c>
      <c r="S10" s="11">
        <v>8.0</v>
      </c>
      <c r="T10" s="73" t="s">
        <v>22</v>
      </c>
      <c r="U10" s="73" t="s">
        <v>22</v>
      </c>
      <c r="V10" s="72"/>
      <c r="W10" s="72" t="s">
        <v>22</v>
      </c>
      <c r="X10" s="74" t="str">
        <f> if(isna(VLOOKUP($A10,processing!$A:$B,1,0)), "no", "yes")</f>
        <v>yes</v>
      </c>
      <c r="Y10" s="74" t="str">
        <f> if(isna(VLOOKUP($A10,outputs!$A:$B,1,0)), "no", "yes")</f>
        <v>yes</v>
      </c>
      <c r="Z10" s="74" t="str">
        <f> if(isna(VLOOKUP($A10,old.accuracy!$A:$B,1,0)), "no", "yes")</f>
        <v>yes</v>
      </c>
      <c r="AA10" s="74" t="str">
        <f> if(isna(VLOOKUP($A10,accuracy!$A:$B,1,0)), "no", "yes")</f>
        <v>yes</v>
      </c>
      <c r="AB10" s="74" t="str">
        <f t="array" ref="AB10"> index(publications!$A$1:$A$319, match($B10, publications!$B$1:$B$319, 0))</f>
        <v>Livia</v>
      </c>
    </row>
    <row r="11">
      <c r="A11" s="8" t="str">
        <f> concatenate(VLOOKUP($B11,publications!$B:$D,3,0), ".", $C11)</f>
        <v>XYRENZKG.4</v>
      </c>
      <c r="B11" s="9" t="s">
        <v>1861</v>
      </c>
      <c r="C11" s="71">
        <f t="shared" si="1"/>
        <v>4</v>
      </c>
      <c r="D11" s="9" t="s">
        <v>2566</v>
      </c>
      <c r="E11" s="9" t="s">
        <v>1862</v>
      </c>
      <c r="F11" s="9" t="s">
        <v>28</v>
      </c>
      <c r="G11" s="15" t="s">
        <v>2993</v>
      </c>
      <c r="H11" s="26" t="s">
        <v>22</v>
      </c>
      <c r="I11" s="26" t="s">
        <v>22</v>
      </c>
      <c r="J11" s="9">
        <v>1983.0</v>
      </c>
      <c r="K11" s="9">
        <v>1983.0</v>
      </c>
      <c r="L11" s="9" t="s">
        <v>2981</v>
      </c>
      <c r="M11" s="11" t="s">
        <v>22</v>
      </c>
      <c r="N11" s="77" t="s">
        <v>22</v>
      </c>
      <c r="O11" s="76" t="s">
        <v>22</v>
      </c>
      <c r="P11" s="72" t="s">
        <v>2997</v>
      </c>
      <c r="Q11" s="11">
        <v>14.0</v>
      </c>
      <c r="R11" s="9" t="s">
        <v>2976</v>
      </c>
      <c r="S11" s="11">
        <v>12.0</v>
      </c>
      <c r="T11" s="73" t="s">
        <v>22</v>
      </c>
      <c r="U11" s="73" t="s">
        <v>22</v>
      </c>
      <c r="V11" s="15"/>
      <c r="W11" s="15" t="s">
        <v>2998</v>
      </c>
      <c r="X11" s="74" t="str">
        <f> if(isna(VLOOKUP($A11,processing!$A:$B,1,0)), "no", "yes")</f>
        <v>yes</v>
      </c>
      <c r="Y11" s="74" t="str">
        <f> if(isna(VLOOKUP($A11,outputs!$A:$B,1,0)), "no", "yes")</f>
        <v>yes</v>
      </c>
      <c r="Z11" s="74" t="str">
        <f> if(isna(VLOOKUP($A11,old.accuracy!$A:$B,1,0)), "no", "yes")</f>
        <v>yes</v>
      </c>
      <c r="AA11" s="74" t="str">
        <f> if(isna(VLOOKUP($A11,accuracy!$A:$B,1,0)), "no", "yes")</f>
        <v>yes</v>
      </c>
      <c r="AB11" s="74" t="str">
        <f t="array" ref="AB11"> index(publications!$A$1:$A$319, match($B11, publications!$B$1:$B$319, 0))</f>
        <v>Livia</v>
      </c>
    </row>
    <row r="12">
      <c r="A12" s="8" t="str">
        <f> concatenate(VLOOKUP($B12,publications!$B:$D,3,0), ".", $C12)</f>
        <v>XYRENZKG.5</v>
      </c>
      <c r="B12" s="9" t="s">
        <v>1861</v>
      </c>
      <c r="C12" s="71">
        <f t="shared" si="1"/>
        <v>5</v>
      </c>
      <c r="D12" s="9" t="s">
        <v>2566</v>
      </c>
      <c r="E12" s="9" t="s">
        <v>1862</v>
      </c>
      <c r="F12" s="9" t="s">
        <v>28</v>
      </c>
      <c r="G12" s="15" t="s">
        <v>2993</v>
      </c>
      <c r="H12" s="26" t="s">
        <v>22</v>
      </c>
      <c r="I12" s="26" t="s">
        <v>22</v>
      </c>
      <c r="J12" s="9">
        <v>1988.0</v>
      </c>
      <c r="K12" s="9">
        <v>1988.0</v>
      </c>
      <c r="L12" s="9" t="s">
        <v>2981</v>
      </c>
      <c r="M12" s="11" t="s">
        <v>22</v>
      </c>
      <c r="N12" s="77" t="s">
        <v>22</v>
      </c>
      <c r="O12" s="76" t="s">
        <v>22</v>
      </c>
      <c r="P12" s="72" t="s">
        <v>2999</v>
      </c>
      <c r="Q12" s="11">
        <v>14.0</v>
      </c>
      <c r="R12" s="9" t="s">
        <v>2976</v>
      </c>
      <c r="S12" s="11">
        <v>9.0</v>
      </c>
      <c r="T12" s="73" t="s">
        <v>22</v>
      </c>
      <c r="U12" s="73" t="s">
        <v>22</v>
      </c>
      <c r="V12" s="72"/>
      <c r="W12" s="72" t="s">
        <v>22</v>
      </c>
      <c r="X12" s="74" t="str">
        <f> if(isna(VLOOKUP($A12,processing!$A:$B,1,0)), "no", "yes")</f>
        <v>yes</v>
      </c>
      <c r="Y12" s="74" t="str">
        <f> if(isna(VLOOKUP($A12,outputs!$A:$B,1,0)), "no", "yes")</f>
        <v>yes</v>
      </c>
      <c r="Z12" s="74" t="str">
        <f> if(isna(VLOOKUP($A12,old.accuracy!$A:$B,1,0)), "no", "yes")</f>
        <v>yes</v>
      </c>
      <c r="AA12" s="74" t="str">
        <f> if(isna(VLOOKUP($A12,accuracy!$A:$B,1,0)), "no", "yes")</f>
        <v>yes</v>
      </c>
      <c r="AB12" s="74" t="str">
        <f t="array" ref="AB12"> index(publications!$A$1:$A$319, match($B12, publications!$B$1:$B$319, 0))</f>
        <v>Livia</v>
      </c>
    </row>
    <row r="13">
      <c r="A13" s="8" t="str">
        <f> concatenate(VLOOKUP($B13,publications!$B:$D,3,0), ".", $C13)</f>
        <v>XYRENZKG.6</v>
      </c>
      <c r="B13" s="9" t="s">
        <v>1861</v>
      </c>
      <c r="C13" s="71">
        <f t="shared" si="1"/>
        <v>6</v>
      </c>
      <c r="D13" s="9" t="s">
        <v>2566</v>
      </c>
      <c r="E13" s="9" t="s">
        <v>1862</v>
      </c>
      <c r="F13" s="9" t="s">
        <v>28</v>
      </c>
      <c r="G13" s="15" t="s">
        <v>2993</v>
      </c>
      <c r="H13" s="26" t="s">
        <v>22</v>
      </c>
      <c r="I13" s="26" t="s">
        <v>22</v>
      </c>
      <c r="J13" s="9">
        <v>1995.0</v>
      </c>
      <c r="K13" s="9">
        <v>1995.0</v>
      </c>
      <c r="L13" s="9" t="s">
        <v>2981</v>
      </c>
      <c r="M13" s="11" t="s">
        <v>22</v>
      </c>
      <c r="N13" s="77" t="s">
        <v>22</v>
      </c>
      <c r="O13" s="76" t="s">
        <v>22</v>
      </c>
      <c r="P13" s="72" t="s">
        <v>3000</v>
      </c>
      <c r="Q13" s="11">
        <v>14.0</v>
      </c>
      <c r="R13" s="9" t="s">
        <v>2976</v>
      </c>
      <c r="S13" s="11">
        <v>8.0</v>
      </c>
      <c r="T13" s="73" t="s">
        <v>22</v>
      </c>
      <c r="U13" s="73" t="s">
        <v>22</v>
      </c>
      <c r="V13" s="72"/>
      <c r="W13" s="72" t="s">
        <v>22</v>
      </c>
      <c r="X13" s="74" t="str">
        <f> if(isna(VLOOKUP($A13,processing!$A:$B,1,0)), "no", "yes")</f>
        <v>yes</v>
      </c>
      <c r="Y13" s="74" t="str">
        <f> if(isna(VLOOKUP($A13,outputs!$A:$B,1,0)), "no", "yes")</f>
        <v>yes</v>
      </c>
      <c r="Z13" s="74" t="str">
        <f> if(isna(VLOOKUP($A13,old.accuracy!$A:$B,1,0)), "no", "yes")</f>
        <v>yes</v>
      </c>
      <c r="AA13" s="74" t="str">
        <f> if(isna(VLOOKUP($A13,accuracy!$A:$B,1,0)), "no", "yes")</f>
        <v>yes</v>
      </c>
      <c r="AB13" s="74" t="str">
        <f t="array" ref="AB13"> index(publications!$A$1:$A$319, match($B13, publications!$B$1:$B$319, 0))</f>
        <v>Livia</v>
      </c>
    </row>
    <row r="14">
      <c r="A14" s="8" t="str">
        <f> concatenate(VLOOKUP($B14,publications!$B:$D,3,0), ".", $C14)</f>
        <v>XYRENZKG.7</v>
      </c>
      <c r="B14" s="9" t="s">
        <v>1861</v>
      </c>
      <c r="C14" s="71">
        <f t="shared" si="1"/>
        <v>7</v>
      </c>
      <c r="D14" s="9" t="s">
        <v>2566</v>
      </c>
      <c r="E14" s="9" t="s">
        <v>1862</v>
      </c>
      <c r="F14" s="9" t="s">
        <v>28</v>
      </c>
      <c r="G14" s="15" t="s">
        <v>2993</v>
      </c>
      <c r="H14" s="26" t="s">
        <v>22</v>
      </c>
      <c r="I14" s="26" t="s">
        <v>22</v>
      </c>
      <c r="J14" s="9">
        <v>1999.0</v>
      </c>
      <c r="K14" s="9">
        <v>1999.0</v>
      </c>
      <c r="L14" s="9" t="s">
        <v>2981</v>
      </c>
      <c r="M14" s="11" t="s">
        <v>22</v>
      </c>
      <c r="N14" s="77" t="s">
        <v>22</v>
      </c>
      <c r="O14" s="76" t="s">
        <v>22</v>
      </c>
      <c r="P14" s="72" t="s">
        <v>3001</v>
      </c>
      <c r="Q14" s="11">
        <v>14.0</v>
      </c>
      <c r="R14" s="9" t="s">
        <v>2976</v>
      </c>
      <c r="S14" s="11">
        <v>6.0</v>
      </c>
      <c r="T14" s="73" t="s">
        <v>22</v>
      </c>
      <c r="U14" s="73" t="s">
        <v>22</v>
      </c>
      <c r="V14" s="72"/>
      <c r="W14" s="72" t="s">
        <v>22</v>
      </c>
      <c r="X14" s="74" t="str">
        <f> if(isna(VLOOKUP($A14,processing!$A:$B,1,0)), "no", "yes")</f>
        <v>yes</v>
      </c>
      <c r="Y14" s="74" t="str">
        <f> if(isna(VLOOKUP($A14,outputs!$A:$B,1,0)), "no", "yes")</f>
        <v>yes</v>
      </c>
      <c r="Z14" s="74" t="str">
        <f> if(isna(VLOOKUP($A14,old.accuracy!$A:$B,1,0)), "no", "yes")</f>
        <v>yes</v>
      </c>
      <c r="AA14" s="74" t="str">
        <f> if(isna(VLOOKUP($A14,accuracy!$A:$B,1,0)), "no", "yes")</f>
        <v>yes</v>
      </c>
      <c r="AB14" s="74" t="str">
        <f t="array" ref="AB14"> index(publications!$A$1:$A$319, match($B14, publications!$B$1:$B$319, 0))</f>
        <v>Livia</v>
      </c>
    </row>
    <row r="15">
      <c r="A15" s="8" t="str">
        <f> concatenate(VLOOKUP($B15,publications!$B:$D,3,0), ".", $C15)</f>
        <v>XYRENZKG.8</v>
      </c>
      <c r="B15" s="9" t="s">
        <v>1861</v>
      </c>
      <c r="C15" s="71">
        <f t="shared" si="1"/>
        <v>8</v>
      </c>
      <c r="D15" s="9" t="s">
        <v>2566</v>
      </c>
      <c r="E15" s="9" t="s">
        <v>1862</v>
      </c>
      <c r="F15" s="9" t="s">
        <v>28</v>
      </c>
      <c r="G15" s="15" t="s">
        <v>2993</v>
      </c>
      <c r="H15" s="26" t="s">
        <v>22</v>
      </c>
      <c r="I15" s="26" t="s">
        <v>22</v>
      </c>
      <c r="J15" s="9">
        <v>2005.0</v>
      </c>
      <c r="K15" s="9">
        <v>2005.0</v>
      </c>
      <c r="L15" s="9" t="s">
        <v>2981</v>
      </c>
      <c r="M15" s="11" t="s">
        <v>22</v>
      </c>
      <c r="N15" s="77" t="s">
        <v>22</v>
      </c>
      <c r="O15" s="76" t="s">
        <v>22</v>
      </c>
      <c r="P15" s="72" t="s">
        <v>3002</v>
      </c>
      <c r="Q15" s="11">
        <v>14.0</v>
      </c>
      <c r="R15" s="9" t="s">
        <v>2976</v>
      </c>
      <c r="S15" s="11">
        <v>3.0</v>
      </c>
      <c r="T15" s="73" t="s">
        <v>22</v>
      </c>
      <c r="U15" s="73" t="s">
        <v>22</v>
      </c>
      <c r="V15" s="72"/>
      <c r="W15" s="72" t="s">
        <v>22</v>
      </c>
      <c r="X15" s="74" t="str">
        <f> if(isna(VLOOKUP($A15,processing!$A:$B,1,0)), "no", "yes")</f>
        <v>yes</v>
      </c>
      <c r="Y15" s="74" t="str">
        <f> if(isna(VLOOKUP($A15,outputs!$A:$B,1,0)), "no", "yes")</f>
        <v>yes</v>
      </c>
      <c r="Z15" s="74" t="str">
        <f> if(isna(VLOOKUP($A15,old.accuracy!$A:$B,1,0)), "no", "yes")</f>
        <v>yes</v>
      </c>
      <c r="AA15" s="74" t="str">
        <f> if(isna(VLOOKUP($A15,accuracy!$A:$B,1,0)), "no", "yes")</f>
        <v>yes</v>
      </c>
      <c r="AB15" s="74" t="str">
        <f t="array" ref="AB15"> index(publications!$A$1:$A$319, match($B15, publications!$B$1:$B$319, 0))</f>
        <v>Livia</v>
      </c>
    </row>
    <row r="16">
      <c r="A16" s="8" t="str">
        <f> concatenate(VLOOKUP($B16,publications!$B:$D,3,0), ".", $C16)</f>
        <v>9SKMSD4Z.1</v>
      </c>
      <c r="B16" s="9" t="s">
        <v>1864</v>
      </c>
      <c r="C16" s="71">
        <f t="shared" si="1"/>
        <v>1</v>
      </c>
      <c r="D16" s="9" t="s">
        <v>2566</v>
      </c>
      <c r="E16" s="9" t="s">
        <v>1865</v>
      </c>
      <c r="F16" s="9" t="s">
        <v>2971</v>
      </c>
      <c r="G16" s="9" t="s">
        <v>22</v>
      </c>
      <c r="H16" s="26" t="s">
        <v>3003</v>
      </c>
      <c r="I16" s="26" t="s">
        <v>22</v>
      </c>
      <c r="J16" s="9">
        <v>2002.0</v>
      </c>
      <c r="K16" s="9">
        <v>2002.0</v>
      </c>
      <c r="L16" s="9" t="s">
        <v>2981</v>
      </c>
      <c r="M16" s="11" t="s">
        <v>22</v>
      </c>
      <c r="N16" s="77" t="s">
        <v>22</v>
      </c>
      <c r="O16" s="76" t="s">
        <v>22</v>
      </c>
      <c r="P16" s="72" t="s">
        <v>3004</v>
      </c>
      <c r="Q16" s="11" t="s">
        <v>22</v>
      </c>
      <c r="R16" s="76" t="s">
        <v>22</v>
      </c>
      <c r="S16" s="11">
        <v>10.0</v>
      </c>
      <c r="T16" s="73" t="s">
        <v>22</v>
      </c>
      <c r="U16" s="73" t="s">
        <v>22</v>
      </c>
      <c r="V16" s="9"/>
      <c r="W16" s="9" t="s">
        <v>3005</v>
      </c>
      <c r="X16" s="74" t="str">
        <f> if(isna(VLOOKUP($A16,processing!$A:$B,1,0)), "no", "yes")</f>
        <v>yes</v>
      </c>
      <c r="Y16" s="74" t="str">
        <f> if(isna(VLOOKUP($A16,outputs!$A:$B,1,0)), "no", "yes")</f>
        <v>yes</v>
      </c>
      <c r="Z16" s="74" t="str">
        <f> if(isna(VLOOKUP($A16,old.accuracy!$A:$B,1,0)), "no", "yes")</f>
        <v>yes</v>
      </c>
      <c r="AA16" s="74" t="str">
        <f> if(isna(VLOOKUP($A16,accuracy!$A:$B,1,0)), "no", "yes")</f>
        <v>yes</v>
      </c>
      <c r="AB16" s="74" t="str">
        <f t="array" ref="AB16"> index(publications!$A$1:$A$319, match($B16, publications!$B$1:$B$319, 0))</f>
        <v>Camillo</v>
      </c>
    </row>
    <row r="17">
      <c r="A17" s="8" t="str">
        <f> concatenate(VLOOKUP($B17,publications!$B:$D,3,0), ".", $C17)</f>
        <v>G7RKHNSY.1</v>
      </c>
      <c r="B17" s="9" t="s">
        <v>1867</v>
      </c>
      <c r="C17" s="71">
        <f t="shared" si="1"/>
        <v>1</v>
      </c>
      <c r="D17" s="9" t="s">
        <v>2566</v>
      </c>
      <c r="E17" s="9" t="s">
        <v>1896</v>
      </c>
      <c r="F17" s="9" t="s">
        <v>203</v>
      </c>
      <c r="G17" s="9" t="s">
        <v>3006</v>
      </c>
      <c r="H17" s="26" t="s">
        <v>22</v>
      </c>
      <c r="I17" s="26" t="s">
        <v>22</v>
      </c>
      <c r="J17" s="9">
        <v>1945.0</v>
      </c>
      <c r="K17" s="9">
        <v>1945.0</v>
      </c>
      <c r="L17" s="9" t="s">
        <v>3007</v>
      </c>
      <c r="M17" s="11">
        <v>6700.0</v>
      </c>
      <c r="N17" s="11" t="s">
        <v>2982</v>
      </c>
      <c r="O17" s="76" t="s">
        <v>22</v>
      </c>
      <c r="P17" s="78" t="s">
        <v>3008</v>
      </c>
      <c r="Q17" s="11" t="s">
        <v>22</v>
      </c>
      <c r="R17" s="76" t="s">
        <v>22</v>
      </c>
      <c r="S17" s="11">
        <v>12.0</v>
      </c>
      <c r="T17" s="73" t="s">
        <v>22</v>
      </c>
      <c r="U17" s="73" t="s">
        <v>22</v>
      </c>
      <c r="V17" s="9"/>
      <c r="W17" s="9" t="s">
        <v>3009</v>
      </c>
      <c r="X17" s="74" t="str">
        <f> if(isna(VLOOKUP($A17,processing!$A:$B,1,0)), "no", "yes")</f>
        <v>yes</v>
      </c>
      <c r="Y17" s="74" t="str">
        <f> if(isna(VLOOKUP($A17,outputs!$A:$B,1,0)), "no", "yes")</f>
        <v>yes</v>
      </c>
      <c r="Z17" s="74" t="str">
        <f> if(isna(VLOOKUP($A17,old.accuracy!$A:$B,1,0)), "no", "yes")</f>
        <v>yes</v>
      </c>
      <c r="AA17" s="74" t="str">
        <f> if(isna(VLOOKUP($A17,accuracy!$A:$B,1,0)), "no", "yes")</f>
        <v>yes</v>
      </c>
      <c r="AB17" s="74" t="str">
        <f t="array" ref="AB17"> index(publications!$A$1:$A$319, match($B17, publications!$B$1:$B$319, 0))</f>
        <v>Livia</v>
      </c>
    </row>
    <row r="18">
      <c r="A18" s="8" t="str">
        <f> concatenate(VLOOKUP($B18,publications!$B:$D,3,0), ".", $C18)</f>
        <v>G7RKHNSY.2</v>
      </c>
      <c r="B18" s="9" t="s">
        <v>1867</v>
      </c>
      <c r="C18" s="71">
        <f t="shared" si="1"/>
        <v>2</v>
      </c>
      <c r="D18" s="9" t="s">
        <v>2566</v>
      </c>
      <c r="E18" s="9" t="s">
        <v>1896</v>
      </c>
      <c r="F18" s="9" t="s">
        <v>203</v>
      </c>
      <c r="G18" s="9" t="s">
        <v>3010</v>
      </c>
      <c r="H18" s="26" t="s">
        <v>22</v>
      </c>
      <c r="I18" s="26" t="s">
        <v>22</v>
      </c>
      <c r="J18" s="9">
        <v>1960.0</v>
      </c>
      <c r="K18" s="9">
        <v>1960.0</v>
      </c>
      <c r="L18" s="9" t="s">
        <v>2981</v>
      </c>
      <c r="M18" s="11" t="s">
        <v>22</v>
      </c>
      <c r="N18" s="77" t="s">
        <v>22</v>
      </c>
      <c r="O18" s="76" t="s">
        <v>22</v>
      </c>
      <c r="P18" s="76" t="s">
        <v>22</v>
      </c>
      <c r="Q18" s="11" t="s">
        <v>22</v>
      </c>
      <c r="R18" s="76" t="s">
        <v>22</v>
      </c>
      <c r="S18" s="11">
        <v>39.0</v>
      </c>
      <c r="T18" s="73" t="s">
        <v>22</v>
      </c>
      <c r="U18" s="73" t="s">
        <v>22</v>
      </c>
      <c r="V18" s="72"/>
      <c r="W18" s="72" t="s">
        <v>22</v>
      </c>
      <c r="X18" s="74" t="str">
        <f> if(isna(VLOOKUP($A18,processing!$A:$B,1,0)), "no", "yes")</f>
        <v>yes</v>
      </c>
      <c r="Y18" s="74" t="str">
        <f> if(isna(VLOOKUP($A18,outputs!$A:$B,1,0)), "no", "yes")</f>
        <v>yes</v>
      </c>
      <c r="Z18" s="74" t="str">
        <f> if(isna(VLOOKUP($A18,old.accuracy!$A:$B,1,0)), "no", "yes")</f>
        <v>yes</v>
      </c>
      <c r="AA18" s="74" t="str">
        <f> if(isna(VLOOKUP($A18,accuracy!$A:$B,1,0)), "no", "yes")</f>
        <v>yes</v>
      </c>
      <c r="AB18" s="74" t="str">
        <f t="array" ref="AB18"> index(publications!$A$1:$A$319, match($B18, publications!$B$1:$B$319, 0))</f>
        <v>Livia</v>
      </c>
    </row>
    <row r="19">
      <c r="A19" s="8" t="str">
        <f> concatenate(VLOOKUP($B19,publications!$B:$D,3,0), ".", $C19)</f>
        <v>G7RKHNSY.3</v>
      </c>
      <c r="B19" s="9" t="s">
        <v>1867</v>
      </c>
      <c r="C19" s="71">
        <f t="shared" si="1"/>
        <v>3</v>
      </c>
      <c r="D19" s="9" t="s">
        <v>2566</v>
      </c>
      <c r="E19" s="9" t="s">
        <v>1868</v>
      </c>
      <c r="F19" s="9" t="s">
        <v>203</v>
      </c>
      <c r="G19" s="9" t="s">
        <v>3011</v>
      </c>
      <c r="H19" s="26" t="s">
        <v>22</v>
      </c>
      <c r="I19" s="26" t="s">
        <v>22</v>
      </c>
      <c r="J19" s="9">
        <v>1980.0</v>
      </c>
      <c r="K19" s="9">
        <v>1980.0</v>
      </c>
      <c r="L19" s="9" t="s">
        <v>2981</v>
      </c>
      <c r="M19" s="11" t="s">
        <v>22</v>
      </c>
      <c r="N19" s="77" t="s">
        <v>22</v>
      </c>
      <c r="O19" s="76" t="s">
        <v>22</v>
      </c>
      <c r="P19" s="76" t="s">
        <v>22</v>
      </c>
      <c r="Q19" s="11" t="s">
        <v>22</v>
      </c>
      <c r="R19" s="76" t="s">
        <v>22</v>
      </c>
      <c r="S19" s="11">
        <v>16.0</v>
      </c>
      <c r="T19" s="73" t="s">
        <v>22</v>
      </c>
      <c r="U19" s="73" t="s">
        <v>22</v>
      </c>
      <c r="V19" s="72" t="s">
        <v>3012</v>
      </c>
      <c r="W19" s="72" t="s">
        <v>3013</v>
      </c>
      <c r="X19" s="74" t="str">
        <f> if(isna(VLOOKUP($A19,processing!$A:$B,1,0)), "no", "yes")</f>
        <v>yes</v>
      </c>
      <c r="Y19" s="74" t="str">
        <f> if(isna(VLOOKUP($A19,outputs!$A:$B,1,0)), "no", "yes")</f>
        <v>yes</v>
      </c>
      <c r="Z19" s="74" t="str">
        <f> if(isna(VLOOKUP($A19,old.accuracy!$A:$B,1,0)), "no", "yes")</f>
        <v>yes</v>
      </c>
      <c r="AA19" s="74" t="str">
        <f> if(isna(VLOOKUP($A19,accuracy!$A:$B,1,0)), "no", "yes")</f>
        <v>yes</v>
      </c>
      <c r="AB19" s="74" t="str">
        <f t="array" ref="AB19"> index(publications!$A$1:$A$319, match($B19, publications!$B$1:$B$319, 0))</f>
        <v>Livia</v>
      </c>
    </row>
    <row r="20">
      <c r="A20" s="8" t="str">
        <f> concatenate(VLOOKUP($B20,publications!$B:$D,3,0), ".", $C20)</f>
        <v>G7RKHNSY.4</v>
      </c>
      <c r="B20" s="9" t="s">
        <v>1867</v>
      </c>
      <c r="C20" s="71">
        <f t="shared" si="1"/>
        <v>4</v>
      </c>
      <c r="D20" s="9" t="s">
        <v>2566</v>
      </c>
      <c r="E20" s="9" t="s">
        <v>1868</v>
      </c>
      <c r="F20" s="9" t="s">
        <v>203</v>
      </c>
      <c r="G20" s="9" t="s">
        <v>3011</v>
      </c>
      <c r="H20" s="26" t="s">
        <v>22</v>
      </c>
      <c r="I20" s="26" t="s">
        <v>22</v>
      </c>
      <c r="J20" s="9">
        <v>1984.0</v>
      </c>
      <c r="K20" s="9">
        <v>1984.0</v>
      </c>
      <c r="L20" s="9" t="s">
        <v>2981</v>
      </c>
      <c r="M20" s="11" t="s">
        <v>22</v>
      </c>
      <c r="N20" s="11" t="s">
        <v>22</v>
      </c>
      <c r="O20" s="11" t="s">
        <v>22</v>
      </c>
      <c r="P20" s="11" t="s">
        <v>22</v>
      </c>
      <c r="Q20" s="11" t="s">
        <v>22</v>
      </c>
      <c r="R20" s="11" t="s">
        <v>22</v>
      </c>
      <c r="S20" s="11">
        <v>22.0</v>
      </c>
      <c r="T20" s="73" t="s">
        <v>22</v>
      </c>
      <c r="U20" s="73" t="s">
        <v>22</v>
      </c>
      <c r="V20" s="72" t="s">
        <v>3012</v>
      </c>
      <c r="W20" s="72" t="s">
        <v>3013</v>
      </c>
      <c r="X20" s="74" t="str">
        <f> if(isna(VLOOKUP($A20,processing!$A:$B,1,0)), "no", "yes")</f>
        <v>yes</v>
      </c>
      <c r="Y20" s="74" t="str">
        <f> if(isna(VLOOKUP($A20,outputs!$A:$B,1,0)), "no", "yes")</f>
        <v>yes</v>
      </c>
      <c r="Z20" s="74" t="str">
        <f> if(isna(VLOOKUP($A20,old.accuracy!$A:$B,1,0)), "no", "yes")</f>
        <v>yes</v>
      </c>
      <c r="AA20" s="74" t="str">
        <f> if(isna(VLOOKUP($A20,accuracy!$A:$B,1,0)), "no", "yes")</f>
        <v>yes</v>
      </c>
      <c r="AB20" s="74" t="str">
        <f t="array" ref="AB20"> index(publications!$A$1:$A$319, match($B20, publications!$B$1:$B$319, 0))</f>
        <v>Livia</v>
      </c>
    </row>
    <row r="21">
      <c r="A21" s="8" t="str">
        <f> concatenate(VLOOKUP($B21,publications!$B:$D,3,0), ".", $C21)</f>
        <v>G7RKHNSY.5</v>
      </c>
      <c r="B21" s="9" t="s">
        <v>1867</v>
      </c>
      <c r="C21" s="71">
        <f t="shared" si="1"/>
        <v>5</v>
      </c>
      <c r="D21" s="9" t="s">
        <v>2566</v>
      </c>
      <c r="E21" s="9" t="s">
        <v>1868</v>
      </c>
      <c r="F21" s="9" t="s">
        <v>203</v>
      </c>
      <c r="G21" s="9" t="s">
        <v>3011</v>
      </c>
      <c r="H21" s="26" t="s">
        <v>22</v>
      </c>
      <c r="I21" s="26" t="s">
        <v>22</v>
      </c>
      <c r="J21" s="9">
        <v>1989.0</v>
      </c>
      <c r="K21" s="9">
        <v>1989.0</v>
      </c>
      <c r="L21" s="9" t="s">
        <v>2981</v>
      </c>
      <c r="M21" s="11" t="s">
        <v>22</v>
      </c>
      <c r="N21" s="11" t="s">
        <v>22</v>
      </c>
      <c r="O21" s="11" t="s">
        <v>22</v>
      </c>
      <c r="P21" s="11" t="s">
        <v>22</v>
      </c>
      <c r="Q21" s="11" t="s">
        <v>22</v>
      </c>
      <c r="R21" s="11" t="s">
        <v>22</v>
      </c>
      <c r="S21" s="11">
        <v>18.0</v>
      </c>
      <c r="T21" s="73" t="s">
        <v>22</v>
      </c>
      <c r="U21" s="73" t="s">
        <v>22</v>
      </c>
      <c r="V21" s="72" t="s">
        <v>3012</v>
      </c>
      <c r="W21" s="72" t="s">
        <v>3013</v>
      </c>
      <c r="X21" s="74" t="str">
        <f> if(isna(VLOOKUP($A21,processing!$A:$B,1,0)), "no", "yes")</f>
        <v>yes</v>
      </c>
      <c r="Y21" s="74" t="str">
        <f> if(isna(VLOOKUP($A21,outputs!$A:$B,1,0)), "no", "yes")</f>
        <v>yes</v>
      </c>
      <c r="Z21" s="74" t="str">
        <f> if(isna(VLOOKUP($A21,old.accuracy!$A:$B,1,0)), "no", "yes")</f>
        <v>yes</v>
      </c>
      <c r="AA21" s="74" t="str">
        <f> if(isna(VLOOKUP($A21,accuracy!$A:$B,1,0)), "no", "yes")</f>
        <v>yes</v>
      </c>
      <c r="AB21" s="74" t="str">
        <f t="array" ref="AB21"> index(publications!$A$1:$A$319, match($B21, publications!$B$1:$B$319, 0))</f>
        <v>Livia</v>
      </c>
    </row>
    <row r="22">
      <c r="A22" s="8" t="str">
        <f> concatenate(VLOOKUP($B22,publications!$B:$D,3,0), ".", $C22)</f>
        <v>G7RKHNSY.6</v>
      </c>
      <c r="B22" s="9" t="s">
        <v>1867</v>
      </c>
      <c r="C22" s="71">
        <f t="shared" si="1"/>
        <v>6</v>
      </c>
      <c r="D22" s="9" t="s">
        <v>2566</v>
      </c>
      <c r="E22" s="9" t="s">
        <v>1868</v>
      </c>
      <c r="F22" s="9" t="s">
        <v>203</v>
      </c>
      <c r="G22" s="9" t="s">
        <v>3011</v>
      </c>
      <c r="H22" s="26" t="s">
        <v>22</v>
      </c>
      <c r="I22" s="26" t="s">
        <v>22</v>
      </c>
      <c r="J22" s="9">
        <v>1994.0</v>
      </c>
      <c r="K22" s="9">
        <v>1994.0</v>
      </c>
      <c r="L22" s="9" t="s">
        <v>2981</v>
      </c>
      <c r="M22" s="11" t="s">
        <v>22</v>
      </c>
      <c r="N22" s="11" t="s">
        <v>22</v>
      </c>
      <c r="O22" s="11" t="s">
        <v>22</v>
      </c>
      <c r="P22" s="11" t="s">
        <v>22</v>
      </c>
      <c r="Q22" s="11" t="s">
        <v>22</v>
      </c>
      <c r="R22" s="11" t="s">
        <v>22</v>
      </c>
      <c r="S22" s="11">
        <v>29.0</v>
      </c>
      <c r="T22" s="73" t="s">
        <v>22</v>
      </c>
      <c r="U22" s="73" t="s">
        <v>22</v>
      </c>
      <c r="V22" s="72" t="s">
        <v>3012</v>
      </c>
      <c r="W22" s="72" t="s">
        <v>3013</v>
      </c>
      <c r="X22" s="74" t="str">
        <f> if(isna(VLOOKUP($A22,processing!$A:$B,1,0)), "no", "yes")</f>
        <v>yes</v>
      </c>
      <c r="Y22" s="74" t="str">
        <f> if(isna(VLOOKUP($A22,outputs!$A:$B,1,0)), "no", "yes")</f>
        <v>yes</v>
      </c>
      <c r="Z22" s="74" t="str">
        <f> if(isna(VLOOKUP($A22,old.accuracy!$A:$B,1,0)), "no", "yes")</f>
        <v>yes</v>
      </c>
      <c r="AA22" s="74" t="str">
        <f> if(isna(VLOOKUP($A22,accuracy!$A:$B,1,0)), "no", "yes")</f>
        <v>yes</v>
      </c>
      <c r="AB22" s="74" t="str">
        <f t="array" ref="AB22"> index(publications!$A$1:$A$319, match($B22, publications!$B$1:$B$319, 0))</f>
        <v>Livia</v>
      </c>
    </row>
    <row r="23">
      <c r="A23" s="8" t="str">
        <f> concatenate(VLOOKUP($B23,publications!$B:$D,3,0), ".", $C23)</f>
        <v>G7RKHNSY.7</v>
      </c>
      <c r="B23" s="9" t="s">
        <v>1867</v>
      </c>
      <c r="C23" s="71">
        <f t="shared" si="1"/>
        <v>7</v>
      </c>
      <c r="D23" s="9" t="s">
        <v>2552</v>
      </c>
      <c r="E23" s="9" t="s">
        <v>1896</v>
      </c>
      <c r="F23" s="9" t="s">
        <v>203</v>
      </c>
      <c r="G23" s="9" t="s">
        <v>3014</v>
      </c>
      <c r="H23" s="26" t="s">
        <v>22</v>
      </c>
      <c r="I23" s="26" t="s">
        <v>22</v>
      </c>
      <c r="J23" s="9">
        <v>1980.0</v>
      </c>
      <c r="K23" s="9">
        <v>1980.0</v>
      </c>
      <c r="L23" s="9" t="s">
        <v>2974</v>
      </c>
      <c r="M23" s="11" t="s">
        <v>22</v>
      </c>
      <c r="N23" s="11" t="s">
        <v>22</v>
      </c>
      <c r="O23" s="11" t="s">
        <v>22</v>
      </c>
      <c r="P23" s="11" t="s">
        <v>22</v>
      </c>
      <c r="Q23" s="11" t="s">
        <v>22</v>
      </c>
      <c r="R23" s="11" t="s">
        <v>22</v>
      </c>
      <c r="S23" s="11">
        <v>6.0</v>
      </c>
      <c r="T23" s="73" t="s">
        <v>3015</v>
      </c>
      <c r="U23" s="73" t="s">
        <v>22</v>
      </c>
      <c r="V23" s="72"/>
      <c r="W23" s="72" t="s">
        <v>3016</v>
      </c>
      <c r="X23" s="74" t="str">
        <f> if(isna(VLOOKUP($A23,processing!$A:$B,1,0)), "no", "yes")</f>
        <v>yes</v>
      </c>
      <c r="Y23" s="74" t="str">
        <f> if(isna(VLOOKUP($A23,outputs!$A:$B,1,0)), "no", "yes")</f>
        <v>yes</v>
      </c>
      <c r="Z23" s="74" t="str">
        <f> if(isna(VLOOKUP($A23,old.accuracy!$A:$B,1,0)), "no", "yes")</f>
        <v>yes</v>
      </c>
      <c r="AA23" s="74" t="str">
        <f> if(isna(VLOOKUP($A23,accuracy!$A:$B,1,0)), "no", "yes")</f>
        <v>yes</v>
      </c>
      <c r="AB23" s="74" t="str">
        <f t="array" ref="AB23"> index(publications!$A$1:$A$319, match($B23, publications!$B$1:$B$319, 0))</f>
        <v>Livia</v>
      </c>
    </row>
    <row r="24">
      <c r="A24" s="8" t="str">
        <f> concatenate(VLOOKUP($B24,publications!$B:$D,3,0), ".", $C24)</f>
        <v>2XDGW8V2.1</v>
      </c>
      <c r="B24" s="9" t="s">
        <v>1870</v>
      </c>
      <c r="C24" s="71">
        <f t="shared" si="1"/>
        <v>1</v>
      </c>
      <c r="D24" s="9" t="s">
        <v>2566</v>
      </c>
      <c r="E24" s="9" t="s">
        <v>1868</v>
      </c>
      <c r="F24" s="9" t="s">
        <v>2971</v>
      </c>
      <c r="G24" s="9" t="s">
        <v>3017</v>
      </c>
      <c r="H24" s="26" t="s">
        <v>22</v>
      </c>
      <c r="I24" s="26" t="s">
        <v>22</v>
      </c>
      <c r="J24" s="9">
        <v>1945.0</v>
      </c>
      <c r="K24" s="9">
        <v>1995.0</v>
      </c>
      <c r="L24" s="9" t="s">
        <v>3007</v>
      </c>
      <c r="M24" s="11" t="s">
        <v>22</v>
      </c>
      <c r="N24" s="77" t="s">
        <v>22</v>
      </c>
      <c r="O24" s="76" t="s">
        <v>22</v>
      </c>
      <c r="P24" s="76" t="s">
        <v>22</v>
      </c>
      <c r="Q24" s="11" t="s">
        <v>22</v>
      </c>
      <c r="R24" s="76" t="s">
        <v>22</v>
      </c>
      <c r="S24" s="11">
        <v>836.0</v>
      </c>
      <c r="T24" s="73" t="s">
        <v>22</v>
      </c>
      <c r="U24" s="73" t="s">
        <v>22</v>
      </c>
      <c r="V24" s="72"/>
      <c r="W24" s="72" t="s">
        <v>22</v>
      </c>
      <c r="X24" s="74" t="str">
        <f> if(isna(VLOOKUP($A24,processing!$A:$B,1,0)), "no", "yes")</f>
        <v>yes</v>
      </c>
      <c r="Y24" s="74" t="str">
        <f> if(isna(VLOOKUP($A24,outputs!$A:$B,1,0)), "no", "yes")</f>
        <v>yes</v>
      </c>
      <c r="Z24" s="74" t="str">
        <f> if(isna(VLOOKUP($A24,old.accuracy!$A:$B,1,0)), "no", "yes")</f>
        <v>yes</v>
      </c>
      <c r="AA24" s="74" t="str">
        <f> if(isna(VLOOKUP($A24,accuracy!$A:$B,1,0)), "no", "yes")</f>
        <v>yes</v>
      </c>
      <c r="AB24" s="74" t="str">
        <f t="array" ref="AB24"> index(publications!$A$1:$A$319, match($B24, publications!$B$1:$B$319, 0))</f>
        <v>Amaury</v>
      </c>
    </row>
    <row r="25">
      <c r="A25" s="8" t="str">
        <f> concatenate(VLOOKUP($B25,publications!$B:$D,3,0), ".", $C25)</f>
        <v>2XDGW8V2.2</v>
      </c>
      <c r="B25" s="9" t="s">
        <v>1870</v>
      </c>
      <c r="C25" s="71">
        <f t="shared" si="1"/>
        <v>2</v>
      </c>
      <c r="D25" s="9" t="s">
        <v>2552</v>
      </c>
      <c r="E25" s="9" t="s">
        <v>1896</v>
      </c>
      <c r="F25" s="9" t="s">
        <v>203</v>
      </c>
      <c r="G25" s="9" t="s">
        <v>3018</v>
      </c>
      <c r="H25" s="26" t="s">
        <v>22</v>
      </c>
      <c r="I25" s="26" t="s">
        <v>22</v>
      </c>
      <c r="J25" s="9">
        <v>1980.0</v>
      </c>
      <c r="K25" s="9">
        <v>1980.0</v>
      </c>
      <c r="L25" s="9" t="s">
        <v>2974</v>
      </c>
      <c r="M25" s="11" t="s">
        <v>22</v>
      </c>
      <c r="N25" s="11" t="s">
        <v>22</v>
      </c>
      <c r="O25" s="11">
        <v>6.0</v>
      </c>
      <c r="P25" s="76" t="s">
        <v>22</v>
      </c>
      <c r="Q25" s="11" t="s">
        <v>22</v>
      </c>
      <c r="R25" s="76" t="s">
        <v>22</v>
      </c>
      <c r="S25" s="11">
        <v>2.0</v>
      </c>
      <c r="T25" s="73" t="s">
        <v>3015</v>
      </c>
      <c r="U25" s="73" t="s">
        <v>22</v>
      </c>
      <c r="V25" s="9"/>
      <c r="W25" s="9"/>
      <c r="X25" s="74" t="str">
        <f> if(isna(VLOOKUP($A25,processing!$A:$B,1,0)), "no", "yes")</f>
        <v>yes</v>
      </c>
      <c r="Y25" s="74" t="str">
        <f> if(isna(VLOOKUP($A25,outputs!$A:$B,1,0)), "no", "yes")</f>
        <v>yes</v>
      </c>
      <c r="Z25" s="74" t="str">
        <f> if(isna(VLOOKUP($A25,old.accuracy!$A:$B,1,0)), "no", "yes")</f>
        <v>yes</v>
      </c>
      <c r="AA25" s="74" t="str">
        <f> if(isna(VLOOKUP($A25,accuracy!$A:$B,1,0)), "no", "yes")</f>
        <v>yes</v>
      </c>
      <c r="AB25" s="74" t="str">
        <f t="array" ref="AB25"> index(publications!$A$1:$A$319, match($B25, publications!$B$1:$B$319, 0))</f>
        <v>Amaury</v>
      </c>
    </row>
    <row r="26">
      <c r="A26" s="8" t="str">
        <f> concatenate(VLOOKUP($B26,publications!$B:$D,3,0), ".", $C26)</f>
        <v>7BFYB2XH.1</v>
      </c>
      <c r="B26" s="9" t="s">
        <v>1872</v>
      </c>
      <c r="C26" s="71">
        <f t="shared" si="1"/>
        <v>1</v>
      </c>
      <c r="D26" s="9" t="s">
        <v>2566</v>
      </c>
      <c r="E26" s="9" t="s">
        <v>22</v>
      </c>
      <c r="F26" s="9" t="s">
        <v>2971</v>
      </c>
      <c r="G26" s="9" t="s">
        <v>22</v>
      </c>
      <c r="H26" s="26" t="s">
        <v>22</v>
      </c>
      <c r="I26" s="26" t="s">
        <v>22</v>
      </c>
      <c r="J26" s="9">
        <v>1962.0</v>
      </c>
      <c r="K26" s="9">
        <v>1962.0</v>
      </c>
      <c r="L26" s="9" t="s">
        <v>3007</v>
      </c>
      <c r="M26" s="11">
        <v>3700.0</v>
      </c>
      <c r="N26" s="11" t="s">
        <v>22</v>
      </c>
      <c r="O26" s="11">
        <v>0.55</v>
      </c>
      <c r="P26" s="72" t="s">
        <v>3019</v>
      </c>
      <c r="Q26" s="11">
        <v>20.0</v>
      </c>
      <c r="R26" s="9" t="s">
        <v>2976</v>
      </c>
      <c r="S26" s="11">
        <v>6.0</v>
      </c>
      <c r="T26" s="73" t="s">
        <v>22</v>
      </c>
      <c r="U26" s="73" t="s">
        <v>3020</v>
      </c>
      <c r="V26" s="9"/>
      <c r="W26" s="9" t="s">
        <v>3021</v>
      </c>
      <c r="X26" s="74" t="str">
        <f> if(isna(VLOOKUP($A26,processing!$A:$B,1,0)), "no", "yes")</f>
        <v>yes</v>
      </c>
      <c r="Y26" s="74" t="str">
        <f> if(isna(VLOOKUP($A26,outputs!$A:$B,1,0)), "no", "yes")</f>
        <v>yes</v>
      </c>
      <c r="Z26" s="74" t="str">
        <f> if(isna(VLOOKUP($A26,old.accuracy!$A:$B,1,0)), "no", "yes")</f>
        <v>yes</v>
      </c>
      <c r="AA26" s="74" t="str">
        <f> if(isna(VLOOKUP($A26,accuracy!$A:$B,1,0)), "no", "yes")</f>
        <v>yes</v>
      </c>
      <c r="AB26" s="74" t="str">
        <f t="array" ref="AB26"> index(publications!$A$1:$A$319, match($B26, publications!$B$1:$B$319, 0))</f>
        <v>Livia</v>
      </c>
    </row>
    <row r="27">
      <c r="A27" s="8" t="str">
        <f> concatenate(VLOOKUP($B27,publications!$B:$D,3,0), ".", $C27)</f>
        <v>89YP4S4S.1</v>
      </c>
      <c r="B27" s="9" t="s">
        <v>1875</v>
      </c>
      <c r="C27" s="71">
        <f t="shared" si="1"/>
        <v>1</v>
      </c>
      <c r="D27" s="9" t="s">
        <v>2566</v>
      </c>
      <c r="E27" s="9" t="s">
        <v>22</v>
      </c>
      <c r="F27" s="9" t="s">
        <v>2971</v>
      </c>
      <c r="G27" s="9" t="s">
        <v>22</v>
      </c>
      <c r="H27" s="26" t="s">
        <v>22</v>
      </c>
      <c r="I27" s="26" t="s">
        <v>22</v>
      </c>
      <c r="J27" s="9">
        <v>1962.0</v>
      </c>
      <c r="K27" s="9">
        <v>1962.0</v>
      </c>
      <c r="L27" s="9" t="s">
        <v>3007</v>
      </c>
      <c r="M27" s="11">
        <v>3700.0</v>
      </c>
      <c r="N27" s="11" t="s">
        <v>22</v>
      </c>
      <c r="O27" s="11">
        <v>0.55</v>
      </c>
      <c r="P27" s="72" t="s">
        <v>3019</v>
      </c>
      <c r="Q27" s="11">
        <v>20.0</v>
      </c>
      <c r="R27" s="9" t="s">
        <v>2976</v>
      </c>
      <c r="S27" s="11">
        <v>6.0</v>
      </c>
      <c r="T27" s="73" t="s">
        <v>22</v>
      </c>
      <c r="U27" s="73" t="s">
        <v>3020</v>
      </c>
      <c r="V27" s="15"/>
      <c r="W27" s="15" t="s">
        <v>3022</v>
      </c>
      <c r="X27" s="74" t="str">
        <f> if(isna(VLOOKUP($A27,processing!$A:$B,1,0)), "no", "yes")</f>
        <v>yes</v>
      </c>
      <c r="Y27" s="74" t="str">
        <f> if(isna(VLOOKUP($A27,outputs!$A:$B,1,0)), "no", "yes")</f>
        <v>yes</v>
      </c>
      <c r="Z27" s="74" t="str">
        <f> if(isna(VLOOKUP($A27,old.accuracy!$A:$B,1,0)), "no", "yes")</f>
        <v>yes</v>
      </c>
      <c r="AA27" s="74" t="str">
        <f> if(isna(VLOOKUP($A27,accuracy!$A:$B,1,0)), "no", "yes")</f>
        <v>yes</v>
      </c>
      <c r="AB27" s="74" t="str">
        <f t="array" ref="AB27"> index(publications!$A$1:$A$319, match($B27, publications!$B$1:$B$319, 0))</f>
        <v>Livia</v>
      </c>
    </row>
    <row r="28">
      <c r="A28" s="8" t="str">
        <f> concatenate(VLOOKUP($B28,publications!$B:$D,3,0), ".", $C28)</f>
        <v>89YP4S4S.2</v>
      </c>
      <c r="B28" s="9" t="s">
        <v>1875</v>
      </c>
      <c r="C28" s="71">
        <f t="shared" si="1"/>
        <v>2</v>
      </c>
      <c r="D28" s="9" t="s">
        <v>2566</v>
      </c>
      <c r="E28" s="9" t="s">
        <v>22</v>
      </c>
      <c r="F28" s="9" t="s">
        <v>2971</v>
      </c>
      <c r="G28" s="9" t="s">
        <v>22</v>
      </c>
      <c r="H28" s="26" t="s">
        <v>22</v>
      </c>
      <c r="I28" s="26" t="s">
        <v>22</v>
      </c>
      <c r="J28" s="9">
        <v>1978.0</v>
      </c>
      <c r="K28" s="9">
        <v>1978.0</v>
      </c>
      <c r="L28" s="9" t="s">
        <v>3007</v>
      </c>
      <c r="M28" s="11">
        <v>3500.0</v>
      </c>
      <c r="N28" s="11" t="s">
        <v>22</v>
      </c>
      <c r="O28" s="11">
        <v>0.5</v>
      </c>
      <c r="P28" s="72" t="s">
        <v>3004</v>
      </c>
      <c r="Q28" s="11">
        <v>20.0</v>
      </c>
      <c r="R28" s="9" t="s">
        <v>2976</v>
      </c>
      <c r="S28" s="11">
        <v>8.0</v>
      </c>
      <c r="T28" s="73" t="s">
        <v>22</v>
      </c>
      <c r="U28" s="73" t="s">
        <v>2986</v>
      </c>
      <c r="V28" s="9"/>
      <c r="W28" s="9" t="s">
        <v>3023</v>
      </c>
      <c r="X28" s="74" t="str">
        <f> if(isna(VLOOKUP($A28,processing!$A:$B,1,0)), "no", "yes")</f>
        <v>yes</v>
      </c>
      <c r="Y28" s="74" t="str">
        <f> if(isna(VLOOKUP($A28,outputs!$A:$B,1,0)), "no", "yes")</f>
        <v>yes</v>
      </c>
      <c r="Z28" s="74" t="str">
        <f> if(isna(VLOOKUP($A28,old.accuracy!$A:$B,1,0)), "no", "yes")</f>
        <v>yes</v>
      </c>
      <c r="AA28" s="74" t="str">
        <f> if(isna(VLOOKUP($A28,accuracy!$A:$B,1,0)), "no", "yes")</f>
        <v>yes</v>
      </c>
      <c r="AB28" s="74" t="str">
        <f t="array" ref="AB28"> index(publications!$A$1:$A$319, match($B28, publications!$B$1:$B$319, 0))</f>
        <v>Livia</v>
      </c>
    </row>
    <row r="29">
      <c r="A29" s="8" t="str">
        <f> concatenate(VLOOKUP($B29,publications!$B:$D,3,0), ".", $C29)</f>
        <v>C97XPXE6.1</v>
      </c>
      <c r="B29" s="9" t="s">
        <v>1877</v>
      </c>
      <c r="C29" s="71">
        <f t="shared" si="1"/>
        <v>1</v>
      </c>
      <c r="D29" s="9" t="s">
        <v>2566</v>
      </c>
      <c r="E29" s="9" t="s">
        <v>1907</v>
      </c>
      <c r="F29" s="9" t="s">
        <v>28</v>
      </c>
      <c r="G29" s="9" t="s">
        <v>3024</v>
      </c>
      <c r="H29" s="26" t="s">
        <v>22</v>
      </c>
      <c r="I29" s="26" t="s">
        <v>22</v>
      </c>
      <c r="J29" s="9">
        <v>1959.0</v>
      </c>
      <c r="K29" s="9">
        <v>1959.0</v>
      </c>
      <c r="L29" s="9" t="s">
        <v>3007</v>
      </c>
      <c r="M29" s="11">
        <v>5050.0</v>
      </c>
      <c r="N29" s="77" t="s">
        <v>22</v>
      </c>
      <c r="O29" s="76" t="s">
        <v>22</v>
      </c>
      <c r="P29" s="72" t="s">
        <v>3025</v>
      </c>
      <c r="Q29" s="11" t="s">
        <v>22</v>
      </c>
      <c r="R29" s="76" t="s">
        <v>22</v>
      </c>
      <c r="S29" s="11">
        <v>15.0</v>
      </c>
      <c r="T29" s="73" t="s">
        <v>22</v>
      </c>
      <c r="U29" s="73" t="s">
        <v>22</v>
      </c>
      <c r="V29" s="9"/>
      <c r="W29" s="9" t="s">
        <v>3026</v>
      </c>
      <c r="X29" s="74" t="str">
        <f> if(isna(VLOOKUP($A29,processing!$A:$B,1,0)), "no", "yes")</f>
        <v>yes</v>
      </c>
      <c r="Y29" s="74" t="str">
        <f> if(isna(VLOOKUP($A29,outputs!$A:$B,1,0)), "no", "yes")</f>
        <v>yes</v>
      </c>
      <c r="Z29" s="74" t="str">
        <f> if(isna(VLOOKUP($A29,old.accuracy!$A:$B,1,0)), "no", "yes")</f>
        <v>yes</v>
      </c>
      <c r="AA29" s="74" t="str">
        <f> if(isna(VLOOKUP($A29,accuracy!$A:$B,1,0)), "no", "yes")</f>
        <v>yes</v>
      </c>
      <c r="AB29" s="74" t="str">
        <f t="array" ref="AB29"> index(publications!$A$1:$A$319, match($B29, publications!$B$1:$B$319, 0))</f>
        <v>Anette</v>
      </c>
    </row>
    <row r="30">
      <c r="A30" s="8" t="str">
        <f> concatenate(VLOOKUP($B30,publications!$B:$D,3,0), ".", $C30)</f>
        <v>2HQXTLS6.1</v>
      </c>
      <c r="B30" s="9" t="s">
        <v>1879</v>
      </c>
      <c r="C30" s="71">
        <f t="shared" si="1"/>
        <v>1</v>
      </c>
      <c r="D30" s="9" t="s">
        <v>2552</v>
      </c>
      <c r="E30" s="9" t="s">
        <v>1896</v>
      </c>
      <c r="F30" s="9" t="s">
        <v>203</v>
      </c>
      <c r="G30" s="9" t="s">
        <v>3018</v>
      </c>
      <c r="H30" s="26" t="s">
        <v>22</v>
      </c>
      <c r="I30" s="79" t="s">
        <v>3027</v>
      </c>
      <c r="J30" s="9">
        <v>1975.0</v>
      </c>
      <c r="K30" s="9">
        <v>1975.0</v>
      </c>
      <c r="L30" s="9" t="s">
        <v>2974</v>
      </c>
      <c r="M30" s="11" t="s">
        <v>22</v>
      </c>
      <c r="N30" s="11" t="s">
        <v>22</v>
      </c>
      <c r="O30" s="11">
        <v>8.0</v>
      </c>
      <c r="P30" s="76" t="s">
        <v>22</v>
      </c>
      <c r="Q30" s="11">
        <v>14.0</v>
      </c>
      <c r="R30" s="9" t="s">
        <v>2976</v>
      </c>
      <c r="S30" s="11">
        <v>2.0</v>
      </c>
      <c r="T30" s="73" t="s">
        <v>3015</v>
      </c>
      <c r="U30" s="73" t="s">
        <v>22</v>
      </c>
      <c r="V30" s="9"/>
      <c r="W30" s="9" t="s">
        <v>3028</v>
      </c>
      <c r="X30" s="74" t="str">
        <f> if(isna(VLOOKUP($A30,processing!$A:$B,1,0)), "no", "yes")</f>
        <v>yes</v>
      </c>
      <c r="Y30" s="74" t="str">
        <f> if(isna(VLOOKUP($A30,outputs!$A:$B,1,0)), "no", "yes")</f>
        <v>yes</v>
      </c>
      <c r="Z30" s="74" t="str">
        <f> if(isna(VLOOKUP($A30,old.accuracy!$A:$B,1,0)), "no", "yes")</f>
        <v>yes</v>
      </c>
      <c r="AA30" s="74" t="str">
        <f> if(isna(VLOOKUP($A30,accuracy!$A:$B,1,0)), "no", "yes")</f>
        <v>yes</v>
      </c>
      <c r="AB30" s="74" t="str">
        <f t="array" ref="AB30"> index(publications!$A$1:$A$319, match($B30, publications!$B$1:$B$319, 0))</f>
        <v>Bob</v>
      </c>
    </row>
    <row r="31">
      <c r="A31" s="8" t="str">
        <f> concatenate(VLOOKUP($B31,publications!$B:$D,3,0), ".", $C31)</f>
        <v>U5IZQNWE.1</v>
      </c>
      <c r="B31" s="9" t="s">
        <v>1881</v>
      </c>
      <c r="C31" s="71">
        <f t="shared" si="1"/>
        <v>1</v>
      </c>
      <c r="D31" s="9" t="s">
        <v>2552</v>
      </c>
      <c r="E31" s="9" t="s">
        <v>1896</v>
      </c>
      <c r="F31" s="9" t="s">
        <v>203</v>
      </c>
      <c r="G31" s="9" t="s">
        <v>3018</v>
      </c>
      <c r="H31" s="26" t="s">
        <v>22</v>
      </c>
      <c r="I31" s="79" t="s">
        <v>3027</v>
      </c>
      <c r="J31" s="9">
        <v>1968.0</v>
      </c>
      <c r="K31" s="9">
        <v>1968.0</v>
      </c>
      <c r="L31" s="9" t="s">
        <v>2974</v>
      </c>
      <c r="M31" s="11" t="s">
        <v>22</v>
      </c>
      <c r="N31" s="11" t="s">
        <v>22</v>
      </c>
      <c r="O31" s="11">
        <v>2.7</v>
      </c>
      <c r="P31" s="76" t="s">
        <v>22</v>
      </c>
      <c r="Q31" s="11">
        <v>7.0</v>
      </c>
      <c r="R31" s="9" t="s">
        <v>2976</v>
      </c>
      <c r="S31" s="11">
        <v>2.0</v>
      </c>
      <c r="T31" s="73" t="s">
        <v>3029</v>
      </c>
      <c r="U31" s="73" t="s">
        <v>22</v>
      </c>
      <c r="V31" s="9"/>
      <c r="W31" s="9"/>
      <c r="X31" s="74" t="str">
        <f> if(isna(VLOOKUP($A31,processing!$A:$B,1,0)), "no", "yes")</f>
        <v>yes</v>
      </c>
      <c r="Y31" s="74" t="str">
        <f> if(isna(VLOOKUP($A31,outputs!$A:$B,1,0)), "no", "yes")</f>
        <v>yes</v>
      </c>
      <c r="Z31" s="74" t="str">
        <f> if(isna(VLOOKUP($A31,old.accuracy!$A:$B,1,0)), "no", "yes")</f>
        <v>yes</v>
      </c>
      <c r="AA31" s="74" t="str">
        <f> if(isna(VLOOKUP($A31,accuracy!$A:$B,1,0)), "no", "yes")</f>
        <v>yes</v>
      </c>
      <c r="AB31" s="74" t="str">
        <f t="array" ref="AB31"> index(publications!$A$1:$A$319, match($B31, publications!$B$1:$B$319, 0))</f>
        <v>Bob</v>
      </c>
    </row>
    <row r="32">
      <c r="A32" s="8" t="str">
        <f> concatenate(VLOOKUP($B32,publications!$B:$D,3,0), ".", $C32)</f>
        <v>VZSHSDVT.1</v>
      </c>
      <c r="B32" s="9" t="s">
        <v>1887</v>
      </c>
      <c r="C32" s="71">
        <f t="shared" si="1"/>
        <v>1</v>
      </c>
      <c r="D32" s="9" t="s">
        <v>2552</v>
      </c>
      <c r="E32" s="9" t="s">
        <v>1896</v>
      </c>
      <c r="F32" s="9" t="s">
        <v>203</v>
      </c>
      <c r="G32" s="9" t="s">
        <v>3018</v>
      </c>
      <c r="H32" s="26" t="s">
        <v>22</v>
      </c>
      <c r="I32" s="79" t="s">
        <v>3027</v>
      </c>
      <c r="J32" s="9">
        <v>1962.0</v>
      </c>
      <c r="K32" s="9">
        <v>1962.0</v>
      </c>
      <c r="L32" s="9" t="s">
        <v>2974</v>
      </c>
      <c r="M32" s="11" t="s">
        <v>22</v>
      </c>
      <c r="N32" s="77" t="s">
        <v>22</v>
      </c>
      <c r="O32" s="76" t="s">
        <v>22</v>
      </c>
      <c r="P32" s="76" t="s">
        <v>22</v>
      </c>
      <c r="Q32" s="11">
        <v>7.0</v>
      </c>
      <c r="R32" s="76" t="s">
        <v>2976</v>
      </c>
      <c r="S32" s="11">
        <v>2.0</v>
      </c>
      <c r="T32" s="73" t="s">
        <v>3030</v>
      </c>
      <c r="U32" s="73" t="s">
        <v>22</v>
      </c>
      <c r="V32" s="9"/>
      <c r="W32" s="9" t="s">
        <v>3031</v>
      </c>
      <c r="X32" s="74" t="str">
        <f> if(isna(VLOOKUP($A32,processing!$A:$B,1,0)), "no", "yes")</f>
        <v>yes</v>
      </c>
      <c r="Y32" s="74" t="str">
        <f> if(isna(VLOOKUP($A32,outputs!$A:$B,1,0)), "no", "yes")</f>
        <v>yes</v>
      </c>
      <c r="Z32" s="74" t="str">
        <f> if(isna(VLOOKUP($A32,old.accuracy!$A:$B,1,0)), "no", "yes")</f>
        <v>yes</v>
      </c>
      <c r="AA32" s="74" t="str">
        <f> if(isna(VLOOKUP($A32,accuracy!$A:$B,1,0)), "no", "yes")</f>
        <v>yes</v>
      </c>
      <c r="AB32" s="74" t="str">
        <f t="array" ref="AB32"> index(publications!$A$1:$A$319, match($B32, publications!$B$1:$B$319, 0))</f>
        <v>Bob</v>
      </c>
    </row>
    <row r="33">
      <c r="A33" s="8" t="str">
        <f> concatenate(VLOOKUP($B33,publications!$B:$D,3,0), ".", $C33)</f>
        <v>D5BPHY87.1</v>
      </c>
      <c r="B33" s="9" t="s">
        <v>1890</v>
      </c>
      <c r="C33" s="71">
        <f t="shared" si="1"/>
        <v>1</v>
      </c>
      <c r="D33" s="9" t="s">
        <v>2552</v>
      </c>
      <c r="E33" s="9" t="s">
        <v>1896</v>
      </c>
      <c r="F33" s="9" t="s">
        <v>203</v>
      </c>
      <c r="G33" s="9" t="s">
        <v>3018</v>
      </c>
      <c r="H33" s="26" t="s">
        <v>22</v>
      </c>
      <c r="I33" s="26" t="s">
        <v>22</v>
      </c>
      <c r="J33" s="9">
        <v>1962.0</v>
      </c>
      <c r="K33" s="9">
        <v>1962.0</v>
      </c>
      <c r="L33" s="9" t="s">
        <v>2974</v>
      </c>
      <c r="M33" s="11" t="s">
        <v>22</v>
      </c>
      <c r="N33" s="11" t="s">
        <v>22</v>
      </c>
      <c r="O33" s="11">
        <v>7.6</v>
      </c>
      <c r="P33" s="76" t="s">
        <v>22</v>
      </c>
      <c r="Q33" s="11">
        <v>7.0</v>
      </c>
      <c r="R33" s="76" t="s">
        <v>2976</v>
      </c>
      <c r="S33" s="11">
        <v>2.0</v>
      </c>
      <c r="T33" s="73" t="s">
        <v>3032</v>
      </c>
      <c r="U33" s="73" t="s">
        <v>22</v>
      </c>
      <c r="V33" s="9"/>
      <c r="W33" s="9"/>
      <c r="X33" s="74" t="str">
        <f> if(isna(VLOOKUP($A33,processing!$A:$B,1,0)), "no", "yes")</f>
        <v>yes</v>
      </c>
      <c r="Y33" s="74" t="str">
        <f> if(isna(VLOOKUP($A33,outputs!$A:$B,1,0)), "no", "yes")</f>
        <v>yes</v>
      </c>
      <c r="Z33" s="74" t="str">
        <f> if(isna(VLOOKUP($A33,old.accuracy!$A:$B,1,0)), "no", "yes")</f>
        <v>yes</v>
      </c>
      <c r="AA33" s="74" t="str">
        <f> if(isna(VLOOKUP($A33,accuracy!$A:$B,1,0)), "no", "yes")</f>
        <v>yes</v>
      </c>
      <c r="AB33" s="74" t="str">
        <f t="array" ref="AB33"> index(publications!$A$1:$A$319, match($B33, publications!$B$1:$B$319, 0))</f>
        <v>Amaury</v>
      </c>
    </row>
    <row r="34">
      <c r="A34" s="8" t="str">
        <f> concatenate(VLOOKUP($B34,publications!$B:$D,3,0), ".", $C34)</f>
        <v>D5BPHY87.2</v>
      </c>
      <c r="B34" s="9" t="s">
        <v>1890</v>
      </c>
      <c r="C34" s="71">
        <f t="shared" si="1"/>
        <v>2</v>
      </c>
      <c r="D34" s="9" t="s">
        <v>2552</v>
      </c>
      <c r="E34" s="9" t="s">
        <v>1896</v>
      </c>
      <c r="F34" s="9" t="s">
        <v>203</v>
      </c>
      <c r="G34" s="9" t="s">
        <v>3018</v>
      </c>
      <c r="H34" s="26" t="s">
        <v>22</v>
      </c>
      <c r="I34" s="26" t="s">
        <v>22</v>
      </c>
      <c r="J34" s="9">
        <v>1970.0</v>
      </c>
      <c r="K34" s="9">
        <v>1970.0</v>
      </c>
      <c r="L34" s="9" t="s">
        <v>2974</v>
      </c>
      <c r="M34" s="11" t="s">
        <v>22</v>
      </c>
      <c r="N34" s="11" t="s">
        <v>22</v>
      </c>
      <c r="O34" s="11">
        <v>5.2</v>
      </c>
      <c r="P34" s="76" t="s">
        <v>22</v>
      </c>
      <c r="Q34" s="11">
        <v>7.0</v>
      </c>
      <c r="R34" s="76" t="s">
        <v>2976</v>
      </c>
      <c r="S34" s="11">
        <v>2.0</v>
      </c>
      <c r="T34" s="73" t="s">
        <v>3032</v>
      </c>
      <c r="U34" s="73" t="s">
        <v>22</v>
      </c>
      <c r="V34" s="9"/>
      <c r="W34" s="9"/>
      <c r="X34" s="74" t="str">
        <f> if(isna(VLOOKUP($A34,processing!$A:$B,1,0)), "no", "yes")</f>
        <v>yes</v>
      </c>
      <c r="Y34" s="74" t="str">
        <f> if(isna(VLOOKUP($A34,outputs!$A:$B,1,0)), "no", "yes")</f>
        <v>yes</v>
      </c>
      <c r="Z34" s="74" t="str">
        <f> if(isna(VLOOKUP($A34,old.accuracy!$A:$B,1,0)), "no", "yes")</f>
        <v>yes</v>
      </c>
      <c r="AA34" s="74" t="str">
        <f> if(isna(VLOOKUP($A34,accuracy!$A:$B,1,0)), "no", "yes")</f>
        <v>yes</v>
      </c>
      <c r="AB34" s="74" t="str">
        <f t="array" ref="AB34"> index(publications!$A$1:$A$319, match($B34, publications!$B$1:$B$319, 0))</f>
        <v>Amaury</v>
      </c>
    </row>
    <row r="35">
      <c r="A35" s="8" t="str">
        <f> concatenate(VLOOKUP($B35,publications!$B:$D,3,0), ".", $C35)</f>
        <v>D5BPHY87.3</v>
      </c>
      <c r="B35" s="9" t="s">
        <v>1890</v>
      </c>
      <c r="C35" s="71">
        <f t="shared" si="1"/>
        <v>3</v>
      </c>
      <c r="D35" s="9" t="s">
        <v>2566</v>
      </c>
      <c r="E35" s="9" t="s">
        <v>22</v>
      </c>
      <c r="F35" s="9" t="s">
        <v>28</v>
      </c>
      <c r="G35" s="9" t="s">
        <v>22</v>
      </c>
      <c r="H35" s="26" t="s">
        <v>22</v>
      </c>
      <c r="I35" s="26" t="s">
        <v>22</v>
      </c>
      <c r="J35" s="9">
        <v>1984.0</v>
      </c>
      <c r="K35" s="9">
        <v>1984.0</v>
      </c>
      <c r="L35" s="9" t="s">
        <v>3007</v>
      </c>
      <c r="M35" s="11" t="s">
        <v>22</v>
      </c>
      <c r="N35" s="11" t="s">
        <v>22</v>
      </c>
      <c r="O35" s="11">
        <v>0.5</v>
      </c>
      <c r="P35" s="76" t="s">
        <v>22</v>
      </c>
      <c r="Q35" s="11" t="s">
        <v>22</v>
      </c>
      <c r="R35" s="76" t="s">
        <v>22</v>
      </c>
      <c r="S35" s="11">
        <v>4.0</v>
      </c>
      <c r="T35" s="73" t="s">
        <v>22</v>
      </c>
      <c r="U35" s="73" t="s">
        <v>3033</v>
      </c>
      <c r="V35" s="9"/>
      <c r="W35" s="9"/>
      <c r="X35" s="74" t="str">
        <f> if(isna(VLOOKUP($A35,processing!$A:$B,1,0)), "no", "yes")</f>
        <v>yes</v>
      </c>
      <c r="Y35" s="74" t="str">
        <f> if(isna(VLOOKUP($A35,outputs!$A:$B,1,0)), "no", "yes")</f>
        <v>yes</v>
      </c>
      <c r="Z35" s="74" t="str">
        <f> if(isna(VLOOKUP($A35,old.accuracy!$A:$B,1,0)), "no", "yes")</f>
        <v>yes</v>
      </c>
      <c r="AA35" s="74" t="str">
        <f> if(isna(VLOOKUP($A35,accuracy!$A:$B,1,0)), "no", "yes")</f>
        <v>yes</v>
      </c>
      <c r="AB35" s="74" t="str">
        <f t="array" ref="AB35"> index(publications!$A$1:$A$319, match($B35, publications!$B$1:$B$319, 0))</f>
        <v>Amaury</v>
      </c>
    </row>
    <row r="36">
      <c r="A36" s="8" t="str">
        <f> concatenate(VLOOKUP($B36,publications!$B:$D,3,0), ".", $C36)</f>
        <v>UFU92EAC.1</v>
      </c>
      <c r="B36" s="9" t="s">
        <v>1892</v>
      </c>
      <c r="C36" s="71">
        <f t="shared" si="1"/>
        <v>1</v>
      </c>
      <c r="D36" s="9" t="s">
        <v>2552</v>
      </c>
      <c r="E36" s="9" t="s">
        <v>1896</v>
      </c>
      <c r="F36" s="9" t="s">
        <v>203</v>
      </c>
      <c r="G36" s="9" t="s">
        <v>3018</v>
      </c>
      <c r="H36" s="26" t="s">
        <v>22</v>
      </c>
      <c r="I36" s="26" t="s">
        <v>22</v>
      </c>
      <c r="J36" s="9">
        <v>1973.0</v>
      </c>
      <c r="K36" s="9">
        <v>1973.0</v>
      </c>
      <c r="L36" s="9" t="s">
        <v>2974</v>
      </c>
      <c r="M36" s="11" t="s">
        <v>22</v>
      </c>
      <c r="N36" s="11" t="s">
        <v>22</v>
      </c>
      <c r="O36" s="11">
        <v>8.0</v>
      </c>
      <c r="P36" s="76" t="s">
        <v>22</v>
      </c>
      <c r="Q36" s="11" t="s">
        <v>22</v>
      </c>
      <c r="R36" s="76" t="s">
        <v>22</v>
      </c>
      <c r="S36" s="11">
        <v>2.0</v>
      </c>
      <c r="T36" s="73" t="s">
        <v>3015</v>
      </c>
      <c r="U36" s="73" t="s">
        <v>22</v>
      </c>
      <c r="V36" s="9"/>
      <c r="W36" s="9"/>
      <c r="X36" s="74" t="str">
        <f> if(isna(VLOOKUP($A36,processing!$A:$B,1,0)), "no", "yes")</f>
        <v>yes</v>
      </c>
      <c r="Y36" s="74" t="str">
        <f> if(isna(VLOOKUP($A36,outputs!$A:$B,1,0)), "no", "yes")</f>
        <v>yes</v>
      </c>
      <c r="Z36" s="74" t="str">
        <f> if(isna(VLOOKUP($A36,old.accuracy!$A:$B,1,0)), "no", "yes")</f>
        <v>yes</v>
      </c>
      <c r="AA36" s="74" t="str">
        <f> if(isna(VLOOKUP($A36,accuracy!$A:$B,1,0)), "no", "yes")</f>
        <v>yes</v>
      </c>
      <c r="AB36" s="74" t="str">
        <f t="array" ref="AB36"> index(publications!$A$1:$A$319, match($B36, publications!$B$1:$B$319, 0))</f>
        <v>Amaury</v>
      </c>
    </row>
    <row r="37">
      <c r="A37" s="8" t="str">
        <f> concatenate(VLOOKUP($B37,publications!$B:$D,3,0), ".", $C37)</f>
        <v>UFU92EAC.2</v>
      </c>
      <c r="B37" s="9" t="s">
        <v>1892</v>
      </c>
      <c r="C37" s="71">
        <f t="shared" si="1"/>
        <v>2</v>
      </c>
      <c r="D37" s="9" t="s">
        <v>2552</v>
      </c>
      <c r="E37" s="9" t="s">
        <v>1896</v>
      </c>
      <c r="F37" s="9" t="s">
        <v>203</v>
      </c>
      <c r="G37" s="9" t="s">
        <v>3018</v>
      </c>
      <c r="H37" s="26" t="s">
        <v>22</v>
      </c>
      <c r="I37" s="26" t="s">
        <v>22</v>
      </c>
      <c r="J37" s="9">
        <v>1973.0</v>
      </c>
      <c r="K37" s="9">
        <v>1973.0</v>
      </c>
      <c r="L37" s="9" t="s">
        <v>2974</v>
      </c>
      <c r="M37" s="11" t="s">
        <v>22</v>
      </c>
      <c r="N37" s="11" t="s">
        <v>22</v>
      </c>
      <c r="O37" s="11">
        <v>8.0</v>
      </c>
      <c r="P37" s="76" t="s">
        <v>22</v>
      </c>
      <c r="Q37" s="11" t="s">
        <v>22</v>
      </c>
      <c r="R37" s="76" t="s">
        <v>22</v>
      </c>
      <c r="S37" s="11">
        <v>3.0</v>
      </c>
      <c r="T37" s="73" t="s">
        <v>3015</v>
      </c>
      <c r="U37" s="73" t="s">
        <v>22</v>
      </c>
      <c r="V37" s="9"/>
      <c r="W37" s="9"/>
      <c r="X37" s="74" t="str">
        <f> if(isna(VLOOKUP($A37,processing!$A:$B,1,0)), "no", "yes")</f>
        <v>yes</v>
      </c>
      <c r="Y37" s="74" t="str">
        <f> if(isna(VLOOKUP($A37,outputs!$A:$B,1,0)), "no", "yes")</f>
        <v>yes</v>
      </c>
      <c r="Z37" s="74" t="str">
        <f> if(isna(VLOOKUP($A37,old.accuracy!$A:$B,1,0)), "no", "yes")</f>
        <v>no</v>
      </c>
      <c r="AA37" s="74" t="str">
        <f> if(isna(VLOOKUP($A37,accuracy!$A:$B,1,0)), "no", "yes")</f>
        <v>yes</v>
      </c>
      <c r="AB37" s="74"/>
    </row>
    <row r="38">
      <c r="A38" s="8" t="str">
        <f> concatenate(VLOOKUP($B38,publications!$B:$D,3,0), ".", $C38)</f>
        <v>PBSVU4ID.1</v>
      </c>
      <c r="B38" s="9" t="s">
        <v>1895</v>
      </c>
      <c r="C38" s="71">
        <f t="shared" si="1"/>
        <v>1</v>
      </c>
      <c r="D38" s="9" t="s">
        <v>2566</v>
      </c>
      <c r="E38" s="9" t="s">
        <v>1896</v>
      </c>
      <c r="F38" s="9" t="s">
        <v>2971</v>
      </c>
      <c r="G38" s="9" t="s">
        <v>3034</v>
      </c>
      <c r="H38" s="26" t="s">
        <v>3035</v>
      </c>
      <c r="I38" s="26" t="s">
        <v>22</v>
      </c>
      <c r="J38" s="9">
        <v>1938.0</v>
      </c>
      <c r="K38" s="9">
        <v>1938.0</v>
      </c>
      <c r="L38" s="9" t="s">
        <v>3007</v>
      </c>
      <c r="M38" s="11" t="s">
        <v>22</v>
      </c>
      <c r="N38" s="11" t="s">
        <v>22</v>
      </c>
      <c r="O38" s="11" t="s">
        <v>22</v>
      </c>
      <c r="P38" s="72" t="s">
        <v>3004</v>
      </c>
      <c r="Q38" s="11" t="s">
        <v>22</v>
      </c>
      <c r="R38" s="11" t="s">
        <v>22</v>
      </c>
      <c r="S38" s="11">
        <v>85.0</v>
      </c>
      <c r="T38" s="73" t="s">
        <v>22</v>
      </c>
      <c r="U38" s="73" t="s">
        <v>22</v>
      </c>
      <c r="V38" s="72"/>
      <c r="W38" s="72" t="s">
        <v>22</v>
      </c>
      <c r="X38" s="74" t="str">
        <f> if(isna(VLOOKUP($A38,processing!$A:$B,1,0)), "no", "yes")</f>
        <v>yes</v>
      </c>
      <c r="Y38" s="74" t="str">
        <f> if(isna(VLOOKUP($A38,outputs!$A:$B,1,0)), "no", "yes")</f>
        <v>yes</v>
      </c>
      <c r="Z38" s="74" t="str">
        <f> if(isna(VLOOKUP($A38,old.accuracy!$A:$B,1,0)), "no", "yes")</f>
        <v>yes</v>
      </c>
      <c r="AA38" s="74" t="str">
        <f> if(isna(VLOOKUP($A38,accuracy!$A:$B,1,0)), "no", "yes")</f>
        <v>yes</v>
      </c>
      <c r="AB38" s="74" t="str">
        <f t="array" ref="AB38"> index(publications!$A$1:$A$319, match($B38, publications!$B$1:$B$319, 0))</f>
        <v>Anette</v>
      </c>
    </row>
    <row r="39">
      <c r="A39" s="8" t="str">
        <f> concatenate(VLOOKUP($B39,publications!$B:$D,3,0), ".", $C39)</f>
        <v>PBSVU4ID.2</v>
      </c>
      <c r="B39" s="9" t="s">
        <v>1895</v>
      </c>
      <c r="C39" s="71">
        <f t="shared" si="1"/>
        <v>2</v>
      </c>
      <c r="D39" s="9" t="s">
        <v>2566</v>
      </c>
      <c r="E39" s="9" t="s">
        <v>1896</v>
      </c>
      <c r="F39" s="9" t="s">
        <v>2971</v>
      </c>
      <c r="G39" s="9" t="s">
        <v>3034</v>
      </c>
      <c r="H39" s="26" t="s">
        <v>3036</v>
      </c>
      <c r="I39" s="26" t="s">
        <v>22</v>
      </c>
      <c r="J39" s="9">
        <v>1939.0</v>
      </c>
      <c r="K39" s="9">
        <v>1939.0</v>
      </c>
      <c r="L39" s="9" t="s">
        <v>3007</v>
      </c>
      <c r="M39" s="11" t="s">
        <v>22</v>
      </c>
      <c r="N39" s="11" t="s">
        <v>22</v>
      </c>
      <c r="O39" s="11" t="s">
        <v>22</v>
      </c>
      <c r="P39" s="72" t="s">
        <v>3004</v>
      </c>
      <c r="Q39" s="11" t="s">
        <v>22</v>
      </c>
      <c r="R39" s="11" t="s">
        <v>22</v>
      </c>
      <c r="S39" s="11">
        <v>95.0</v>
      </c>
      <c r="T39" s="73" t="s">
        <v>22</v>
      </c>
      <c r="U39" s="73" t="s">
        <v>22</v>
      </c>
      <c r="V39" s="72"/>
      <c r="W39" s="72" t="s">
        <v>22</v>
      </c>
      <c r="X39" s="74" t="str">
        <f> if(isna(VLOOKUP($A39,processing!$A:$B,1,0)), "no", "yes")</f>
        <v>yes</v>
      </c>
      <c r="Y39" s="74" t="str">
        <f> if(isna(VLOOKUP($A39,outputs!$A:$B,1,0)), "no", "yes")</f>
        <v>yes</v>
      </c>
      <c r="Z39" s="74" t="str">
        <f> if(isna(VLOOKUP($A39,old.accuracy!$A:$B,1,0)), "no", "yes")</f>
        <v>yes</v>
      </c>
      <c r="AA39" s="74" t="str">
        <f> if(isna(VLOOKUP($A39,accuracy!$A:$B,1,0)), "no", "yes")</f>
        <v>yes</v>
      </c>
      <c r="AB39" s="74" t="str">
        <f t="array" ref="AB39"> index(publications!$A$1:$A$319, match($B39, publications!$B$1:$B$319, 0))</f>
        <v>Anette</v>
      </c>
    </row>
    <row r="40">
      <c r="A40" s="8" t="str">
        <f> concatenate(VLOOKUP($B40,publications!$B:$D,3,0), ".", $C40)</f>
        <v>PBSVU4ID.3</v>
      </c>
      <c r="B40" s="9" t="s">
        <v>1895</v>
      </c>
      <c r="C40" s="71">
        <f t="shared" si="1"/>
        <v>3</v>
      </c>
      <c r="D40" s="9" t="s">
        <v>2566</v>
      </c>
      <c r="E40" s="9" t="s">
        <v>1896</v>
      </c>
      <c r="F40" s="9" t="s">
        <v>2971</v>
      </c>
      <c r="G40" s="9" t="s">
        <v>3034</v>
      </c>
      <c r="H40" s="26" t="s">
        <v>3037</v>
      </c>
      <c r="I40" s="26" t="s">
        <v>22</v>
      </c>
      <c r="J40" s="9">
        <v>1939.0</v>
      </c>
      <c r="K40" s="9">
        <v>1939.0</v>
      </c>
      <c r="L40" s="9" t="s">
        <v>3007</v>
      </c>
      <c r="M40" s="11" t="s">
        <v>22</v>
      </c>
      <c r="N40" s="11" t="s">
        <v>22</v>
      </c>
      <c r="O40" s="11" t="s">
        <v>22</v>
      </c>
      <c r="P40" s="72" t="s">
        <v>3004</v>
      </c>
      <c r="Q40" s="11" t="s">
        <v>22</v>
      </c>
      <c r="R40" s="11" t="s">
        <v>22</v>
      </c>
      <c r="S40" s="11">
        <v>198.0</v>
      </c>
      <c r="T40" s="73" t="s">
        <v>22</v>
      </c>
      <c r="U40" s="73" t="s">
        <v>22</v>
      </c>
      <c r="V40" s="72"/>
      <c r="W40" s="72" t="s">
        <v>22</v>
      </c>
      <c r="X40" s="74" t="str">
        <f> if(isna(VLOOKUP($A40,processing!$A:$B,1,0)), "no", "yes")</f>
        <v>yes</v>
      </c>
      <c r="Y40" s="74" t="str">
        <f> if(isna(VLOOKUP($A40,outputs!$A:$B,1,0)), "no", "yes")</f>
        <v>yes</v>
      </c>
      <c r="Z40" s="74" t="str">
        <f> if(isna(VLOOKUP($A40,old.accuracy!$A:$B,1,0)), "no", "yes")</f>
        <v>yes</v>
      </c>
      <c r="AA40" s="74" t="str">
        <f> if(isna(VLOOKUP($A40,accuracy!$A:$B,1,0)), "no", "yes")</f>
        <v>yes</v>
      </c>
      <c r="AB40" s="74" t="str">
        <f t="array" ref="AB40"> index(publications!$A$1:$A$319, match($B40, publications!$B$1:$B$319, 0))</f>
        <v>Anette</v>
      </c>
    </row>
    <row r="41">
      <c r="A41" s="8" t="str">
        <f> concatenate(VLOOKUP($B41,publications!$B:$D,3,0), ".", $C41)</f>
        <v>PBSVU4ID.4</v>
      </c>
      <c r="B41" s="9" t="s">
        <v>1895</v>
      </c>
      <c r="C41" s="71">
        <f t="shared" si="1"/>
        <v>4</v>
      </c>
      <c r="D41" s="9" t="s">
        <v>2566</v>
      </c>
      <c r="E41" s="9" t="s">
        <v>1896</v>
      </c>
      <c r="F41" s="9" t="s">
        <v>2971</v>
      </c>
      <c r="G41" s="9" t="s">
        <v>3034</v>
      </c>
      <c r="H41" s="26" t="s">
        <v>3038</v>
      </c>
      <c r="I41" s="26" t="s">
        <v>22</v>
      </c>
      <c r="J41" s="9">
        <v>1937.0</v>
      </c>
      <c r="K41" s="9">
        <v>1937.0</v>
      </c>
      <c r="L41" s="9" t="s">
        <v>3007</v>
      </c>
      <c r="M41" s="11" t="s">
        <v>22</v>
      </c>
      <c r="N41" s="11" t="s">
        <v>22</v>
      </c>
      <c r="O41" s="11" t="s">
        <v>22</v>
      </c>
      <c r="P41" s="72" t="s">
        <v>3004</v>
      </c>
      <c r="Q41" s="11" t="s">
        <v>22</v>
      </c>
      <c r="R41" s="11" t="s">
        <v>22</v>
      </c>
      <c r="S41" s="11">
        <v>104.0</v>
      </c>
      <c r="T41" s="73" t="s">
        <v>22</v>
      </c>
      <c r="U41" s="73" t="s">
        <v>22</v>
      </c>
      <c r="V41" s="72"/>
      <c r="W41" s="72" t="s">
        <v>22</v>
      </c>
      <c r="X41" s="74" t="str">
        <f> if(isna(VLOOKUP($A41,processing!$A:$B,1,0)), "no", "yes")</f>
        <v>yes</v>
      </c>
      <c r="Y41" s="74" t="str">
        <f> if(isna(VLOOKUP($A41,outputs!$A:$B,1,0)), "no", "yes")</f>
        <v>yes</v>
      </c>
      <c r="Z41" s="74" t="str">
        <f> if(isna(VLOOKUP($A41,old.accuracy!$A:$B,1,0)), "no", "yes")</f>
        <v>yes</v>
      </c>
      <c r="AA41" s="74" t="str">
        <f> if(isna(VLOOKUP($A41,accuracy!$A:$B,1,0)), "no", "yes")</f>
        <v>yes</v>
      </c>
      <c r="AB41" s="74" t="str">
        <f t="array" ref="AB41"> index(publications!$A$1:$A$319, match($B41, publications!$B$1:$B$319, 0))</f>
        <v>Anette</v>
      </c>
    </row>
    <row r="42">
      <c r="A42" s="8" t="str">
        <f> concatenate(VLOOKUP($B42,publications!$B:$D,3,0), ".", $C42)</f>
        <v>PBSVU4ID.5</v>
      </c>
      <c r="B42" s="9" t="s">
        <v>1895</v>
      </c>
      <c r="C42" s="71">
        <f t="shared" si="1"/>
        <v>5</v>
      </c>
      <c r="D42" s="9" t="s">
        <v>2566</v>
      </c>
      <c r="E42" s="9" t="s">
        <v>1896</v>
      </c>
      <c r="F42" s="9" t="s">
        <v>2971</v>
      </c>
      <c r="G42" s="9" t="s">
        <v>3034</v>
      </c>
      <c r="H42" s="26" t="s">
        <v>3036</v>
      </c>
      <c r="I42" s="26" t="s">
        <v>22</v>
      </c>
      <c r="J42" s="9">
        <v>1937.0</v>
      </c>
      <c r="K42" s="9">
        <v>1937.0</v>
      </c>
      <c r="L42" s="9" t="s">
        <v>3007</v>
      </c>
      <c r="M42" s="11" t="s">
        <v>22</v>
      </c>
      <c r="N42" s="11" t="s">
        <v>22</v>
      </c>
      <c r="O42" s="11" t="s">
        <v>22</v>
      </c>
      <c r="P42" s="72" t="s">
        <v>3004</v>
      </c>
      <c r="Q42" s="11" t="s">
        <v>22</v>
      </c>
      <c r="R42" s="11" t="s">
        <v>22</v>
      </c>
      <c r="S42" s="11">
        <v>83.0</v>
      </c>
      <c r="T42" s="73" t="s">
        <v>22</v>
      </c>
      <c r="U42" s="73" t="s">
        <v>22</v>
      </c>
      <c r="V42" s="72"/>
      <c r="W42" s="72" t="s">
        <v>22</v>
      </c>
      <c r="X42" s="74" t="str">
        <f> if(isna(VLOOKUP($A42,processing!$A:$B,1,0)), "no", "yes")</f>
        <v>yes</v>
      </c>
      <c r="Y42" s="74" t="str">
        <f> if(isna(VLOOKUP($A42,outputs!$A:$B,1,0)), "no", "yes")</f>
        <v>yes</v>
      </c>
      <c r="Z42" s="74" t="str">
        <f> if(isna(VLOOKUP($A42,old.accuracy!$A:$B,1,0)), "no", "yes")</f>
        <v>yes</v>
      </c>
      <c r="AA42" s="74" t="str">
        <f> if(isna(VLOOKUP($A42,accuracy!$A:$B,1,0)), "no", "yes")</f>
        <v>yes</v>
      </c>
      <c r="AB42" s="74" t="str">
        <f t="array" ref="AB42"> index(publications!$A$1:$A$319, match($B42, publications!$B$1:$B$319, 0))</f>
        <v>Anette</v>
      </c>
    </row>
    <row r="43">
      <c r="A43" s="8" t="str">
        <f> concatenate(VLOOKUP($B43,publications!$B:$D,3,0), ".", $C43)</f>
        <v>PBSVU4ID.6</v>
      </c>
      <c r="B43" s="9" t="s">
        <v>1895</v>
      </c>
      <c r="C43" s="71">
        <f t="shared" si="1"/>
        <v>6</v>
      </c>
      <c r="D43" s="9" t="s">
        <v>2566</v>
      </c>
      <c r="E43" s="9" t="s">
        <v>1896</v>
      </c>
      <c r="F43" s="9" t="s">
        <v>2971</v>
      </c>
      <c r="G43" s="9" t="s">
        <v>3034</v>
      </c>
      <c r="H43" s="26" t="s">
        <v>3039</v>
      </c>
      <c r="I43" s="26" t="s">
        <v>22</v>
      </c>
      <c r="J43" s="9">
        <v>1940.0</v>
      </c>
      <c r="K43" s="9">
        <v>1940.0</v>
      </c>
      <c r="L43" s="9" t="s">
        <v>3007</v>
      </c>
      <c r="M43" s="11" t="s">
        <v>22</v>
      </c>
      <c r="N43" s="11" t="s">
        <v>22</v>
      </c>
      <c r="O43" s="11" t="s">
        <v>22</v>
      </c>
      <c r="P43" s="72" t="s">
        <v>3004</v>
      </c>
      <c r="Q43" s="11" t="s">
        <v>22</v>
      </c>
      <c r="R43" s="76" t="s">
        <v>22</v>
      </c>
      <c r="S43" s="11">
        <v>82.0</v>
      </c>
      <c r="T43" s="73" t="s">
        <v>22</v>
      </c>
      <c r="U43" s="73" t="s">
        <v>22</v>
      </c>
      <c r="V43" s="72"/>
      <c r="W43" s="72" t="s">
        <v>22</v>
      </c>
      <c r="X43" s="74" t="str">
        <f> if(isna(VLOOKUP($A43,processing!$A:$B,1,0)), "no", "yes")</f>
        <v>yes</v>
      </c>
      <c r="Y43" s="74" t="str">
        <f> if(isna(VLOOKUP($A43,outputs!$A:$B,1,0)), "no", "yes")</f>
        <v>yes</v>
      </c>
      <c r="Z43" s="74" t="str">
        <f> if(isna(VLOOKUP($A43,old.accuracy!$A:$B,1,0)), "no", "yes")</f>
        <v>yes</v>
      </c>
      <c r="AA43" s="74" t="str">
        <f> if(isna(VLOOKUP($A43,accuracy!$A:$B,1,0)), "no", "yes")</f>
        <v>yes</v>
      </c>
      <c r="AB43" s="74" t="str">
        <f t="array" ref="AB43"> index(publications!$A$1:$A$319, match($B43, publications!$B$1:$B$319, 0))</f>
        <v>Anette</v>
      </c>
    </row>
    <row r="44">
      <c r="A44" s="8" t="str">
        <f> concatenate(VLOOKUP($B44,publications!$B:$D,3,0), ".", $C44)</f>
        <v>MJIMZDLP.1</v>
      </c>
      <c r="B44" s="9" t="s">
        <v>1898</v>
      </c>
      <c r="C44" s="71">
        <f t="shared" si="1"/>
        <v>1</v>
      </c>
      <c r="D44" s="9" t="s">
        <v>2566</v>
      </c>
      <c r="E44" s="9" t="s">
        <v>1899</v>
      </c>
      <c r="F44" s="9" t="s">
        <v>2971</v>
      </c>
      <c r="G44" s="9" t="s">
        <v>22</v>
      </c>
      <c r="H44" s="26" t="s">
        <v>22</v>
      </c>
      <c r="I44" s="26" t="s">
        <v>22</v>
      </c>
      <c r="J44" s="9">
        <v>1966.0</v>
      </c>
      <c r="K44" s="9">
        <v>1966.0</v>
      </c>
      <c r="L44" s="9" t="s">
        <v>2974</v>
      </c>
      <c r="M44" s="11" t="s">
        <v>22</v>
      </c>
      <c r="N44" s="11" t="s">
        <v>22</v>
      </c>
      <c r="O44" s="11">
        <v>0.13</v>
      </c>
      <c r="P44" s="76" t="s">
        <v>22</v>
      </c>
      <c r="Q44" s="80">
        <v>2400.0</v>
      </c>
      <c r="R44" s="9" t="s">
        <v>3040</v>
      </c>
      <c r="S44" s="11">
        <v>52.0</v>
      </c>
      <c r="T44" s="73" t="s">
        <v>22</v>
      </c>
      <c r="U44" s="73"/>
      <c r="V44" s="9"/>
      <c r="W44" s="9" t="s">
        <v>3041</v>
      </c>
      <c r="X44" s="74" t="str">
        <f> if(isna(VLOOKUP($A44,processing!$A:$B,1,0)), "no", "yes")</f>
        <v>yes</v>
      </c>
      <c r="Y44" s="74" t="str">
        <f> if(isna(VLOOKUP($A44,outputs!$A:$B,1,0)), "no", "yes")</f>
        <v>yes</v>
      </c>
      <c r="Z44" s="74" t="str">
        <f> if(isna(VLOOKUP($A44,old.accuracy!$A:$B,1,0)), "no", "yes")</f>
        <v>yes</v>
      </c>
      <c r="AA44" s="74" t="str">
        <f> if(isna(VLOOKUP($A44,accuracy!$A:$B,1,0)), "no", "yes")</f>
        <v>yes</v>
      </c>
      <c r="AB44" s="74" t="str">
        <f t="array" ref="AB44"> index(publications!$A$1:$A$319, match($B44, publications!$B$1:$B$319, 0))</f>
        <v>Camillo</v>
      </c>
    </row>
    <row r="45">
      <c r="A45" s="8" t="str">
        <f> concatenate(VLOOKUP($B45,publications!$B:$D,3,0), ".", $C45)</f>
        <v>69S6EE9C.1</v>
      </c>
      <c r="B45" s="9" t="s">
        <v>1901</v>
      </c>
      <c r="C45" s="71">
        <f t="shared" si="1"/>
        <v>1</v>
      </c>
      <c r="D45" s="9" t="s">
        <v>2566</v>
      </c>
      <c r="E45" s="9" t="s">
        <v>1896</v>
      </c>
      <c r="F45" s="9" t="s">
        <v>2971</v>
      </c>
      <c r="G45" s="9" t="s">
        <v>3042</v>
      </c>
      <c r="J45" s="9">
        <v>1938.0</v>
      </c>
      <c r="K45" s="9">
        <v>1938.0</v>
      </c>
      <c r="L45" s="9" t="s">
        <v>3007</v>
      </c>
      <c r="M45" s="11" t="s">
        <v>22</v>
      </c>
      <c r="N45" s="11" t="s">
        <v>22</v>
      </c>
      <c r="O45" s="11">
        <v>0.5</v>
      </c>
      <c r="P45" s="72" t="s">
        <v>3004</v>
      </c>
      <c r="Q45" s="11">
        <v>1200.0</v>
      </c>
      <c r="R45" s="9" t="s">
        <v>3040</v>
      </c>
      <c r="S45" s="11">
        <v>30.0</v>
      </c>
      <c r="T45" s="73" t="s">
        <v>22</v>
      </c>
      <c r="U45" s="73"/>
      <c r="V45" s="9"/>
      <c r="W45" s="9" t="s">
        <v>3043</v>
      </c>
      <c r="X45" s="74" t="str">
        <f> if(isna(VLOOKUP($A45,processing!$A:$B,1,0)), "no", "yes")</f>
        <v>yes</v>
      </c>
      <c r="Y45" s="74" t="str">
        <f> if(isna(VLOOKUP($A45,outputs!$A:$B,1,0)), "no", "yes")</f>
        <v>yes</v>
      </c>
      <c r="Z45" s="74" t="str">
        <f> if(isna(VLOOKUP($A45,old.accuracy!$A:$B,1,0)), "no", "yes")</f>
        <v>yes</v>
      </c>
      <c r="AA45" s="74" t="str">
        <f> if(isna(VLOOKUP($A45,accuracy!$A:$B,1,0)), "no", "yes")</f>
        <v>yes</v>
      </c>
      <c r="AB45" s="74" t="str">
        <f t="array" ref="AB45"> index(publications!$A$1:$A$319, match($B45, publications!$B$1:$B$319, 0))</f>
        <v>Camillo</v>
      </c>
    </row>
    <row r="46">
      <c r="A46" s="8" t="str">
        <f> concatenate(VLOOKUP($B46,publications!$B:$D,3,0), ".", $C46)</f>
        <v>VPA8IRXJ.1</v>
      </c>
      <c r="B46" s="9" t="s">
        <v>1906</v>
      </c>
      <c r="C46" s="71">
        <f t="shared" si="1"/>
        <v>1</v>
      </c>
      <c r="D46" s="9" t="s">
        <v>2566</v>
      </c>
      <c r="E46" s="9" t="s">
        <v>1907</v>
      </c>
      <c r="F46" s="9" t="s">
        <v>28</v>
      </c>
      <c r="G46" s="15" t="s">
        <v>3024</v>
      </c>
      <c r="J46" s="9">
        <v>1956.0</v>
      </c>
      <c r="K46" s="9">
        <v>1956.0</v>
      </c>
      <c r="L46" s="9" t="s">
        <v>2974</v>
      </c>
      <c r="M46" s="11">
        <v>3900.0</v>
      </c>
      <c r="N46" s="11" t="s">
        <v>22</v>
      </c>
      <c r="O46" s="11">
        <v>0.26</v>
      </c>
      <c r="P46" s="76" t="s">
        <v>22</v>
      </c>
      <c r="Q46" s="11">
        <v>2500.0</v>
      </c>
      <c r="R46" s="9" t="s">
        <v>3040</v>
      </c>
      <c r="S46" s="11">
        <v>3.0</v>
      </c>
      <c r="T46" s="73" t="s">
        <v>22</v>
      </c>
      <c r="U46" s="73"/>
      <c r="V46" s="9"/>
      <c r="W46" s="9" t="s">
        <v>3044</v>
      </c>
      <c r="X46" s="74" t="str">
        <f> if(isna(VLOOKUP($A46,processing!$A:$B,1,0)), "no", "yes")</f>
        <v>yes</v>
      </c>
      <c r="Y46" s="74" t="str">
        <f> if(isna(VLOOKUP($A46,outputs!$A:$B,1,0)), "no", "yes")</f>
        <v>yes</v>
      </c>
      <c r="Z46" s="74" t="str">
        <f> if(isna(VLOOKUP($A46,old.accuracy!$A:$B,1,0)), "no", "yes")</f>
        <v>yes</v>
      </c>
      <c r="AA46" s="74" t="str">
        <f> if(isna(VLOOKUP($A46,accuracy!$A:$B,1,0)), "no", "yes")</f>
        <v>yes</v>
      </c>
      <c r="AB46" s="74" t="str">
        <f t="array" ref="AB46"> index(publications!$A$1:$A$319, match($B46, publications!$B$1:$B$319, 0))</f>
        <v>Livia</v>
      </c>
    </row>
    <row r="47">
      <c r="A47" s="8" t="str">
        <f> concatenate(VLOOKUP($B47,publications!$B:$D,3,0), ".", $C47)</f>
        <v>ANVHQVC3.1</v>
      </c>
      <c r="B47" s="9" t="s">
        <v>1909</v>
      </c>
      <c r="C47" s="71">
        <f t="shared" si="1"/>
        <v>1</v>
      </c>
      <c r="D47" s="9" t="s">
        <v>2566</v>
      </c>
      <c r="E47" s="9" t="s">
        <v>1896</v>
      </c>
      <c r="F47" s="9" t="s">
        <v>2971</v>
      </c>
      <c r="G47" s="15" t="s">
        <v>3045</v>
      </c>
      <c r="J47" s="9">
        <v>1957.0</v>
      </c>
      <c r="K47" s="9">
        <v>1957.0</v>
      </c>
      <c r="L47" s="9" t="s">
        <v>3007</v>
      </c>
      <c r="M47" s="11" t="s">
        <v>22</v>
      </c>
      <c r="N47" s="11" t="s">
        <v>22</v>
      </c>
      <c r="O47" s="11">
        <v>0.72</v>
      </c>
      <c r="P47" s="72" t="s">
        <v>2975</v>
      </c>
      <c r="Q47" s="11" t="s">
        <v>22</v>
      </c>
      <c r="R47" s="76" t="s">
        <v>22</v>
      </c>
      <c r="S47" s="76" t="s">
        <v>22</v>
      </c>
      <c r="T47" s="73" t="s">
        <v>22</v>
      </c>
      <c r="U47" s="73"/>
      <c r="V47" s="9"/>
      <c r="W47" s="9" t="s">
        <v>3046</v>
      </c>
      <c r="X47" s="74" t="str">
        <f> if(isna(VLOOKUP($A47,processing!$A:$B,1,0)), "no", "yes")</f>
        <v>yes</v>
      </c>
      <c r="Y47" s="74" t="str">
        <f> if(isna(VLOOKUP($A47,outputs!$A:$B,1,0)), "no", "yes")</f>
        <v>yes</v>
      </c>
      <c r="Z47" s="74" t="str">
        <f> if(isna(VLOOKUP($A47,old.accuracy!$A:$B,1,0)), "no", "yes")</f>
        <v>yes</v>
      </c>
      <c r="AA47" s="74" t="str">
        <f> if(isna(VLOOKUP($A47,accuracy!$A:$B,1,0)), "no", "yes")</f>
        <v>yes</v>
      </c>
      <c r="AB47" s="74" t="str">
        <f t="array" ref="AB47"> index(publications!$A$1:$A$319, match($B47, publications!$B$1:$B$319, 0))</f>
        <v>Livia</v>
      </c>
    </row>
    <row r="48">
      <c r="A48" s="8" t="str">
        <f> concatenate(VLOOKUP($B48,publications!$B:$D,3,0), ".", $C48)</f>
        <v>ANVHQVC3.2</v>
      </c>
      <c r="B48" s="9" t="s">
        <v>1909</v>
      </c>
      <c r="C48" s="71">
        <f t="shared" si="1"/>
        <v>2</v>
      </c>
      <c r="D48" s="9" t="s">
        <v>2566</v>
      </c>
      <c r="E48" s="9" t="s">
        <v>1839</v>
      </c>
      <c r="F48" s="9" t="s">
        <v>2971</v>
      </c>
      <c r="G48" s="9" t="s">
        <v>22</v>
      </c>
      <c r="J48" s="9">
        <v>1970.0</v>
      </c>
      <c r="K48" s="9">
        <v>1970.0</v>
      </c>
      <c r="L48" s="9" t="s">
        <v>3007</v>
      </c>
      <c r="M48" s="11" t="s">
        <v>22</v>
      </c>
      <c r="N48" s="11" t="s">
        <v>22</v>
      </c>
      <c r="O48" s="11">
        <v>0.23</v>
      </c>
      <c r="P48" s="72" t="s">
        <v>3004</v>
      </c>
      <c r="Q48" s="11" t="s">
        <v>22</v>
      </c>
      <c r="R48" s="76" t="s">
        <v>22</v>
      </c>
      <c r="S48" s="76" t="s">
        <v>22</v>
      </c>
      <c r="T48" s="73" t="s">
        <v>22</v>
      </c>
      <c r="U48" s="73"/>
      <c r="V48" s="9"/>
      <c r="W48" s="9" t="s">
        <v>3047</v>
      </c>
      <c r="X48" s="74" t="str">
        <f> if(isna(VLOOKUP($A48,processing!$A:$B,1,0)), "no", "yes")</f>
        <v>yes</v>
      </c>
      <c r="Y48" s="74" t="str">
        <f> if(isna(VLOOKUP($A48,outputs!$A:$B,1,0)), "no", "yes")</f>
        <v>yes</v>
      </c>
      <c r="Z48" s="74" t="str">
        <f> if(isna(VLOOKUP($A48,old.accuracy!$A:$B,1,0)), "no", "yes")</f>
        <v>yes</v>
      </c>
      <c r="AA48" s="74" t="str">
        <f> if(isna(VLOOKUP($A48,accuracy!$A:$B,1,0)), "no", "yes")</f>
        <v>yes</v>
      </c>
      <c r="AB48" s="74" t="str">
        <f t="array" ref="AB48"> index(publications!$A$1:$A$319, match($B48, publications!$B$1:$B$319, 0))</f>
        <v>Livia</v>
      </c>
    </row>
    <row r="49">
      <c r="A49" s="8" t="str">
        <f> concatenate(VLOOKUP($B49,publications!$B:$D,3,0), ".", $C49)</f>
        <v>ANVHQVC3.3</v>
      </c>
      <c r="B49" s="9" t="s">
        <v>1909</v>
      </c>
      <c r="C49" s="71">
        <f t="shared" si="1"/>
        <v>3</v>
      </c>
      <c r="D49" s="9" t="s">
        <v>2566</v>
      </c>
      <c r="E49" s="9" t="s">
        <v>1839</v>
      </c>
      <c r="F49" s="9" t="s">
        <v>2971</v>
      </c>
      <c r="G49" s="9" t="s">
        <v>22</v>
      </c>
      <c r="J49" s="9">
        <v>1988.0</v>
      </c>
      <c r="K49" s="9">
        <v>1988.0</v>
      </c>
      <c r="L49" s="9" t="s">
        <v>3007</v>
      </c>
      <c r="M49" s="11" t="s">
        <v>22</v>
      </c>
      <c r="N49" s="11" t="s">
        <v>22</v>
      </c>
      <c r="O49" s="11">
        <v>0.24</v>
      </c>
      <c r="P49" s="72" t="s">
        <v>3048</v>
      </c>
      <c r="Q49" s="11" t="s">
        <v>22</v>
      </c>
      <c r="R49" s="76" t="s">
        <v>22</v>
      </c>
      <c r="S49" s="76" t="s">
        <v>22</v>
      </c>
      <c r="T49" s="73" t="s">
        <v>22</v>
      </c>
      <c r="U49" s="73"/>
      <c r="V49" s="9"/>
      <c r="W49" s="9" t="s">
        <v>3047</v>
      </c>
      <c r="X49" s="74" t="str">
        <f> if(isna(VLOOKUP($A49,processing!$A:$B,1,0)), "no", "yes")</f>
        <v>yes</v>
      </c>
      <c r="Y49" s="74" t="str">
        <f> if(isna(VLOOKUP($A49,outputs!$A:$B,1,0)), "no", "yes")</f>
        <v>yes</v>
      </c>
      <c r="Z49" s="74" t="str">
        <f> if(isna(VLOOKUP($A49,old.accuracy!$A:$B,1,0)), "no", "yes")</f>
        <v>yes</v>
      </c>
      <c r="AA49" s="74" t="str">
        <f> if(isna(VLOOKUP($A49,accuracy!$A:$B,1,0)), "no", "yes")</f>
        <v>yes</v>
      </c>
      <c r="AB49" s="74" t="str">
        <f t="array" ref="AB49"> index(publications!$A$1:$A$319, match($B49, publications!$B$1:$B$319, 0))</f>
        <v>Livia</v>
      </c>
    </row>
    <row r="50">
      <c r="A50" s="8" t="str">
        <f> concatenate(VLOOKUP($B50,publications!$B:$D,3,0), ".", $C50)</f>
        <v>ANVHQVC3.4</v>
      </c>
      <c r="B50" s="9" t="s">
        <v>1909</v>
      </c>
      <c r="C50" s="71">
        <f t="shared" si="1"/>
        <v>4</v>
      </c>
      <c r="D50" s="9" t="s">
        <v>2566</v>
      </c>
      <c r="E50" s="9" t="s">
        <v>1839</v>
      </c>
      <c r="F50" s="9" t="s">
        <v>2971</v>
      </c>
      <c r="G50" s="9" t="s">
        <v>22</v>
      </c>
      <c r="J50" s="9">
        <v>2003.0</v>
      </c>
      <c r="K50" s="9">
        <v>2003.0</v>
      </c>
      <c r="L50" s="9" t="s">
        <v>3007</v>
      </c>
      <c r="M50" s="11" t="s">
        <v>22</v>
      </c>
      <c r="N50" s="11" t="s">
        <v>22</v>
      </c>
      <c r="O50" s="11">
        <v>0.12</v>
      </c>
      <c r="P50" s="72" t="s">
        <v>3049</v>
      </c>
      <c r="Q50" s="11" t="s">
        <v>22</v>
      </c>
      <c r="R50" s="76" t="s">
        <v>22</v>
      </c>
      <c r="S50" s="76" t="s">
        <v>22</v>
      </c>
      <c r="T50" s="73" t="s">
        <v>22</v>
      </c>
      <c r="U50" s="73"/>
      <c r="V50" s="9"/>
      <c r="W50" s="9" t="s">
        <v>3047</v>
      </c>
      <c r="X50" s="74" t="str">
        <f> if(isna(VLOOKUP($A50,processing!$A:$B,1,0)), "no", "yes")</f>
        <v>yes</v>
      </c>
      <c r="Y50" s="74" t="str">
        <f> if(isna(VLOOKUP($A50,outputs!$A:$B,1,0)), "no", "yes")</f>
        <v>yes</v>
      </c>
      <c r="Z50" s="74" t="str">
        <f> if(isna(VLOOKUP($A50,old.accuracy!$A:$B,1,0)), "no", "yes")</f>
        <v>yes</v>
      </c>
      <c r="AA50" s="74" t="str">
        <f> if(isna(VLOOKUP($A50,accuracy!$A:$B,1,0)), "no", "yes")</f>
        <v>yes</v>
      </c>
      <c r="AB50" s="74" t="str">
        <f t="array" ref="AB50"> index(publications!$A$1:$A$319, match($B50, publications!$B$1:$B$319, 0))</f>
        <v>Livia</v>
      </c>
    </row>
    <row r="51">
      <c r="A51" s="8" t="str">
        <f> concatenate(VLOOKUP($B51,publications!$B:$D,3,0), ".", $C51)</f>
        <v>ANVHQVC3.5</v>
      </c>
      <c r="B51" s="9" t="s">
        <v>1909</v>
      </c>
      <c r="C51" s="71">
        <f t="shared" si="1"/>
        <v>5</v>
      </c>
      <c r="D51" s="9" t="s">
        <v>2566</v>
      </c>
      <c r="E51" s="9" t="s">
        <v>1839</v>
      </c>
      <c r="F51" s="9" t="s">
        <v>2971</v>
      </c>
      <c r="G51" s="9" t="s">
        <v>22</v>
      </c>
      <c r="J51" s="9">
        <v>2004.0</v>
      </c>
      <c r="K51" s="9">
        <v>2004.0</v>
      </c>
      <c r="L51" s="9" t="s">
        <v>3007</v>
      </c>
      <c r="M51" s="11" t="s">
        <v>22</v>
      </c>
      <c r="N51" s="11" t="s">
        <v>22</v>
      </c>
      <c r="O51" s="11">
        <v>0.15</v>
      </c>
      <c r="P51" s="72" t="s">
        <v>3050</v>
      </c>
      <c r="Q51" s="11" t="s">
        <v>22</v>
      </c>
      <c r="R51" s="76" t="s">
        <v>22</v>
      </c>
      <c r="S51" s="76" t="s">
        <v>22</v>
      </c>
      <c r="T51" s="73" t="s">
        <v>22</v>
      </c>
      <c r="U51" s="73"/>
      <c r="V51" s="9"/>
      <c r="W51" s="9" t="s">
        <v>3047</v>
      </c>
      <c r="X51" s="74" t="str">
        <f> if(isna(VLOOKUP($A51,processing!$A:$B,1,0)), "no", "yes")</f>
        <v>yes</v>
      </c>
      <c r="Y51" s="74" t="str">
        <f> if(isna(VLOOKUP($A51,outputs!$A:$B,1,0)), "no", "yes")</f>
        <v>yes</v>
      </c>
      <c r="Z51" s="74" t="str">
        <f> if(isna(VLOOKUP($A51,old.accuracy!$A:$B,1,0)), "no", "yes")</f>
        <v>yes</v>
      </c>
      <c r="AA51" s="74" t="str">
        <f> if(isna(VLOOKUP($A51,accuracy!$A:$B,1,0)), "no", "yes")</f>
        <v>yes</v>
      </c>
      <c r="AB51" s="74" t="str">
        <f t="array" ref="AB51"> index(publications!$A$1:$A$319, match($B51, publications!$B$1:$B$319, 0))</f>
        <v>Livia</v>
      </c>
    </row>
    <row r="52">
      <c r="A52" s="8" t="str">
        <f> concatenate(VLOOKUP($B52,publications!$B:$D,3,0), ".", $C52)</f>
        <v>RFLJ9CDM.1</v>
      </c>
      <c r="B52" s="9" t="s">
        <v>1914</v>
      </c>
      <c r="C52" s="71">
        <f t="shared" si="1"/>
        <v>1</v>
      </c>
      <c r="D52" s="9" t="s">
        <v>2566</v>
      </c>
      <c r="E52" s="9" t="s">
        <v>1912</v>
      </c>
      <c r="F52" s="9" t="s">
        <v>28</v>
      </c>
      <c r="G52" s="9" t="s">
        <v>3051</v>
      </c>
      <c r="J52" s="9">
        <v>1969.0</v>
      </c>
      <c r="K52" s="9">
        <v>1969.0</v>
      </c>
      <c r="L52" s="9" t="s">
        <v>3052</v>
      </c>
      <c r="M52" s="11">
        <v>6100.0</v>
      </c>
      <c r="N52" s="77" t="s">
        <v>22</v>
      </c>
      <c r="O52" s="11">
        <v>1.86</v>
      </c>
      <c r="P52" s="72" t="s">
        <v>3053</v>
      </c>
      <c r="Q52" s="11" t="s">
        <v>22</v>
      </c>
      <c r="R52" s="76" t="s">
        <v>22</v>
      </c>
      <c r="S52" s="11">
        <v>17.0</v>
      </c>
      <c r="T52" s="73" t="s">
        <v>22</v>
      </c>
      <c r="U52" s="73" t="s">
        <v>2986</v>
      </c>
      <c r="V52" s="9"/>
      <c r="W52" s="9" t="s">
        <v>3054</v>
      </c>
      <c r="X52" s="74" t="str">
        <f> if(isna(VLOOKUP($A52,processing!$A:$B,1,0)), "no", "yes")</f>
        <v>yes</v>
      </c>
      <c r="Y52" s="74" t="str">
        <f> if(isna(VLOOKUP($A52,outputs!$A:$B,1,0)), "no", "yes")</f>
        <v>yes</v>
      </c>
      <c r="Z52" s="74" t="str">
        <f> if(isna(VLOOKUP($A52,old.accuracy!$A:$B,1,0)), "no", "yes")</f>
        <v>yes</v>
      </c>
      <c r="AA52" s="74" t="str">
        <f> if(isna(VLOOKUP($A52,accuracy!$A:$B,1,0)), "no", "yes")</f>
        <v>yes</v>
      </c>
      <c r="AB52" s="74" t="str">
        <f t="array" ref="AB52"> index(publications!$A$1:$A$319, match($B52, publications!$B$1:$B$319, 0))</f>
        <v>Livia</v>
      </c>
    </row>
    <row r="53">
      <c r="A53" s="8" t="str">
        <f> concatenate(VLOOKUP($B53,publications!$B:$D,3,0), ".", $C53)</f>
        <v>RFLJ9CDM.2</v>
      </c>
      <c r="B53" s="9" t="s">
        <v>1914</v>
      </c>
      <c r="C53" s="71">
        <f t="shared" si="1"/>
        <v>2</v>
      </c>
      <c r="D53" s="9" t="s">
        <v>2566</v>
      </c>
      <c r="E53" s="9" t="s">
        <v>1912</v>
      </c>
      <c r="F53" s="9" t="s">
        <v>28</v>
      </c>
      <c r="G53" s="9" t="s">
        <v>3051</v>
      </c>
      <c r="J53" s="26">
        <v>1977.0</v>
      </c>
      <c r="K53" s="26">
        <v>1977.0</v>
      </c>
      <c r="L53" s="9" t="s">
        <v>3052</v>
      </c>
      <c r="M53" s="11">
        <v>5000.0</v>
      </c>
      <c r="N53" s="77" t="s">
        <v>22</v>
      </c>
      <c r="O53" s="11">
        <v>1.59</v>
      </c>
      <c r="P53" s="72" t="s">
        <v>3050</v>
      </c>
      <c r="Q53" s="11" t="s">
        <v>22</v>
      </c>
      <c r="R53" s="76" t="s">
        <v>22</v>
      </c>
      <c r="S53" s="11">
        <v>11.0</v>
      </c>
      <c r="T53" s="73" t="s">
        <v>22</v>
      </c>
      <c r="U53" s="73" t="s">
        <v>2986</v>
      </c>
      <c r="V53" s="9"/>
      <c r="W53" s="9" t="s">
        <v>3054</v>
      </c>
      <c r="X53" s="74" t="str">
        <f> if(isna(VLOOKUP($A53,processing!$A:$B,1,0)), "no", "yes")</f>
        <v>yes</v>
      </c>
      <c r="Y53" s="74" t="str">
        <f> if(isna(VLOOKUP($A53,outputs!$A:$B,1,0)), "no", "yes")</f>
        <v>yes</v>
      </c>
      <c r="Z53" s="74" t="str">
        <f> if(isna(VLOOKUP($A53,old.accuracy!$A:$B,1,0)), "no", "yes")</f>
        <v>yes</v>
      </c>
      <c r="AA53" s="74" t="str">
        <f> if(isna(VLOOKUP($A53,accuracy!$A:$B,1,0)), "no", "yes")</f>
        <v>yes</v>
      </c>
      <c r="AB53" s="74" t="str">
        <f t="array" ref="AB53"> index(publications!$A$1:$A$319, match($B53, publications!$B$1:$B$319, 0))</f>
        <v>Livia</v>
      </c>
    </row>
    <row r="54">
      <c r="A54" s="8" t="str">
        <f> concatenate(VLOOKUP($B54,publications!$B:$D,3,0), ".", $C54)</f>
        <v>RFLJ9CDM.3</v>
      </c>
      <c r="B54" s="9" t="s">
        <v>1914</v>
      </c>
      <c r="C54" s="71">
        <f t="shared" si="1"/>
        <v>3</v>
      </c>
      <c r="D54" s="9" t="s">
        <v>2566</v>
      </c>
      <c r="E54" s="9" t="s">
        <v>1912</v>
      </c>
      <c r="F54" s="9" t="s">
        <v>28</v>
      </c>
      <c r="G54" s="9" t="s">
        <v>3051</v>
      </c>
      <c r="J54" s="9">
        <v>1986.0</v>
      </c>
      <c r="K54" s="9">
        <v>1986.0</v>
      </c>
      <c r="L54" s="9" t="s">
        <v>3052</v>
      </c>
      <c r="M54" s="11">
        <v>10000.0</v>
      </c>
      <c r="N54" s="77" t="s">
        <v>22</v>
      </c>
      <c r="O54" s="11">
        <v>1.54</v>
      </c>
      <c r="P54" s="72" t="s">
        <v>3050</v>
      </c>
      <c r="Q54" s="11" t="s">
        <v>22</v>
      </c>
      <c r="R54" s="76" t="s">
        <v>22</v>
      </c>
      <c r="S54" s="11">
        <v>10.0</v>
      </c>
      <c r="T54" s="73" t="s">
        <v>22</v>
      </c>
      <c r="U54" s="73" t="s">
        <v>3055</v>
      </c>
      <c r="V54" s="9"/>
      <c r="W54" s="9" t="s">
        <v>3056</v>
      </c>
      <c r="X54" s="74" t="str">
        <f> if(isna(VLOOKUP($A54,processing!$A:$B,1,0)), "no", "yes")</f>
        <v>yes</v>
      </c>
      <c r="Y54" s="74" t="str">
        <f> if(isna(VLOOKUP($A54,outputs!$A:$B,1,0)), "no", "yes")</f>
        <v>yes</v>
      </c>
      <c r="Z54" s="74" t="str">
        <f> if(isna(VLOOKUP($A54,old.accuracy!$A:$B,1,0)), "no", "yes")</f>
        <v>yes</v>
      </c>
      <c r="AA54" s="74" t="str">
        <f> if(isna(VLOOKUP($A54,accuracy!$A:$B,1,0)), "no", "yes")</f>
        <v>yes</v>
      </c>
      <c r="AB54" s="74" t="str">
        <f t="array" ref="AB54"> index(publications!$A$1:$A$319, match($B54, publications!$B$1:$B$319, 0))</f>
        <v>Livia</v>
      </c>
    </row>
    <row r="55">
      <c r="A55" s="8" t="str">
        <f> concatenate(VLOOKUP($B55,publications!$B:$D,3,0), ".", $C55)</f>
        <v>RFLJ9CDM.4</v>
      </c>
      <c r="B55" s="9" t="s">
        <v>1914</v>
      </c>
      <c r="C55" s="71">
        <f t="shared" si="1"/>
        <v>4</v>
      </c>
      <c r="D55" s="9" t="s">
        <v>2566</v>
      </c>
      <c r="E55" s="9" t="s">
        <v>1912</v>
      </c>
      <c r="F55" s="9" t="s">
        <v>28</v>
      </c>
      <c r="G55" s="9" t="s">
        <v>3051</v>
      </c>
      <c r="J55" s="9">
        <v>1969.0</v>
      </c>
      <c r="K55" s="9">
        <v>1969.0</v>
      </c>
      <c r="L55" s="9" t="s">
        <v>3052</v>
      </c>
      <c r="M55" s="11">
        <v>6000.0</v>
      </c>
      <c r="N55" s="77" t="s">
        <v>22</v>
      </c>
      <c r="O55" s="11">
        <v>1.86</v>
      </c>
      <c r="P55" s="72" t="s">
        <v>3053</v>
      </c>
      <c r="Q55" s="11" t="s">
        <v>22</v>
      </c>
      <c r="R55" s="11" t="s">
        <v>22</v>
      </c>
      <c r="S55" s="11">
        <v>15.0</v>
      </c>
      <c r="T55" s="73" t="s">
        <v>22</v>
      </c>
      <c r="U55" s="73" t="s">
        <v>2986</v>
      </c>
      <c r="V55" s="9"/>
      <c r="W55" s="9" t="s">
        <v>3054</v>
      </c>
      <c r="X55" s="74" t="str">
        <f> if(isna(VLOOKUP($A55,processing!$A:$B,1,0)), "no", "yes")</f>
        <v>yes</v>
      </c>
      <c r="Y55" s="74" t="str">
        <f> if(isna(VLOOKUP($A55,outputs!$A:$B,1,0)), "no", "yes")</f>
        <v>yes</v>
      </c>
      <c r="Z55" s="74" t="str">
        <f> if(isna(VLOOKUP($A55,old.accuracy!$A:$B,1,0)), "no", "yes")</f>
        <v>no</v>
      </c>
      <c r="AA55" s="74" t="str">
        <f> if(isna(VLOOKUP($A55,accuracy!$A:$B,1,0)), "no", "yes")</f>
        <v>yes</v>
      </c>
      <c r="AB55" s="74"/>
    </row>
    <row r="56">
      <c r="A56" s="8" t="str">
        <f> concatenate(VLOOKUP($B56,publications!$B:$D,3,0), ".", $C56)</f>
        <v>RFLJ9CDM.5</v>
      </c>
      <c r="B56" s="9" t="s">
        <v>1914</v>
      </c>
      <c r="C56" s="71">
        <f t="shared" si="1"/>
        <v>5</v>
      </c>
      <c r="D56" s="9" t="s">
        <v>2566</v>
      </c>
      <c r="E56" s="9" t="s">
        <v>1912</v>
      </c>
      <c r="F56" s="9" t="s">
        <v>28</v>
      </c>
      <c r="G56" s="9" t="s">
        <v>3051</v>
      </c>
      <c r="J56" s="9">
        <v>1977.0</v>
      </c>
      <c r="K56" s="9">
        <v>1977.0</v>
      </c>
      <c r="L56" s="9" t="s">
        <v>3052</v>
      </c>
      <c r="M56" s="11">
        <v>5000.0</v>
      </c>
      <c r="N56" s="77" t="s">
        <v>22</v>
      </c>
      <c r="O56" s="11">
        <v>1.59</v>
      </c>
      <c r="P56" s="72" t="s">
        <v>3050</v>
      </c>
      <c r="Q56" s="11" t="s">
        <v>22</v>
      </c>
      <c r="R56" s="11" t="s">
        <v>22</v>
      </c>
      <c r="S56" s="11">
        <v>14.0</v>
      </c>
      <c r="T56" s="73" t="s">
        <v>22</v>
      </c>
      <c r="U56" s="73" t="s">
        <v>2986</v>
      </c>
      <c r="V56" s="9"/>
      <c r="W56" s="9" t="s">
        <v>3054</v>
      </c>
      <c r="X56" s="74" t="str">
        <f> if(isna(VLOOKUP($A56,processing!$A:$B,1,0)), "no", "yes")</f>
        <v>yes</v>
      </c>
      <c r="Y56" s="74" t="str">
        <f> if(isna(VLOOKUP($A56,outputs!$A:$B,1,0)), "no", "yes")</f>
        <v>yes</v>
      </c>
      <c r="Z56" s="74" t="str">
        <f> if(isna(VLOOKUP($A56,old.accuracy!$A:$B,1,0)), "no", "yes")</f>
        <v>no</v>
      </c>
      <c r="AA56" s="74" t="str">
        <f> if(isna(VLOOKUP($A56,accuracy!$A:$B,1,0)), "no", "yes")</f>
        <v>yes</v>
      </c>
      <c r="AB56" s="74"/>
    </row>
    <row r="57">
      <c r="A57" s="8" t="str">
        <f> concatenate(VLOOKUP($B57,publications!$B:$D,3,0), ".", $C57)</f>
        <v>RFLJ9CDM.6</v>
      </c>
      <c r="B57" s="9" t="s">
        <v>1914</v>
      </c>
      <c r="C57" s="71">
        <f t="shared" si="1"/>
        <v>6</v>
      </c>
      <c r="D57" s="9" t="s">
        <v>2566</v>
      </c>
      <c r="E57" s="9" t="s">
        <v>1912</v>
      </c>
      <c r="F57" s="9" t="s">
        <v>28</v>
      </c>
      <c r="G57" s="9" t="s">
        <v>3051</v>
      </c>
      <c r="J57" s="9">
        <v>1986.0</v>
      </c>
      <c r="K57" s="9">
        <v>1986.0</v>
      </c>
      <c r="L57" s="9" t="s">
        <v>3052</v>
      </c>
      <c r="M57" s="11">
        <v>10000.0</v>
      </c>
      <c r="N57" s="77" t="s">
        <v>22</v>
      </c>
      <c r="O57" s="11">
        <v>1.54</v>
      </c>
      <c r="P57" s="72" t="s">
        <v>3050</v>
      </c>
      <c r="Q57" s="11" t="s">
        <v>22</v>
      </c>
      <c r="R57" s="11" t="s">
        <v>22</v>
      </c>
      <c r="S57" s="11">
        <v>18.0</v>
      </c>
      <c r="T57" s="73" t="s">
        <v>22</v>
      </c>
      <c r="U57" s="73" t="s">
        <v>3055</v>
      </c>
      <c r="V57" s="9"/>
      <c r="W57" s="9" t="s">
        <v>3056</v>
      </c>
      <c r="X57" s="74" t="str">
        <f> if(isna(VLOOKUP($A57,processing!$A:$B,1,0)), "no", "yes")</f>
        <v>yes</v>
      </c>
      <c r="Y57" s="74" t="str">
        <f> if(isna(VLOOKUP($A57,outputs!$A:$B,1,0)), "no", "yes")</f>
        <v>yes</v>
      </c>
      <c r="Z57" s="74" t="str">
        <f> if(isna(VLOOKUP($A57,old.accuracy!$A:$B,1,0)), "no", "yes")</f>
        <v>no</v>
      </c>
      <c r="AA57" s="74" t="str">
        <f> if(isna(VLOOKUP($A57,accuracy!$A:$B,1,0)), "no", "yes")</f>
        <v>yes</v>
      </c>
      <c r="AB57" s="74"/>
    </row>
    <row r="58">
      <c r="A58" s="8" t="str">
        <f> concatenate(VLOOKUP($B58,publications!$B:$D,3,0), ".", $C58)</f>
        <v>DIS2XCPI.1</v>
      </c>
      <c r="B58" s="9" t="s">
        <v>1916</v>
      </c>
      <c r="C58" s="71">
        <f t="shared" si="1"/>
        <v>1</v>
      </c>
      <c r="D58" s="9" t="s">
        <v>2566</v>
      </c>
      <c r="E58" s="9" t="s">
        <v>1912</v>
      </c>
      <c r="F58" s="9" t="s">
        <v>2971</v>
      </c>
      <c r="G58" s="9" t="s">
        <v>3057</v>
      </c>
      <c r="J58" s="9">
        <v>1946.0</v>
      </c>
      <c r="K58" s="9">
        <v>1946.0</v>
      </c>
      <c r="L58" s="9" t="s">
        <v>2974</v>
      </c>
      <c r="M58" s="11">
        <v>11200.0</v>
      </c>
      <c r="N58" s="11" t="s">
        <v>22</v>
      </c>
      <c r="O58" s="11">
        <v>0.51</v>
      </c>
      <c r="P58" s="72" t="s">
        <v>3058</v>
      </c>
      <c r="Q58" s="11" t="s">
        <v>22</v>
      </c>
      <c r="R58" s="76" t="s">
        <v>22</v>
      </c>
      <c r="S58" s="11">
        <v>15.0</v>
      </c>
      <c r="T58" s="73" t="s">
        <v>22</v>
      </c>
      <c r="U58" s="73" t="s">
        <v>3059</v>
      </c>
      <c r="V58" s="9"/>
      <c r="W58" s="9" t="s">
        <v>3059</v>
      </c>
      <c r="X58" s="74" t="str">
        <f> if(isna(VLOOKUP($A58,processing!$A:$B,1,0)), "no", "yes")</f>
        <v>yes</v>
      </c>
      <c r="Y58" s="74" t="str">
        <f> if(isna(VLOOKUP($A58,outputs!$A:$B,1,0)), "no", "yes")</f>
        <v>yes</v>
      </c>
      <c r="Z58" s="74" t="str">
        <f> if(isna(VLOOKUP($A58,old.accuracy!$A:$B,1,0)), "no", "yes")</f>
        <v>yes</v>
      </c>
      <c r="AA58" s="74" t="str">
        <f> if(isna(VLOOKUP($A58,accuracy!$A:$B,1,0)), "no", "yes")</f>
        <v>yes</v>
      </c>
      <c r="AB58" s="74" t="str">
        <f t="array" ref="AB58"> index(publications!$A$1:$A$319, match($B58, publications!$B$1:$B$319, 0))</f>
        <v>Camillo</v>
      </c>
    </row>
    <row r="59">
      <c r="A59" s="8" t="str">
        <f> concatenate(VLOOKUP($B59,publications!$B:$D,3,0), ".", $C59)</f>
        <v>DIS2XCPI.2</v>
      </c>
      <c r="B59" s="9" t="s">
        <v>1916</v>
      </c>
      <c r="C59" s="71">
        <f t="shared" si="1"/>
        <v>2</v>
      </c>
      <c r="D59" s="9" t="s">
        <v>2566</v>
      </c>
      <c r="E59" s="9" t="s">
        <v>1912</v>
      </c>
      <c r="F59" s="9" t="s">
        <v>2971</v>
      </c>
      <c r="G59" s="9" t="s">
        <v>3057</v>
      </c>
      <c r="J59" s="9">
        <v>1966.0</v>
      </c>
      <c r="K59" s="9">
        <v>1966.0</v>
      </c>
      <c r="L59" s="9" t="s">
        <v>2974</v>
      </c>
      <c r="M59" s="11">
        <v>5400.0</v>
      </c>
      <c r="N59" s="11" t="s">
        <v>22</v>
      </c>
      <c r="O59" s="11">
        <v>0.12</v>
      </c>
      <c r="P59" s="72" t="s">
        <v>3060</v>
      </c>
      <c r="Q59" s="11" t="s">
        <v>22</v>
      </c>
      <c r="R59" s="76" t="s">
        <v>22</v>
      </c>
      <c r="S59" s="11">
        <v>11.0</v>
      </c>
      <c r="T59" s="73" t="s">
        <v>22</v>
      </c>
      <c r="U59" s="73" t="s">
        <v>3061</v>
      </c>
      <c r="V59" s="9"/>
      <c r="W59" s="9" t="s">
        <v>3061</v>
      </c>
      <c r="X59" s="74" t="str">
        <f> if(isna(VLOOKUP($A59,processing!$A:$B,1,0)), "no", "yes")</f>
        <v>yes</v>
      </c>
      <c r="Y59" s="74" t="str">
        <f> if(isna(VLOOKUP($A59,outputs!$A:$B,1,0)), "no", "yes")</f>
        <v>yes</v>
      </c>
      <c r="Z59" s="74" t="str">
        <f> if(isna(VLOOKUP($A59,old.accuracy!$A:$B,1,0)), "no", "yes")</f>
        <v>yes</v>
      </c>
      <c r="AA59" s="74" t="str">
        <f> if(isna(VLOOKUP($A59,accuracy!$A:$B,1,0)), "no", "yes")</f>
        <v>yes</v>
      </c>
      <c r="AB59" s="74" t="str">
        <f t="array" ref="AB59"> index(publications!$A$1:$A$319, match($B59, publications!$B$1:$B$319, 0))</f>
        <v>Camillo</v>
      </c>
    </row>
    <row r="60">
      <c r="A60" s="8" t="str">
        <f> concatenate(VLOOKUP($B60,publications!$B:$D,3,0), ".", $C60)</f>
        <v>DIS2XCPI.3</v>
      </c>
      <c r="B60" s="9" t="s">
        <v>1916</v>
      </c>
      <c r="C60" s="71">
        <f t="shared" si="1"/>
        <v>3</v>
      </c>
      <c r="D60" s="9" t="s">
        <v>2566</v>
      </c>
      <c r="E60" s="9" t="s">
        <v>1912</v>
      </c>
      <c r="F60" s="9" t="s">
        <v>2971</v>
      </c>
      <c r="G60" s="9" t="s">
        <v>3057</v>
      </c>
      <c r="J60" s="9">
        <v>1971.0</v>
      </c>
      <c r="K60" s="9">
        <v>1971.0</v>
      </c>
      <c r="L60" s="9" t="s">
        <v>2974</v>
      </c>
      <c r="M60" s="11">
        <v>4000.0</v>
      </c>
      <c r="N60" s="11" t="s">
        <v>22</v>
      </c>
      <c r="O60" s="11">
        <v>0.12</v>
      </c>
      <c r="P60" s="72" t="s">
        <v>3062</v>
      </c>
      <c r="Q60" s="11" t="s">
        <v>22</v>
      </c>
      <c r="R60" s="76" t="s">
        <v>22</v>
      </c>
      <c r="S60" s="11">
        <v>19.0</v>
      </c>
      <c r="T60" s="73" t="s">
        <v>22</v>
      </c>
      <c r="U60" s="73" t="s">
        <v>2986</v>
      </c>
      <c r="V60" s="9"/>
      <c r="W60" s="9"/>
      <c r="X60" s="74" t="str">
        <f> if(isna(VLOOKUP($A60,processing!$A:$B,1,0)), "no", "yes")</f>
        <v>yes</v>
      </c>
      <c r="Y60" s="74" t="str">
        <f> if(isna(VLOOKUP($A60,outputs!$A:$B,1,0)), "no", "yes")</f>
        <v>yes</v>
      </c>
      <c r="Z60" s="74" t="str">
        <f> if(isna(VLOOKUP($A60,old.accuracy!$A:$B,1,0)), "no", "yes")</f>
        <v>yes</v>
      </c>
      <c r="AA60" s="74" t="str">
        <f> if(isna(VLOOKUP($A60,accuracy!$A:$B,1,0)), "no", "yes")</f>
        <v>yes</v>
      </c>
      <c r="AB60" s="74" t="str">
        <f t="array" ref="AB60"> index(publications!$A$1:$A$319, match($B60, publications!$B$1:$B$319, 0))</f>
        <v>Camillo</v>
      </c>
    </row>
    <row r="61">
      <c r="A61" s="8" t="str">
        <f> concatenate(VLOOKUP($B61,publications!$B:$D,3,0), ".", $C61)</f>
        <v>DIS2XCPI.4</v>
      </c>
      <c r="B61" s="9" t="s">
        <v>1916</v>
      </c>
      <c r="C61" s="71">
        <f t="shared" si="1"/>
        <v>4</v>
      </c>
      <c r="D61" s="9" t="s">
        <v>2566</v>
      </c>
      <c r="E61" s="9" t="s">
        <v>1912</v>
      </c>
      <c r="F61" s="9" t="s">
        <v>2971</v>
      </c>
      <c r="G61" s="9" t="s">
        <v>3057</v>
      </c>
      <c r="J61" s="9">
        <v>1977.0</v>
      </c>
      <c r="K61" s="9">
        <v>1977.0</v>
      </c>
      <c r="L61" s="9" t="s">
        <v>2974</v>
      </c>
      <c r="M61" s="11">
        <v>5000.0</v>
      </c>
      <c r="N61" s="11" t="s">
        <v>22</v>
      </c>
      <c r="O61" s="11">
        <v>0.16</v>
      </c>
      <c r="P61" s="72" t="s">
        <v>3050</v>
      </c>
      <c r="Q61" s="11" t="s">
        <v>22</v>
      </c>
      <c r="R61" s="76" t="s">
        <v>22</v>
      </c>
      <c r="S61" s="11">
        <v>16.0</v>
      </c>
      <c r="T61" s="73" t="s">
        <v>22</v>
      </c>
      <c r="U61" s="73" t="s">
        <v>2986</v>
      </c>
      <c r="V61" s="9"/>
      <c r="W61" s="9"/>
      <c r="X61" s="74" t="str">
        <f> if(isna(VLOOKUP($A61,processing!$A:$B,1,0)), "no", "yes")</f>
        <v>yes</v>
      </c>
      <c r="Y61" s="74" t="str">
        <f> if(isna(VLOOKUP($A61,outputs!$A:$B,1,0)), "no", "yes")</f>
        <v>yes</v>
      </c>
      <c r="Z61" s="74" t="str">
        <f> if(isna(VLOOKUP($A61,old.accuracy!$A:$B,1,0)), "no", "yes")</f>
        <v>yes</v>
      </c>
      <c r="AA61" s="74" t="str">
        <f> if(isna(VLOOKUP($A61,accuracy!$A:$B,1,0)), "no", "yes")</f>
        <v>yes</v>
      </c>
      <c r="AB61" s="74" t="str">
        <f t="array" ref="AB61"> index(publications!$A$1:$A$319, match($B61, publications!$B$1:$B$319, 0))</f>
        <v>Camillo</v>
      </c>
    </row>
    <row r="62">
      <c r="A62" s="8" t="str">
        <f> concatenate(VLOOKUP($B62,publications!$B:$D,3,0), ".", $C62)</f>
        <v>DIS2XCPI.5</v>
      </c>
      <c r="B62" s="9" t="s">
        <v>1916</v>
      </c>
      <c r="C62" s="71">
        <f t="shared" si="1"/>
        <v>5</v>
      </c>
      <c r="D62" s="9" t="s">
        <v>2566</v>
      </c>
      <c r="E62" s="9" t="s">
        <v>1912</v>
      </c>
      <c r="F62" s="9" t="s">
        <v>2971</v>
      </c>
      <c r="G62" s="9" t="s">
        <v>3057</v>
      </c>
      <c r="J62" s="9">
        <v>1986.0</v>
      </c>
      <c r="K62" s="9">
        <v>1986.0</v>
      </c>
      <c r="L62" s="9" t="s">
        <v>2974</v>
      </c>
      <c r="M62" s="11">
        <v>10000.0</v>
      </c>
      <c r="N62" s="11" t="s">
        <v>22</v>
      </c>
      <c r="O62" s="11">
        <v>0.15</v>
      </c>
      <c r="P62" s="72" t="s">
        <v>3050</v>
      </c>
      <c r="Q62" s="11" t="s">
        <v>22</v>
      </c>
      <c r="R62" s="76" t="s">
        <v>22</v>
      </c>
      <c r="S62" s="11">
        <v>11.0</v>
      </c>
      <c r="T62" s="73" t="s">
        <v>22</v>
      </c>
      <c r="U62" s="73" t="s">
        <v>3055</v>
      </c>
      <c r="V62" s="9"/>
      <c r="W62" s="9"/>
      <c r="X62" s="74" t="str">
        <f> if(isna(VLOOKUP($A62,processing!$A:$B,1,0)), "no", "yes")</f>
        <v>yes</v>
      </c>
      <c r="Y62" s="74" t="str">
        <f> if(isna(VLOOKUP($A62,outputs!$A:$B,1,0)), "no", "yes")</f>
        <v>yes</v>
      </c>
      <c r="Z62" s="74" t="str">
        <f> if(isna(VLOOKUP($A62,old.accuracy!$A:$B,1,0)), "no", "yes")</f>
        <v>yes</v>
      </c>
      <c r="AA62" s="74" t="str">
        <f> if(isna(VLOOKUP($A62,accuracy!$A:$B,1,0)), "no", "yes")</f>
        <v>yes</v>
      </c>
      <c r="AB62" s="74" t="str">
        <f t="array" ref="AB62"> index(publications!$A$1:$A$319, match($B62, publications!$B$1:$B$319, 0))</f>
        <v>Camillo</v>
      </c>
    </row>
    <row r="63">
      <c r="A63" s="8" t="str">
        <f> concatenate(VLOOKUP($B63,publications!$B:$D,3,0), ".", $C63)</f>
        <v>RWU3ALN9.1</v>
      </c>
      <c r="B63" s="9" t="s">
        <v>1918</v>
      </c>
      <c r="C63" s="71">
        <f t="shared" si="1"/>
        <v>1</v>
      </c>
      <c r="D63" s="9" t="s">
        <v>2566</v>
      </c>
      <c r="E63" s="9" t="s">
        <v>1919</v>
      </c>
      <c r="F63" s="9" t="s">
        <v>2971</v>
      </c>
      <c r="G63" s="26" t="s">
        <v>3063</v>
      </c>
      <c r="J63" s="9">
        <v>1961.0</v>
      </c>
      <c r="K63" s="9">
        <v>1961.0</v>
      </c>
      <c r="L63" s="9" t="s">
        <v>2974</v>
      </c>
      <c r="M63" s="11" t="s">
        <v>22</v>
      </c>
      <c r="N63" s="77" t="s">
        <v>22</v>
      </c>
      <c r="O63" s="76" t="s">
        <v>22</v>
      </c>
      <c r="P63" s="72" t="s">
        <v>3064</v>
      </c>
      <c r="Q63" s="11">
        <v>1200.0</v>
      </c>
      <c r="R63" s="9" t="s">
        <v>3040</v>
      </c>
      <c r="S63" s="11">
        <v>31.0</v>
      </c>
      <c r="T63" s="73" t="s">
        <v>22</v>
      </c>
      <c r="U63" s="73"/>
      <c r="V63" s="9"/>
      <c r="W63" s="9" t="s">
        <v>3065</v>
      </c>
      <c r="X63" s="74" t="str">
        <f> if(isna(VLOOKUP($A63,processing!$A:$B,1,0)), "no", "yes")</f>
        <v>yes</v>
      </c>
      <c r="Y63" s="74" t="str">
        <f> if(isna(VLOOKUP($A63,outputs!$A:$B,1,0)), "no", "yes")</f>
        <v>yes</v>
      </c>
      <c r="Z63" s="74" t="str">
        <f> if(isna(VLOOKUP($A63,old.accuracy!$A:$B,1,0)), "no", "yes")</f>
        <v>yes</v>
      </c>
      <c r="AA63" s="74" t="str">
        <f> if(isna(VLOOKUP($A63,accuracy!$A:$B,1,0)), "no", "yes")</f>
        <v>yes</v>
      </c>
      <c r="AB63" s="74" t="str">
        <f t="array" ref="AB63"> index(publications!$A$1:$A$319, match($B63, publications!$B$1:$B$319, 0))</f>
        <v>Livia</v>
      </c>
    </row>
    <row r="64">
      <c r="A64" s="8" t="str">
        <f> concatenate(VLOOKUP($B64,publications!$B:$D,3,0), ".", $C64)</f>
        <v>U3Q4U35X.1</v>
      </c>
      <c r="B64" s="9" t="s">
        <v>1921</v>
      </c>
      <c r="C64" s="71">
        <f t="shared" si="1"/>
        <v>1</v>
      </c>
      <c r="D64" s="9" t="s">
        <v>2552</v>
      </c>
      <c r="E64" s="9" t="s">
        <v>1896</v>
      </c>
      <c r="F64" s="9" t="s">
        <v>28</v>
      </c>
      <c r="G64" s="9" t="s">
        <v>3018</v>
      </c>
      <c r="J64" s="9">
        <v>1968.0</v>
      </c>
      <c r="K64" s="9">
        <v>1968.0</v>
      </c>
      <c r="L64" s="9" t="s">
        <v>2974</v>
      </c>
      <c r="M64" s="11" t="s">
        <v>22</v>
      </c>
      <c r="N64" s="11" t="s">
        <v>22</v>
      </c>
      <c r="O64" s="11">
        <v>10.0</v>
      </c>
      <c r="P64" s="76" t="s">
        <v>22</v>
      </c>
      <c r="Q64" s="11">
        <v>7.0</v>
      </c>
      <c r="R64" s="9" t="s">
        <v>2976</v>
      </c>
      <c r="S64" s="11">
        <v>2.0</v>
      </c>
      <c r="T64" s="73" t="s">
        <v>3032</v>
      </c>
      <c r="U64" s="73"/>
      <c r="V64" s="9"/>
      <c r="W64" s="9" t="s">
        <v>3032</v>
      </c>
      <c r="X64" s="74" t="str">
        <f> if(isna(VLOOKUP($A64,processing!$A:$B,1,0)), "no", "yes")</f>
        <v>yes</v>
      </c>
      <c r="Y64" s="74" t="str">
        <f> if(isna(VLOOKUP($A64,outputs!$A:$B,1,0)), "no", "yes")</f>
        <v>yes</v>
      </c>
      <c r="Z64" s="74" t="str">
        <f> if(isna(VLOOKUP($A64,old.accuracy!$A:$B,1,0)), "no", "yes")</f>
        <v>yes</v>
      </c>
      <c r="AA64" s="74" t="str">
        <f> if(isna(VLOOKUP($A64,accuracy!$A:$B,1,0)), "no", "yes")</f>
        <v>yes</v>
      </c>
      <c r="AB64" s="74" t="str">
        <f t="array" ref="AB64"> index(publications!$A$1:$A$319, match($B64, publications!$B$1:$B$319, 0))</f>
        <v>Bob</v>
      </c>
    </row>
    <row r="65">
      <c r="A65" s="8" t="str">
        <f> concatenate(VLOOKUP($B65,publications!$B:$D,3,0), ".", $C65)</f>
        <v>U3Q4U35X.2</v>
      </c>
      <c r="B65" s="9" t="s">
        <v>1921</v>
      </c>
      <c r="C65" s="71">
        <f t="shared" si="1"/>
        <v>2</v>
      </c>
      <c r="D65" s="9" t="s">
        <v>2552</v>
      </c>
      <c r="E65" s="9" t="s">
        <v>1896</v>
      </c>
      <c r="F65" s="9" t="s">
        <v>28</v>
      </c>
      <c r="G65" s="9" t="s">
        <v>3018</v>
      </c>
      <c r="J65" s="9">
        <v>1968.0</v>
      </c>
      <c r="K65" s="9">
        <v>1968.0</v>
      </c>
      <c r="L65" s="9" t="s">
        <v>2974</v>
      </c>
      <c r="M65" s="11" t="s">
        <v>22</v>
      </c>
      <c r="N65" s="11" t="s">
        <v>22</v>
      </c>
      <c r="O65" s="11">
        <v>10.0</v>
      </c>
      <c r="P65" s="76" t="s">
        <v>22</v>
      </c>
      <c r="Q65" s="11">
        <v>7.0</v>
      </c>
      <c r="R65" s="9" t="s">
        <v>2976</v>
      </c>
      <c r="S65" s="11">
        <v>2.0</v>
      </c>
      <c r="T65" s="73" t="s">
        <v>3032</v>
      </c>
      <c r="U65" s="73"/>
      <c r="V65" s="9"/>
      <c r="W65" s="9" t="s">
        <v>3032</v>
      </c>
      <c r="X65" s="74" t="str">
        <f> if(isna(VLOOKUP($A65,processing!$A:$B,1,0)), "no", "yes")</f>
        <v>yes</v>
      </c>
      <c r="Y65" s="74" t="str">
        <f> if(isna(VLOOKUP($A65,outputs!$A:$B,1,0)), "no", "yes")</f>
        <v>yes</v>
      </c>
      <c r="Z65" s="74" t="str">
        <f> if(isna(VLOOKUP($A65,old.accuracy!$A:$B,1,0)), "no", "yes")</f>
        <v>yes</v>
      </c>
      <c r="AA65" s="74" t="str">
        <f> if(isna(VLOOKUP($A65,accuracy!$A:$B,1,0)), "no", "yes")</f>
        <v>yes</v>
      </c>
      <c r="AB65" s="74" t="str">
        <f t="array" ref="AB65"> index(publications!$A$1:$A$319, match($B65, publications!$B$1:$B$319, 0))</f>
        <v>Bob</v>
      </c>
    </row>
    <row r="66">
      <c r="A66" s="8" t="str">
        <f> concatenate(VLOOKUP($B66,publications!$B:$D,3,0), ".", $C66)</f>
        <v>U3Q4U35X.3</v>
      </c>
      <c r="B66" s="9" t="s">
        <v>1921</v>
      </c>
      <c r="C66" s="71">
        <f t="shared" si="1"/>
        <v>3</v>
      </c>
      <c r="D66" s="9" t="s">
        <v>2552</v>
      </c>
      <c r="E66" s="9" t="s">
        <v>1896</v>
      </c>
      <c r="F66" s="9" t="s">
        <v>28</v>
      </c>
      <c r="G66" s="9" t="s">
        <v>3018</v>
      </c>
      <c r="J66" s="9">
        <v>1968.0</v>
      </c>
      <c r="K66" s="9">
        <v>1968.0</v>
      </c>
      <c r="L66" s="9" t="s">
        <v>2974</v>
      </c>
      <c r="M66" s="11" t="s">
        <v>22</v>
      </c>
      <c r="N66" s="11" t="s">
        <v>22</v>
      </c>
      <c r="O66" s="11">
        <v>10.0</v>
      </c>
      <c r="P66" s="76" t="s">
        <v>22</v>
      </c>
      <c r="Q66" s="11">
        <v>7.0</v>
      </c>
      <c r="R66" s="9" t="s">
        <v>2976</v>
      </c>
      <c r="S66" s="11">
        <v>2.0</v>
      </c>
      <c r="T66" s="73" t="s">
        <v>3032</v>
      </c>
      <c r="U66" s="73"/>
      <c r="V66" s="9"/>
      <c r="W66" s="9" t="s">
        <v>3032</v>
      </c>
      <c r="X66" s="74" t="str">
        <f> if(isna(VLOOKUP($A66,processing!$A:$B,1,0)), "no", "yes")</f>
        <v>yes</v>
      </c>
      <c r="Y66" s="74" t="str">
        <f> if(isna(VLOOKUP($A66,outputs!$A:$B,1,0)), "no", "yes")</f>
        <v>yes</v>
      </c>
      <c r="Z66" s="74" t="str">
        <f> if(isna(VLOOKUP($A66,old.accuracy!$A:$B,1,0)), "no", "yes")</f>
        <v>yes</v>
      </c>
      <c r="AA66" s="74" t="str">
        <f> if(isna(VLOOKUP($A66,accuracy!$A:$B,1,0)), "no", "yes")</f>
        <v>yes</v>
      </c>
      <c r="AB66" s="74" t="str">
        <f t="array" ref="AB66"> index(publications!$A$1:$A$319, match($B66, publications!$B$1:$B$319, 0))</f>
        <v>Bob</v>
      </c>
    </row>
    <row r="67">
      <c r="A67" s="8" t="str">
        <f> concatenate(VLOOKUP($B67,publications!$B:$D,3,0), ".", $C67)</f>
        <v>E675XV2W.1</v>
      </c>
      <c r="B67" s="9" t="s">
        <v>1929</v>
      </c>
      <c r="C67" s="71">
        <f t="shared" si="1"/>
        <v>1</v>
      </c>
      <c r="D67" s="9" t="s">
        <v>2566</v>
      </c>
      <c r="E67" s="9" t="s">
        <v>1896</v>
      </c>
      <c r="F67" s="9" t="s">
        <v>2971</v>
      </c>
      <c r="G67" s="9" t="s">
        <v>3018</v>
      </c>
      <c r="J67" s="9">
        <v>1978.0</v>
      </c>
      <c r="K67" s="9">
        <v>1978.0</v>
      </c>
      <c r="L67" s="9" t="s">
        <v>2974</v>
      </c>
      <c r="M67" s="11">
        <v>7000.0</v>
      </c>
      <c r="N67" s="11" t="s">
        <v>22</v>
      </c>
      <c r="O67" s="11">
        <v>1.5</v>
      </c>
      <c r="P67" s="72" t="s">
        <v>3066</v>
      </c>
      <c r="Q67" s="11">
        <v>25.0</v>
      </c>
      <c r="R67" s="9" t="s">
        <v>2976</v>
      </c>
      <c r="S67" s="11">
        <v>141.0</v>
      </c>
      <c r="T67" s="73" t="s">
        <v>22</v>
      </c>
      <c r="U67" s="73"/>
      <c r="V67" s="9"/>
      <c r="W67" s="9" t="s">
        <v>3067</v>
      </c>
      <c r="X67" s="74" t="str">
        <f> if(isna(VLOOKUP($A67,processing!$A:$B,1,0)), "no", "yes")</f>
        <v>yes</v>
      </c>
      <c r="Y67" s="74" t="str">
        <f> if(isna(VLOOKUP($A67,outputs!$A:$B,1,0)), "no", "yes")</f>
        <v>yes</v>
      </c>
      <c r="Z67" s="74" t="str">
        <f> if(isna(VLOOKUP($A67,old.accuracy!$A:$B,1,0)), "no", "yes")</f>
        <v>yes</v>
      </c>
      <c r="AA67" s="74" t="str">
        <f> if(isna(VLOOKUP($A67,accuracy!$A:$B,1,0)), "no", "yes")</f>
        <v>yes</v>
      </c>
      <c r="AB67" s="74" t="str">
        <f t="array" ref="AB67"> index(publications!$A$1:$A$319, match($B67, publications!$B$1:$B$319, 0))</f>
        <v>Melanie</v>
      </c>
    </row>
    <row r="68">
      <c r="A68" s="8" t="str">
        <f> concatenate(VLOOKUP($B68,publications!$B:$D,3,0), ".", $C68)</f>
        <v>E675XV2W.2</v>
      </c>
      <c r="B68" s="9" t="s">
        <v>1929</v>
      </c>
      <c r="C68" s="71">
        <f t="shared" si="1"/>
        <v>2</v>
      </c>
      <c r="D68" s="9" t="s">
        <v>2566</v>
      </c>
      <c r="E68" s="9" t="s">
        <v>1896</v>
      </c>
      <c r="F68" s="9" t="s">
        <v>2971</v>
      </c>
      <c r="G68" s="9" t="s">
        <v>3018</v>
      </c>
      <c r="J68" s="9">
        <v>1979.0</v>
      </c>
      <c r="K68" s="9">
        <v>1979.0</v>
      </c>
      <c r="L68" s="9" t="s">
        <v>2974</v>
      </c>
      <c r="M68" s="11">
        <v>7000.0</v>
      </c>
      <c r="N68" s="11" t="s">
        <v>22</v>
      </c>
      <c r="O68" s="11">
        <v>1.5</v>
      </c>
      <c r="P68" s="72" t="s">
        <v>3066</v>
      </c>
      <c r="Q68" s="11">
        <v>25.0</v>
      </c>
      <c r="R68" s="9" t="s">
        <v>2976</v>
      </c>
      <c r="S68" s="11">
        <v>162.0</v>
      </c>
      <c r="T68" s="73" t="s">
        <v>22</v>
      </c>
      <c r="U68" s="73"/>
      <c r="V68" s="9"/>
      <c r="W68" s="9" t="s">
        <v>3067</v>
      </c>
      <c r="X68" s="74" t="str">
        <f> if(isna(VLOOKUP($A68,processing!$A:$B,1,0)), "no", "yes")</f>
        <v>yes</v>
      </c>
      <c r="Y68" s="74" t="str">
        <f> if(isna(VLOOKUP($A68,outputs!$A:$B,1,0)), "no", "yes")</f>
        <v>yes</v>
      </c>
      <c r="Z68" s="74" t="str">
        <f> if(isna(VLOOKUP($A68,old.accuracy!$A:$B,1,0)), "no", "yes")</f>
        <v>yes</v>
      </c>
      <c r="AA68" s="74" t="str">
        <f> if(isna(VLOOKUP($A68,accuracy!$A:$B,1,0)), "no", "yes")</f>
        <v>yes</v>
      </c>
      <c r="AB68" s="74" t="str">
        <f t="array" ref="AB68"> index(publications!$A$1:$A$319, match($B68, publications!$B$1:$B$319, 0))</f>
        <v>Melanie</v>
      </c>
    </row>
    <row r="69">
      <c r="A69" s="8" t="str">
        <f> concatenate(VLOOKUP($B69,publications!$B:$D,3,0), ".", $C69)</f>
        <v>Z32D9335.1</v>
      </c>
      <c r="B69" s="9" t="s">
        <v>1932</v>
      </c>
      <c r="C69" s="71">
        <f t="shared" si="1"/>
        <v>1</v>
      </c>
      <c r="D69" s="9" t="s">
        <v>2566</v>
      </c>
      <c r="E69" s="9" t="s">
        <v>1907</v>
      </c>
      <c r="F69" s="9" t="s">
        <v>28</v>
      </c>
      <c r="G69" s="9" t="s">
        <v>3024</v>
      </c>
      <c r="J69" s="9">
        <v>1954.0</v>
      </c>
      <c r="K69" s="9">
        <v>1954.0</v>
      </c>
      <c r="L69" s="9" t="s">
        <v>2974</v>
      </c>
      <c r="M69" s="11">
        <v>7317.0</v>
      </c>
      <c r="N69" s="11" t="s">
        <v>22</v>
      </c>
      <c r="O69" s="11">
        <v>7.6</v>
      </c>
      <c r="P69" s="72" t="s">
        <v>3068</v>
      </c>
      <c r="Q69" s="11">
        <v>40.0</v>
      </c>
      <c r="R69" s="9" t="s">
        <v>2976</v>
      </c>
      <c r="S69" s="11">
        <v>3.0</v>
      </c>
      <c r="T69" s="73" t="s">
        <v>22</v>
      </c>
      <c r="U69" s="73"/>
      <c r="V69" s="72"/>
      <c r="W69" s="72" t="s">
        <v>22</v>
      </c>
      <c r="X69" s="74" t="str">
        <f> if(isna(VLOOKUP($A69,processing!$A:$B,1,0)), "no", "yes")</f>
        <v>yes</v>
      </c>
      <c r="Y69" s="74" t="str">
        <f> if(isna(VLOOKUP($A69,outputs!$A:$B,1,0)), "no", "yes")</f>
        <v>yes</v>
      </c>
      <c r="Z69" s="74" t="str">
        <f> if(isna(VLOOKUP($A69,old.accuracy!$A:$B,1,0)), "no", "yes")</f>
        <v>yes</v>
      </c>
      <c r="AA69" s="74" t="str">
        <f> if(isna(VLOOKUP($A69,accuracy!$A:$B,1,0)), "no", "yes")</f>
        <v>yes</v>
      </c>
      <c r="AB69" s="74" t="str">
        <f t="array" ref="AB69"> index(publications!$A$1:$A$319, match($B69, publications!$B$1:$B$319, 0))</f>
        <v>Bob</v>
      </c>
    </row>
    <row r="70">
      <c r="A70" s="8" t="str">
        <f> concatenate(VLOOKUP($B70,publications!$B:$D,3,0), ".", $C70)</f>
        <v>Z32D9335.2</v>
      </c>
      <c r="B70" s="9" t="s">
        <v>1932</v>
      </c>
      <c r="C70" s="71">
        <f t="shared" si="1"/>
        <v>2</v>
      </c>
      <c r="D70" s="9" t="s">
        <v>2566</v>
      </c>
      <c r="E70" s="9" t="s">
        <v>1907</v>
      </c>
      <c r="F70" s="9" t="s">
        <v>28</v>
      </c>
      <c r="G70" s="9" t="s">
        <v>3024</v>
      </c>
      <c r="J70" s="9">
        <v>1959.0</v>
      </c>
      <c r="K70" s="9">
        <v>1959.0</v>
      </c>
      <c r="L70" s="9" t="s">
        <v>2974</v>
      </c>
      <c r="M70" s="11">
        <v>4273.0</v>
      </c>
      <c r="N70" s="11" t="s">
        <v>22</v>
      </c>
      <c r="O70" s="11">
        <v>4.4</v>
      </c>
      <c r="P70" s="72" t="s">
        <v>3069</v>
      </c>
      <c r="Q70" s="11">
        <v>40.0</v>
      </c>
      <c r="R70" s="9" t="s">
        <v>2976</v>
      </c>
      <c r="S70" s="11">
        <v>3.0</v>
      </c>
      <c r="T70" s="73" t="s">
        <v>22</v>
      </c>
      <c r="U70" s="73"/>
      <c r="V70" s="72"/>
      <c r="W70" s="72" t="s">
        <v>22</v>
      </c>
      <c r="X70" s="74" t="str">
        <f> if(isna(VLOOKUP($A70,processing!$A:$B,1,0)), "no", "yes")</f>
        <v>yes</v>
      </c>
      <c r="Y70" s="74" t="str">
        <f> if(isna(VLOOKUP($A70,outputs!$A:$B,1,0)), "no", "yes")</f>
        <v>yes</v>
      </c>
      <c r="Z70" s="74" t="str">
        <f> if(isna(VLOOKUP($A70,old.accuracy!$A:$B,1,0)), "no", "yes")</f>
        <v>yes</v>
      </c>
      <c r="AA70" s="74" t="str">
        <f> if(isna(VLOOKUP($A70,accuracy!$A:$B,1,0)), "no", "yes")</f>
        <v>yes</v>
      </c>
      <c r="AB70" s="74" t="str">
        <f t="array" ref="AB70"> index(publications!$A$1:$A$319, match($B70, publications!$B$1:$B$319, 0))</f>
        <v>Bob</v>
      </c>
    </row>
    <row r="71">
      <c r="A71" s="8" t="str">
        <f> concatenate(VLOOKUP($B71,publications!$B:$D,3,0), ".", $C71)</f>
        <v>Z32D9335.3</v>
      </c>
      <c r="B71" s="9" t="s">
        <v>1932</v>
      </c>
      <c r="C71" s="71">
        <f t="shared" si="1"/>
        <v>3</v>
      </c>
      <c r="D71" s="9" t="s">
        <v>2566</v>
      </c>
      <c r="E71" s="9" t="s">
        <v>1907</v>
      </c>
      <c r="F71" s="9" t="s">
        <v>28</v>
      </c>
      <c r="G71" s="9" t="s">
        <v>3024</v>
      </c>
      <c r="J71" s="9">
        <v>1986.0</v>
      </c>
      <c r="K71" s="9">
        <v>1986.0</v>
      </c>
      <c r="L71" s="9" t="s">
        <v>2974</v>
      </c>
      <c r="M71" s="11">
        <v>4423.0</v>
      </c>
      <c r="N71" s="11" t="s">
        <v>22</v>
      </c>
      <c r="O71" s="11">
        <v>4.8</v>
      </c>
      <c r="P71" s="72" t="s">
        <v>3070</v>
      </c>
      <c r="Q71" s="11">
        <v>40.0</v>
      </c>
      <c r="R71" s="9" t="s">
        <v>2976</v>
      </c>
      <c r="S71" s="11">
        <v>3.0</v>
      </c>
      <c r="T71" s="73" t="s">
        <v>22</v>
      </c>
      <c r="U71" s="73"/>
      <c r="V71" s="72"/>
      <c r="W71" s="72" t="s">
        <v>22</v>
      </c>
      <c r="X71" s="74" t="str">
        <f> if(isna(VLOOKUP($A71,processing!$A:$B,1,0)), "no", "yes")</f>
        <v>yes</v>
      </c>
      <c r="Y71" s="74" t="str">
        <f> if(isna(VLOOKUP($A71,outputs!$A:$B,1,0)), "no", "yes")</f>
        <v>yes</v>
      </c>
      <c r="Z71" s="74" t="str">
        <f> if(isna(VLOOKUP($A71,old.accuracy!$A:$B,1,0)), "no", "yes")</f>
        <v>yes</v>
      </c>
      <c r="AA71" s="74" t="str">
        <f> if(isna(VLOOKUP($A71,accuracy!$A:$B,1,0)), "no", "yes")</f>
        <v>yes</v>
      </c>
      <c r="AB71" s="74" t="str">
        <f t="array" ref="AB71"> index(publications!$A$1:$A$319, match($B71, publications!$B$1:$B$319, 0))</f>
        <v>Bob</v>
      </c>
    </row>
    <row r="72">
      <c r="A72" s="8" t="str">
        <f> concatenate(VLOOKUP($B72,publications!$B:$D,3,0), ".", $C72)</f>
        <v>Z32D9335.4</v>
      </c>
      <c r="B72" s="9" t="s">
        <v>1932</v>
      </c>
      <c r="C72" s="71">
        <f t="shared" si="1"/>
        <v>4</v>
      </c>
      <c r="D72" s="9" t="s">
        <v>2566</v>
      </c>
      <c r="E72" s="9" t="s">
        <v>1907</v>
      </c>
      <c r="F72" s="9" t="s">
        <v>28</v>
      </c>
      <c r="G72" s="9" t="s">
        <v>3024</v>
      </c>
      <c r="J72" s="9">
        <v>1995.0</v>
      </c>
      <c r="K72" s="9">
        <v>1995.0</v>
      </c>
      <c r="L72" s="9" t="s">
        <v>2974</v>
      </c>
      <c r="M72" s="11">
        <v>6709.0</v>
      </c>
      <c r="N72" s="11" t="s">
        <v>22</v>
      </c>
      <c r="O72" s="11">
        <v>7.2</v>
      </c>
      <c r="P72" s="72" t="s">
        <v>3071</v>
      </c>
      <c r="Q72" s="11">
        <v>40.0</v>
      </c>
      <c r="R72" s="9" t="s">
        <v>2976</v>
      </c>
      <c r="S72" s="11">
        <v>3.0</v>
      </c>
      <c r="T72" s="73" t="s">
        <v>22</v>
      </c>
      <c r="U72" s="73"/>
      <c r="V72" s="72"/>
      <c r="W72" s="72" t="s">
        <v>22</v>
      </c>
      <c r="X72" s="74" t="str">
        <f> if(isna(VLOOKUP($A72,processing!$A:$B,1,0)), "no", "yes")</f>
        <v>yes</v>
      </c>
      <c r="Y72" s="74" t="str">
        <f> if(isna(VLOOKUP($A72,outputs!$A:$B,1,0)), "no", "yes")</f>
        <v>yes</v>
      </c>
      <c r="Z72" s="74" t="str">
        <f> if(isna(VLOOKUP($A72,old.accuracy!$A:$B,1,0)), "no", "yes")</f>
        <v>yes</v>
      </c>
      <c r="AA72" s="74" t="str">
        <f> if(isna(VLOOKUP($A72,accuracy!$A:$B,1,0)), "no", "yes")</f>
        <v>yes</v>
      </c>
      <c r="AB72" s="74" t="str">
        <f t="array" ref="AB72"> index(publications!$A$1:$A$319, match($B72, publications!$B$1:$B$319, 0))</f>
        <v>Bob</v>
      </c>
    </row>
    <row r="73">
      <c r="A73" s="8" t="str">
        <f> concatenate(VLOOKUP($B73,publications!$B:$D,3,0), ".", $C73)</f>
        <v>ND6RB5G9.1</v>
      </c>
      <c r="B73" s="9" t="s">
        <v>1934</v>
      </c>
      <c r="C73" s="71">
        <f t="shared" si="1"/>
        <v>1</v>
      </c>
      <c r="D73" s="9" t="s">
        <v>2566</v>
      </c>
      <c r="E73" s="9" t="s">
        <v>1935</v>
      </c>
      <c r="F73" s="9" t="s">
        <v>2971</v>
      </c>
      <c r="G73" s="9" t="s">
        <v>3072</v>
      </c>
      <c r="J73" s="9">
        <v>1952.0</v>
      </c>
      <c r="K73" s="9">
        <v>1952.0</v>
      </c>
      <c r="L73" s="9" t="s">
        <v>3052</v>
      </c>
      <c r="M73" s="11" t="s">
        <v>22</v>
      </c>
      <c r="N73" s="77" t="s">
        <v>22</v>
      </c>
      <c r="O73" s="76" t="s">
        <v>22</v>
      </c>
      <c r="P73" s="72" t="s">
        <v>3073</v>
      </c>
      <c r="Q73" s="11" t="s">
        <v>22</v>
      </c>
      <c r="R73" s="76" t="s">
        <v>22</v>
      </c>
      <c r="S73" s="11">
        <v>4.0</v>
      </c>
      <c r="T73" s="73" t="s">
        <v>22</v>
      </c>
      <c r="U73" s="73"/>
      <c r="V73" s="9"/>
      <c r="W73" s="9" t="s">
        <v>3074</v>
      </c>
      <c r="X73" s="74" t="str">
        <f> if(isna(VLOOKUP($A73,processing!$A:$B,1,0)), "no", "yes")</f>
        <v>yes</v>
      </c>
      <c r="Y73" s="74" t="str">
        <f> if(isna(VLOOKUP($A73,outputs!$A:$B,1,0)), "no", "yes")</f>
        <v>yes</v>
      </c>
      <c r="Z73" s="74" t="str">
        <f> if(isna(VLOOKUP($A73,old.accuracy!$A:$B,1,0)), "no", "yes")</f>
        <v>yes</v>
      </c>
      <c r="AA73" s="74" t="str">
        <f> if(isna(VLOOKUP($A73,accuracy!$A:$B,1,0)), "no", "yes")</f>
        <v>yes</v>
      </c>
      <c r="AB73" s="74" t="str">
        <f t="array" ref="AB73"> index(publications!$A$1:$A$319, match($B73, publications!$B$1:$B$319, 0))</f>
        <v>Camillo</v>
      </c>
    </row>
    <row r="74">
      <c r="A74" s="8" t="str">
        <f> concatenate(VLOOKUP($B74,publications!$B:$D,3,0), ".", $C74)</f>
        <v>ND6RB5G9.2</v>
      </c>
      <c r="B74" s="9" t="s">
        <v>1934</v>
      </c>
      <c r="C74" s="71">
        <f t="shared" si="1"/>
        <v>2</v>
      </c>
      <c r="D74" s="9" t="s">
        <v>2566</v>
      </c>
      <c r="E74" s="9" t="s">
        <v>1935</v>
      </c>
      <c r="F74" s="9" t="s">
        <v>2971</v>
      </c>
      <c r="G74" s="9" t="s">
        <v>3072</v>
      </c>
      <c r="J74" s="9">
        <v>1960.0</v>
      </c>
      <c r="K74" s="9">
        <v>1960.0</v>
      </c>
      <c r="L74" s="9" t="s">
        <v>3052</v>
      </c>
      <c r="M74" s="11" t="s">
        <v>22</v>
      </c>
      <c r="N74" s="77" t="s">
        <v>22</v>
      </c>
      <c r="O74" s="76" t="s">
        <v>22</v>
      </c>
      <c r="P74" s="72" t="s">
        <v>3075</v>
      </c>
      <c r="Q74" s="11" t="s">
        <v>22</v>
      </c>
      <c r="R74" s="76" t="s">
        <v>22</v>
      </c>
      <c r="S74" s="11">
        <v>3.0</v>
      </c>
      <c r="T74" s="73" t="s">
        <v>22</v>
      </c>
      <c r="U74" s="73"/>
      <c r="V74" s="81"/>
      <c r="W74" s="81" t="s">
        <v>3074</v>
      </c>
      <c r="X74" s="74" t="str">
        <f> if(isna(VLOOKUP($A74,processing!$A:$B,1,0)), "no", "yes")</f>
        <v>yes</v>
      </c>
      <c r="Y74" s="74" t="str">
        <f> if(isna(VLOOKUP($A74,outputs!$A:$B,1,0)), "no", "yes")</f>
        <v>yes</v>
      </c>
      <c r="Z74" s="74" t="str">
        <f> if(isna(VLOOKUP($A74,old.accuracy!$A:$B,1,0)), "no", "yes")</f>
        <v>yes</v>
      </c>
      <c r="AA74" s="74" t="str">
        <f> if(isna(VLOOKUP($A74,accuracy!$A:$B,1,0)), "no", "yes")</f>
        <v>yes</v>
      </c>
      <c r="AB74" s="74" t="str">
        <f t="array" ref="AB74"> index(publications!$A$1:$A$319, match($B74, publications!$B$1:$B$319, 0))</f>
        <v>Camillo</v>
      </c>
    </row>
    <row r="75">
      <c r="A75" s="8" t="str">
        <f> concatenate(VLOOKUP($B75,publications!$B:$D,3,0), ".", $C75)</f>
        <v>ND6RB5G9.3</v>
      </c>
      <c r="B75" s="9" t="s">
        <v>1934</v>
      </c>
      <c r="C75" s="71">
        <f t="shared" si="1"/>
        <v>3</v>
      </c>
      <c r="D75" s="9" t="s">
        <v>2566</v>
      </c>
      <c r="E75" s="9" t="s">
        <v>1935</v>
      </c>
      <c r="F75" s="9" t="s">
        <v>2971</v>
      </c>
      <c r="G75" s="9" t="s">
        <v>3072</v>
      </c>
      <c r="J75" s="9">
        <v>1971.0</v>
      </c>
      <c r="K75" s="9">
        <v>1971.0</v>
      </c>
      <c r="L75" s="9" t="s">
        <v>3052</v>
      </c>
      <c r="M75" s="11" t="s">
        <v>22</v>
      </c>
      <c r="N75" s="77" t="s">
        <v>22</v>
      </c>
      <c r="O75" s="76" t="s">
        <v>22</v>
      </c>
      <c r="P75" s="72" t="s">
        <v>3076</v>
      </c>
      <c r="Q75" s="11" t="s">
        <v>22</v>
      </c>
      <c r="R75" s="76" t="s">
        <v>22</v>
      </c>
      <c r="S75" s="11">
        <v>3.0</v>
      </c>
      <c r="T75" s="73" t="s">
        <v>22</v>
      </c>
      <c r="U75" s="73"/>
      <c r="V75" s="81"/>
      <c r="W75" s="81" t="s">
        <v>3074</v>
      </c>
      <c r="X75" s="74" t="str">
        <f> if(isna(VLOOKUP($A75,processing!$A:$B,1,0)), "no", "yes")</f>
        <v>yes</v>
      </c>
      <c r="Y75" s="74" t="str">
        <f> if(isna(VLOOKUP($A75,outputs!$A:$B,1,0)), "no", "yes")</f>
        <v>yes</v>
      </c>
      <c r="Z75" s="74" t="str">
        <f> if(isna(VLOOKUP($A75,old.accuracy!$A:$B,1,0)), "no", "yes")</f>
        <v>yes</v>
      </c>
      <c r="AA75" s="74" t="str">
        <f> if(isna(VLOOKUP($A75,accuracy!$A:$B,1,0)), "no", "yes")</f>
        <v>yes</v>
      </c>
      <c r="AB75" s="74" t="str">
        <f t="array" ref="AB75"> index(publications!$A$1:$A$319, match($B75, publications!$B$1:$B$319, 0))</f>
        <v>Camillo</v>
      </c>
    </row>
    <row r="76">
      <c r="A76" s="8" t="str">
        <f> concatenate(VLOOKUP($B76,publications!$B:$D,3,0), ".", $C76)</f>
        <v>ND6RB5G9.4</v>
      </c>
      <c r="B76" s="9" t="s">
        <v>1934</v>
      </c>
      <c r="C76" s="71">
        <f t="shared" si="1"/>
        <v>4</v>
      </c>
      <c r="D76" s="9" t="s">
        <v>2566</v>
      </c>
      <c r="E76" s="9" t="s">
        <v>1935</v>
      </c>
      <c r="F76" s="9" t="s">
        <v>2971</v>
      </c>
      <c r="G76" s="9" t="s">
        <v>3072</v>
      </c>
      <c r="J76" s="9">
        <v>1986.0</v>
      </c>
      <c r="K76" s="9">
        <v>1986.0</v>
      </c>
      <c r="L76" s="9" t="s">
        <v>3052</v>
      </c>
      <c r="M76" s="11" t="s">
        <v>22</v>
      </c>
      <c r="N76" s="77" t="s">
        <v>22</v>
      </c>
      <c r="O76" s="76" t="s">
        <v>22</v>
      </c>
      <c r="P76" s="72" t="s">
        <v>3073</v>
      </c>
      <c r="Q76" s="11" t="s">
        <v>22</v>
      </c>
      <c r="R76" s="76" t="s">
        <v>22</v>
      </c>
      <c r="S76" s="11">
        <v>3.0</v>
      </c>
      <c r="T76" s="73" t="s">
        <v>22</v>
      </c>
      <c r="U76" s="73"/>
      <c r="V76" s="81"/>
      <c r="W76" s="81" t="s">
        <v>3074</v>
      </c>
      <c r="X76" s="74" t="str">
        <f> if(isna(VLOOKUP($A76,processing!$A:$B,1,0)), "no", "yes")</f>
        <v>yes</v>
      </c>
      <c r="Y76" s="74" t="str">
        <f> if(isna(VLOOKUP($A76,outputs!$A:$B,1,0)), "no", "yes")</f>
        <v>yes</v>
      </c>
      <c r="Z76" s="74" t="str">
        <f> if(isna(VLOOKUP($A76,old.accuracy!$A:$B,1,0)), "no", "yes")</f>
        <v>yes</v>
      </c>
      <c r="AA76" s="74" t="str">
        <f> if(isna(VLOOKUP($A76,accuracy!$A:$B,1,0)), "no", "yes")</f>
        <v>yes</v>
      </c>
      <c r="AB76" s="74" t="str">
        <f t="array" ref="AB76"> index(publications!$A$1:$A$319, match($B76, publications!$B$1:$B$319, 0))</f>
        <v>Camillo</v>
      </c>
    </row>
    <row r="77">
      <c r="A77" s="8" t="str">
        <f> concatenate(VLOOKUP($B77,publications!$B:$D,3,0), ".", $C77)</f>
        <v>ND6RB5G9.5</v>
      </c>
      <c r="B77" s="9" t="s">
        <v>1934</v>
      </c>
      <c r="C77" s="71">
        <f t="shared" si="1"/>
        <v>5</v>
      </c>
      <c r="D77" s="9" t="s">
        <v>2566</v>
      </c>
      <c r="E77" s="9" t="s">
        <v>1935</v>
      </c>
      <c r="F77" s="9" t="s">
        <v>2971</v>
      </c>
      <c r="G77" s="9" t="s">
        <v>3072</v>
      </c>
      <c r="J77" s="9">
        <v>1994.0</v>
      </c>
      <c r="K77" s="9">
        <v>1994.0</v>
      </c>
      <c r="L77" s="9" t="s">
        <v>3052</v>
      </c>
      <c r="M77" s="11" t="s">
        <v>22</v>
      </c>
      <c r="N77" s="77" t="s">
        <v>22</v>
      </c>
      <c r="O77" s="76" t="s">
        <v>22</v>
      </c>
      <c r="P77" s="72" t="s">
        <v>3077</v>
      </c>
      <c r="Q77" s="11" t="s">
        <v>22</v>
      </c>
      <c r="R77" s="76" t="s">
        <v>22</v>
      </c>
      <c r="S77" s="11">
        <v>6.0</v>
      </c>
      <c r="T77" s="73" t="s">
        <v>22</v>
      </c>
      <c r="U77" s="73"/>
      <c r="V77" s="9"/>
      <c r="W77" s="9" t="s">
        <v>3078</v>
      </c>
      <c r="X77" s="74" t="str">
        <f> if(isna(VLOOKUP($A77,processing!$A:$B,1,0)), "no", "yes")</f>
        <v>yes</v>
      </c>
      <c r="Y77" s="74" t="str">
        <f> if(isna(VLOOKUP($A77,outputs!$A:$B,1,0)), "no", "yes")</f>
        <v>yes</v>
      </c>
      <c r="Z77" s="74" t="str">
        <f> if(isna(VLOOKUP($A77,old.accuracy!$A:$B,1,0)), "no", "yes")</f>
        <v>yes</v>
      </c>
      <c r="AA77" s="74" t="str">
        <f> if(isna(VLOOKUP($A77,accuracy!$A:$B,1,0)), "no", "yes")</f>
        <v>yes</v>
      </c>
      <c r="AB77" s="74" t="str">
        <f t="array" ref="AB77"> index(publications!$A$1:$A$319, match($B77, publications!$B$1:$B$319, 0))</f>
        <v>Camillo</v>
      </c>
    </row>
    <row r="78">
      <c r="A78" s="8" t="str">
        <f> concatenate(VLOOKUP($B78,publications!$B:$D,3,0), ".", $C78)</f>
        <v>ND6RB5G9.6</v>
      </c>
      <c r="B78" s="9" t="s">
        <v>1934</v>
      </c>
      <c r="C78" s="71">
        <f t="shared" si="1"/>
        <v>6</v>
      </c>
      <c r="D78" s="9" t="s">
        <v>2566</v>
      </c>
      <c r="E78" s="9" t="s">
        <v>1935</v>
      </c>
      <c r="F78" s="9" t="s">
        <v>2971</v>
      </c>
      <c r="G78" s="9" t="s">
        <v>3072</v>
      </c>
      <c r="J78" s="9">
        <v>2003.0</v>
      </c>
      <c r="K78" s="9">
        <v>2003.0</v>
      </c>
      <c r="L78" s="9" t="s">
        <v>3052</v>
      </c>
      <c r="M78" s="11" t="s">
        <v>22</v>
      </c>
      <c r="N78" s="77" t="s">
        <v>22</v>
      </c>
      <c r="O78" s="76" t="s">
        <v>22</v>
      </c>
      <c r="P78" s="72" t="s">
        <v>3079</v>
      </c>
      <c r="Q78" s="11" t="s">
        <v>22</v>
      </c>
      <c r="R78" s="76" t="s">
        <v>22</v>
      </c>
      <c r="S78" s="11">
        <v>3.0</v>
      </c>
      <c r="T78" s="73" t="s">
        <v>22</v>
      </c>
      <c r="U78" s="73"/>
      <c r="V78" s="9"/>
      <c r="W78" s="9" t="s">
        <v>3080</v>
      </c>
      <c r="X78" s="74" t="str">
        <f> if(isna(VLOOKUP($A78,processing!$A:$B,1,0)), "no", "yes")</f>
        <v>yes</v>
      </c>
      <c r="Y78" s="74" t="str">
        <f> if(isna(VLOOKUP($A78,outputs!$A:$B,1,0)), "no", "yes")</f>
        <v>yes</v>
      </c>
      <c r="Z78" s="74" t="str">
        <f> if(isna(VLOOKUP($A78,old.accuracy!$A:$B,1,0)), "no", "yes")</f>
        <v>yes</v>
      </c>
      <c r="AA78" s="74" t="str">
        <f> if(isna(VLOOKUP($A78,accuracy!$A:$B,1,0)), "no", "yes")</f>
        <v>yes</v>
      </c>
      <c r="AB78" s="74" t="str">
        <f t="array" ref="AB78"> index(publications!$A$1:$A$319, match($B78, publications!$B$1:$B$319, 0))</f>
        <v>Camillo</v>
      </c>
    </row>
    <row r="79">
      <c r="A79" s="8" t="str">
        <f> concatenate(VLOOKUP($B79,publications!$B:$D,3,0), ".", $C79)</f>
        <v>IWKSCW57.1</v>
      </c>
      <c r="B79" s="9" t="s">
        <v>1937</v>
      </c>
      <c r="C79" s="71">
        <f t="shared" si="1"/>
        <v>1</v>
      </c>
      <c r="D79" s="9" t="s">
        <v>2552</v>
      </c>
      <c r="E79" s="9" t="s">
        <v>1896</v>
      </c>
      <c r="F79" s="9" t="s">
        <v>203</v>
      </c>
      <c r="G79" s="9" t="s">
        <v>3018</v>
      </c>
      <c r="J79" s="9">
        <v>1973.0</v>
      </c>
      <c r="K79" s="9">
        <v>1980.0</v>
      </c>
      <c r="L79" s="9" t="s">
        <v>2974</v>
      </c>
      <c r="M79" s="11" t="s">
        <v>22</v>
      </c>
      <c r="N79" s="11" t="s">
        <v>22</v>
      </c>
      <c r="O79" s="11">
        <v>6.0</v>
      </c>
      <c r="P79" s="76" t="s">
        <v>22</v>
      </c>
      <c r="Q79" s="11">
        <v>7.0</v>
      </c>
      <c r="R79" s="9" t="s">
        <v>2976</v>
      </c>
      <c r="S79" s="11">
        <v>424.0</v>
      </c>
      <c r="T79" s="73" t="s">
        <v>3015</v>
      </c>
      <c r="U79" s="73"/>
      <c r="V79" s="9"/>
      <c r="W79" s="9"/>
      <c r="X79" s="74" t="str">
        <f> if(isna(VLOOKUP($A79,processing!$A:$B,1,0)), "no", "yes")</f>
        <v>yes</v>
      </c>
      <c r="Y79" s="74" t="str">
        <f> if(isna(VLOOKUP($A79,outputs!$A:$B,1,0)), "no", "yes")</f>
        <v>yes</v>
      </c>
      <c r="Z79" s="74" t="str">
        <f> if(isna(VLOOKUP($A79,old.accuracy!$A:$B,1,0)), "no", "yes")</f>
        <v>yes</v>
      </c>
      <c r="AA79" s="74" t="str">
        <f> if(isna(VLOOKUP($A79,accuracy!$A:$B,1,0)), "no", "yes")</f>
        <v>yes</v>
      </c>
      <c r="AB79" s="74" t="str">
        <f t="array" ref="AB79"> index(publications!$A$1:$A$319, match($B79, publications!$B$1:$B$319, 0))</f>
        <v>Amaury</v>
      </c>
    </row>
    <row r="80">
      <c r="A80" s="8" t="str">
        <f> concatenate(VLOOKUP($B80,publications!$B:$D,3,0), ".", $C80)</f>
        <v>KB29BMY8.1</v>
      </c>
      <c r="B80" s="9" t="s">
        <v>1957</v>
      </c>
      <c r="C80" s="71">
        <f t="shared" si="1"/>
        <v>1</v>
      </c>
      <c r="D80" s="9" t="s">
        <v>2566</v>
      </c>
      <c r="E80" s="9" t="s">
        <v>1907</v>
      </c>
      <c r="F80" s="9" t="s">
        <v>2971</v>
      </c>
      <c r="G80" s="9" t="s">
        <v>3024</v>
      </c>
      <c r="J80" s="9">
        <v>1945.0</v>
      </c>
      <c r="K80" s="9">
        <v>1945.0</v>
      </c>
      <c r="L80" s="9" t="s">
        <v>3007</v>
      </c>
      <c r="M80" s="11">
        <v>7500.0</v>
      </c>
      <c r="N80" s="77" t="s">
        <v>22</v>
      </c>
      <c r="O80" s="76" t="s">
        <v>22</v>
      </c>
      <c r="P80" s="72" t="s">
        <v>3081</v>
      </c>
      <c r="Q80" s="11">
        <v>600.0</v>
      </c>
      <c r="R80" s="9" t="s">
        <v>3040</v>
      </c>
      <c r="S80" s="11">
        <v>4.0</v>
      </c>
      <c r="T80" s="73" t="s">
        <v>22</v>
      </c>
      <c r="U80" s="73"/>
      <c r="V80" s="72"/>
      <c r="W80" s="72" t="s">
        <v>22</v>
      </c>
      <c r="X80" s="74" t="str">
        <f> if(isna(VLOOKUP($A80,processing!$A:$B,1,0)), "no", "yes")</f>
        <v>yes</v>
      </c>
      <c r="Y80" s="74" t="str">
        <f> if(isna(VLOOKUP($A80,outputs!$A:$B,1,0)), "no", "yes")</f>
        <v>yes</v>
      </c>
      <c r="Z80" s="74" t="str">
        <f> if(isna(VLOOKUP($A80,old.accuracy!$A:$B,1,0)), "no", "yes")</f>
        <v>yes</v>
      </c>
      <c r="AA80" s="74" t="str">
        <f> if(isna(VLOOKUP($A80,accuracy!$A:$B,1,0)), "no", "yes")</f>
        <v>yes</v>
      </c>
      <c r="AB80" s="74" t="str">
        <f t="array" ref="AB80"> index(publications!$A$1:$A$319, match($B80, publications!$B$1:$B$319, 0))</f>
        <v>Thomas</v>
      </c>
    </row>
    <row r="81">
      <c r="A81" s="8" t="str">
        <f> concatenate(VLOOKUP($B81,publications!$B:$D,3,0), ".", $C81)</f>
        <v>KB29BMY8.2</v>
      </c>
      <c r="B81" s="9" t="s">
        <v>1957</v>
      </c>
      <c r="C81" s="71">
        <f t="shared" si="1"/>
        <v>2</v>
      </c>
      <c r="D81" s="9" t="s">
        <v>2566</v>
      </c>
      <c r="E81" s="9" t="s">
        <v>1907</v>
      </c>
      <c r="F81" s="9" t="s">
        <v>2971</v>
      </c>
      <c r="G81" s="9" t="s">
        <v>3024</v>
      </c>
      <c r="J81" s="9">
        <v>1954.0</v>
      </c>
      <c r="K81" s="9">
        <v>1954.0</v>
      </c>
      <c r="L81" s="9" t="s">
        <v>3007</v>
      </c>
      <c r="M81" s="11">
        <v>6000.0</v>
      </c>
      <c r="N81" s="77" t="s">
        <v>22</v>
      </c>
      <c r="O81" s="76" t="s">
        <v>22</v>
      </c>
      <c r="P81" s="72" t="s">
        <v>2975</v>
      </c>
      <c r="Q81" s="11">
        <v>600.0</v>
      </c>
      <c r="R81" s="9" t="s">
        <v>3040</v>
      </c>
      <c r="S81" s="11">
        <v>8.0</v>
      </c>
      <c r="T81" s="73" t="s">
        <v>22</v>
      </c>
      <c r="U81" s="73"/>
      <c r="V81" s="72"/>
      <c r="W81" s="72" t="s">
        <v>22</v>
      </c>
      <c r="X81" s="74" t="str">
        <f> if(isna(VLOOKUP($A81,processing!$A:$B,1,0)), "no", "yes")</f>
        <v>yes</v>
      </c>
      <c r="Y81" s="74" t="str">
        <f> if(isna(VLOOKUP($A81,outputs!$A:$B,1,0)), "no", "yes")</f>
        <v>yes</v>
      </c>
      <c r="Z81" s="74" t="str">
        <f> if(isna(VLOOKUP($A81,old.accuracy!$A:$B,1,0)), "no", "yes")</f>
        <v>yes</v>
      </c>
      <c r="AA81" s="74" t="str">
        <f> if(isna(VLOOKUP($A81,accuracy!$A:$B,1,0)), "no", "yes")</f>
        <v>yes</v>
      </c>
      <c r="AB81" s="74" t="str">
        <f t="array" ref="AB81"> index(publications!$A$1:$A$319, match($B81, publications!$B$1:$B$319, 0))</f>
        <v>Thomas</v>
      </c>
    </row>
    <row r="82">
      <c r="A82" s="8" t="str">
        <f> concatenate(VLOOKUP($B82,publications!$B:$D,3,0), ".", $C82)</f>
        <v>KB29BMY8.3</v>
      </c>
      <c r="B82" s="9" t="s">
        <v>1957</v>
      </c>
      <c r="C82" s="71">
        <f t="shared" si="1"/>
        <v>3</v>
      </c>
      <c r="D82" s="9" t="s">
        <v>2566</v>
      </c>
      <c r="E82" s="9" t="s">
        <v>1907</v>
      </c>
      <c r="F82" s="9" t="s">
        <v>2971</v>
      </c>
      <c r="G82" s="9" t="s">
        <v>3024</v>
      </c>
      <c r="J82" s="9">
        <v>1981.0</v>
      </c>
      <c r="K82" s="9">
        <v>1981.0</v>
      </c>
      <c r="L82" s="9" t="s">
        <v>3007</v>
      </c>
      <c r="M82" s="11">
        <v>5200.0</v>
      </c>
      <c r="N82" s="77" t="s">
        <v>22</v>
      </c>
      <c r="O82" s="76" t="s">
        <v>22</v>
      </c>
      <c r="P82" s="72" t="s">
        <v>2988</v>
      </c>
      <c r="Q82" s="11">
        <v>600.0</v>
      </c>
      <c r="R82" s="9" t="s">
        <v>3040</v>
      </c>
      <c r="S82" s="11">
        <v>5.0</v>
      </c>
      <c r="T82" s="73" t="s">
        <v>22</v>
      </c>
      <c r="U82" s="73"/>
      <c r="V82" s="72"/>
      <c r="W82" s="72" t="s">
        <v>22</v>
      </c>
      <c r="X82" s="74" t="str">
        <f> if(isna(VLOOKUP($A82,processing!$A:$B,1,0)), "no", "yes")</f>
        <v>yes</v>
      </c>
      <c r="Y82" s="74" t="str">
        <f> if(isna(VLOOKUP($A82,outputs!$A:$B,1,0)), "no", "yes")</f>
        <v>yes</v>
      </c>
      <c r="Z82" s="74" t="str">
        <f> if(isna(VLOOKUP($A82,old.accuracy!$A:$B,1,0)), "no", "yes")</f>
        <v>yes</v>
      </c>
      <c r="AA82" s="74" t="str">
        <f> if(isna(VLOOKUP($A82,accuracy!$A:$B,1,0)), "no", "yes")</f>
        <v>yes</v>
      </c>
      <c r="AB82" s="74" t="str">
        <f t="array" ref="AB82"> index(publications!$A$1:$A$319, match($B82, publications!$B$1:$B$319, 0))</f>
        <v>Thomas</v>
      </c>
    </row>
    <row r="83">
      <c r="A83" s="8" t="str">
        <f> concatenate(VLOOKUP($B83,publications!$B:$D,3,0), ".", $C83)</f>
        <v>KB29BMY8.4</v>
      </c>
      <c r="B83" s="9" t="s">
        <v>1957</v>
      </c>
      <c r="C83" s="71">
        <f t="shared" si="1"/>
        <v>4</v>
      </c>
      <c r="D83" s="9" t="s">
        <v>2566</v>
      </c>
      <c r="E83" s="9" t="s">
        <v>1907</v>
      </c>
      <c r="F83" s="9" t="s">
        <v>2971</v>
      </c>
      <c r="G83" s="9" t="s">
        <v>3024</v>
      </c>
      <c r="J83" s="9">
        <v>1986.0</v>
      </c>
      <c r="K83" s="9">
        <v>1986.0</v>
      </c>
      <c r="L83" s="9" t="s">
        <v>3007</v>
      </c>
      <c r="M83" s="11">
        <v>5100.0</v>
      </c>
      <c r="N83" s="77" t="s">
        <v>22</v>
      </c>
      <c r="O83" s="76" t="s">
        <v>22</v>
      </c>
      <c r="P83" s="72" t="s">
        <v>3082</v>
      </c>
      <c r="Q83" s="11">
        <v>600.0</v>
      </c>
      <c r="R83" s="9" t="s">
        <v>3040</v>
      </c>
      <c r="S83" s="11">
        <v>4.0</v>
      </c>
      <c r="T83" s="73" t="s">
        <v>22</v>
      </c>
      <c r="U83" s="73"/>
      <c r="V83" s="72"/>
      <c r="W83" s="72" t="s">
        <v>22</v>
      </c>
      <c r="X83" s="74" t="str">
        <f> if(isna(VLOOKUP($A83,processing!$A:$B,1,0)), "no", "yes")</f>
        <v>yes</v>
      </c>
      <c r="Y83" s="74" t="str">
        <f> if(isna(VLOOKUP($A83,outputs!$A:$B,1,0)), "no", "yes")</f>
        <v>yes</v>
      </c>
      <c r="Z83" s="74" t="str">
        <f> if(isna(VLOOKUP($A83,old.accuracy!$A:$B,1,0)), "no", "yes")</f>
        <v>yes</v>
      </c>
      <c r="AA83" s="74" t="str">
        <f> if(isna(VLOOKUP($A83,accuracy!$A:$B,1,0)), "no", "yes")</f>
        <v>yes</v>
      </c>
      <c r="AB83" s="74" t="str">
        <f t="array" ref="AB83"> index(publications!$A$1:$A$319, match($B83, publications!$B$1:$B$319, 0))</f>
        <v>Thomas</v>
      </c>
    </row>
    <row r="84">
      <c r="A84" s="8" t="str">
        <f> concatenate(VLOOKUP($B84,publications!$B:$D,3,0), ".", $C84)</f>
        <v>KB29BMY8.5</v>
      </c>
      <c r="B84" s="9" t="s">
        <v>1957</v>
      </c>
      <c r="C84" s="71">
        <f t="shared" si="1"/>
        <v>5</v>
      </c>
      <c r="D84" s="9" t="s">
        <v>2566</v>
      </c>
      <c r="E84" s="9" t="s">
        <v>1907</v>
      </c>
      <c r="F84" s="9" t="s">
        <v>2971</v>
      </c>
      <c r="G84" s="9" t="s">
        <v>3024</v>
      </c>
      <c r="J84" s="9">
        <v>1991.0</v>
      </c>
      <c r="K84" s="9">
        <v>1991.0</v>
      </c>
      <c r="L84" s="9" t="s">
        <v>3007</v>
      </c>
      <c r="M84" s="11">
        <v>6070.0</v>
      </c>
      <c r="N84" s="77" t="s">
        <v>22</v>
      </c>
      <c r="O84" s="76" t="s">
        <v>22</v>
      </c>
      <c r="P84" s="72" t="s">
        <v>3083</v>
      </c>
      <c r="Q84" s="11">
        <v>600.0</v>
      </c>
      <c r="R84" s="9" t="s">
        <v>3040</v>
      </c>
      <c r="S84" s="11">
        <v>6.0</v>
      </c>
      <c r="T84" s="73" t="s">
        <v>22</v>
      </c>
      <c r="U84" s="73"/>
      <c r="V84" s="72"/>
      <c r="W84" s="72" t="s">
        <v>22</v>
      </c>
      <c r="X84" s="74" t="str">
        <f> if(isna(VLOOKUP($A84,processing!$A:$B,1,0)), "no", "yes")</f>
        <v>yes</v>
      </c>
      <c r="Y84" s="74" t="str">
        <f> if(isna(VLOOKUP($A84,outputs!$A:$B,1,0)), "no", "yes")</f>
        <v>yes</v>
      </c>
      <c r="Z84" s="74" t="str">
        <f> if(isna(VLOOKUP($A84,old.accuracy!$A:$B,1,0)), "no", "yes")</f>
        <v>yes</v>
      </c>
      <c r="AA84" s="74" t="str">
        <f> if(isna(VLOOKUP($A84,accuracy!$A:$B,1,0)), "no", "yes")</f>
        <v>yes</v>
      </c>
      <c r="AB84" s="74" t="str">
        <f t="array" ref="AB84"> index(publications!$A$1:$A$319, match($B84, publications!$B$1:$B$319, 0))</f>
        <v>Thomas</v>
      </c>
    </row>
    <row r="85">
      <c r="A85" s="8" t="str">
        <f> concatenate(VLOOKUP($B85,publications!$B:$D,3,0), ".", $C85)</f>
        <v>KB29BMY8.6</v>
      </c>
      <c r="B85" s="9" t="s">
        <v>1957</v>
      </c>
      <c r="C85" s="71">
        <f t="shared" si="1"/>
        <v>6</v>
      </c>
      <c r="D85" s="9" t="s">
        <v>2566</v>
      </c>
      <c r="E85" s="9" t="s">
        <v>1907</v>
      </c>
      <c r="F85" s="9" t="s">
        <v>2971</v>
      </c>
      <c r="G85" s="9" t="s">
        <v>3024</v>
      </c>
      <c r="J85" s="9">
        <v>2003.0</v>
      </c>
      <c r="K85" s="9">
        <v>2003.0</v>
      </c>
      <c r="L85" s="9" t="s">
        <v>3007</v>
      </c>
      <c r="M85" s="11">
        <v>5300.0</v>
      </c>
      <c r="N85" s="77" t="s">
        <v>22</v>
      </c>
      <c r="O85" s="76" t="s">
        <v>22</v>
      </c>
      <c r="P85" s="72" t="s">
        <v>3064</v>
      </c>
      <c r="Q85" s="11">
        <v>600.0</v>
      </c>
      <c r="R85" s="9" t="s">
        <v>3040</v>
      </c>
      <c r="S85" s="11">
        <v>4.0</v>
      </c>
      <c r="T85" s="73" t="s">
        <v>22</v>
      </c>
      <c r="U85" s="73"/>
      <c r="V85" s="72"/>
      <c r="W85" s="72" t="s">
        <v>22</v>
      </c>
      <c r="X85" s="74" t="str">
        <f> if(isna(VLOOKUP($A85,processing!$A:$B,1,0)), "no", "yes")</f>
        <v>yes</v>
      </c>
      <c r="Y85" s="74" t="str">
        <f> if(isna(VLOOKUP($A85,outputs!$A:$B,1,0)), "no", "yes")</f>
        <v>yes</v>
      </c>
      <c r="Z85" s="74" t="str">
        <f> if(isna(VLOOKUP($A85,old.accuracy!$A:$B,1,0)), "no", "yes")</f>
        <v>yes</v>
      </c>
      <c r="AA85" s="74" t="str">
        <f> if(isna(VLOOKUP($A85,accuracy!$A:$B,1,0)), "no", "yes")</f>
        <v>yes</v>
      </c>
      <c r="AB85" s="74" t="str">
        <f t="array" ref="AB85"> index(publications!$A$1:$A$319, match($B85, publications!$B$1:$B$319, 0))</f>
        <v>Thomas</v>
      </c>
    </row>
    <row r="86">
      <c r="A86" s="8" t="str">
        <f> concatenate(VLOOKUP($B86,publications!$B:$D,3,0), ".", $C86)</f>
        <v>C5WD2SYT.1</v>
      </c>
      <c r="B86" s="9" t="s">
        <v>1959</v>
      </c>
      <c r="C86" s="71">
        <f t="shared" si="1"/>
        <v>1</v>
      </c>
      <c r="D86" s="9" t="s">
        <v>2566</v>
      </c>
      <c r="E86" s="9" t="s">
        <v>2018</v>
      </c>
      <c r="F86" s="9" t="s">
        <v>2971</v>
      </c>
      <c r="G86" s="9" t="s">
        <v>22</v>
      </c>
      <c r="J86" s="9">
        <v>1975.0</v>
      </c>
      <c r="K86" s="9">
        <v>1975.0</v>
      </c>
      <c r="L86" s="9" t="s">
        <v>2974</v>
      </c>
      <c r="M86" s="11">
        <v>3800.0</v>
      </c>
      <c r="N86" s="77" t="s">
        <v>22</v>
      </c>
      <c r="O86" s="11">
        <v>0.89</v>
      </c>
      <c r="P86" s="72" t="s">
        <v>3084</v>
      </c>
      <c r="Q86" s="11">
        <v>2400.0</v>
      </c>
      <c r="R86" s="9" t="s">
        <v>3040</v>
      </c>
      <c r="S86" s="11">
        <v>23.0</v>
      </c>
      <c r="T86" s="73" t="s">
        <v>22</v>
      </c>
      <c r="U86" s="73"/>
      <c r="V86" s="15"/>
      <c r="W86" s="15" t="s">
        <v>3085</v>
      </c>
      <c r="X86" s="74" t="str">
        <f> if(isna(VLOOKUP($A86,processing!$A:$B,1,0)), "no", "yes")</f>
        <v>yes</v>
      </c>
      <c r="Y86" s="74" t="str">
        <f> if(isna(VLOOKUP($A86,outputs!$A:$B,1,0)), "no", "yes")</f>
        <v>yes</v>
      </c>
      <c r="Z86" s="74" t="str">
        <f> if(isna(VLOOKUP($A86,old.accuracy!$A:$B,1,0)), "no", "yes")</f>
        <v>yes</v>
      </c>
      <c r="AA86" s="74" t="str">
        <f> if(isna(VLOOKUP($A86,accuracy!$A:$B,1,0)), "no", "yes")</f>
        <v>yes</v>
      </c>
      <c r="AB86" s="74" t="str">
        <f t="array" ref="AB86"> index(publications!$A$1:$A$319, match($B86, publications!$B$1:$B$319, 0))</f>
        <v>Livia</v>
      </c>
    </row>
    <row r="87">
      <c r="A87" s="8" t="str">
        <f> concatenate(VLOOKUP($B87,publications!$B:$D,3,0), ".", $C87)</f>
        <v>FW4KPDXH.1</v>
      </c>
      <c r="B87" s="9" t="s">
        <v>1962</v>
      </c>
      <c r="C87" s="71">
        <f t="shared" si="1"/>
        <v>1</v>
      </c>
      <c r="D87" s="9" t="s">
        <v>2566</v>
      </c>
      <c r="E87" s="9" t="s">
        <v>1935</v>
      </c>
      <c r="F87" s="9" t="s">
        <v>2971</v>
      </c>
      <c r="G87" s="9" t="s">
        <v>3072</v>
      </c>
      <c r="J87" s="9">
        <v>1950.0</v>
      </c>
      <c r="K87" s="9">
        <v>1950.0</v>
      </c>
      <c r="L87" s="9" t="s">
        <v>3052</v>
      </c>
      <c r="M87" s="11" t="s">
        <v>22</v>
      </c>
      <c r="N87" s="77" t="s">
        <v>22</v>
      </c>
      <c r="O87" s="76" t="s">
        <v>22</v>
      </c>
      <c r="P87" s="76" t="s">
        <v>22</v>
      </c>
      <c r="Q87" s="11" t="s">
        <v>22</v>
      </c>
      <c r="R87" s="76" t="s">
        <v>22</v>
      </c>
      <c r="S87" s="11">
        <v>3.0</v>
      </c>
      <c r="T87" s="73" t="s">
        <v>22</v>
      </c>
      <c r="U87" s="73"/>
      <c r="V87" s="72"/>
      <c r="W87" s="72" t="s">
        <v>22</v>
      </c>
      <c r="X87" s="74" t="str">
        <f> if(isna(VLOOKUP($A87,processing!$A:$B,1,0)), "no", "yes")</f>
        <v>yes</v>
      </c>
      <c r="Y87" s="74" t="str">
        <f> if(isna(VLOOKUP($A87,outputs!$A:$B,1,0)), "no", "yes")</f>
        <v>yes</v>
      </c>
      <c r="Z87" s="74" t="str">
        <f> if(isna(VLOOKUP($A87,old.accuracy!$A:$B,1,0)), "no", "yes")</f>
        <v>yes</v>
      </c>
      <c r="AA87" s="74" t="str">
        <f> if(isna(VLOOKUP($A87,accuracy!$A:$B,1,0)), "no", "yes")</f>
        <v>yes</v>
      </c>
      <c r="AB87" s="74" t="str">
        <f t="array" ref="AB87"> index(publications!$A$1:$A$319, match($B87, publications!$B$1:$B$319, 0))</f>
        <v>Livia</v>
      </c>
    </row>
    <row r="88">
      <c r="A88" s="8" t="str">
        <f> concatenate(VLOOKUP($B88,publications!$B:$D,3,0), ".", $C88)</f>
        <v>FW4KPDXH.2</v>
      </c>
      <c r="B88" s="9" t="s">
        <v>1962</v>
      </c>
      <c r="C88" s="71">
        <f t="shared" si="1"/>
        <v>2</v>
      </c>
      <c r="D88" s="9" t="s">
        <v>2566</v>
      </c>
      <c r="E88" s="9" t="s">
        <v>1935</v>
      </c>
      <c r="F88" s="9" t="s">
        <v>2971</v>
      </c>
      <c r="G88" s="15" t="s">
        <v>3072</v>
      </c>
      <c r="J88" s="9">
        <v>1966.0</v>
      </c>
      <c r="K88" s="9">
        <v>1966.0</v>
      </c>
      <c r="L88" s="9" t="s">
        <v>3052</v>
      </c>
      <c r="M88" s="11" t="s">
        <v>22</v>
      </c>
      <c r="N88" s="77" t="s">
        <v>22</v>
      </c>
      <c r="O88" s="76" t="s">
        <v>22</v>
      </c>
      <c r="P88" s="76" t="s">
        <v>22</v>
      </c>
      <c r="Q88" s="11" t="s">
        <v>22</v>
      </c>
      <c r="R88" s="76" t="s">
        <v>22</v>
      </c>
      <c r="S88" s="11">
        <v>6.0</v>
      </c>
      <c r="T88" s="73" t="s">
        <v>22</v>
      </c>
      <c r="U88" s="73"/>
      <c r="V88" s="72"/>
      <c r="W88" s="72" t="s">
        <v>22</v>
      </c>
      <c r="X88" s="74" t="str">
        <f> if(isna(VLOOKUP($A88,processing!$A:$B,1,0)), "no", "yes")</f>
        <v>yes</v>
      </c>
      <c r="Y88" s="74" t="str">
        <f> if(isna(VLOOKUP($A88,outputs!$A:$B,1,0)), "no", "yes")</f>
        <v>yes</v>
      </c>
      <c r="Z88" s="74" t="str">
        <f> if(isna(VLOOKUP($A88,old.accuracy!$A:$B,1,0)), "no", "yes")</f>
        <v>yes</v>
      </c>
      <c r="AA88" s="74" t="str">
        <f> if(isna(VLOOKUP($A88,accuracy!$A:$B,1,0)), "no", "yes")</f>
        <v>yes</v>
      </c>
      <c r="AB88" s="74" t="str">
        <f t="array" ref="AB88"> index(publications!$A$1:$A$319, match($B88, publications!$B$1:$B$319, 0))</f>
        <v>Livia</v>
      </c>
    </row>
    <row r="89">
      <c r="A89" s="8" t="str">
        <f> concatenate(VLOOKUP($B89,publications!$B:$D,3,0), ".", $C89)</f>
        <v>FW4KPDXH.3</v>
      </c>
      <c r="B89" s="9" t="s">
        <v>1962</v>
      </c>
      <c r="C89" s="71">
        <f t="shared" si="1"/>
        <v>3</v>
      </c>
      <c r="D89" s="9" t="s">
        <v>2566</v>
      </c>
      <c r="E89" s="9" t="s">
        <v>1935</v>
      </c>
      <c r="F89" s="9" t="s">
        <v>2971</v>
      </c>
      <c r="G89" s="15" t="s">
        <v>3072</v>
      </c>
      <c r="J89" s="9">
        <v>1981.0</v>
      </c>
      <c r="K89" s="9">
        <v>1981.0</v>
      </c>
      <c r="L89" s="9" t="s">
        <v>3052</v>
      </c>
      <c r="M89" s="11" t="s">
        <v>22</v>
      </c>
      <c r="N89" s="77" t="s">
        <v>22</v>
      </c>
      <c r="O89" s="76" t="s">
        <v>22</v>
      </c>
      <c r="P89" s="76" t="s">
        <v>22</v>
      </c>
      <c r="Q89" s="11" t="s">
        <v>22</v>
      </c>
      <c r="R89" s="76" t="s">
        <v>22</v>
      </c>
      <c r="S89" s="11">
        <v>49.0</v>
      </c>
      <c r="T89" s="73" t="s">
        <v>22</v>
      </c>
      <c r="U89" s="73"/>
      <c r="V89" s="72"/>
      <c r="W89" s="72" t="s">
        <v>22</v>
      </c>
      <c r="X89" s="74" t="str">
        <f> if(isna(VLOOKUP($A89,processing!$A:$B,1,0)), "no", "yes")</f>
        <v>yes</v>
      </c>
      <c r="Y89" s="74" t="str">
        <f> if(isna(VLOOKUP($A89,outputs!$A:$B,1,0)), "no", "yes")</f>
        <v>yes</v>
      </c>
      <c r="Z89" s="74" t="str">
        <f> if(isna(VLOOKUP($A89,old.accuracy!$A:$B,1,0)), "no", "yes")</f>
        <v>yes</v>
      </c>
      <c r="AA89" s="74" t="str">
        <f> if(isna(VLOOKUP($A89,accuracy!$A:$B,1,0)), "no", "yes")</f>
        <v>yes</v>
      </c>
      <c r="AB89" s="74" t="str">
        <f t="array" ref="AB89"> index(publications!$A$1:$A$319, match($B89, publications!$B$1:$B$319, 0))</f>
        <v>Livia</v>
      </c>
    </row>
    <row r="90">
      <c r="A90" s="8" t="str">
        <f> concatenate(VLOOKUP($B90,publications!$B:$D,3,0), ".", $C90)</f>
        <v>FW4KPDXH.4</v>
      </c>
      <c r="B90" s="9" t="s">
        <v>1962</v>
      </c>
      <c r="C90" s="71">
        <f t="shared" si="1"/>
        <v>4</v>
      </c>
      <c r="D90" s="9" t="s">
        <v>2566</v>
      </c>
      <c r="E90" s="9" t="s">
        <v>1935</v>
      </c>
      <c r="F90" s="9" t="s">
        <v>2971</v>
      </c>
      <c r="G90" s="15" t="s">
        <v>3086</v>
      </c>
      <c r="J90" s="9">
        <v>1997.0</v>
      </c>
      <c r="K90" s="9">
        <v>1997.0</v>
      </c>
      <c r="L90" s="9" t="s">
        <v>3052</v>
      </c>
      <c r="M90" s="11" t="s">
        <v>22</v>
      </c>
      <c r="N90" s="77" t="s">
        <v>22</v>
      </c>
      <c r="O90" s="76" t="s">
        <v>22</v>
      </c>
      <c r="P90" s="76" t="s">
        <v>22</v>
      </c>
      <c r="Q90" s="11" t="s">
        <v>22</v>
      </c>
      <c r="R90" s="76" t="s">
        <v>22</v>
      </c>
      <c r="S90" s="11">
        <v>12.0</v>
      </c>
      <c r="T90" s="73" t="s">
        <v>22</v>
      </c>
      <c r="U90" s="73"/>
      <c r="V90" s="72"/>
      <c r="W90" s="72" t="s">
        <v>22</v>
      </c>
      <c r="X90" s="74" t="str">
        <f> if(isna(VLOOKUP($A90,processing!$A:$B,1,0)), "no", "yes")</f>
        <v>yes</v>
      </c>
      <c r="Y90" s="74" t="str">
        <f> if(isna(VLOOKUP($A90,outputs!$A:$B,1,0)), "no", "yes")</f>
        <v>yes</v>
      </c>
      <c r="Z90" s="74" t="str">
        <f> if(isna(VLOOKUP($A90,old.accuracy!$A:$B,1,0)), "no", "yes")</f>
        <v>yes</v>
      </c>
      <c r="AA90" s="74" t="str">
        <f> if(isna(VLOOKUP($A90,accuracy!$A:$B,1,0)), "no", "yes")</f>
        <v>yes</v>
      </c>
      <c r="AB90" s="74" t="str">
        <f t="array" ref="AB90"> index(publications!$A$1:$A$319, match($B90, publications!$B$1:$B$319, 0))</f>
        <v>Livia</v>
      </c>
    </row>
    <row r="91">
      <c r="A91" s="8" t="str">
        <f> concatenate(VLOOKUP($B91,publications!$B:$D,3,0), ".", $C91)</f>
        <v>FW4KPDXH.5</v>
      </c>
      <c r="B91" s="9" t="s">
        <v>1962</v>
      </c>
      <c r="C91" s="71">
        <f t="shared" si="1"/>
        <v>5</v>
      </c>
      <c r="D91" s="9" t="s">
        <v>2566</v>
      </c>
      <c r="E91" s="9" t="s">
        <v>1935</v>
      </c>
      <c r="F91" s="9" t="s">
        <v>2971</v>
      </c>
      <c r="G91" s="15" t="s">
        <v>3072</v>
      </c>
      <c r="J91" s="9">
        <v>2003.0</v>
      </c>
      <c r="K91" s="9">
        <v>2003.0</v>
      </c>
      <c r="L91" s="9" t="s">
        <v>3052</v>
      </c>
      <c r="M91" s="11" t="s">
        <v>22</v>
      </c>
      <c r="N91" s="77" t="s">
        <v>22</v>
      </c>
      <c r="O91" s="76" t="s">
        <v>22</v>
      </c>
      <c r="P91" s="76" t="s">
        <v>22</v>
      </c>
      <c r="Q91" s="11" t="s">
        <v>22</v>
      </c>
      <c r="R91" s="76" t="s">
        <v>22</v>
      </c>
      <c r="S91" s="11">
        <v>10.0</v>
      </c>
      <c r="T91" s="73" t="s">
        <v>22</v>
      </c>
      <c r="U91" s="73"/>
      <c r="V91" s="72"/>
      <c r="W91" s="72" t="s">
        <v>22</v>
      </c>
      <c r="X91" s="74" t="str">
        <f> if(isna(VLOOKUP($A91,processing!$A:$B,1,0)), "no", "yes")</f>
        <v>yes</v>
      </c>
      <c r="Y91" s="74" t="str">
        <f> if(isna(VLOOKUP($A91,outputs!$A:$B,1,0)), "no", "yes")</f>
        <v>yes</v>
      </c>
      <c r="Z91" s="74" t="str">
        <f> if(isna(VLOOKUP($A91,old.accuracy!$A:$B,1,0)), "no", "yes")</f>
        <v>yes</v>
      </c>
      <c r="AA91" s="74" t="str">
        <f> if(isna(VLOOKUP($A91,accuracy!$A:$B,1,0)), "no", "yes")</f>
        <v>yes</v>
      </c>
      <c r="AB91" s="74" t="str">
        <f t="array" ref="AB91"> index(publications!$A$1:$A$319, match($B91, publications!$B$1:$B$319, 0))</f>
        <v>Livia</v>
      </c>
    </row>
    <row r="92">
      <c r="A92" s="8" t="str">
        <f> concatenate(VLOOKUP($B92,publications!$B:$D,3,0), ".", $C92)</f>
        <v>T9UHGZVR.1</v>
      </c>
      <c r="B92" s="9" t="s">
        <v>1966</v>
      </c>
      <c r="C92" s="71">
        <f t="shared" si="1"/>
        <v>1</v>
      </c>
      <c r="D92" s="9" t="s">
        <v>2566</v>
      </c>
      <c r="E92" s="9" t="s">
        <v>1853</v>
      </c>
      <c r="F92" s="9" t="s">
        <v>28</v>
      </c>
      <c r="G92" s="9" t="s">
        <v>3087</v>
      </c>
      <c r="J92" s="9">
        <v>1936.0</v>
      </c>
      <c r="K92" s="9">
        <v>1938.0</v>
      </c>
      <c r="L92" s="9" t="s">
        <v>2981</v>
      </c>
      <c r="M92" s="11" t="s">
        <v>22</v>
      </c>
      <c r="N92" s="77" t="s">
        <v>22</v>
      </c>
      <c r="O92" s="76" t="s">
        <v>22</v>
      </c>
      <c r="P92" s="76" t="s">
        <v>22</v>
      </c>
      <c r="Q92" s="11" t="s">
        <v>22</v>
      </c>
      <c r="R92" s="76" t="s">
        <v>22</v>
      </c>
      <c r="S92" s="76" t="s">
        <v>22</v>
      </c>
      <c r="T92" s="73" t="s">
        <v>22</v>
      </c>
      <c r="U92" s="73"/>
      <c r="V92" s="9"/>
      <c r="W92" s="9" t="s">
        <v>3088</v>
      </c>
      <c r="X92" s="74" t="str">
        <f> if(isna(VLOOKUP($A92,processing!$A:$B,1,0)), "no", "yes")</f>
        <v>yes</v>
      </c>
      <c r="Y92" s="74" t="str">
        <f> if(isna(VLOOKUP($A92,outputs!$A:$B,1,0)), "no", "yes")</f>
        <v>yes</v>
      </c>
      <c r="Z92" s="74" t="str">
        <f> if(isna(VLOOKUP($A92,old.accuracy!$A:$B,1,0)), "no", "yes")</f>
        <v>yes</v>
      </c>
      <c r="AA92" s="74" t="str">
        <f> if(isna(VLOOKUP($A92,accuracy!$A:$B,1,0)), "no", "yes")</f>
        <v>yes</v>
      </c>
      <c r="AB92" s="74" t="str">
        <f t="array" ref="AB92"> index(publications!$A$1:$A$319, match($B92, publications!$B$1:$B$319, 0))</f>
        <v>Livia</v>
      </c>
    </row>
    <row r="93">
      <c r="A93" s="8" t="str">
        <f> concatenate(VLOOKUP($B93,publications!$B:$D,3,0), ".", $C93)</f>
        <v>T9UHGZVR.2</v>
      </c>
      <c r="B93" s="9" t="s">
        <v>1966</v>
      </c>
      <c r="C93" s="71">
        <f t="shared" si="1"/>
        <v>2</v>
      </c>
      <c r="D93" s="9" t="s">
        <v>2566</v>
      </c>
      <c r="E93" s="9" t="s">
        <v>1853</v>
      </c>
      <c r="F93" s="9" t="s">
        <v>28</v>
      </c>
      <c r="G93" s="9" t="s">
        <v>3087</v>
      </c>
      <c r="J93" s="9">
        <v>1961.0</v>
      </c>
      <c r="K93" s="9">
        <v>1961.0</v>
      </c>
      <c r="L93" s="9" t="s">
        <v>2981</v>
      </c>
      <c r="M93" s="11" t="s">
        <v>22</v>
      </c>
      <c r="N93" s="77" t="s">
        <v>22</v>
      </c>
      <c r="O93" s="11">
        <v>0.55</v>
      </c>
      <c r="P93" s="76" t="s">
        <v>22</v>
      </c>
      <c r="Q93" s="11" t="s">
        <v>22</v>
      </c>
      <c r="R93" s="76" t="s">
        <v>22</v>
      </c>
      <c r="S93" s="76" t="s">
        <v>22</v>
      </c>
      <c r="T93" s="73" t="s">
        <v>22</v>
      </c>
      <c r="U93" s="73"/>
      <c r="V93" s="72"/>
      <c r="W93" s="72" t="s">
        <v>22</v>
      </c>
      <c r="X93" s="74" t="str">
        <f> if(isna(VLOOKUP($A93,processing!$A:$B,1,0)), "no", "yes")</f>
        <v>yes</v>
      </c>
      <c r="Y93" s="74" t="str">
        <f> if(isna(VLOOKUP($A93,outputs!$A:$B,1,0)), "no", "yes")</f>
        <v>yes</v>
      </c>
      <c r="Z93" s="74" t="str">
        <f> if(isna(VLOOKUP($A93,old.accuracy!$A:$B,1,0)), "no", "yes")</f>
        <v>yes</v>
      </c>
      <c r="AA93" s="74" t="str">
        <f> if(isna(VLOOKUP($A93,accuracy!$A:$B,1,0)), "no", "yes")</f>
        <v>yes</v>
      </c>
      <c r="AB93" s="74" t="str">
        <f t="array" ref="AB93"> index(publications!$A$1:$A$319, match($B93, publications!$B$1:$B$319, 0))</f>
        <v>Livia</v>
      </c>
    </row>
    <row r="94">
      <c r="A94" s="8" t="str">
        <f> concatenate(VLOOKUP($B94,publications!$B:$D,3,0), ".", $C94)</f>
        <v>T9UHGZVR.3</v>
      </c>
      <c r="B94" s="9" t="s">
        <v>1966</v>
      </c>
      <c r="C94" s="71">
        <f t="shared" si="1"/>
        <v>3</v>
      </c>
      <c r="D94" s="9" t="s">
        <v>2552</v>
      </c>
      <c r="E94" s="9" t="s">
        <v>1896</v>
      </c>
      <c r="F94" s="9" t="s">
        <v>28</v>
      </c>
      <c r="G94" s="9" t="s">
        <v>3018</v>
      </c>
      <c r="J94" s="9">
        <v>1965.0</v>
      </c>
      <c r="K94" s="9">
        <v>1966.0</v>
      </c>
      <c r="L94" s="9" t="s">
        <v>3052</v>
      </c>
      <c r="M94" s="11" t="s">
        <v>22</v>
      </c>
      <c r="N94" s="77" t="s">
        <v>22</v>
      </c>
      <c r="O94" s="76" t="s">
        <v>22</v>
      </c>
      <c r="P94" s="76" t="s">
        <v>22</v>
      </c>
      <c r="Q94" s="11" t="s">
        <v>22</v>
      </c>
      <c r="R94" s="76" t="s">
        <v>22</v>
      </c>
      <c r="S94" s="76" t="s">
        <v>22</v>
      </c>
      <c r="T94" s="73" t="s">
        <v>3089</v>
      </c>
      <c r="U94" s="73"/>
      <c r="V94" s="72"/>
      <c r="W94" s="72" t="s">
        <v>3090</v>
      </c>
      <c r="X94" s="74" t="str">
        <f> if(isna(VLOOKUP($A94,processing!$A:$B,1,0)), "no", "yes")</f>
        <v>yes</v>
      </c>
      <c r="Y94" s="74" t="str">
        <f> if(isna(VLOOKUP($A94,outputs!$A:$B,1,0)), "no", "yes")</f>
        <v>yes</v>
      </c>
      <c r="Z94" s="74" t="str">
        <f> if(isna(VLOOKUP($A94,old.accuracy!$A:$B,1,0)), "no", "yes")</f>
        <v>yes</v>
      </c>
      <c r="AA94" s="74" t="str">
        <f> if(isna(VLOOKUP($A94,accuracy!$A:$B,1,0)), "no", "yes")</f>
        <v>yes</v>
      </c>
      <c r="AB94" s="74" t="str">
        <f t="array" ref="AB94"> index(publications!$A$1:$A$319, match($B94, publications!$B$1:$B$319, 0))</f>
        <v>Livia</v>
      </c>
    </row>
    <row r="95">
      <c r="A95" s="8" t="str">
        <f> concatenate(VLOOKUP($B95,publications!$B:$D,3,0), ".", $C95)</f>
        <v>T9UHGZVR.4</v>
      </c>
      <c r="B95" s="9" t="s">
        <v>1966</v>
      </c>
      <c r="C95" s="71">
        <f t="shared" si="1"/>
        <v>4</v>
      </c>
      <c r="D95" s="9" t="s">
        <v>2566</v>
      </c>
      <c r="E95" s="9" t="s">
        <v>22</v>
      </c>
      <c r="F95" s="9" t="s">
        <v>28</v>
      </c>
      <c r="G95" s="9" t="s">
        <v>22</v>
      </c>
      <c r="J95" s="9">
        <v>1990.0</v>
      </c>
      <c r="K95" s="9">
        <v>1990.0</v>
      </c>
      <c r="L95" s="9" t="s">
        <v>3052</v>
      </c>
      <c r="M95" s="11" t="s">
        <v>22</v>
      </c>
      <c r="N95" s="77" t="s">
        <v>22</v>
      </c>
      <c r="O95" s="11">
        <v>0.7</v>
      </c>
      <c r="P95" s="76" t="s">
        <v>22</v>
      </c>
      <c r="Q95" s="11" t="s">
        <v>22</v>
      </c>
      <c r="R95" s="76" t="s">
        <v>22</v>
      </c>
      <c r="S95" s="76" t="s">
        <v>22</v>
      </c>
      <c r="T95" s="73" t="s">
        <v>22</v>
      </c>
      <c r="U95" s="73"/>
      <c r="V95" s="72"/>
      <c r="W95" s="72" t="s">
        <v>3091</v>
      </c>
      <c r="X95" s="74" t="str">
        <f> if(isna(VLOOKUP($A95,processing!$A:$B,1,0)), "no", "yes")</f>
        <v>yes</v>
      </c>
      <c r="Y95" s="74" t="str">
        <f> if(isna(VLOOKUP($A95,outputs!$A:$B,1,0)), "no", "yes")</f>
        <v>yes</v>
      </c>
      <c r="Z95" s="74" t="str">
        <f> if(isna(VLOOKUP($A95,old.accuracy!$A:$B,1,0)), "no", "yes")</f>
        <v>yes</v>
      </c>
      <c r="AA95" s="74" t="str">
        <f> if(isna(VLOOKUP($A95,accuracy!$A:$B,1,0)), "no", "yes")</f>
        <v>yes</v>
      </c>
      <c r="AB95" s="74" t="str">
        <f t="array" ref="AB95"> index(publications!$A$1:$A$319, match($B95, publications!$B$1:$B$319, 0))</f>
        <v>Livia</v>
      </c>
    </row>
    <row r="96">
      <c r="A96" s="8" t="str">
        <f> concatenate(VLOOKUP($B96,publications!$B:$D,3,0), ".", $C96)</f>
        <v>YW232UWW.1</v>
      </c>
      <c r="B96" s="9" t="s">
        <v>1970</v>
      </c>
      <c r="C96" s="71">
        <f t="shared" si="1"/>
        <v>1</v>
      </c>
      <c r="D96" s="9" t="s">
        <v>2566</v>
      </c>
      <c r="E96" s="9" t="s">
        <v>1919</v>
      </c>
      <c r="F96" s="9" t="s">
        <v>2971</v>
      </c>
      <c r="G96" s="7" t="s">
        <v>3063</v>
      </c>
      <c r="J96" s="9">
        <v>1958.0</v>
      </c>
      <c r="K96" s="9">
        <v>1958.0</v>
      </c>
      <c r="L96" s="9" t="s">
        <v>3052</v>
      </c>
      <c r="M96" s="11" t="s">
        <v>22</v>
      </c>
      <c r="N96" s="77" t="s">
        <v>22</v>
      </c>
      <c r="O96" s="76" t="s">
        <v>22</v>
      </c>
      <c r="P96" s="72" t="s">
        <v>3064</v>
      </c>
      <c r="Q96" s="11">
        <v>10.0</v>
      </c>
      <c r="R96" s="9" t="s">
        <v>2976</v>
      </c>
      <c r="S96" s="11">
        <v>34.0</v>
      </c>
      <c r="T96" s="73" t="s">
        <v>22</v>
      </c>
      <c r="U96" s="73" t="s">
        <v>2983</v>
      </c>
      <c r="V96" s="72"/>
      <c r="W96" s="72" t="s">
        <v>22</v>
      </c>
      <c r="X96" s="74" t="str">
        <f> if(isna(VLOOKUP($A96,processing!$A:$B,1,0)), "no", "yes")</f>
        <v>yes</v>
      </c>
      <c r="Y96" s="74" t="str">
        <f> if(isna(VLOOKUP($A96,outputs!$A:$B,1,0)), "no", "yes")</f>
        <v>yes</v>
      </c>
      <c r="Z96" s="74" t="str">
        <f> if(isna(VLOOKUP($A96,old.accuracy!$A:$B,1,0)), "no", "yes")</f>
        <v>yes</v>
      </c>
      <c r="AA96" s="74" t="str">
        <f> if(isna(VLOOKUP($A96,accuracy!$A:$B,1,0)), "no", "yes")</f>
        <v>yes</v>
      </c>
      <c r="AB96" s="74" t="str">
        <f t="array" ref="AB96"> index(publications!$A$1:$A$319, match($B96, publications!$B$1:$B$319, 0))</f>
        <v>Amaury</v>
      </c>
    </row>
    <row r="97">
      <c r="A97" s="8" t="str">
        <f> concatenate(VLOOKUP($B97,publications!$B:$D,3,0), ".", $C97)</f>
        <v>YW232UWW.2</v>
      </c>
      <c r="B97" s="9" t="s">
        <v>1970</v>
      </c>
      <c r="C97" s="71">
        <f t="shared" si="1"/>
        <v>2</v>
      </c>
      <c r="D97" s="9" t="s">
        <v>2566</v>
      </c>
      <c r="E97" s="9" t="s">
        <v>1919</v>
      </c>
      <c r="F97" s="9" t="s">
        <v>2971</v>
      </c>
      <c r="G97" s="7" t="s">
        <v>3063</v>
      </c>
      <c r="J97" s="9">
        <v>1981.0</v>
      </c>
      <c r="K97" s="9">
        <v>1981.0</v>
      </c>
      <c r="L97" s="9" t="s">
        <v>3052</v>
      </c>
      <c r="M97" s="11" t="s">
        <v>22</v>
      </c>
      <c r="N97" s="77" t="s">
        <v>22</v>
      </c>
      <c r="O97" s="76" t="s">
        <v>22</v>
      </c>
      <c r="P97" s="72" t="s">
        <v>3092</v>
      </c>
      <c r="Q97" s="11">
        <v>10.0</v>
      </c>
      <c r="R97" s="9" t="s">
        <v>2976</v>
      </c>
      <c r="S97" s="11">
        <v>6.0</v>
      </c>
      <c r="T97" s="73" t="s">
        <v>22</v>
      </c>
      <c r="U97" s="73" t="s">
        <v>3055</v>
      </c>
      <c r="V97" s="72"/>
      <c r="W97" s="72" t="s">
        <v>22</v>
      </c>
      <c r="X97" s="74" t="str">
        <f> if(isna(VLOOKUP($A97,processing!$A:$B,1,0)), "no", "yes")</f>
        <v>yes</v>
      </c>
      <c r="Y97" s="74" t="str">
        <f> if(isna(VLOOKUP($A97,outputs!$A:$B,1,0)), "no", "yes")</f>
        <v>yes</v>
      </c>
      <c r="Z97" s="74" t="str">
        <f> if(isna(VLOOKUP($A97,old.accuracy!$A:$B,1,0)), "no", "yes")</f>
        <v>yes</v>
      </c>
      <c r="AA97" s="74" t="str">
        <f> if(isna(VLOOKUP($A97,accuracy!$A:$B,1,0)), "no", "yes")</f>
        <v>yes</v>
      </c>
      <c r="AB97" s="74" t="str">
        <f t="array" ref="AB97"> index(publications!$A$1:$A$319, match($B97, publications!$B$1:$B$319, 0))</f>
        <v>Amaury</v>
      </c>
    </row>
    <row r="98">
      <c r="A98" s="82" t="str">
        <f> concatenate(VLOOKUP($B98,publications!$B:$D,3,0), ".", $C98)</f>
        <v>MDM8SQRY.1</v>
      </c>
      <c r="B98" s="64" t="s">
        <v>1972</v>
      </c>
      <c r="C98" s="83">
        <f t="shared" si="1"/>
        <v>1</v>
      </c>
      <c r="D98" s="64" t="s">
        <v>2566</v>
      </c>
      <c r="E98" s="64" t="s">
        <v>1973</v>
      </c>
      <c r="F98" s="64" t="s">
        <v>2971</v>
      </c>
      <c r="G98" s="64" t="s">
        <v>3093</v>
      </c>
      <c r="J98" s="64">
        <v>1955.0</v>
      </c>
      <c r="K98" s="64">
        <v>1955.0</v>
      </c>
      <c r="L98" s="64" t="s">
        <v>3007</v>
      </c>
      <c r="M98" s="84" t="s">
        <v>22</v>
      </c>
      <c r="N98" s="84" t="s">
        <v>22</v>
      </c>
      <c r="O98" s="84">
        <v>1.0</v>
      </c>
      <c r="P98" s="85" t="s">
        <v>22</v>
      </c>
      <c r="Q98" s="84">
        <v>1200.0</v>
      </c>
      <c r="R98" s="64" t="s">
        <v>3040</v>
      </c>
      <c r="S98" s="84">
        <v>5.0</v>
      </c>
      <c r="T98" s="86" t="s">
        <v>22</v>
      </c>
      <c r="U98" s="86"/>
      <c r="V98" s="64"/>
      <c r="W98" s="64" t="s">
        <v>3094</v>
      </c>
      <c r="X98" s="87" t="str">
        <f> if(isna(VLOOKUP($A98,processing!$A:$B,1,0)), "no", "yes")</f>
        <v>yes</v>
      </c>
      <c r="Y98" s="87" t="str">
        <f> if(isna(VLOOKUP($A98,outputs!$A:$B,1,0)), "no", "yes")</f>
        <v>yes</v>
      </c>
      <c r="Z98" s="87" t="str">
        <f> if(isna(VLOOKUP($A98,old.accuracy!$A:$B,1,0)), "no", "yes")</f>
        <v>yes</v>
      </c>
      <c r="AA98" s="74" t="str">
        <f> if(isna(VLOOKUP($A98,accuracy!$A:$B,1,0)), "no", "yes")</f>
        <v>yes</v>
      </c>
      <c r="AB98" s="87" t="str">
        <f t="array" ref="AB98"> index(publications!$A$1:$A$319, match($B98, publications!$B$1:$B$319, 0))</f>
        <v>Melanie</v>
      </c>
    </row>
    <row r="99">
      <c r="A99" s="82" t="str">
        <f> concatenate(VLOOKUP($B99,publications!$B:$D,3,0), ".", $C99)</f>
        <v>MDM8SQRY.2</v>
      </c>
      <c r="B99" s="64" t="s">
        <v>1972</v>
      </c>
      <c r="C99" s="83">
        <f t="shared" si="1"/>
        <v>2</v>
      </c>
      <c r="D99" s="64" t="s">
        <v>2566</v>
      </c>
      <c r="E99" s="64" t="s">
        <v>1973</v>
      </c>
      <c r="F99" s="64" t="s">
        <v>2971</v>
      </c>
      <c r="G99" s="64" t="s">
        <v>3095</v>
      </c>
      <c r="J99" s="64">
        <v>1983.0</v>
      </c>
      <c r="K99" s="64">
        <v>1983.0</v>
      </c>
      <c r="L99" s="64" t="s">
        <v>3007</v>
      </c>
      <c r="M99" s="84" t="s">
        <v>22</v>
      </c>
      <c r="N99" s="84" t="s">
        <v>22</v>
      </c>
      <c r="O99" s="84">
        <v>1.0</v>
      </c>
      <c r="P99" s="85" t="s">
        <v>22</v>
      </c>
      <c r="Q99" s="84">
        <v>1200.0</v>
      </c>
      <c r="R99" s="64" t="s">
        <v>3040</v>
      </c>
      <c r="S99" s="84">
        <v>5.0</v>
      </c>
      <c r="T99" s="86" t="s">
        <v>22</v>
      </c>
      <c r="U99" s="86"/>
      <c r="V99" s="64"/>
      <c r="W99" s="64" t="s">
        <v>3096</v>
      </c>
      <c r="X99" s="87" t="str">
        <f> if(isna(VLOOKUP($A99,processing!$A:$B,1,0)), "no", "yes")</f>
        <v>yes</v>
      </c>
      <c r="Y99" s="87" t="str">
        <f> if(isna(VLOOKUP($A99,outputs!$A:$B,1,0)), "no", "yes")</f>
        <v>yes</v>
      </c>
      <c r="Z99" s="87" t="str">
        <f> if(isna(VLOOKUP($A99,old.accuracy!$A:$B,1,0)), "no", "yes")</f>
        <v>yes</v>
      </c>
      <c r="AA99" s="74" t="str">
        <f> if(isna(VLOOKUP($A99,accuracy!$A:$B,1,0)), "no", "yes")</f>
        <v>yes</v>
      </c>
      <c r="AB99" s="87" t="str">
        <f t="array" ref="AB99"> index(publications!$A$1:$A$319, match($B99, publications!$B$1:$B$319, 0))</f>
        <v>Melanie</v>
      </c>
    </row>
    <row r="100">
      <c r="A100" s="82" t="str">
        <f> concatenate(VLOOKUP($B100,publications!$B:$D,3,0), ".", $C100)</f>
        <v>MDM8SQRY.3</v>
      </c>
      <c r="B100" s="64" t="s">
        <v>1972</v>
      </c>
      <c r="C100" s="83">
        <f t="shared" si="1"/>
        <v>3</v>
      </c>
      <c r="D100" s="64" t="s">
        <v>2566</v>
      </c>
      <c r="E100" s="64" t="s">
        <v>1973</v>
      </c>
      <c r="F100" s="64" t="s">
        <v>2971</v>
      </c>
      <c r="G100" s="64" t="s">
        <v>3095</v>
      </c>
      <c r="J100" s="64">
        <v>1996.0</v>
      </c>
      <c r="K100" s="64">
        <v>1996.0</v>
      </c>
      <c r="L100" s="64" t="s">
        <v>3007</v>
      </c>
      <c r="M100" s="84" t="s">
        <v>22</v>
      </c>
      <c r="N100" s="84" t="s">
        <v>22</v>
      </c>
      <c r="O100" s="84">
        <v>30.0</v>
      </c>
      <c r="P100" s="85" t="s">
        <v>22</v>
      </c>
      <c r="Q100" s="84">
        <v>1200.0</v>
      </c>
      <c r="R100" s="64" t="s">
        <v>3040</v>
      </c>
      <c r="S100" s="84">
        <v>5.0</v>
      </c>
      <c r="T100" s="86" t="s">
        <v>22</v>
      </c>
      <c r="U100" s="86"/>
      <c r="V100" s="64"/>
      <c r="W100" s="64" t="s">
        <v>3097</v>
      </c>
      <c r="X100" s="87" t="str">
        <f> if(isna(VLOOKUP($A100,processing!$A:$B,1,0)), "no", "yes")</f>
        <v>yes</v>
      </c>
      <c r="Y100" s="87" t="str">
        <f> if(isna(VLOOKUP($A100,outputs!$A:$B,1,0)), "no", "yes")</f>
        <v>yes</v>
      </c>
      <c r="Z100" s="87" t="str">
        <f> if(isna(VLOOKUP($A100,old.accuracy!$A:$B,1,0)), "no", "yes")</f>
        <v>yes</v>
      </c>
      <c r="AA100" s="74" t="str">
        <f> if(isna(VLOOKUP($A100,accuracy!$A:$B,1,0)), "no", "yes")</f>
        <v>yes</v>
      </c>
      <c r="AB100" s="87" t="str">
        <f t="array" ref="AB100"> index(publications!$A$1:$A$319, match($B100, publications!$B$1:$B$319, 0))</f>
        <v>Melanie</v>
      </c>
    </row>
    <row r="101">
      <c r="A101" s="8" t="str">
        <f> concatenate(VLOOKUP($B101,publications!$B:$D,3,0), ".", $C101)</f>
        <v>4IQDTMM4.1</v>
      </c>
      <c r="B101" s="9" t="s">
        <v>1977</v>
      </c>
      <c r="C101" s="71">
        <f t="shared" si="1"/>
        <v>1</v>
      </c>
      <c r="D101" s="9" t="s">
        <v>2566</v>
      </c>
      <c r="E101" s="9" t="s">
        <v>1935</v>
      </c>
      <c r="F101" s="9" t="s">
        <v>203</v>
      </c>
      <c r="G101" s="9" t="s">
        <v>3072</v>
      </c>
      <c r="J101" s="9">
        <v>1971.0</v>
      </c>
      <c r="K101" s="9">
        <v>1971.0</v>
      </c>
      <c r="L101" s="9" t="s">
        <v>3007</v>
      </c>
      <c r="M101" s="11">
        <v>2700.0</v>
      </c>
      <c r="N101" s="11" t="s">
        <v>22</v>
      </c>
      <c r="O101" s="11">
        <v>0.37</v>
      </c>
      <c r="P101" s="72" t="s">
        <v>2978</v>
      </c>
      <c r="Q101" s="11">
        <v>21.0</v>
      </c>
      <c r="R101" s="9" t="s">
        <v>2976</v>
      </c>
      <c r="S101" s="11">
        <v>61.0</v>
      </c>
      <c r="T101" s="73" t="s">
        <v>22</v>
      </c>
      <c r="U101" s="73"/>
      <c r="V101" s="72"/>
      <c r="W101" s="9" t="s">
        <v>3098</v>
      </c>
      <c r="X101" s="74" t="str">
        <f> if(isna(VLOOKUP($A101,processing!$A:$B,1,0)), "no", "yes")</f>
        <v>yes</v>
      </c>
      <c r="Y101" s="74" t="str">
        <f> if(isna(VLOOKUP($A101,outputs!$A:$B,1,0)), "no", "yes")</f>
        <v>yes</v>
      </c>
      <c r="Z101" s="74" t="str">
        <f> if(isna(VLOOKUP($A101,old.accuracy!$A:$B,1,0)), "no", "yes")</f>
        <v>yes</v>
      </c>
      <c r="AA101" s="74" t="str">
        <f> if(isna(VLOOKUP($A101,accuracy!$A:$B,1,0)), "no", "yes")</f>
        <v>yes</v>
      </c>
      <c r="AB101" s="74" t="str">
        <f t="array" ref="AB101"> index(publications!$A$1:$A$319, match($B101, publications!$B$1:$B$319, 0))</f>
        <v>Anette</v>
      </c>
    </row>
    <row r="102">
      <c r="A102" s="8" t="str">
        <f> concatenate(VLOOKUP($B102,publications!$B:$D,3,0), ".", $C102)</f>
        <v>4IQDTMM4.2</v>
      </c>
      <c r="B102" s="9" t="s">
        <v>1977</v>
      </c>
      <c r="C102" s="71">
        <f t="shared" si="1"/>
        <v>2</v>
      </c>
      <c r="D102" s="9" t="s">
        <v>2566</v>
      </c>
      <c r="E102" s="9" t="s">
        <v>1935</v>
      </c>
      <c r="F102" s="9" t="s">
        <v>203</v>
      </c>
      <c r="G102" s="9" t="s">
        <v>3072</v>
      </c>
      <c r="J102" s="9">
        <v>1981.0</v>
      </c>
      <c r="K102" s="9">
        <v>1981.0</v>
      </c>
      <c r="L102" s="9" t="s">
        <v>3007</v>
      </c>
      <c r="M102" s="11">
        <v>4800.0</v>
      </c>
      <c r="N102" s="11" t="s">
        <v>22</v>
      </c>
      <c r="O102" s="11">
        <v>0.66</v>
      </c>
      <c r="P102" s="72" t="s">
        <v>3084</v>
      </c>
      <c r="Q102" s="11">
        <v>21.0</v>
      </c>
      <c r="R102" s="9" t="s">
        <v>2976</v>
      </c>
      <c r="S102" s="11">
        <v>27.0</v>
      </c>
      <c r="T102" s="73" t="s">
        <v>22</v>
      </c>
      <c r="U102" s="73"/>
      <c r="V102" s="72"/>
      <c r="W102" s="9" t="s">
        <v>3099</v>
      </c>
      <c r="X102" s="74" t="str">
        <f> if(isna(VLOOKUP($A102,processing!$A:$B,1,0)), "no", "yes")</f>
        <v>yes</v>
      </c>
      <c r="Y102" s="74" t="str">
        <f> if(isna(VLOOKUP($A102,outputs!$A:$B,1,0)), "no", "yes")</f>
        <v>yes</v>
      </c>
      <c r="Z102" s="74" t="str">
        <f> if(isna(VLOOKUP($A102,old.accuracy!$A:$B,1,0)), "no", "yes")</f>
        <v>yes</v>
      </c>
      <c r="AA102" s="74" t="str">
        <f> if(isna(VLOOKUP($A102,accuracy!$A:$B,1,0)), "no", "yes")</f>
        <v>yes</v>
      </c>
      <c r="AB102" s="74" t="str">
        <f t="array" ref="AB102"> index(publications!$A$1:$A$319, match($B102, publications!$B$1:$B$319, 0))</f>
        <v>Anette</v>
      </c>
    </row>
    <row r="103">
      <c r="A103" s="8" t="str">
        <f> concatenate(VLOOKUP($B103,publications!$B:$D,3,0), ".", $C103)</f>
        <v>4IQDTMM4.3</v>
      </c>
      <c r="B103" s="9" t="s">
        <v>1977</v>
      </c>
      <c r="C103" s="71">
        <f t="shared" si="1"/>
        <v>3</v>
      </c>
      <c r="D103" s="9" t="s">
        <v>2566</v>
      </c>
      <c r="E103" s="9" t="s">
        <v>1935</v>
      </c>
      <c r="F103" s="9" t="s">
        <v>203</v>
      </c>
      <c r="G103" s="9" t="s">
        <v>3072</v>
      </c>
      <c r="J103" s="9">
        <v>1990.0</v>
      </c>
      <c r="K103" s="9">
        <v>1990.0</v>
      </c>
      <c r="L103" s="9" t="s">
        <v>3007</v>
      </c>
      <c r="M103" s="11">
        <v>5000.0</v>
      </c>
      <c r="N103" s="11" t="s">
        <v>22</v>
      </c>
      <c r="O103" s="11">
        <v>0.69</v>
      </c>
      <c r="P103" s="72" t="s">
        <v>3084</v>
      </c>
      <c r="Q103" s="11">
        <v>21.0</v>
      </c>
      <c r="R103" s="9" t="s">
        <v>2976</v>
      </c>
      <c r="S103" s="11">
        <v>31.0</v>
      </c>
      <c r="T103" s="73" t="s">
        <v>22</v>
      </c>
      <c r="U103" s="73"/>
      <c r="V103" s="72"/>
      <c r="W103" s="9" t="s">
        <v>3100</v>
      </c>
      <c r="X103" s="74" t="str">
        <f> if(isna(VLOOKUP($A103,processing!$A:$B,1,0)), "no", "yes")</f>
        <v>yes</v>
      </c>
      <c r="Y103" s="74" t="str">
        <f> if(isna(VLOOKUP($A103,outputs!$A:$B,1,0)), "no", "yes")</f>
        <v>yes</v>
      </c>
      <c r="Z103" s="74" t="str">
        <f> if(isna(VLOOKUP($A103,old.accuracy!$A:$B,1,0)), "no", "yes")</f>
        <v>yes</v>
      </c>
      <c r="AA103" s="74" t="str">
        <f> if(isna(VLOOKUP($A103,accuracy!$A:$B,1,0)), "no", "yes")</f>
        <v>yes</v>
      </c>
      <c r="AB103" s="74" t="str">
        <f t="array" ref="AB103"> index(publications!$A$1:$A$319, match($B103, publications!$B$1:$B$319, 0))</f>
        <v>Anette</v>
      </c>
    </row>
    <row r="104">
      <c r="A104" s="8" t="str">
        <f> concatenate(VLOOKUP($B104,publications!$B:$D,3,0), ".", $C104)</f>
        <v>4IQDTMM4.4</v>
      </c>
      <c r="B104" s="9" t="s">
        <v>1977</v>
      </c>
      <c r="C104" s="71">
        <f t="shared" si="1"/>
        <v>4</v>
      </c>
      <c r="D104" s="9" t="s">
        <v>2566</v>
      </c>
      <c r="E104" s="9" t="s">
        <v>1935</v>
      </c>
      <c r="F104" s="9" t="s">
        <v>203</v>
      </c>
      <c r="G104" s="9" t="s">
        <v>3072</v>
      </c>
      <c r="J104" s="9">
        <v>2001.0</v>
      </c>
      <c r="K104" s="9">
        <v>2001.0</v>
      </c>
      <c r="L104" s="9" t="s">
        <v>3007</v>
      </c>
      <c r="M104" s="11">
        <v>4000.0</v>
      </c>
      <c r="N104" s="11" t="s">
        <v>22</v>
      </c>
      <c r="O104" s="11">
        <v>0.55</v>
      </c>
      <c r="P104" s="72" t="s">
        <v>3101</v>
      </c>
      <c r="Q104" s="11">
        <v>21.0</v>
      </c>
      <c r="R104" s="9" t="s">
        <v>2976</v>
      </c>
      <c r="S104" s="11">
        <v>44.0</v>
      </c>
      <c r="T104" s="73" t="s">
        <v>22</v>
      </c>
      <c r="U104" s="73"/>
      <c r="V104" s="72"/>
      <c r="W104" s="9" t="s">
        <v>3102</v>
      </c>
      <c r="X104" s="74" t="str">
        <f> if(isna(VLOOKUP($A104,processing!$A:$B,1,0)), "no", "yes")</f>
        <v>yes</v>
      </c>
      <c r="Y104" s="74" t="str">
        <f> if(isna(VLOOKUP($A104,outputs!$A:$B,1,0)), "no", "yes")</f>
        <v>yes</v>
      </c>
      <c r="Z104" s="74" t="str">
        <f> if(isna(VLOOKUP($A104,old.accuracy!$A:$B,1,0)), "no", "yes")</f>
        <v>yes</v>
      </c>
      <c r="AA104" s="74" t="str">
        <f> if(isna(VLOOKUP($A104,accuracy!$A:$B,1,0)), "no", "yes")</f>
        <v>yes</v>
      </c>
      <c r="AB104" s="74" t="str">
        <f t="array" ref="AB104"> index(publications!$A$1:$A$319, match($B104, publications!$B$1:$B$319, 0))</f>
        <v>Anette</v>
      </c>
    </row>
    <row r="105">
      <c r="A105" s="8" t="str">
        <f> concatenate(VLOOKUP($B105,publications!$B:$D,3,0), ".", $C105)</f>
        <v>D28F7QAG.1</v>
      </c>
      <c r="B105" s="9" t="s">
        <v>1980</v>
      </c>
      <c r="C105" s="71">
        <f t="shared" si="1"/>
        <v>1</v>
      </c>
      <c r="D105" s="9" t="s">
        <v>2566</v>
      </c>
      <c r="E105" s="9" t="s">
        <v>1859</v>
      </c>
      <c r="F105" s="9" t="s">
        <v>2971</v>
      </c>
      <c r="G105" s="9" t="s">
        <v>3103</v>
      </c>
      <c r="J105" s="9">
        <v>1940.0</v>
      </c>
      <c r="K105" s="9">
        <v>1949.0</v>
      </c>
      <c r="L105" s="9" t="s">
        <v>3052</v>
      </c>
      <c r="M105" s="11" t="s">
        <v>22</v>
      </c>
      <c r="N105" s="77" t="s">
        <v>22</v>
      </c>
      <c r="O105" s="76" t="s">
        <v>22</v>
      </c>
      <c r="P105" s="76" t="s">
        <v>22</v>
      </c>
      <c r="Q105" s="11">
        <v>600.0</v>
      </c>
      <c r="R105" s="9" t="s">
        <v>3040</v>
      </c>
      <c r="S105" s="76" t="s">
        <v>22</v>
      </c>
      <c r="T105" s="73" t="s">
        <v>22</v>
      </c>
      <c r="U105" s="73"/>
      <c r="V105" s="9"/>
      <c r="W105" s="9" t="s">
        <v>3104</v>
      </c>
      <c r="X105" s="74" t="str">
        <f> if(isna(VLOOKUP($A105,processing!$A:$B,1,0)), "no", "yes")</f>
        <v>yes</v>
      </c>
      <c r="Y105" s="74" t="str">
        <f> if(isna(VLOOKUP($A105,outputs!$A:$B,1,0)), "no", "yes")</f>
        <v>yes</v>
      </c>
      <c r="Z105" s="74" t="str">
        <f> if(isna(VLOOKUP($A105,old.accuracy!$A:$B,1,0)), "no", "yes")</f>
        <v>yes</v>
      </c>
      <c r="AA105" s="74" t="str">
        <f> if(isna(VLOOKUP($A105,accuracy!$A:$B,1,0)), "no", "yes")</f>
        <v>yes</v>
      </c>
      <c r="AB105" s="74" t="str">
        <f t="array" ref="AB105"> index(publications!$A$1:$A$319, match($B105, publications!$B$1:$B$319, 0))</f>
        <v>Anette</v>
      </c>
    </row>
    <row r="106">
      <c r="A106" s="8" t="str">
        <f> concatenate(VLOOKUP($B106,publications!$B:$D,3,0), ".", $C106)</f>
        <v>D28F7QAG.2</v>
      </c>
      <c r="B106" s="9" t="s">
        <v>1980</v>
      </c>
      <c r="C106" s="71">
        <f t="shared" si="1"/>
        <v>2</v>
      </c>
      <c r="D106" s="9" t="s">
        <v>2566</v>
      </c>
      <c r="E106" s="9" t="s">
        <v>1859</v>
      </c>
      <c r="F106" s="9" t="s">
        <v>2971</v>
      </c>
      <c r="G106" s="9" t="s">
        <v>3103</v>
      </c>
      <c r="J106" s="9">
        <v>1980.0</v>
      </c>
      <c r="K106" s="9">
        <v>1999.0</v>
      </c>
      <c r="L106" s="9" t="s">
        <v>3052</v>
      </c>
      <c r="M106" s="11" t="s">
        <v>22</v>
      </c>
      <c r="N106" s="77" t="s">
        <v>22</v>
      </c>
      <c r="O106" s="76" t="s">
        <v>22</v>
      </c>
      <c r="P106" s="76" t="s">
        <v>22</v>
      </c>
      <c r="Q106" s="11">
        <v>2000.0</v>
      </c>
      <c r="R106" s="9" t="s">
        <v>3040</v>
      </c>
      <c r="S106" s="76" t="s">
        <v>22</v>
      </c>
      <c r="T106" s="73" t="s">
        <v>22</v>
      </c>
      <c r="U106" s="73"/>
      <c r="V106" s="9"/>
      <c r="W106" s="9" t="s">
        <v>3104</v>
      </c>
      <c r="X106" s="74" t="str">
        <f> if(isna(VLOOKUP($A106,processing!$A:$B,1,0)), "no", "yes")</f>
        <v>yes</v>
      </c>
      <c r="Y106" s="74" t="str">
        <f> if(isna(VLOOKUP($A106,outputs!$A:$B,1,0)), "no", "yes")</f>
        <v>yes</v>
      </c>
      <c r="Z106" s="74" t="str">
        <f> if(isna(VLOOKUP($A106,old.accuracy!$A:$B,1,0)), "no", "yes")</f>
        <v>yes</v>
      </c>
      <c r="AA106" s="74" t="str">
        <f> if(isna(VLOOKUP($A106,accuracy!$A:$B,1,0)), "no", "yes")</f>
        <v>yes</v>
      </c>
      <c r="AB106" s="74" t="str">
        <f t="array" ref="AB106"> index(publications!$A$1:$A$319, match($B106, publications!$B$1:$B$319, 0))</f>
        <v>Anette</v>
      </c>
    </row>
    <row r="107">
      <c r="A107" s="8" t="str">
        <f> concatenate(VLOOKUP($B107,publications!$B:$D,3,0), ".", $C107)</f>
        <v>5ER8DF4Z.1</v>
      </c>
      <c r="B107" s="9" t="s">
        <v>1982</v>
      </c>
      <c r="C107" s="71">
        <f t="shared" si="1"/>
        <v>1</v>
      </c>
      <c r="D107" s="9" t="s">
        <v>2566</v>
      </c>
      <c r="E107" s="9" t="s">
        <v>1896</v>
      </c>
      <c r="F107" s="9" t="s">
        <v>203</v>
      </c>
      <c r="G107" s="9" t="s">
        <v>3018</v>
      </c>
      <c r="J107" s="9">
        <v>1957.0</v>
      </c>
      <c r="K107" s="9">
        <v>1957.0</v>
      </c>
      <c r="L107" s="9" t="s">
        <v>2981</v>
      </c>
      <c r="M107" s="11" t="s">
        <v>22</v>
      </c>
      <c r="N107" s="77" t="s">
        <v>22</v>
      </c>
      <c r="O107" s="11">
        <v>0.6</v>
      </c>
      <c r="P107" s="72" t="s">
        <v>3001</v>
      </c>
      <c r="Q107" s="11">
        <v>21.0</v>
      </c>
      <c r="R107" s="9" t="s">
        <v>2976</v>
      </c>
      <c r="S107" s="11">
        <v>3.0</v>
      </c>
      <c r="T107" s="73" t="s">
        <v>22</v>
      </c>
      <c r="U107" s="73" t="s">
        <v>3105</v>
      </c>
      <c r="V107" s="9"/>
      <c r="W107" s="9" t="s">
        <v>3106</v>
      </c>
      <c r="X107" s="74" t="str">
        <f> if(isna(VLOOKUP($A107,processing!$A:$B,1,0)), "no", "yes")</f>
        <v>yes</v>
      </c>
      <c r="Y107" s="74" t="str">
        <f> if(isna(VLOOKUP($A107,outputs!$A:$B,1,0)), "no", "yes")</f>
        <v>yes</v>
      </c>
      <c r="Z107" s="74" t="str">
        <f> if(isna(VLOOKUP($A107,old.accuracy!$A:$B,1,0)), "no", "yes")</f>
        <v>yes</v>
      </c>
      <c r="AA107" s="74" t="str">
        <f> if(isna(VLOOKUP($A107,accuracy!$A:$B,1,0)), "no", "yes")</f>
        <v>yes</v>
      </c>
      <c r="AB107" s="15" t="s">
        <v>91</v>
      </c>
    </row>
    <row r="108">
      <c r="A108" s="8" t="str">
        <f> concatenate(VLOOKUP($B108,publications!$B:$D,3,0), ".", $C108)</f>
        <v>5ER8DF4Z.2</v>
      </c>
      <c r="B108" s="9" t="s">
        <v>1982</v>
      </c>
      <c r="C108" s="71">
        <f t="shared" si="1"/>
        <v>2</v>
      </c>
      <c r="D108" s="9" t="s">
        <v>2566</v>
      </c>
      <c r="E108" s="9" t="s">
        <v>1896</v>
      </c>
      <c r="F108" s="9" t="s">
        <v>203</v>
      </c>
      <c r="G108" s="9" t="s">
        <v>3018</v>
      </c>
      <c r="J108" s="9">
        <v>1957.0</v>
      </c>
      <c r="K108" s="9">
        <v>1957.0</v>
      </c>
      <c r="L108" s="9" t="s">
        <v>2981</v>
      </c>
      <c r="M108" s="11" t="s">
        <v>22</v>
      </c>
      <c r="N108" s="77" t="s">
        <v>22</v>
      </c>
      <c r="O108" s="11">
        <v>0.6</v>
      </c>
      <c r="P108" s="72" t="s">
        <v>3001</v>
      </c>
      <c r="Q108" s="11">
        <v>21.0</v>
      </c>
      <c r="R108" s="9" t="s">
        <v>2976</v>
      </c>
      <c r="S108" s="11">
        <v>4.0</v>
      </c>
      <c r="T108" s="73" t="s">
        <v>22</v>
      </c>
      <c r="U108" s="73" t="s">
        <v>3105</v>
      </c>
      <c r="V108" s="9"/>
      <c r="W108" s="9" t="s">
        <v>3107</v>
      </c>
      <c r="X108" s="74" t="str">
        <f> if(isna(VLOOKUP($A108,processing!$A:$B,1,0)), "no", "yes")</f>
        <v>yes</v>
      </c>
      <c r="Y108" s="74" t="str">
        <f> if(isna(VLOOKUP($A108,outputs!$A:$B,1,0)), "no", "yes")</f>
        <v>yes</v>
      </c>
      <c r="Z108" s="74" t="str">
        <f> if(isna(VLOOKUP($A108,old.accuracy!$A:$B,1,0)), "no", "yes")</f>
        <v>no</v>
      </c>
      <c r="AA108" s="74" t="str">
        <f> if(isna(VLOOKUP($A108,accuracy!$A:$B,1,0)), "no", "yes")</f>
        <v>yes</v>
      </c>
      <c r="AB108" s="15" t="s">
        <v>91</v>
      </c>
    </row>
    <row r="109">
      <c r="A109" s="8" t="str">
        <f> concatenate(VLOOKUP($B109,publications!$B:$D,3,0), ".", $C109)</f>
        <v>5ER8DF4Z.3</v>
      </c>
      <c r="B109" s="9" t="s">
        <v>1982</v>
      </c>
      <c r="C109" s="71">
        <f t="shared" si="1"/>
        <v>3</v>
      </c>
      <c r="D109" s="9" t="s">
        <v>2566</v>
      </c>
      <c r="E109" s="9" t="s">
        <v>1896</v>
      </c>
      <c r="F109" s="9" t="s">
        <v>203</v>
      </c>
      <c r="G109" s="9" t="s">
        <v>3018</v>
      </c>
      <c r="J109" s="9">
        <v>1956.0</v>
      </c>
      <c r="K109" s="9">
        <v>1956.0</v>
      </c>
      <c r="L109" s="9" t="s">
        <v>2981</v>
      </c>
      <c r="M109" s="11" t="s">
        <v>22</v>
      </c>
      <c r="N109" s="77" t="s">
        <v>22</v>
      </c>
      <c r="O109" s="11">
        <v>0.6</v>
      </c>
      <c r="P109" s="72" t="s">
        <v>3001</v>
      </c>
      <c r="Q109" s="11">
        <v>21.0</v>
      </c>
      <c r="R109" s="9" t="s">
        <v>2976</v>
      </c>
      <c r="S109" s="11">
        <v>7.0</v>
      </c>
      <c r="T109" s="73" t="s">
        <v>22</v>
      </c>
      <c r="U109" s="73" t="s">
        <v>3105</v>
      </c>
      <c r="V109" s="9"/>
      <c r="W109" s="9" t="s">
        <v>3108</v>
      </c>
      <c r="X109" s="74" t="str">
        <f> if(isna(VLOOKUP($A109,processing!$A:$B,1,0)), "no", "yes")</f>
        <v>yes</v>
      </c>
      <c r="Y109" s="74" t="str">
        <f> if(isna(VLOOKUP($A109,outputs!$A:$B,1,0)), "no", "yes")</f>
        <v>yes</v>
      </c>
      <c r="Z109" s="74" t="str">
        <f> if(isna(VLOOKUP($A109,old.accuracy!$A:$B,1,0)), "no", "yes")</f>
        <v>no</v>
      </c>
      <c r="AA109" s="74" t="str">
        <f> if(isna(VLOOKUP($A109,accuracy!$A:$B,1,0)), "no", "yes")</f>
        <v>yes</v>
      </c>
      <c r="AB109" s="15" t="s">
        <v>91</v>
      </c>
    </row>
    <row r="110">
      <c r="A110" s="8" t="str">
        <f> concatenate(VLOOKUP($B110,publications!$B:$D,3,0), ".", $C110)</f>
        <v>5ER8DF4Z.4</v>
      </c>
      <c r="B110" s="9" t="s">
        <v>1982</v>
      </c>
      <c r="C110" s="71">
        <f t="shared" si="1"/>
        <v>4</v>
      </c>
      <c r="D110" s="9" t="s">
        <v>2566</v>
      </c>
      <c r="E110" s="9" t="s">
        <v>1896</v>
      </c>
      <c r="F110" s="9" t="s">
        <v>203</v>
      </c>
      <c r="G110" s="9" t="s">
        <v>3018</v>
      </c>
      <c r="J110" s="9">
        <v>1957.0</v>
      </c>
      <c r="K110" s="9">
        <v>1957.0</v>
      </c>
      <c r="L110" s="9" t="s">
        <v>2981</v>
      </c>
      <c r="M110" s="11" t="s">
        <v>22</v>
      </c>
      <c r="N110" s="77" t="s">
        <v>22</v>
      </c>
      <c r="O110" s="11">
        <v>0.6</v>
      </c>
      <c r="P110" s="72" t="s">
        <v>3001</v>
      </c>
      <c r="Q110" s="11">
        <v>21.0</v>
      </c>
      <c r="R110" s="9" t="s">
        <v>2976</v>
      </c>
      <c r="S110" s="11">
        <v>12.0</v>
      </c>
      <c r="T110" s="73" t="s">
        <v>22</v>
      </c>
      <c r="U110" s="73" t="s">
        <v>3105</v>
      </c>
      <c r="V110" s="9"/>
      <c r="W110" s="9" t="s">
        <v>3109</v>
      </c>
      <c r="X110" s="74" t="str">
        <f> if(isna(VLOOKUP($A110,processing!$A:$B,1,0)), "no", "yes")</f>
        <v>yes</v>
      </c>
      <c r="Y110" s="74" t="str">
        <f> if(isna(VLOOKUP($A110,outputs!$A:$B,1,0)), "no", "yes")</f>
        <v>yes</v>
      </c>
      <c r="Z110" s="74" t="str">
        <f> if(isna(VLOOKUP($A110,old.accuracy!$A:$B,1,0)), "no", "yes")</f>
        <v>no</v>
      </c>
      <c r="AA110" s="74" t="str">
        <f> if(isna(VLOOKUP($A110,accuracy!$A:$B,1,0)), "no", "yes")</f>
        <v>yes</v>
      </c>
      <c r="AB110" s="15" t="s">
        <v>91</v>
      </c>
    </row>
    <row r="111">
      <c r="A111" s="8" t="str">
        <f> concatenate(VLOOKUP($B111,publications!$B:$D,3,0), ".", $C111)</f>
        <v>5ER8DF4Z.5</v>
      </c>
      <c r="B111" s="9" t="s">
        <v>1982</v>
      </c>
      <c r="C111" s="71">
        <f t="shared" si="1"/>
        <v>5</v>
      </c>
      <c r="D111" s="9" t="s">
        <v>2566</v>
      </c>
      <c r="E111" s="9" t="s">
        <v>1896</v>
      </c>
      <c r="F111" s="9" t="s">
        <v>203</v>
      </c>
      <c r="G111" s="9" t="s">
        <v>3018</v>
      </c>
      <c r="J111" s="9">
        <v>1957.0</v>
      </c>
      <c r="K111" s="9">
        <v>1957.0</v>
      </c>
      <c r="L111" s="9" t="s">
        <v>2981</v>
      </c>
      <c r="M111" s="11" t="s">
        <v>22</v>
      </c>
      <c r="N111" s="77" t="s">
        <v>22</v>
      </c>
      <c r="O111" s="11">
        <v>0.6</v>
      </c>
      <c r="P111" s="72" t="s">
        <v>3001</v>
      </c>
      <c r="Q111" s="11">
        <v>21.0</v>
      </c>
      <c r="R111" s="9" t="s">
        <v>2976</v>
      </c>
      <c r="S111" s="11">
        <v>9.0</v>
      </c>
      <c r="T111" s="73" t="s">
        <v>22</v>
      </c>
      <c r="U111" s="73" t="s">
        <v>3105</v>
      </c>
      <c r="V111" s="9"/>
      <c r="W111" s="9" t="s">
        <v>3110</v>
      </c>
      <c r="X111" s="74" t="str">
        <f> if(isna(VLOOKUP($A111,processing!$A:$B,1,0)), "no", "yes")</f>
        <v>yes</v>
      </c>
      <c r="Y111" s="74" t="str">
        <f> if(isna(VLOOKUP($A111,outputs!$A:$B,1,0)), "no", "yes")</f>
        <v>yes</v>
      </c>
      <c r="Z111" s="74" t="str">
        <f> if(isna(VLOOKUP($A111,old.accuracy!$A:$B,1,0)), "no", "yes")</f>
        <v>no</v>
      </c>
      <c r="AA111" s="74" t="str">
        <f> if(isna(VLOOKUP($A111,accuracy!$A:$B,1,0)), "no", "yes")</f>
        <v>yes</v>
      </c>
      <c r="AB111" s="15" t="s">
        <v>91</v>
      </c>
    </row>
    <row r="112">
      <c r="A112" s="8" t="str">
        <f> concatenate(VLOOKUP($B112,publications!$B:$D,3,0), ".", $C112)</f>
        <v>5ER8DF4Z.6</v>
      </c>
      <c r="B112" s="9" t="s">
        <v>1982</v>
      </c>
      <c r="C112" s="71">
        <f t="shared" si="1"/>
        <v>6</v>
      </c>
      <c r="D112" s="9" t="s">
        <v>2566</v>
      </c>
      <c r="E112" s="9" t="s">
        <v>1896</v>
      </c>
      <c r="F112" s="9" t="s">
        <v>203</v>
      </c>
      <c r="G112" s="9" t="s">
        <v>3018</v>
      </c>
      <c r="J112" s="9">
        <v>1956.0</v>
      </c>
      <c r="K112" s="9">
        <v>1956.0</v>
      </c>
      <c r="L112" s="9" t="s">
        <v>2981</v>
      </c>
      <c r="M112" s="11" t="s">
        <v>22</v>
      </c>
      <c r="N112" s="77" t="s">
        <v>22</v>
      </c>
      <c r="O112" s="11">
        <v>0.6</v>
      </c>
      <c r="P112" s="72" t="s">
        <v>3001</v>
      </c>
      <c r="Q112" s="11">
        <v>21.0</v>
      </c>
      <c r="R112" s="9" t="s">
        <v>2976</v>
      </c>
      <c r="S112" s="11">
        <v>5.0</v>
      </c>
      <c r="T112" s="73" t="s">
        <v>22</v>
      </c>
      <c r="U112" s="73" t="s">
        <v>3105</v>
      </c>
      <c r="V112" s="9"/>
      <c r="W112" s="9" t="s">
        <v>3111</v>
      </c>
      <c r="X112" s="74" t="str">
        <f> if(isna(VLOOKUP($A112,processing!$A:$B,1,0)), "no", "yes")</f>
        <v>yes</v>
      </c>
      <c r="Y112" s="74" t="str">
        <f> if(isna(VLOOKUP($A112,outputs!$A:$B,1,0)), "no", "yes")</f>
        <v>yes</v>
      </c>
      <c r="Z112" s="74" t="str">
        <f> if(isna(VLOOKUP($A112,old.accuracy!$A:$B,1,0)), "no", "yes")</f>
        <v>no</v>
      </c>
      <c r="AA112" s="74" t="str">
        <f> if(isna(VLOOKUP($A112,accuracy!$A:$B,1,0)), "no", "yes")</f>
        <v>yes</v>
      </c>
      <c r="AB112" s="15" t="s">
        <v>91</v>
      </c>
    </row>
    <row r="113">
      <c r="A113" s="8" t="str">
        <f> concatenate(VLOOKUP($B113,publications!$B:$D,3,0), ".", $C113)</f>
        <v>Y5LI7LC8.1</v>
      </c>
      <c r="B113" s="9" t="s">
        <v>1979</v>
      </c>
      <c r="C113" s="71">
        <f t="shared" si="1"/>
        <v>1</v>
      </c>
      <c r="D113" s="9" t="s">
        <v>2566</v>
      </c>
      <c r="E113" s="9" t="s">
        <v>1896</v>
      </c>
      <c r="F113" s="9" t="s">
        <v>203</v>
      </c>
      <c r="G113" s="9" t="s">
        <v>3018</v>
      </c>
      <c r="J113" s="9">
        <v>1957.0</v>
      </c>
      <c r="K113" s="9">
        <v>1957.0</v>
      </c>
      <c r="L113" s="9" t="s">
        <v>2981</v>
      </c>
      <c r="M113" s="11" t="s">
        <v>22</v>
      </c>
      <c r="N113" s="77" t="s">
        <v>22</v>
      </c>
      <c r="O113" s="11">
        <v>0.6</v>
      </c>
      <c r="P113" s="72" t="s">
        <v>3001</v>
      </c>
      <c r="Q113" s="11">
        <v>21.0</v>
      </c>
      <c r="R113" s="9" t="s">
        <v>2976</v>
      </c>
      <c r="S113" s="11">
        <v>12.0</v>
      </c>
      <c r="T113" s="73" t="s">
        <v>22</v>
      </c>
      <c r="U113" s="73" t="s">
        <v>3105</v>
      </c>
      <c r="V113" s="9"/>
      <c r="W113" s="9" t="s">
        <v>3109</v>
      </c>
      <c r="X113" s="74" t="str">
        <f> if(isna(VLOOKUP($A113,processing!$A:$B,1,0)), "no", "yes")</f>
        <v>yes</v>
      </c>
      <c r="Y113" s="74" t="str">
        <f> if(isna(VLOOKUP($A113,outputs!$A:$B,1,0)), "no", "yes")</f>
        <v>yes</v>
      </c>
      <c r="Z113" s="74" t="str">
        <f> if(isna(VLOOKUP($A113,old.accuracy!$A:$B,1,0)), "no", "yes")</f>
        <v>no</v>
      </c>
      <c r="AA113" s="74" t="str">
        <f> if(isna(VLOOKUP($A113,accuracy!$A:$B,1,0)), "no", "yes")</f>
        <v>yes</v>
      </c>
      <c r="AB113" s="15" t="s">
        <v>91</v>
      </c>
    </row>
    <row r="114">
      <c r="A114" s="8" t="str">
        <f> concatenate(VLOOKUP($B114,publications!$B:$D,3,0), ".", $C114)</f>
        <v>Y5LI7LC8.2</v>
      </c>
      <c r="B114" s="9" t="s">
        <v>1979</v>
      </c>
      <c r="C114" s="71">
        <f t="shared" si="1"/>
        <v>2</v>
      </c>
      <c r="D114" s="9" t="s">
        <v>2566</v>
      </c>
      <c r="E114" s="9" t="s">
        <v>1896</v>
      </c>
      <c r="F114" s="9" t="s">
        <v>203</v>
      </c>
      <c r="G114" s="9" t="s">
        <v>3018</v>
      </c>
      <c r="J114" s="9">
        <v>1957.0</v>
      </c>
      <c r="K114" s="9">
        <v>1957.0</v>
      </c>
      <c r="L114" s="9" t="s">
        <v>2981</v>
      </c>
      <c r="M114" s="11" t="s">
        <v>22</v>
      </c>
      <c r="N114" s="77" t="s">
        <v>22</v>
      </c>
      <c r="O114" s="11">
        <v>0.6</v>
      </c>
      <c r="P114" s="72" t="s">
        <v>3001</v>
      </c>
      <c r="Q114" s="11">
        <v>21.0</v>
      </c>
      <c r="R114" s="9" t="s">
        <v>2976</v>
      </c>
      <c r="S114" s="11">
        <v>9.0</v>
      </c>
      <c r="T114" s="73" t="s">
        <v>22</v>
      </c>
      <c r="U114" s="73" t="s">
        <v>3105</v>
      </c>
      <c r="V114" s="9"/>
      <c r="W114" s="9" t="s">
        <v>3110</v>
      </c>
      <c r="X114" s="74" t="str">
        <f> if(isna(VLOOKUP($A114,processing!$A:$B,1,0)), "no", "yes")</f>
        <v>yes</v>
      </c>
      <c r="Y114" s="74" t="str">
        <f> if(isna(VLOOKUP($A114,outputs!$A:$B,1,0)), "no", "yes")</f>
        <v>yes</v>
      </c>
      <c r="Z114" s="74" t="str">
        <f> if(isna(VLOOKUP($A114,old.accuracy!$A:$B,1,0)), "no", "yes")</f>
        <v>no</v>
      </c>
      <c r="AA114" s="74" t="str">
        <f> if(isna(VLOOKUP($A114,accuracy!$A:$B,1,0)), "no", "yes")</f>
        <v>yes</v>
      </c>
      <c r="AB114" s="15" t="s">
        <v>91</v>
      </c>
    </row>
    <row r="115">
      <c r="A115" s="8" t="str">
        <f> concatenate(VLOOKUP($B115,publications!$B:$D,3,0), ".", $C115)</f>
        <v>BRUM54LP.1</v>
      </c>
      <c r="B115" s="9" t="s">
        <v>1983</v>
      </c>
      <c r="C115" s="71">
        <f t="shared" si="1"/>
        <v>1</v>
      </c>
      <c r="D115" s="9" t="s">
        <v>2566</v>
      </c>
      <c r="E115" s="9" t="s">
        <v>1847</v>
      </c>
      <c r="F115" s="9" t="s">
        <v>28</v>
      </c>
      <c r="G115" s="9" t="s">
        <v>3112</v>
      </c>
      <c r="J115" s="9">
        <v>1953.0</v>
      </c>
      <c r="K115" s="9">
        <v>1954.0</v>
      </c>
      <c r="L115" s="9" t="s">
        <v>2981</v>
      </c>
      <c r="M115" s="11">
        <v>3500.0</v>
      </c>
      <c r="N115" s="77" t="s">
        <v>22</v>
      </c>
      <c r="O115" s="76" t="s">
        <v>22</v>
      </c>
      <c r="P115" s="76" t="s">
        <v>22</v>
      </c>
      <c r="Q115" s="11">
        <v>15.0</v>
      </c>
      <c r="R115" s="9" t="s">
        <v>2976</v>
      </c>
      <c r="S115" s="11">
        <v>160.0</v>
      </c>
      <c r="T115" s="73" t="s">
        <v>22</v>
      </c>
      <c r="U115" s="73"/>
      <c r="V115" s="9"/>
      <c r="W115" s="9" t="s">
        <v>3113</v>
      </c>
      <c r="X115" s="74" t="str">
        <f> if(isna(VLOOKUP($A115,processing!$A:$B,1,0)), "no", "yes")</f>
        <v>yes</v>
      </c>
      <c r="Y115" s="74" t="str">
        <f> if(isna(VLOOKUP($A115,outputs!$A:$B,1,0)), "no", "yes")</f>
        <v>yes</v>
      </c>
      <c r="Z115" s="74" t="str">
        <f> if(isna(VLOOKUP($A115,old.accuracy!$A:$B,1,0)), "no", "yes")</f>
        <v>yes</v>
      </c>
      <c r="AA115" s="74" t="str">
        <f> if(isna(VLOOKUP($A115,accuracy!$A:$B,1,0)), "no", "yes")</f>
        <v>yes</v>
      </c>
      <c r="AB115" s="74" t="str">
        <f t="array" ref="AB115"> index(publications!$A$1:$A$319, match($B115, publications!$B$1:$B$319, 0))</f>
        <v>Livia</v>
      </c>
    </row>
    <row r="116">
      <c r="A116" s="8" t="str">
        <f> concatenate(VLOOKUP($B116,publications!$B:$D,3,0), ".", $C116)</f>
        <v>BRUM54LP.2</v>
      </c>
      <c r="B116" s="9" t="s">
        <v>1983</v>
      </c>
      <c r="C116" s="71">
        <f t="shared" si="1"/>
        <v>2</v>
      </c>
      <c r="D116" s="9" t="s">
        <v>2566</v>
      </c>
      <c r="E116" s="9" t="s">
        <v>1847</v>
      </c>
      <c r="F116" s="9" t="s">
        <v>28</v>
      </c>
      <c r="G116" s="88" t="s">
        <v>2980</v>
      </c>
      <c r="J116" s="9">
        <v>1970.0</v>
      </c>
      <c r="K116" s="9">
        <v>1970.0</v>
      </c>
      <c r="L116" s="9" t="s">
        <v>2981</v>
      </c>
      <c r="M116" s="11">
        <v>3590.0</v>
      </c>
      <c r="N116" s="77" t="s">
        <v>22</v>
      </c>
      <c r="O116" s="76" t="s">
        <v>22</v>
      </c>
      <c r="P116" s="76" t="s">
        <v>22</v>
      </c>
      <c r="Q116" s="11">
        <v>12.0</v>
      </c>
      <c r="R116" s="9" t="s">
        <v>2976</v>
      </c>
      <c r="S116" s="11">
        <v>32.0</v>
      </c>
      <c r="T116" s="73" t="s">
        <v>22</v>
      </c>
      <c r="U116" s="73" t="s">
        <v>3114</v>
      </c>
      <c r="V116" s="72"/>
      <c r="W116" s="72" t="s">
        <v>22</v>
      </c>
      <c r="X116" s="74" t="str">
        <f> if(isna(VLOOKUP($A116,processing!$A:$B,1,0)), "no", "yes")</f>
        <v>yes</v>
      </c>
      <c r="Y116" s="74" t="str">
        <f> if(isna(VLOOKUP($A116,outputs!$A:$B,1,0)), "no", "yes")</f>
        <v>yes</v>
      </c>
      <c r="Z116" s="74" t="str">
        <f> if(isna(VLOOKUP($A116,old.accuracy!$A:$B,1,0)), "no", "yes")</f>
        <v>yes</v>
      </c>
      <c r="AA116" s="74" t="str">
        <f> if(isna(VLOOKUP($A116,accuracy!$A:$B,1,0)), "no", "yes")</f>
        <v>yes</v>
      </c>
      <c r="AB116" s="74" t="str">
        <f t="array" ref="AB116"> index(publications!$A$1:$A$319, match($B116, publications!$B$1:$B$319, 0))</f>
        <v>Livia</v>
      </c>
    </row>
    <row r="117">
      <c r="A117" s="8" t="str">
        <f> concatenate(VLOOKUP($B117,publications!$B:$D,3,0), ".", $C117)</f>
        <v>BRUM54LP.3</v>
      </c>
      <c r="B117" s="9" t="s">
        <v>1983</v>
      </c>
      <c r="C117" s="71">
        <f t="shared" si="1"/>
        <v>3</v>
      </c>
      <c r="D117" s="9" t="s">
        <v>2566</v>
      </c>
      <c r="E117" s="9" t="s">
        <v>1847</v>
      </c>
      <c r="F117" s="9" t="s">
        <v>28</v>
      </c>
      <c r="G117" s="88" t="s">
        <v>2980</v>
      </c>
      <c r="J117" s="9">
        <v>1971.0</v>
      </c>
      <c r="K117" s="9">
        <v>1971.0</v>
      </c>
      <c r="L117" s="9" t="s">
        <v>2981</v>
      </c>
      <c r="M117" s="11">
        <v>3120.0</v>
      </c>
      <c r="N117" s="77" t="s">
        <v>22</v>
      </c>
      <c r="O117" s="76" t="s">
        <v>22</v>
      </c>
      <c r="P117" s="76" t="s">
        <v>22</v>
      </c>
      <c r="Q117" s="11">
        <v>12.0</v>
      </c>
      <c r="R117" s="9" t="s">
        <v>2976</v>
      </c>
      <c r="S117" s="11">
        <v>91.0</v>
      </c>
      <c r="T117" s="73" t="s">
        <v>22</v>
      </c>
      <c r="U117" s="73" t="s">
        <v>3114</v>
      </c>
      <c r="V117" s="72"/>
      <c r="W117" s="72" t="s">
        <v>22</v>
      </c>
      <c r="X117" s="74" t="str">
        <f> if(isna(VLOOKUP($A117,processing!$A:$B,1,0)), "no", "yes")</f>
        <v>yes</v>
      </c>
      <c r="Y117" s="74" t="str">
        <f> if(isna(VLOOKUP($A117,outputs!$A:$B,1,0)), "no", "yes")</f>
        <v>yes</v>
      </c>
      <c r="Z117" s="74" t="str">
        <f> if(isna(VLOOKUP($A117,old.accuracy!$A:$B,1,0)), "no", "yes")</f>
        <v>yes</v>
      </c>
      <c r="AA117" s="74" t="str">
        <f> if(isna(VLOOKUP($A117,accuracy!$A:$B,1,0)), "no", "yes")</f>
        <v>yes</v>
      </c>
      <c r="AB117" s="74" t="str">
        <f t="array" ref="AB117"> index(publications!$A$1:$A$319, match($B117, publications!$B$1:$B$319, 0))</f>
        <v>Livia</v>
      </c>
    </row>
    <row r="118">
      <c r="A118" s="8" t="str">
        <f> concatenate(VLOOKUP($B118,publications!$B:$D,3,0), ".", $C118)</f>
        <v>BRUM54LP.4</v>
      </c>
      <c r="B118" s="9" t="s">
        <v>1983</v>
      </c>
      <c r="C118" s="71">
        <f t="shared" si="1"/>
        <v>4</v>
      </c>
      <c r="D118" s="9" t="s">
        <v>2566</v>
      </c>
      <c r="E118" s="9" t="s">
        <v>1847</v>
      </c>
      <c r="F118" s="9" t="s">
        <v>28</v>
      </c>
      <c r="G118" s="9" t="s">
        <v>3112</v>
      </c>
      <c r="J118" s="9">
        <v>1982.0</v>
      </c>
      <c r="K118" s="9">
        <v>1982.0</v>
      </c>
      <c r="L118" s="9" t="s">
        <v>2981</v>
      </c>
      <c r="M118" s="11">
        <v>6030.0</v>
      </c>
      <c r="N118" s="77" t="s">
        <v>22</v>
      </c>
      <c r="O118" s="76" t="s">
        <v>22</v>
      </c>
      <c r="P118" s="76" t="s">
        <v>22</v>
      </c>
      <c r="Q118" s="11">
        <v>15.0</v>
      </c>
      <c r="R118" s="9" t="s">
        <v>2976</v>
      </c>
      <c r="S118" s="11">
        <v>34.0</v>
      </c>
      <c r="T118" s="73" t="s">
        <v>22</v>
      </c>
      <c r="U118" s="73" t="s">
        <v>3055</v>
      </c>
      <c r="V118" s="72"/>
      <c r="W118" s="72" t="s">
        <v>22</v>
      </c>
      <c r="X118" s="74" t="str">
        <f> if(isna(VLOOKUP($A118,processing!$A:$B,1,0)), "no", "yes")</f>
        <v>yes</v>
      </c>
      <c r="Y118" s="74" t="str">
        <f> if(isna(VLOOKUP($A118,outputs!$A:$B,1,0)), "no", "yes")</f>
        <v>yes</v>
      </c>
      <c r="Z118" s="74" t="str">
        <f> if(isna(VLOOKUP($A118,old.accuracy!$A:$B,1,0)), "no", "yes")</f>
        <v>yes</v>
      </c>
      <c r="AA118" s="74" t="str">
        <f> if(isna(VLOOKUP($A118,accuracy!$A:$B,1,0)), "no", "yes")</f>
        <v>yes</v>
      </c>
      <c r="AB118" s="74" t="str">
        <f t="array" ref="AB118"> index(publications!$A$1:$A$319, match($B118, publications!$B$1:$B$319, 0))</f>
        <v>Livia</v>
      </c>
    </row>
    <row r="119">
      <c r="A119" s="8" t="str">
        <f> concatenate(VLOOKUP($B119,publications!$B:$D,3,0), ".", $C119)</f>
        <v>BRUM54LP.5</v>
      </c>
      <c r="B119" s="9" t="s">
        <v>1983</v>
      </c>
      <c r="C119" s="71">
        <f t="shared" si="1"/>
        <v>5</v>
      </c>
      <c r="D119" s="9" t="s">
        <v>2566</v>
      </c>
      <c r="E119" s="9" t="s">
        <v>1847</v>
      </c>
      <c r="F119" s="9" t="s">
        <v>28</v>
      </c>
      <c r="G119" s="9" t="s">
        <v>3112</v>
      </c>
      <c r="J119" s="9">
        <v>1997.0</v>
      </c>
      <c r="K119" s="9">
        <v>1997.0</v>
      </c>
      <c r="L119" s="9" t="s">
        <v>2981</v>
      </c>
      <c r="M119" s="11">
        <v>5860.0</v>
      </c>
      <c r="N119" s="77" t="s">
        <v>22</v>
      </c>
      <c r="O119" s="76" t="s">
        <v>22</v>
      </c>
      <c r="P119" s="76" t="s">
        <v>22</v>
      </c>
      <c r="Q119" s="11">
        <v>15.0</v>
      </c>
      <c r="R119" s="9" t="s">
        <v>2976</v>
      </c>
      <c r="S119" s="11">
        <v>25.0</v>
      </c>
      <c r="T119" s="73" t="s">
        <v>22</v>
      </c>
      <c r="U119" s="73" t="s">
        <v>3055</v>
      </c>
      <c r="V119" s="72"/>
      <c r="W119" s="72" t="s">
        <v>22</v>
      </c>
      <c r="X119" s="74" t="str">
        <f> if(isna(VLOOKUP($A119,processing!$A:$B,1,0)), "no", "yes")</f>
        <v>yes</v>
      </c>
      <c r="Y119" s="74" t="str">
        <f> if(isna(VLOOKUP($A119,outputs!$A:$B,1,0)), "no", "yes")</f>
        <v>yes</v>
      </c>
      <c r="Z119" s="74" t="str">
        <f> if(isna(VLOOKUP($A119,old.accuracy!$A:$B,1,0)), "no", "yes")</f>
        <v>yes</v>
      </c>
      <c r="AA119" s="74" t="str">
        <f> if(isna(VLOOKUP($A119,accuracy!$A:$B,1,0)), "no", "yes")</f>
        <v>yes</v>
      </c>
      <c r="AB119" s="74" t="str">
        <f t="array" ref="AB119"> index(publications!$A$1:$A$319, match($B119, publications!$B$1:$B$319, 0))</f>
        <v>Livia</v>
      </c>
    </row>
    <row r="120">
      <c r="A120" s="8" t="str">
        <f> concatenate(VLOOKUP($B120,publications!$B:$D,3,0), ".", $C120)</f>
        <v>2DJYIF82.1</v>
      </c>
      <c r="B120" s="9" t="s">
        <v>1985</v>
      </c>
      <c r="C120" s="71">
        <f t="shared" si="1"/>
        <v>1</v>
      </c>
      <c r="D120" s="9" t="s">
        <v>2566</v>
      </c>
      <c r="E120" s="9" t="s">
        <v>1859</v>
      </c>
      <c r="F120" s="9" t="s">
        <v>2971</v>
      </c>
      <c r="G120" s="9" t="s">
        <v>3115</v>
      </c>
      <c r="J120" s="9">
        <v>1947.0</v>
      </c>
      <c r="K120" s="9">
        <v>1947.0</v>
      </c>
      <c r="L120" s="9" t="s">
        <v>2974</v>
      </c>
      <c r="M120" s="11" t="s">
        <v>22</v>
      </c>
      <c r="N120" s="77" t="s">
        <v>22</v>
      </c>
      <c r="O120" s="11">
        <v>0.4</v>
      </c>
      <c r="P120" s="72" t="s">
        <v>3004</v>
      </c>
      <c r="Q120" s="11">
        <v>20.0</v>
      </c>
      <c r="R120" s="9" t="s">
        <v>2976</v>
      </c>
      <c r="S120" s="11">
        <v>4.0</v>
      </c>
      <c r="T120" s="73" t="s">
        <v>22</v>
      </c>
      <c r="U120" s="73" t="s">
        <v>3116</v>
      </c>
      <c r="V120" s="72"/>
      <c r="W120" s="72" t="s">
        <v>22</v>
      </c>
      <c r="X120" s="74" t="str">
        <f> if(isna(VLOOKUP($A120,processing!$A:$B,1,0)), "no", "yes")</f>
        <v>yes</v>
      </c>
      <c r="Y120" s="74" t="str">
        <f> if(isna(VLOOKUP($A120,outputs!$A:$B,1,0)), "no", "yes")</f>
        <v>yes</v>
      </c>
      <c r="Z120" s="74" t="str">
        <f> if(isna(VLOOKUP($A120,old.accuracy!$A:$B,1,0)), "no", "yes")</f>
        <v>yes</v>
      </c>
      <c r="AA120" s="74" t="str">
        <f> if(isna(VLOOKUP($A120,accuracy!$A:$B,1,0)), "no", "yes")</f>
        <v>yes</v>
      </c>
      <c r="AB120" s="74" t="str">
        <f t="array" ref="AB120"> index(publications!$A$1:$A$319, match($B120, publications!$B$1:$B$319, 0))</f>
        <v>Bob</v>
      </c>
    </row>
    <row r="121">
      <c r="A121" s="8" t="str">
        <f> concatenate(VLOOKUP($B121,publications!$B:$D,3,0), ".", $C121)</f>
        <v>2DJYIF82.2</v>
      </c>
      <c r="B121" s="9" t="s">
        <v>1985</v>
      </c>
      <c r="C121" s="71">
        <f t="shared" si="1"/>
        <v>2</v>
      </c>
      <c r="D121" s="9" t="s">
        <v>2566</v>
      </c>
      <c r="E121" s="9" t="s">
        <v>1859</v>
      </c>
      <c r="F121" s="9" t="s">
        <v>2971</v>
      </c>
      <c r="G121" s="9" t="s">
        <v>3115</v>
      </c>
      <c r="J121" s="9">
        <v>1957.0</v>
      </c>
      <c r="K121" s="9">
        <v>1957.0</v>
      </c>
      <c r="L121" s="9" t="s">
        <v>2981</v>
      </c>
      <c r="M121" s="11" t="s">
        <v>22</v>
      </c>
      <c r="N121" s="77" t="s">
        <v>22</v>
      </c>
      <c r="O121" s="11">
        <v>0.5</v>
      </c>
      <c r="P121" s="72" t="s">
        <v>3001</v>
      </c>
      <c r="Q121" s="11">
        <v>20.0</v>
      </c>
      <c r="R121" s="9" t="s">
        <v>2976</v>
      </c>
      <c r="S121" s="11">
        <v>11.0</v>
      </c>
      <c r="T121" s="73" t="s">
        <v>22</v>
      </c>
      <c r="U121" s="73" t="s">
        <v>3105</v>
      </c>
      <c r="V121" s="72"/>
      <c r="W121" s="72" t="s">
        <v>22</v>
      </c>
      <c r="X121" s="74" t="str">
        <f> if(isna(VLOOKUP($A121,processing!$A:$B,1,0)), "no", "yes")</f>
        <v>yes</v>
      </c>
      <c r="Y121" s="74" t="str">
        <f> if(isna(VLOOKUP($A121,outputs!$A:$B,1,0)), "no", "yes")</f>
        <v>yes</v>
      </c>
      <c r="Z121" s="74" t="str">
        <f> if(isna(VLOOKUP($A121,old.accuracy!$A:$B,1,0)), "no", "yes")</f>
        <v>yes</v>
      </c>
      <c r="AA121" s="74" t="str">
        <f> if(isna(VLOOKUP($A121,accuracy!$A:$B,1,0)), "no", "yes")</f>
        <v>yes</v>
      </c>
      <c r="AB121" s="74" t="str">
        <f t="array" ref="AB121"> index(publications!$A$1:$A$319, match($B121, publications!$B$1:$B$319, 0))</f>
        <v>Bob</v>
      </c>
    </row>
    <row r="122">
      <c r="A122" s="8" t="str">
        <f> concatenate(VLOOKUP($B122,publications!$B:$D,3,0), ".", $C122)</f>
        <v>2DJYIF82.3</v>
      </c>
      <c r="B122" s="9" t="s">
        <v>1985</v>
      </c>
      <c r="C122" s="71">
        <f t="shared" si="1"/>
        <v>3</v>
      </c>
      <c r="D122" s="9" t="s">
        <v>2566</v>
      </c>
      <c r="E122" s="9" t="s">
        <v>1859</v>
      </c>
      <c r="F122" s="9" t="s">
        <v>2971</v>
      </c>
      <c r="G122" s="9" t="s">
        <v>3115</v>
      </c>
      <c r="J122" s="9">
        <v>1989.0</v>
      </c>
      <c r="K122" s="9">
        <v>1989.0</v>
      </c>
      <c r="L122" s="9" t="s">
        <v>2981</v>
      </c>
      <c r="M122" s="11" t="s">
        <v>22</v>
      </c>
      <c r="N122" s="77" t="s">
        <v>22</v>
      </c>
      <c r="O122" s="11">
        <v>1.4</v>
      </c>
      <c r="P122" s="72" t="s">
        <v>3092</v>
      </c>
      <c r="Q122" s="11">
        <v>20.0</v>
      </c>
      <c r="R122" s="9" t="s">
        <v>2976</v>
      </c>
      <c r="S122" s="11">
        <v>6.0</v>
      </c>
      <c r="T122" s="73" t="s">
        <v>22</v>
      </c>
      <c r="U122" s="73" t="s">
        <v>3117</v>
      </c>
      <c r="V122" s="72"/>
      <c r="W122" s="72" t="s">
        <v>22</v>
      </c>
      <c r="X122" s="74" t="str">
        <f> if(isna(VLOOKUP($A122,processing!$A:$B,1,0)), "no", "yes")</f>
        <v>yes</v>
      </c>
      <c r="Y122" s="74" t="str">
        <f> if(isna(VLOOKUP($A122,outputs!$A:$B,1,0)), "no", "yes")</f>
        <v>yes</v>
      </c>
      <c r="Z122" s="74" t="str">
        <f> if(isna(VLOOKUP($A122,old.accuracy!$A:$B,1,0)), "no", "yes")</f>
        <v>yes</v>
      </c>
      <c r="AA122" s="74" t="str">
        <f> if(isna(VLOOKUP($A122,accuracy!$A:$B,1,0)), "no", "yes")</f>
        <v>yes</v>
      </c>
      <c r="AB122" s="74" t="str">
        <f t="array" ref="AB122"> index(publications!$A$1:$A$319, match($B122, publications!$B$1:$B$319, 0))</f>
        <v>Bob</v>
      </c>
    </row>
    <row r="123">
      <c r="A123" s="8" t="str">
        <f> concatenate(VLOOKUP($B123,publications!$B:$D,3,0), ".", $C123)</f>
        <v>2DJYIF82.4</v>
      </c>
      <c r="B123" s="9" t="s">
        <v>1985</v>
      </c>
      <c r="C123" s="71">
        <f t="shared" si="1"/>
        <v>4</v>
      </c>
      <c r="D123" s="9" t="s">
        <v>2566</v>
      </c>
      <c r="E123" s="9" t="s">
        <v>1859</v>
      </c>
      <c r="F123" s="9" t="s">
        <v>2971</v>
      </c>
      <c r="G123" s="9" t="s">
        <v>3115</v>
      </c>
      <c r="J123" s="9">
        <v>1991.0</v>
      </c>
      <c r="K123" s="9">
        <v>1991.0</v>
      </c>
      <c r="L123" s="9" t="s">
        <v>2981</v>
      </c>
      <c r="M123" s="11" t="s">
        <v>22</v>
      </c>
      <c r="N123" s="77" t="s">
        <v>22</v>
      </c>
      <c r="O123" s="11">
        <v>0.4</v>
      </c>
      <c r="P123" s="72" t="s">
        <v>3004</v>
      </c>
      <c r="Q123" s="11">
        <v>20.0</v>
      </c>
      <c r="R123" s="9" t="s">
        <v>2976</v>
      </c>
      <c r="S123" s="11">
        <v>5.0</v>
      </c>
      <c r="T123" s="73" t="s">
        <v>22</v>
      </c>
      <c r="U123" s="73" t="s">
        <v>3117</v>
      </c>
      <c r="V123" s="72"/>
      <c r="W123" s="72" t="s">
        <v>22</v>
      </c>
      <c r="X123" s="74" t="str">
        <f> if(isna(VLOOKUP($A123,processing!$A:$B,1,0)), "no", "yes")</f>
        <v>yes</v>
      </c>
      <c r="Y123" s="74" t="str">
        <f> if(isna(VLOOKUP($A123,outputs!$A:$B,1,0)), "no", "yes")</f>
        <v>yes</v>
      </c>
      <c r="Z123" s="74" t="str">
        <f> if(isna(VLOOKUP($A123,old.accuracy!$A:$B,1,0)), "no", "yes")</f>
        <v>yes</v>
      </c>
      <c r="AA123" s="74" t="str">
        <f> if(isna(VLOOKUP($A123,accuracy!$A:$B,1,0)), "no", "yes")</f>
        <v>yes</v>
      </c>
      <c r="AB123" s="74" t="str">
        <f t="array" ref="AB123"> index(publications!$A$1:$A$319, match($B123, publications!$B$1:$B$319, 0))</f>
        <v>Bob</v>
      </c>
    </row>
    <row r="124">
      <c r="A124" s="8" t="str">
        <f> concatenate(VLOOKUP($B124,publications!$B:$D,3,0), ".", $C124)</f>
        <v>2DJYIF82.5</v>
      </c>
      <c r="B124" s="9" t="s">
        <v>1985</v>
      </c>
      <c r="C124" s="71">
        <f t="shared" si="1"/>
        <v>5</v>
      </c>
      <c r="D124" s="9" t="s">
        <v>2566</v>
      </c>
      <c r="E124" s="9" t="s">
        <v>1859</v>
      </c>
      <c r="F124" s="9" t="s">
        <v>2971</v>
      </c>
      <c r="G124" s="9" t="s">
        <v>3115</v>
      </c>
      <c r="J124" s="9">
        <v>2005.0</v>
      </c>
      <c r="K124" s="9">
        <v>2005.0</v>
      </c>
      <c r="L124" s="9" t="s">
        <v>2981</v>
      </c>
      <c r="M124" s="11" t="s">
        <v>22</v>
      </c>
      <c r="N124" s="77" t="s">
        <v>22</v>
      </c>
      <c r="O124" s="11">
        <v>0.6</v>
      </c>
      <c r="P124" s="72" t="s">
        <v>2988</v>
      </c>
      <c r="Q124" s="11">
        <v>20.0</v>
      </c>
      <c r="R124" s="9" t="s">
        <v>2976</v>
      </c>
      <c r="S124" s="11">
        <v>53.0</v>
      </c>
      <c r="T124" s="73" t="s">
        <v>22</v>
      </c>
      <c r="U124" s="73" t="s">
        <v>3117</v>
      </c>
      <c r="V124" s="72"/>
      <c r="W124" s="72" t="s">
        <v>22</v>
      </c>
      <c r="X124" s="74" t="str">
        <f> if(isna(VLOOKUP($A124,processing!$A:$B,1,0)), "no", "yes")</f>
        <v>yes</v>
      </c>
      <c r="Y124" s="74" t="str">
        <f> if(isna(VLOOKUP($A124,outputs!$A:$B,1,0)), "no", "yes")</f>
        <v>yes</v>
      </c>
      <c r="Z124" s="74" t="str">
        <f> if(isna(VLOOKUP($A124,old.accuracy!$A:$B,1,0)), "no", "yes")</f>
        <v>yes</v>
      </c>
      <c r="AA124" s="74" t="str">
        <f> if(isna(VLOOKUP($A124,accuracy!$A:$B,1,0)), "no", "yes")</f>
        <v>yes</v>
      </c>
      <c r="AB124" s="74" t="str">
        <f t="array" ref="AB124"> index(publications!$A$1:$A$319, match($B124, publications!$B$1:$B$319, 0))</f>
        <v>Bob</v>
      </c>
    </row>
    <row r="125">
      <c r="A125" s="8" t="str">
        <f> concatenate(VLOOKUP($B125,publications!$B:$D,3,0), ".", $C125)</f>
        <v>KR7QGQ96.1</v>
      </c>
      <c r="B125" s="9" t="s">
        <v>1987</v>
      </c>
      <c r="C125" s="71">
        <f t="shared" si="1"/>
        <v>1</v>
      </c>
      <c r="D125" s="9" t="s">
        <v>2566</v>
      </c>
      <c r="E125" s="9" t="s">
        <v>1907</v>
      </c>
      <c r="F125" s="9" t="s">
        <v>28</v>
      </c>
      <c r="G125" s="9" t="s">
        <v>3024</v>
      </c>
      <c r="J125" s="9">
        <v>1935.0</v>
      </c>
      <c r="K125" s="9">
        <v>1937.0</v>
      </c>
      <c r="L125" s="9" t="s">
        <v>3007</v>
      </c>
      <c r="M125" s="11" t="s">
        <v>22</v>
      </c>
      <c r="N125" s="77" t="s">
        <v>22</v>
      </c>
      <c r="O125" s="76" t="s">
        <v>22</v>
      </c>
      <c r="P125" s="72" t="s">
        <v>3118</v>
      </c>
      <c r="Q125" s="11">
        <v>600.0</v>
      </c>
      <c r="R125" s="9" t="s">
        <v>3040</v>
      </c>
      <c r="S125" s="11">
        <v>27.0</v>
      </c>
      <c r="T125" s="73" t="s">
        <v>22</v>
      </c>
      <c r="U125" s="73"/>
      <c r="V125" s="9"/>
      <c r="W125" s="9" t="s">
        <v>3119</v>
      </c>
      <c r="X125" s="74" t="str">
        <f> if(isna(VLOOKUP($A125,processing!$A:$B,1,0)), "no", "yes")</f>
        <v>yes</v>
      </c>
      <c r="Y125" s="74" t="str">
        <f> if(isna(VLOOKUP($A125,outputs!$A:$B,1,0)), "no", "yes")</f>
        <v>yes</v>
      </c>
      <c r="Z125" s="74" t="str">
        <f> if(isna(VLOOKUP($A125,old.accuracy!$A:$B,1,0)), "no", "yes")</f>
        <v>yes</v>
      </c>
      <c r="AA125" s="74" t="str">
        <f> if(isna(VLOOKUP($A125,accuracy!$A:$B,1,0)), "no", "yes")</f>
        <v>yes</v>
      </c>
      <c r="AB125" s="74" t="str">
        <f t="array" ref="AB125"> index(publications!$A$1:$A$319, match($B125, publications!$B$1:$B$319, 0))</f>
        <v>Livia</v>
      </c>
    </row>
    <row r="126">
      <c r="A126" s="8" t="str">
        <f> concatenate(VLOOKUP($B126,publications!$B:$D,3,0), ".", $C126)</f>
        <v>WW4K3NXX.1</v>
      </c>
      <c r="B126" s="9" t="s">
        <v>1990</v>
      </c>
      <c r="C126" s="71">
        <f t="shared" si="1"/>
        <v>1</v>
      </c>
      <c r="D126" s="9" t="s">
        <v>2552</v>
      </c>
      <c r="E126" s="9" t="s">
        <v>1896</v>
      </c>
      <c r="F126" s="9" t="s">
        <v>203</v>
      </c>
      <c r="G126" s="9" t="s">
        <v>3018</v>
      </c>
      <c r="J126" s="9">
        <v>1970.0</v>
      </c>
      <c r="K126" s="9">
        <v>1970.0</v>
      </c>
      <c r="L126" s="9" t="s">
        <v>2974</v>
      </c>
      <c r="M126" s="11" t="s">
        <v>22</v>
      </c>
      <c r="N126" s="77" t="s">
        <v>22</v>
      </c>
      <c r="O126" s="76" t="s">
        <v>22</v>
      </c>
      <c r="P126" s="76" t="s">
        <v>22</v>
      </c>
      <c r="Q126" s="11">
        <v>7.5</v>
      </c>
      <c r="R126" s="9" t="s">
        <v>2976</v>
      </c>
      <c r="S126" s="11">
        <v>2.0</v>
      </c>
      <c r="T126" s="73" t="s">
        <v>3032</v>
      </c>
      <c r="U126" s="73"/>
      <c r="V126" s="9"/>
      <c r="W126" s="9" t="s">
        <v>3120</v>
      </c>
      <c r="X126" s="74" t="str">
        <f> if(isna(VLOOKUP($A126,processing!$A:$B,1,0)), "no", "yes")</f>
        <v>yes</v>
      </c>
      <c r="Y126" s="74" t="str">
        <f> if(isna(VLOOKUP($A126,outputs!$A:$B,1,0)), "no", "yes")</f>
        <v>yes</v>
      </c>
      <c r="Z126" s="74" t="str">
        <f> if(isna(VLOOKUP($A126,old.accuracy!$A:$B,1,0)), "no", "yes")</f>
        <v>yes</v>
      </c>
      <c r="AA126" s="74" t="str">
        <f> if(isna(VLOOKUP($A126,accuracy!$A:$B,1,0)), "no", "yes")</f>
        <v>yes</v>
      </c>
      <c r="AB126" s="74" t="str">
        <f t="array" ref="AB126"> index(publications!$A$1:$A$319, match($B126, publications!$B$1:$B$319, 0))</f>
        <v>Melanie</v>
      </c>
    </row>
    <row r="127">
      <c r="A127" s="8" t="str">
        <f> concatenate(VLOOKUP($B127,publications!$B:$D,3,0), ".", $C127)</f>
        <v>WW4K3NXX.2</v>
      </c>
      <c r="B127" s="9" t="s">
        <v>1990</v>
      </c>
      <c r="C127" s="71">
        <f t="shared" si="1"/>
        <v>2</v>
      </c>
      <c r="D127" s="9" t="s">
        <v>2552</v>
      </c>
      <c r="E127" s="9" t="s">
        <v>1896</v>
      </c>
      <c r="F127" s="9" t="s">
        <v>203</v>
      </c>
      <c r="G127" s="9" t="s">
        <v>3018</v>
      </c>
      <c r="J127" s="9">
        <v>1970.0</v>
      </c>
      <c r="K127" s="9">
        <v>1970.0</v>
      </c>
      <c r="L127" s="9" t="s">
        <v>2974</v>
      </c>
      <c r="M127" s="11" t="s">
        <v>22</v>
      </c>
      <c r="N127" s="77" t="s">
        <v>22</v>
      </c>
      <c r="O127" s="76" t="s">
        <v>22</v>
      </c>
      <c r="P127" s="76" t="s">
        <v>22</v>
      </c>
      <c r="Q127" s="11">
        <v>7.5</v>
      </c>
      <c r="R127" s="9" t="s">
        <v>2976</v>
      </c>
      <c r="S127" s="11">
        <v>2.0</v>
      </c>
      <c r="T127" s="73" t="s">
        <v>3032</v>
      </c>
      <c r="U127" s="73"/>
      <c r="V127" s="9"/>
      <c r="W127" s="9" t="s">
        <v>3121</v>
      </c>
      <c r="X127" s="74" t="str">
        <f> if(isna(VLOOKUP($A127,processing!$A:$B,1,0)), "no", "yes")</f>
        <v>yes</v>
      </c>
      <c r="Y127" s="74" t="str">
        <f> if(isna(VLOOKUP($A127,outputs!$A:$B,1,0)), "no", "yes")</f>
        <v>yes</v>
      </c>
      <c r="Z127" s="74" t="str">
        <f> if(isna(VLOOKUP($A127,old.accuracy!$A:$B,1,0)), "no", "yes")</f>
        <v>yes</v>
      </c>
      <c r="AA127" s="74" t="str">
        <f> if(isna(VLOOKUP($A127,accuracy!$A:$B,1,0)), "no", "yes")</f>
        <v>yes</v>
      </c>
      <c r="AB127" s="74" t="str">
        <f t="array" ref="AB127"> index(publications!$A$1:$A$319, match($B127, publications!$B$1:$B$319, 0))</f>
        <v>Melanie</v>
      </c>
    </row>
    <row r="128">
      <c r="A128" s="8" t="str">
        <f> concatenate(VLOOKUP($B128,publications!$B:$D,3,0), ".", $C128)</f>
        <v>WW4K3NXX.3</v>
      </c>
      <c r="B128" s="9" t="s">
        <v>1990</v>
      </c>
      <c r="C128" s="71">
        <f t="shared" si="1"/>
        <v>3</v>
      </c>
      <c r="D128" s="9" t="s">
        <v>2552</v>
      </c>
      <c r="E128" s="9" t="s">
        <v>1896</v>
      </c>
      <c r="F128" s="9" t="s">
        <v>203</v>
      </c>
      <c r="G128" s="9" t="s">
        <v>3018</v>
      </c>
      <c r="J128" s="9">
        <v>1970.0</v>
      </c>
      <c r="K128" s="9">
        <v>1970.0</v>
      </c>
      <c r="L128" s="9" t="s">
        <v>2974</v>
      </c>
      <c r="M128" s="11" t="s">
        <v>22</v>
      </c>
      <c r="N128" s="77" t="s">
        <v>22</v>
      </c>
      <c r="O128" s="76" t="s">
        <v>22</v>
      </c>
      <c r="P128" s="76" t="s">
        <v>22</v>
      </c>
      <c r="Q128" s="11">
        <v>7.5</v>
      </c>
      <c r="R128" s="9" t="s">
        <v>2976</v>
      </c>
      <c r="S128" s="11">
        <v>2.0</v>
      </c>
      <c r="T128" s="73" t="s">
        <v>3032</v>
      </c>
      <c r="U128" s="73"/>
      <c r="V128" s="9"/>
      <c r="W128" s="9" t="s">
        <v>3122</v>
      </c>
      <c r="X128" s="74" t="str">
        <f> if(isna(VLOOKUP($A128,processing!$A:$B,1,0)), "no", "yes")</f>
        <v>yes</v>
      </c>
      <c r="Y128" s="74" t="str">
        <f> if(isna(VLOOKUP($A128,outputs!$A:$B,1,0)), "no", "yes")</f>
        <v>yes</v>
      </c>
      <c r="Z128" s="74" t="str">
        <f> if(isna(VLOOKUP($A128,old.accuracy!$A:$B,1,0)), "no", "yes")</f>
        <v>yes</v>
      </c>
      <c r="AA128" s="74" t="str">
        <f> if(isna(VLOOKUP($A128,accuracy!$A:$B,1,0)), "no", "yes")</f>
        <v>yes</v>
      </c>
      <c r="AB128" s="74" t="str">
        <f t="array" ref="AB128"> index(publications!$A$1:$A$319, match($B128, publications!$B$1:$B$319, 0))</f>
        <v>Melanie</v>
      </c>
    </row>
    <row r="129">
      <c r="A129" s="8" t="str">
        <f> concatenate(VLOOKUP($B129,publications!$B:$D,3,0), ".", $C129)</f>
        <v>PXC5ENIG.1</v>
      </c>
      <c r="B129" s="9" t="s">
        <v>1994</v>
      </c>
      <c r="C129" s="71">
        <f t="shared" si="1"/>
        <v>1</v>
      </c>
      <c r="D129" s="9" t="s">
        <v>2566</v>
      </c>
      <c r="E129" s="9" t="s">
        <v>1853</v>
      </c>
      <c r="F129" s="9" t="s">
        <v>28</v>
      </c>
      <c r="G129" s="9" t="s">
        <v>3087</v>
      </c>
      <c r="J129" s="9">
        <v>1936.0</v>
      </c>
      <c r="K129" s="9">
        <v>1938.0</v>
      </c>
      <c r="L129" s="9" t="s">
        <v>2974</v>
      </c>
      <c r="M129" s="11">
        <v>3000.0</v>
      </c>
      <c r="N129" s="11" t="s">
        <v>22</v>
      </c>
      <c r="O129" s="11">
        <v>5.0</v>
      </c>
      <c r="P129" s="76" t="s">
        <v>22</v>
      </c>
      <c r="Q129" s="11">
        <v>13.5</v>
      </c>
      <c r="R129" s="9" t="s">
        <v>2976</v>
      </c>
      <c r="S129" s="11">
        <v>5507.0</v>
      </c>
      <c r="T129" s="73" t="s">
        <v>22</v>
      </c>
      <c r="U129" s="73"/>
      <c r="V129" s="9"/>
      <c r="W129" s="9" t="s">
        <v>3123</v>
      </c>
      <c r="X129" s="74" t="str">
        <f> if(isna(VLOOKUP($A129,processing!$A:$B,1,0)), "no", "yes")</f>
        <v>yes</v>
      </c>
      <c r="Y129" s="74" t="str">
        <f> if(isna(VLOOKUP($A129,outputs!$A:$B,1,0)), "no", "yes")</f>
        <v>yes</v>
      </c>
      <c r="Z129" s="74" t="str">
        <f> if(isna(VLOOKUP($A129,old.accuracy!$A:$B,1,0)), "no", "yes")</f>
        <v>yes</v>
      </c>
      <c r="AA129" s="74" t="str">
        <f> if(isna(VLOOKUP($A129,accuracy!$A:$B,1,0)), "no", "yes")</f>
        <v>yes</v>
      </c>
      <c r="AB129" s="74" t="str">
        <f t="array" ref="AB129"> index(publications!$A$1:$A$319, match($B129, publications!$B$1:$B$319, 0))</f>
        <v>Luc</v>
      </c>
    </row>
    <row r="130">
      <c r="A130" s="8" t="str">
        <f> concatenate(VLOOKUP($B130,publications!$B:$D,3,0), ".", $C130)</f>
        <v>ERBERDB6.1</v>
      </c>
      <c r="B130" s="9" t="s">
        <v>2002</v>
      </c>
      <c r="C130" s="71">
        <f t="shared" si="1"/>
        <v>1</v>
      </c>
      <c r="D130" s="9" t="s">
        <v>2566</v>
      </c>
      <c r="E130" s="9" t="s">
        <v>1935</v>
      </c>
      <c r="F130" s="9" t="s">
        <v>203</v>
      </c>
      <c r="G130" s="9" t="s">
        <v>3072</v>
      </c>
      <c r="J130" s="9">
        <v>1942.0</v>
      </c>
      <c r="K130" s="9">
        <v>1942.0</v>
      </c>
      <c r="L130" s="9" t="s">
        <v>2974</v>
      </c>
      <c r="M130" s="11">
        <v>3400.0</v>
      </c>
      <c r="N130" s="77" t="s">
        <v>22</v>
      </c>
      <c r="O130" s="11">
        <v>0.66</v>
      </c>
      <c r="P130" s="72" t="s">
        <v>3004</v>
      </c>
      <c r="Q130" s="11">
        <v>768.0</v>
      </c>
      <c r="R130" s="9" t="s">
        <v>3040</v>
      </c>
      <c r="S130" s="11">
        <v>55.0</v>
      </c>
      <c r="T130" s="73" t="s">
        <v>22</v>
      </c>
      <c r="U130" s="73"/>
      <c r="V130" s="9"/>
      <c r="W130" s="9" t="s">
        <v>3124</v>
      </c>
      <c r="X130" s="74" t="str">
        <f> if(isna(VLOOKUP($A130,processing!$A:$B,1,0)), "no", "yes")</f>
        <v>yes</v>
      </c>
      <c r="Y130" s="74" t="str">
        <f> if(isna(VLOOKUP($A130,outputs!$A:$B,1,0)), "no", "yes")</f>
        <v>yes</v>
      </c>
      <c r="Z130" s="74" t="str">
        <f> if(isna(VLOOKUP($A130,old.accuracy!$A:$B,1,0)), "no", "yes")</f>
        <v>yes</v>
      </c>
      <c r="AA130" s="74" t="str">
        <f> if(isna(VLOOKUP($A130,accuracy!$A:$B,1,0)), "no", "yes")</f>
        <v>yes</v>
      </c>
      <c r="AB130" s="74" t="str">
        <f t="array" ref="AB130"> index(publications!$A$1:$A$319, match($B130, publications!$B$1:$B$319, 0))</f>
        <v>Livia</v>
      </c>
    </row>
    <row r="131">
      <c r="A131" s="8" t="str">
        <f> concatenate(VLOOKUP($B131,publications!$B:$D,3,0), ".", $C131)</f>
        <v>ERBERDB6.2</v>
      </c>
      <c r="B131" s="9" t="s">
        <v>2002</v>
      </c>
      <c r="C131" s="71">
        <f t="shared" si="1"/>
        <v>2</v>
      </c>
      <c r="D131" s="9" t="s">
        <v>2566</v>
      </c>
      <c r="E131" s="9" t="s">
        <v>1935</v>
      </c>
      <c r="F131" s="9" t="s">
        <v>203</v>
      </c>
      <c r="G131" s="9" t="s">
        <v>3072</v>
      </c>
      <c r="J131" s="9">
        <v>1962.0</v>
      </c>
      <c r="K131" s="9">
        <v>1962.0</v>
      </c>
      <c r="L131" s="9" t="s">
        <v>2974</v>
      </c>
      <c r="M131" s="11">
        <v>3425.0</v>
      </c>
      <c r="N131" s="77" t="s">
        <v>22</v>
      </c>
      <c r="O131" s="11">
        <v>0.53</v>
      </c>
      <c r="P131" s="72" t="s">
        <v>3019</v>
      </c>
      <c r="Q131" s="11">
        <v>1200.0</v>
      </c>
      <c r="R131" s="9" t="s">
        <v>3040</v>
      </c>
      <c r="S131" s="11">
        <v>35.0</v>
      </c>
      <c r="T131" s="73" t="s">
        <v>22</v>
      </c>
      <c r="U131" s="73"/>
      <c r="V131" s="75"/>
      <c r="W131" s="75" t="s">
        <v>3125</v>
      </c>
      <c r="X131" s="74" t="str">
        <f> if(isna(VLOOKUP($A131,processing!$A:$B,1,0)), "no", "yes")</f>
        <v>yes</v>
      </c>
      <c r="Y131" s="74" t="str">
        <f> if(isna(VLOOKUP($A131,outputs!$A:$B,1,0)), "no", "yes")</f>
        <v>yes</v>
      </c>
      <c r="Z131" s="74" t="str">
        <f> if(isna(VLOOKUP($A131,old.accuracy!$A:$B,1,0)), "no", "yes")</f>
        <v>yes</v>
      </c>
      <c r="AA131" s="74" t="str">
        <f> if(isna(VLOOKUP($A131,accuracy!$A:$B,1,0)), "no", "yes")</f>
        <v>yes</v>
      </c>
      <c r="AB131" s="74" t="str">
        <f t="array" ref="AB131"> index(publications!$A$1:$A$319, match($B131, publications!$B$1:$B$319, 0))</f>
        <v>Livia</v>
      </c>
    </row>
    <row r="132">
      <c r="A132" s="8" t="str">
        <f> concatenate(VLOOKUP($B132,publications!$B:$D,3,0), ".", $C132)</f>
        <v>ERBERDB6.3</v>
      </c>
      <c r="B132" s="9" t="s">
        <v>2002</v>
      </c>
      <c r="C132" s="71">
        <f t="shared" si="1"/>
        <v>3</v>
      </c>
      <c r="D132" s="9" t="s">
        <v>2566</v>
      </c>
      <c r="E132" s="9" t="s">
        <v>1935</v>
      </c>
      <c r="F132" s="9" t="s">
        <v>203</v>
      </c>
      <c r="G132" s="9" t="s">
        <v>3072</v>
      </c>
      <c r="J132" s="9">
        <v>1971.0</v>
      </c>
      <c r="K132" s="9">
        <v>1971.0</v>
      </c>
      <c r="L132" s="9" t="s">
        <v>2974</v>
      </c>
      <c r="M132" s="11">
        <v>4800.0</v>
      </c>
      <c r="N132" s="77" t="s">
        <v>22</v>
      </c>
      <c r="O132" s="11">
        <v>0.64</v>
      </c>
      <c r="P132" s="72" t="s">
        <v>2988</v>
      </c>
      <c r="Q132" s="11">
        <v>1200.0</v>
      </c>
      <c r="R132" s="9" t="s">
        <v>3040</v>
      </c>
      <c r="S132" s="11">
        <v>25.0</v>
      </c>
      <c r="T132" s="73" t="s">
        <v>22</v>
      </c>
      <c r="U132" s="73"/>
      <c r="V132" s="75"/>
      <c r="W132" s="75" t="s">
        <v>3126</v>
      </c>
      <c r="X132" s="74" t="str">
        <f> if(isna(VLOOKUP($A132,processing!$A:$B,1,0)), "no", "yes")</f>
        <v>yes</v>
      </c>
      <c r="Y132" s="74" t="str">
        <f> if(isna(VLOOKUP($A132,outputs!$A:$B,1,0)), "no", "yes")</f>
        <v>yes</v>
      </c>
      <c r="Z132" s="74" t="str">
        <f> if(isna(VLOOKUP($A132,old.accuracy!$A:$B,1,0)), "no", "yes")</f>
        <v>yes</v>
      </c>
      <c r="AA132" s="74" t="str">
        <f> if(isna(VLOOKUP($A132,accuracy!$A:$B,1,0)), "no", "yes")</f>
        <v>yes</v>
      </c>
      <c r="AB132" s="74" t="str">
        <f t="array" ref="AB132"> index(publications!$A$1:$A$319, match($B132, publications!$B$1:$B$319, 0))</f>
        <v>Livia</v>
      </c>
    </row>
    <row r="133">
      <c r="A133" s="8" t="str">
        <f> concatenate(VLOOKUP($B133,publications!$B:$D,3,0), ".", $C133)</f>
        <v>ERBERDB6.4</v>
      </c>
      <c r="B133" s="9" t="s">
        <v>2002</v>
      </c>
      <c r="C133" s="71">
        <f t="shared" si="1"/>
        <v>4</v>
      </c>
      <c r="D133" s="9" t="s">
        <v>2566</v>
      </c>
      <c r="E133" s="9" t="s">
        <v>1935</v>
      </c>
      <c r="F133" s="9" t="s">
        <v>203</v>
      </c>
      <c r="G133" s="9" t="s">
        <v>3072</v>
      </c>
      <c r="J133" s="9">
        <v>1984.0</v>
      </c>
      <c r="K133" s="9">
        <v>1984.0</v>
      </c>
      <c r="L133" s="9" t="s">
        <v>2974</v>
      </c>
      <c r="M133" s="11">
        <v>3870.0</v>
      </c>
      <c r="N133" s="77" t="s">
        <v>22</v>
      </c>
      <c r="O133" s="11">
        <v>0.36</v>
      </c>
      <c r="P133" s="72" t="s">
        <v>3127</v>
      </c>
      <c r="Q133" s="11">
        <v>1200.0</v>
      </c>
      <c r="R133" s="9" t="s">
        <v>3040</v>
      </c>
      <c r="S133" s="11">
        <v>36.0</v>
      </c>
      <c r="T133" s="73" t="s">
        <v>22</v>
      </c>
      <c r="U133" s="73"/>
      <c r="V133" s="75"/>
      <c r="W133" s="75" t="s">
        <v>3126</v>
      </c>
      <c r="X133" s="74" t="str">
        <f> if(isna(VLOOKUP($A133,processing!$A:$B,1,0)), "no", "yes")</f>
        <v>yes</v>
      </c>
      <c r="Y133" s="74" t="str">
        <f> if(isna(VLOOKUP($A133,outputs!$A:$B,1,0)), "no", "yes")</f>
        <v>yes</v>
      </c>
      <c r="Z133" s="74" t="str">
        <f> if(isna(VLOOKUP($A133,old.accuracy!$A:$B,1,0)), "no", "yes")</f>
        <v>yes</v>
      </c>
      <c r="AA133" s="74" t="str">
        <f> if(isna(VLOOKUP($A133,accuracy!$A:$B,1,0)), "no", "yes")</f>
        <v>yes</v>
      </c>
      <c r="AB133" s="74" t="str">
        <f t="array" ref="AB133"> index(publications!$A$1:$A$319, match($B133, publications!$B$1:$B$319, 0))</f>
        <v>Livia</v>
      </c>
    </row>
    <row r="134">
      <c r="A134" s="8" t="str">
        <f> concatenate(VLOOKUP($B134,publications!$B:$D,3,0), ".", $C134)</f>
        <v>ERBERDB6.5</v>
      </c>
      <c r="B134" s="9" t="s">
        <v>2002</v>
      </c>
      <c r="C134" s="71">
        <f t="shared" si="1"/>
        <v>5</v>
      </c>
      <c r="D134" s="9" t="s">
        <v>2566</v>
      </c>
      <c r="E134" s="9" t="s">
        <v>1935</v>
      </c>
      <c r="F134" s="9" t="s">
        <v>203</v>
      </c>
      <c r="G134" s="9" t="s">
        <v>3072</v>
      </c>
      <c r="J134" s="9">
        <v>1992.0</v>
      </c>
      <c r="K134" s="9">
        <v>1992.0</v>
      </c>
      <c r="L134" s="9" t="s">
        <v>2974</v>
      </c>
      <c r="M134" s="11">
        <v>3900.0</v>
      </c>
      <c r="N134" s="77" t="s">
        <v>22</v>
      </c>
      <c r="O134" s="11">
        <v>0.53</v>
      </c>
      <c r="P134" s="72" t="s">
        <v>3019</v>
      </c>
      <c r="Q134" s="11">
        <v>1200.0</v>
      </c>
      <c r="R134" s="9" t="s">
        <v>3040</v>
      </c>
      <c r="S134" s="11">
        <v>23.0</v>
      </c>
      <c r="T134" s="73" t="s">
        <v>22</v>
      </c>
      <c r="U134" s="73"/>
      <c r="V134" s="75"/>
      <c r="W134" s="75" t="s">
        <v>3126</v>
      </c>
      <c r="X134" s="74" t="str">
        <f> if(isna(VLOOKUP($A134,processing!$A:$B,1,0)), "no", "yes")</f>
        <v>yes</v>
      </c>
      <c r="Y134" s="74" t="str">
        <f> if(isna(VLOOKUP($A134,outputs!$A:$B,1,0)), "no", "yes")</f>
        <v>yes</v>
      </c>
      <c r="Z134" s="74" t="str">
        <f> if(isna(VLOOKUP($A134,old.accuracy!$A:$B,1,0)), "no", "yes")</f>
        <v>yes</v>
      </c>
      <c r="AA134" s="74" t="str">
        <f> if(isna(VLOOKUP($A134,accuracy!$A:$B,1,0)), "no", "yes")</f>
        <v>yes</v>
      </c>
      <c r="AB134" s="74" t="str">
        <f t="array" ref="AB134"> index(publications!$A$1:$A$319, match($B134, publications!$B$1:$B$319, 0))</f>
        <v>Livia</v>
      </c>
    </row>
    <row r="135">
      <c r="A135" s="8" t="str">
        <f> concatenate(VLOOKUP($B135,publications!$B:$D,3,0), ".", $C135)</f>
        <v>ERBERDB6.6</v>
      </c>
      <c r="B135" s="9" t="s">
        <v>2002</v>
      </c>
      <c r="C135" s="71">
        <f t="shared" si="1"/>
        <v>6</v>
      </c>
      <c r="D135" s="9" t="s">
        <v>2566</v>
      </c>
      <c r="E135" s="9" t="s">
        <v>1935</v>
      </c>
      <c r="F135" s="9" t="s">
        <v>203</v>
      </c>
      <c r="G135" s="9" t="s">
        <v>3072</v>
      </c>
      <c r="J135" s="9">
        <v>1954.0</v>
      </c>
      <c r="K135" s="9">
        <v>1954.0</v>
      </c>
      <c r="L135" s="9" t="s">
        <v>2974</v>
      </c>
      <c r="M135" s="11">
        <v>2530.0</v>
      </c>
      <c r="N135" s="77" t="s">
        <v>22</v>
      </c>
      <c r="O135" s="11">
        <v>0.11</v>
      </c>
      <c r="P135" s="72" t="s">
        <v>3049</v>
      </c>
      <c r="Q135" s="11">
        <v>1200.0</v>
      </c>
      <c r="R135" s="9" t="s">
        <v>3040</v>
      </c>
      <c r="S135" s="11">
        <v>19.0</v>
      </c>
      <c r="T135" s="73" t="s">
        <v>22</v>
      </c>
      <c r="U135" s="73"/>
      <c r="V135" s="75"/>
      <c r="W135" s="75" t="s">
        <v>3128</v>
      </c>
      <c r="X135" s="74" t="str">
        <f> if(isna(VLOOKUP($A135,processing!$A:$B,1,0)), "no", "yes")</f>
        <v>yes</v>
      </c>
      <c r="Y135" s="74" t="str">
        <f> if(isna(VLOOKUP($A135,outputs!$A:$B,1,0)), "no", "yes")</f>
        <v>yes</v>
      </c>
      <c r="Z135" s="74" t="str">
        <f> if(isna(VLOOKUP($A135,old.accuracy!$A:$B,1,0)), "no", "yes")</f>
        <v>yes</v>
      </c>
      <c r="AA135" s="74" t="str">
        <f> if(isna(VLOOKUP($A135,accuracy!$A:$B,1,0)), "no", "yes")</f>
        <v>yes</v>
      </c>
      <c r="AB135" s="74" t="str">
        <f t="array" ref="AB135"> index(publications!$A$1:$A$319, match($B135, publications!$B$1:$B$319, 0))</f>
        <v>Livia</v>
      </c>
    </row>
    <row r="136">
      <c r="A136" s="8" t="str">
        <f> concatenate(VLOOKUP($B136,publications!$B:$D,3,0), ".", $C136)</f>
        <v>ERBERDB6.7</v>
      </c>
      <c r="B136" s="9" t="s">
        <v>2002</v>
      </c>
      <c r="C136" s="71">
        <f t="shared" si="1"/>
        <v>7</v>
      </c>
      <c r="D136" s="9" t="s">
        <v>2566</v>
      </c>
      <c r="E136" s="9" t="s">
        <v>1935</v>
      </c>
      <c r="F136" s="9" t="s">
        <v>203</v>
      </c>
      <c r="G136" s="9" t="s">
        <v>3072</v>
      </c>
      <c r="J136" s="9">
        <v>1966.0</v>
      </c>
      <c r="K136" s="9">
        <v>1966.0</v>
      </c>
      <c r="L136" s="9" t="s">
        <v>2974</v>
      </c>
      <c r="M136" s="11">
        <v>1780.0</v>
      </c>
      <c r="N136" s="77" t="s">
        <v>22</v>
      </c>
      <c r="O136" s="11">
        <v>0.17</v>
      </c>
      <c r="P136" s="72" t="s">
        <v>3129</v>
      </c>
      <c r="Q136" s="11">
        <v>1200.0</v>
      </c>
      <c r="R136" s="9" t="s">
        <v>3040</v>
      </c>
      <c r="S136" s="11">
        <v>15.0</v>
      </c>
      <c r="T136" s="73" t="s">
        <v>22</v>
      </c>
      <c r="U136" s="73"/>
      <c r="V136" s="75"/>
      <c r="W136" s="75" t="s">
        <v>3130</v>
      </c>
      <c r="X136" s="74" t="str">
        <f> if(isna(VLOOKUP($A136,processing!$A:$B,1,0)), "no", "yes")</f>
        <v>yes</v>
      </c>
      <c r="Y136" s="74" t="str">
        <f> if(isna(VLOOKUP($A136,outputs!$A:$B,1,0)), "no", "yes")</f>
        <v>yes</v>
      </c>
      <c r="Z136" s="74" t="str">
        <f> if(isna(VLOOKUP($A136,old.accuracy!$A:$B,1,0)), "no", "yes")</f>
        <v>yes</v>
      </c>
      <c r="AA136" s="74" t="str">
        <f> if(isna(VLOOKUP($A136,accuracy!$A:$B,1,0)), "no", "yes")</f>
        <v>yes</v>
      </c>
      <c r="AB136" s="74" t="str">
        <f t="array" ref="AB136"> index(publications!$A$1:$A$319, match($B136, publications!$B$1:$B$319, 0))</f>
        <v>Livia</v>
      </c>
    </row>
    <row r="137">
      <c r="A137" s="8" t="str">
        <f> concatenate(VLOOKUP($B137,publications!$B:$D,3,0), ".", $C137)</f>
        <v>ERBERDB6.8</v>
      </c>
      <c r="B137" s="9" t="s">
        <v>2002</v>
      </c>
      <c r="C137" s="71">
        <f t="shared" si="1"/>
        <v>8</v>
      </c>
      <c r="D137" s="9" t="s">
        <v>2566</v>
      </c>
      <c r="E137" s="9" t="s">
        <v>1935</v>
      </c>
      <c r="F137" s="9" t="s">
        <v>203</v>
      </c>
      <c r="G137" s="9" t="s">
        <v>3072</v>
      </c>
      <c r="J137" s="9">
        <v>1970.0</v>
      </c>
      <c r="K137" s="9">
        <v>1970.0</v>
      </c>
      <c r="L137" s="9" t="s">
        <v>2974</v>
      </c>
      <c r="M137" s="11">
        <v>1770.0</v>
      </c>
      <c r="N137" s="77" t="s">
        <v>22</v>
      </c>
      <c r="O137" s="11">
        <v>0.17</v>
      </c>
      <c r="P137" s="72" t="s">
        <v>3129</v>
      </c>
      <c r="Q137" s="11">
        <v>1200.0</v>
      </c>
      <c r="R137" s="9" t="s">
        <v>3040</v>
      </c>
      <c r="S137" s="11">
        <v>19.0</v>
      </c>
      <c r="T137" s="73" t="s">
        <v>22</v>
      </c>
      <c r="U137" s="73"/>
      <c r="V137" s="75"/>
      <c r="W137" s="75" t="s">
        <v>3130</v>
      </c>
      <c r="X137" s="74" t="str">
        <f> if(isna(VLOOKUP($A137,processing!$A:$B,1,0)), "no", "yes")</f>
        <v>yes</v>
      </c>
      <c r="Y137" s="74" t="str">
        <f> if(isna(VLOOKUP($A137,outputs!$A:$B,1,0)), "no", "yes")</f>
        <v>yes</v>
      </c>
      <c r="Z137" s="74" t="str">
        <f> if(isna(VLOOKUP($A137,old.accuracy!$A:$B,1,0)), "no", "yes")</f>
        <v>yes</v>
      </c>
      <c r="AA137" s="74" t="str">
        <f> if(isna(VLOOKUP($A137,accuracy!$A:$B,1,0)), "no", "yes")</f>
        <v>yes</v>
      </c>
      <c r="AB137" s="74" t="str">
        <f t="array" ref="AB137"> index(publications!$A$1:$A$319, match($B137, publications!$B$1:$B$319, 0))</f>
        <v>Livia</v>
      </c>
    </row>
    <row r="138">
      <c r="A138" s="8" t="str">
        <f> concatenate(VLOOKUP($B138,publications!$B:$D,3,0), ".", $C138)</f>
        <v>ERBERDB6.9</v>
      </c>
      <c r="B138" s="9" t="s">
        <v>2002</v>
      </c>
      <c r="C138" s="71">
        <f t="shared" si="1"/>
        <v>9</v>
      </c>
      <c r="D138" s="9" t="s">
        <v>2566</v>
      </c>
      <c r="E138" s="9" t="s">
        <v>1935</v>
      </c>
      <c r="F138" s="9" t="s">
        <v>203</v>
      </c>
      <c r="G138" s="9" t="s">
        <v>3072</v>
      </c>
      <c r="J138" s="9">
        <v>1978.0</v>
      </c>
      <c r="K138" s="9">
        <v>1978.0</v>
      </c>
      <c r="L138" s="9" t="s">
        <v>2974</v>
      </c>
      <c r="M138" s="11">
        <v>2315.0</v>
      </c>
      <c r="N138" s="77" t="s">
        <v>22</v>
      </c>
      <c r="O138" s="11">
        <v>0.31</v>
      </c>
      <c r="P138" s="72" t="s">
        <v>3131</v>
      </c>
      <c r="Q138" s="11">
        <v>1200.0</v>
      </c>
      <c r="R138" s="9" t="s">
        <v>3040</v>
      </c>
      <c r="S138" s="11">
        <v>10.0</v>
      </c>
      <c r="T138" s="73" t="s">
        <v>22</v>
      </c>
      <c r="U138" s="73"/>
      <c r="V138" s="75"/>
      <c r="W138" s="75" t="s">
        <v>3132</v>
      </c>
      <c r="X138" s="74" t="str">
        <f> if(isna(VLOOKUP($A138,processing!$A:$B,1,0)), "no", "yes")</f>
        <v>yes</v>
      </c>
      <c r="Y138" s="74" t="str">
        <f> if(isna(VLOOKUP($A138,outputs!$A:$B,1,0)), "no", "yes")</f>
        <v>yes</v>
      </c>
      <c r="Z138" s="74" t="str">
        <f> if(isna(VLOOKUP($A138,old.accuracy!$A:$B,1,0)), "no", "yes")</f>
        <v>yes</v>
      </c>
      <c r="AA138" s="74" t="str">
        <f> if(isna(VLOOKUP($A138,accuracy!$A:$B,1,0)), "no", "yes")</f>
        <v>yes</v>
      </c>
      <c r="AB138" s="74" t="str">
        <f t="array" ref="AB138"> index(publications!$A$1:$A$319, match($B138, publications!$B$1:$B$319, 0))</f>
        <v>Livia</v>
      </c>
    </row>
    <row r="139">
      <c r="A139" s="8" t="str">
        <f> concatenate(VLOOKUP($B139,publications!$B:$D,3,0), ".", $C139)</f>
        <v>ERBERDB6.10</v>
      </c>
      <c r="B139" s="9" t="s">
        <v>2002</v>
      </c>
      <c r="C139" s="71">
        <f t="shared" si="1"/>
        <v>10</v>
      </c>
      <c r="D139" s="9" t="s">
        <v>2566</v>
      </c>
      <c r="E139" s="9" t="s">
        <v>1935</v>
      </c>
      <c r="F139" s="9" t="s">
        <v>203</v>
      </c>
      <c r="G139" s="9" t="s">
        <v>3072</v>
      </c>
      <c r="J139" s="9">
        <v>1989.0</v>
      </c>
      <c r="K139" s="9">
        <v>1989.0</v>
      </c>
      <c r="L139" s="9" t="s">
        <v>2974</v>
      </c>
      <c r="M139" s="11">
        <v>2550.0</v>
      </c>
      <c r="N139" s="77" t="s">
        <v>22</v>
      </c>
      <c r="O139" s="11">
        <v>0.21</v>
      </c>
      <c r="P139" s="72" t="s">
        <v>3050</v>
      </c>
      <c r="Q139" s="11">
        <v>1200.0</v>
      </c>
      <c r="R139" s="9" t="s">
        <v>3040</v>
      </c>
      <c r="S139" s="11">
        <v>12.0</v>
      </c>
      <c r="T139" s="73" t="s">
        <v>22</v>
      </c>
      <c r="U139" s="73"/>
      <c r="V139" s="75"/>
      <c r="W139" s="75" t="s">
        <v>3132</v>
      </c>
      <c r="X139" s="74" t="str">
        <f> if(isna(VLOOKUP($A139,processing!$A:$B,1,0)), "no", "yes")</f>
        <v>yes</v>
      </c>
      <c r="Y139" s="74" t="str">
        <f> if(isna(VLOOKUP($A139,outputs!$A:$B,1,0)), "no", "yes")</f>
        <v>yes</v>
      </c>
      <c r="Z139" s="74" t="str">
        <f> if(isna(VLOOKUP($A139,old.accuracy!$A:$B,1,0)), "no", "yes")</f>
        <v>yes</v>
      </c>
      <c r="AA139" s="74" t="str">
        <f> if(isna(VLOOKUP($A139,accuracy!$A:$B,1,0)), "no", "yes")</f>
        <v>yes</v>
      </c>
      <c r="AB139" s="74" t="str">
        <f t="array" ref="AB139"> index(publications!$A$1:$A$319, match($B139, publications!$B$1:$B$319, 0))</f>
        <v>Livia</v>
      </c>
    </row>
    <row r="140">
      <c r="A140" s="8" t="str">
        <f> concatenate(VLOOKUP($B140,publications!$B:$D,3,0), ".", $C140)</f>
        <v>V5H2LDCV.1</v>
      </c>
      <c r="B140" s="9" t="s">
        <v>2004</v>
      </c>
      <c r="C140" s="71">
        <f t="shared" si="1"/>
        <v>1</v>
      </c>
      <c r="D140" s="9" t="s">
        <v>2566</v>
      </c>
      <c r="E140" s="9" t="s">
        <v>1853</v>
      </c>
      <c r="F140" s="9" t="s">
        <v>2971</v>
      </c>
      <c r="G140" s="9" t="s">
        <v>3087</v>
      </c>
      <c r="J140" s="9">
        <v>1936.0</v>
      </c>
      <c r="K140" s="9">
        <v>1938.0</v>
      </c>
      <c r="L140" s="9" t="s">
        <v>2974</v>
      </c>
      <c r="M140" s="11">
        <v>3000.0</v>
      </c>
      <c r="N140" s="11" t="s">
        <v>22</v>
      </c>
      <c r="O140" s="11">
        <v>5.0</v>
      </c>
      <c r="P140" s="76" t="s">
        <v>22</v>
      </c>
      <c r="Q140" s="11">
        <v>13.5</v>
      </c>
      <c r="R140" s="9" t="s">
        <v>2976</v>
      </c>
      <c r="S140" s="11">
        <v>5478.0</v>
      </c>
      <c r="T140" s="73" t="s">
        <v>22</v>
      </c>
      <c r="U140" s="73"/>
      <c r="V140" s="9"/>
      <c r="W140" s="9" t="s">
        <v>3133</v>
      </c>
      <c r="X140" s="74" t="str">
        <f> if(isna(VLOOKUP($A140,processing!$A:$B,1,0)), "no", "yes")</f>
        <v>yes</v>
      </c>
      <c r="Y140" s="74" t="str">
        <f> if(isna(VLOOKUP($A140,outputs!$A:$B,1,0)), "no", "yes")</f>
        <v>yes</v>
      </c>
      <c r="Z140" s="74" t="str">
        <f> if(isna(VLOOKUP($A140,old.accuracy!$A:$B,1,0)), "no", "yes")</f>
        <v>yes</v>
      </c>
      <c r="AA140" s="74" t="str">
        <f> if(isna(VLOOKUP($A140,accuracy!$A:$B,1,0)), "no", "yes")</f>
        <v>yes</v>
      </c>
      <c r="AB140" s="74" t="str">
        <f t="array" ref="AB140"> index(publications!$A$1:$A$319, match($B140, publications!$B$1:$B$319, 0))</f>
        <v>Luc</v>
      </c>
    </row>
    <row r="141">
      <c r="A141" s="8" t="str">
        <f> concatenate(VLOOKUP($B141,publications!$B:$D,3,0), ".", $C141)</f>
        <v>TPNA7T79.1</v>
      </c>
      <c r="B141" s="9" t="s">
        <v>2006</v>
      </c>
      <c r="C141" s="71">
        <f t="shared" si="1"/>
        <v>1</v>
      </c>
      <c r="D141" s="9" t="s">
        <v>2552</v>
      </c>
      <c r="E141" s="9" t="s">
        <v>1896</v>
      </c>
      <c r="F141" s="9" t="s">
        <v>203</v>
      </c>
      <c r="G141" s="9" t="s">
        <v>3018</v>
      </c>
      <c r="J141" s="9">
        <v>1964.0</v>
      </c>
      <c r="K141" s="9">
        <v>1964.0</v>
      </c>
      <c r="L141" s="9" t="s">
        <v>2974</v>
      </c>
      <c r="M141" s="11" t="s">
        <v>22</v>
      </c>
      <c r="N141" s="11" t="s">
        <v>22</v>
      </c>
      <c r="O141" s="11">
        <v>7.6</v>
      </c>
      <c r="P141" s="76" t="s">
        <v>22</v>
      </c>
      <c r="Q141" s="11">
        <v>14.0</v>
      </c>
      <c r="R141" s="9" t="s">
        <v>2976</v>
      </c>
      <c r="S141" s="11">
        <v>6.0</v>
      </c>
      <c r="T141" s="73" t="s">
        <v>3032</v>
      </c>
      <c r="U141" s="73"/>
      <c r="V141" s="9"/>
      <c r="W141" s="9"/>
      <c r="X141" s="74" t="str">
        <f> if(isna(VLOOKUP($A141,processing!$A:$B,1,0)), "no", "yes")</f>
        <v>yes</v>
      </c>
      <c r="Y141" s="74" t="str">
        <f> if(isna(VLOOKUP($A141,outputs!$A:$B,1,0)), "no", "yes")</f>
        <v>yes</v>
      </c>
      <c r="Z141" s="74" t="str">
        <f> if(isna(VLOOKUP($A141,old.accuracy!$A:$B,1,0)), "no", "yes")</f>
        <v>yes</v>
      </c>
      <c r="AA141" s="74" t="str">
        <f> if(isna(VLOOKUP($A141,accuracy!$A:$B,1,0)), "no", "yes")</f>
        <v>yes</v>
      </c>
      <c r="AB141" s="74" t="str">
        <f t="array" ref="AB141"> index(publications!$A$1:$A$319, match($B141, publications!$B$1:$B$319, 0))</f>
        <v>Amaury</v>
      </c>
    </row>
    <row r="142">
      <c r="A142" s="8" t="str">
        <f> concatenate(VLOOKUP($B142,publications!$B:$D,3,0), ".", $C142)</f>
        <v>TPNA7T79.2</v>
      </c>
      <c r="B142" s="9" t="s">
        <v>2006</v>
      </c>
      <c r="C142" s="71">
        <f t="shared" si="1"/>
        <v>2</v>
      </c>
      <c r="D142" s="9" t="s">
        <v>2552</v>
      </c>
      <c r="E142" s="9" t="s">
        <v>1896</v>
      </c>
      <c r="F142" s="9" t="s">
        <v>203</v>
      </c>
      <c r="G142" s="9" t="s">
        <v>3018</v>
      </c>
      <c r="J142" s="9">
        <v>1973.0</v>
      </c>
      <c r="K142" s="9">
        <v>1980.0</v>
      </c>
      <c r="L142" s="9" t="s">
        <v>2974</v>
      </c>
      <c r="M142" s="11" t="s">
        <v>22</v>
      </c>
      <c r="N142" s="11" t="s">
        <v>22</v>
      </c>
      <c r="O142" s="11">
        <v>7.6</v>
      </c>
      <c r="P142" s="76" t="s">
        <v>22</v>
      </c>
      <c r="Q142" s="11">
        <v>14.0</v>
      </c>
      <c r="R142" s="9" t="s">
        <v>2976</v>
      </c>
      <c r="S142" s="11">
        <v>3.0</v>
      </c>
      <c r="T142" s="73" t="s">
        <v>3015</v>
      </c>
      <c r="U142" s="73"/>
      <c r="V142" s="9"/>
      <c r="W142" s="9"/>
      <c r="X142" s="74" t="str">
        <f> if(isna(VLOOKUP($A142,processing!$A:$B,1,0)), "no", "yes")</f>
        <v>yes</v>
      </c>
      <c r="Y142" s="74" t="str">
        <f> if(isna(VLOOKUP($A142,outputs!$A:$B,1,0)), "no", "yes")</f>
        <v>yes</v>
      </c>
      <c r="Z142" s="74" t="str">
        <f> if(isna(VLOOKUP($A142,old.accuracy!$A:$B,1,0)), "no", "yes")</f>
        <v>yes</v>
      </c>
      <c r="AA142" s="74" t="str">
        <f> if(isna(VLOOKUP($A142,accuracy!$A:$B,1,0)), "no", "yes")</f>
        <v>yes</v>
      </c>
      <c r="AB142" s="74" t="str">
        <f t="array" ref="AB142"> index(publications!$A$1:$A$319, match($B142, publications!$B$1:$B$319, 0))</f>
        <v>Amaury</v>
      </c>
    </row>
    <row r="143">
      <c r="A143" s="8" t="str">
        <f> concatenate(VLOOKUP($B143,publications!$B:$D,3,0), ".", $C143)</f>
        <v>87CUAK8B.1</v>
      </c>
      <c r="B143" s="9" t="s">
        <v>2008</v>
      </c>
      <c r="C143" s="71">
        <f t="shared" si="1"/>
        <v>1</v>
      </c>
      <c r="D143" s="9" t="s">
        <v>2566</v>
      </c>
      <c r="E143" s="9" t="s">
        <v>2009</v>
      </c>
      <c r="F143" s="9" t="s">
        <v>203</v>
      </c>
      <c r="G143" s="9" t="s">
        <v>3134</v>
      </c>
      <c r="J143" s="9">
        <v>1965.0</v>
      </c>
      <c r="K143" s="9">
        <v>1965.0</v>
      </c>
      <c r="L143" s="9" t="s">
        <v>3007</v>
      </c>
      <c r="M143" s="11" t="s">
        <v>22</v>
      </c>
      <c r="N143" s="77" t="s">
        <v>22</v>
      </c>
      <c r="O143" s="76" t="s">
        <v>22</v>
      </c>
      <c r="P143" s="76" t="s">
        <v>22</v>
      </c>
      <c r="Q143" s="11" t="s">
        <v>22</v>
      </c>
      <c r="R143" s="76" t="s">
        <v>22</v>
      </c>
      <c r="S143" s="76" t="s">
        <v>22</v>
      </c>
      <c r="T143" s="73" t="s">
        <v>22</v>
      </c>
      <c r="U143" s="73"/>
      <c r="V143" s="9"/>
      <c r="W143" s="9" t="s">
        <v>3135</v>
      </c>
      <c r="X143" s="74" t="str">
        <f> if(isna(VLOOKUP($A143,processing!$A:$B,1,0)), "no", "yes")</f>
        <v>yes</v>
      </c>
      <c r="Y143" s="74" t="str">
        <f> if(isna(VLOOKUP($A143,outputs!$A:$B,1,0)), "no", "yes")</f>
        <v>yes</v>
      </c>
      <c r="Z143" s="74" t="str">
        <f> if(isna(VLOOKUP($A143,old.accuracy!$A:$B,1,0)), "no", "yes")</f>
        <v>yes</v>
      </c>
      <c r="AA143" s="74" t="str">
        <f> if(isna(VLOOKUP($A143,accuracy!$A:$B,1,0)), "no", "yes")</f>
        <v>yes</v>
      </c>
      <c r="AB143" s="74" t="str">
        <f t="array" ref="AB143"> index(publications!$A$1:$A$319, match($B143, publications!$B$1:$B$319, 0))</f>
        <v>Anette</v>
      </c>
    </row>
    <row r="144">
      <c r="A144" s="8" t="str">
        <f> concatenate(VLOOKUP($B144,publications!$B:$D,3,0), ".", $C144)</f>
        <v>87CUAK8B.2</v>
      </c>
      <c r="B144" s="9" t="s">
        <v>2008</v>
      </c>
      <c r="C144" s="71">
        <f t="shared" si="1"/>
        <v>2</v>
      </c>
      <c r="D144" s="9" t="s">
        <v>2566</v>
      </c>
      <c r="E144" s="9" t="s">
        <v>2009</v>
      </c>
      <c r="F144" s="9" t="s">
        <v>203</v>
      </c>
      <c r="G144" s="9" t="s">
        <v>3134</v>
      </c>
      <c r="J144" s="9">
        <v>1985.0</v>
      </c>
      <c r="K144" s="9">
        <v>1985.0</v>
      </c>
      <c r="L144" s="9" t="s">
        <v>3007</v>
      </c>
      <c r="M144" s="11" t="s">
        <v>22</v>
      </c>
      <c r="N144" s="77" t="s">
        <v>22</v>
      </c>
      <c r="O144" s="76" t="s">
        <v>22</v>
      </c>
      <c r="P144" s="76" t="s">
        <v>22</v>
      </c>
      <c r="Q144" s="11" t="s">
        <v>22</v>
      </c>
      <c r="R144" s="76" t="s">
        <v>22</v>
      </c>
      <c r="S144" s="76" t="s">
        <v>22</v>
      </c>
      <c r="T144" s="73" t="s">
        <v>22</v>
      </c>
      <c r="U144" s="73"/>
      <c r="V144" s="9"/>
      <c r="W144" s="9" t="s">
        <v>3135</v>
      </c>
      <c r="X144" s="74" t="str">
        <f> if(isna(VLOOKUP($A144,processing!$A:$B,1,0)), "no", "yes")</f>
        <v>yes</v>
      </c>
      <c r="Y144" s="74" t="str">
        <f> if(isna(VLOOKUP($A144,outputs!$A:$B,1,0)), "no", "yes")</f>
        <v>yes</v>
      </c>
      <c r="Z144" s="74" t="str">
        <f> if(isna(VLOOKUP($A144,old.accuracy!$A:$B,1,0)), "no", "yes")</f>
        <v>yes</v>
      </c>
      <c r="AA144" s="74" t="str">
        <f> if(isna(VLOOKUP($A144,accuracy!$A:$B,1,0)), "no", "yes")</f>
        <v>yes</v>
      </c>
      <c r="AB144" s="74" t="str">
        <f t="array" ref="AB144"> index(publications!$A$1:$A$319, match($B144, publications!$B$1:$B$319, 0))</f>
        <v>Anette</v>
      </c>
    </row>
    <row r="145">
      <c r="A145" s="8" t="str">
        <f> concatenate(VLOOKUP($B145,publications!$B:$D,3,0), ".", $C145)</f>
        <v>87CUAK8B.3</v>
      </c>
      <c r="B145" s="9" t="s">
        <v>2008</v>
      </c>
      <c r="C145" s="71">
        <f t="shared" si="1"/>
        <v>3</v>
      </c>
      <c r="D145" s="9" t="s">
        <v>2566</v>
      </c>
      <c r="E145" s="9" t="s">
        <v>2009</v>
      </c>
      <c r="F145" s="9" t="s">
        <v>203</v>
      </c>
      <c r="G145" s="9" t="s">
        <v>3134</v>
      </c>
      <c r="J145" s="9">
        <v>1994.0</v>
      </c>
      <c r="K145" s="9">
        <v>1994.0</v>
      </c>
      <c r="L145" s="9" t="s">
        <v>3007</v>
      </c>
      <c r="M145" s="11" t="s">
        <v>22</v>
      </c>
      <c r="N145" s="77" t="s">
        <v>22</v>
      </c>
      <c r="O145" s="76" t="s">
        <v>22</v>
      </c>
      <c r="P145" s="76" t="s">
        <v>22</v>
      </c>
      <c r="Q145" s="11" t="s">
        <v>22</v>
      </c>
      <c r="R145" s="76" t="s">
        <v>22</v>
      </c>
      <c r="S145" s="76" t="s">
        <v>22</v>
      </c>
      <c r="T145" s="73" t="s">
        <v>22</v>
      </c>
      <c r="U145" s="73"/>
      <c r="V145" s="9"/>
      <c r="W145" s="9" t="s">
        <v>3135</v>
      </c>
      <c r="X145" s="74" t="str">
        <f> if(isna(VLOOKUP($A145,processing!$A:$B,1,0)), "no", "yes")</f>
        <v>yes</v>
      </c>
      <c r="Y145" s="74" t="str">
        <f> if(isna(VLOOKUP($A145,outputs!$A:$B,1,0)), "no", "yes")</f>
        <v>yes</v>
      </c>
      <c r="Z145" s="74" t="str">
        <f> if(isna(VLOOKUP($A145,old.accuracy!$A:$B,1,0)), "no", "yes")</f>
        <v>yes</v>
      </c>
      <c r="AA145" s="74" t="str">
        <f> if(isna(VLOOKUP($A145,accuracy!$A:$B,1,0)), "no", "yes")</f>
        <v>yes</v>
      </c>
      <c r="AB145" s="74" t="str">
        <f t="array" ref="AB145"> index(publications!$A$1:$A$319, match($B145, publications!$B$1:$B$319, 0))</f>
        <v>Anette</v>
      </c>
    </row>
    <row r="146">
      <c r="A146" s="8" t="str">
        <f> concatenate(VLOOKUP($B146,publications!$B:$D,3,0), ".", $C146)</f>
        <v>96JUIQK7.1</v>
      </c>
      <c r="B146" s="9" t="s">
        <v>2011</v>
      </c>
      <c r="C146" s="71">
        <f t="shared" si="1"/>
        <v>1</v>
      </c>
      <c r="D146" s="9" t="s">
        <v>2566</v>
      </c>
      <c r="E146" s="9" t="s">
        <v>2009</v>
      </c>
      <c r="F146" s="9" t="s">
        <v>203</v>
      </c>
      <c r="G146" s="15" t="s">
        <v>3136</v>
      </c>
      <c r="J146" s="9">
        <v>1966.0</v>
      </c>
      <c r="K146" s="9">
        <v>1966.0</v>
      </c>
      <c r="L146" s="9" t="s">
        <v>3052</v>
      </c>
      <c r="M146" s="11">
        <v>3500.0</v>
      </c>
      <c r="N146" s="77" t="s">
        <v>22</v>
      </c>
      <c r="O146" s="76" t="s">
        <v>22</v>
      </c>
      <c r="P146" s="72" t="s">
        <v>3004</v>
      </c>
      <c r="Q146" s="11" t="s">
        <v>22</v>
      </c>
      <c r="R146" s="76" t="s">
        <v>22</v>
      </c>
      <c r="S146" s="11">
        <v>36.0</v>
      </c>
      <c r="T146" s="73" t="s">
        <v>22</v>
      </c>
      <c r="U146" s="73"/>
      <c r="V146" s="9"/>
      <c r="W146" s="9" t="s">
        <v>3137</v>
      </c>
      <c r="X146" s="74" t="str">
        <f> if(isna(VLOOKUP($A146,processing!$A:$B,1,0)), "no", "yes")</f>
        <v>yes</v>
      </c>
      <c r="Y146" s="74" t="str">
        <f> if(isna(VLOOKUP($A146,outputs!$A:$B,1,0)), "no", "yes")</f>
        <v>yes</v>
      </c>
      <c r="Z146" s="74" t="str">
        <f> if(isna(VLOOKUP($A146,old.accuracy!$A:$B,1,0)), "no", "yes")</f>
        <v>yes</v>
      </c>
      <c r="AA146" s="74" t="str">
        <f> if(isna(VLOOKUP($A146,accuracy!$A:$B,1,0)), "no", "yes")</f>
        <v>yes</v>
      </c>
      <c r="AB146" s="74" t="str">
        <f t="array" ref="AB146"> index(publications!$A$1:$A$319, match($B146, publications!$B$1:$B$319, 0))</f>
        <v>Livia</v>
      </c>
    </row>
    <row r="147">
      <c r="A147" s="8" t="str">
        <f> concatenate(VLOOKUP($B147,publications!$B:$D,3,0), ".", $C147)</f>
        <v>96JUIQK7.2</v>
      </c>
      <c r="B147" s="9" t="s">
        <v>2011</v>
      </c>
      <c r="C147" s="71">
        <f t="shared" si="1"/>
        <v>2</v>
      </c>
      <c r="D147" s="9" t="s">
        <v>2566</v>
      </c>
      <c r="E147" s="9" t="s">
        <v>2009</v>
      </c>
      <c r="F147" s="9" t="s">
        <v>203</v>
      </c>
      <c r="G147" s="15" t="s">
        <v>3136</v>
      </c>
      <c r="J147" s="9">
        <v>1976.0</v>
      </c>
      <c r="K147" s="9">
        <v>1976.0</v>
      </c>
      <c r="L147" s="9" t="s">
        <v>3052</v>
      </c>
      <c r="M147" s="11">
        <v>2000.0</v>
      </c>
      <c r="N147" s="77" t="s">
        <v>22</v>
      </c>
      <c r="O147" s="76" t="s">
        <v>22</v>
      </c>
      <c r="P147" s="89" t="s">
        <v>3050</v>
      </c>
      <c r="Q147" s="11" t="s">
        <v>22</v>
      </c>
      <c r="R147" s="76" t="s">
        <v>22</v>
      </c>
      <c r="S147" s="11">
        <v>64.0</v>
      </c>
      <c r="T147" s="73" t="s">
        <v>22</v>
      </c>
      <c r="U147" s="73"/>
      <c r="V147" s="9"/>
      <c r="W147" s="9" t="s">
        <v>3137</v>
      </c>
      <c r="X147" s="74" t="str">
        <f> if(isna(VLOOKUP($A147,processing!$A:$B,1,0)), "no", "yes")</f>
        <v>yes</v>
      </c>
      <c r="Y147" s="74" t="str">
        <f> if(isna(VLOOKUP($A147,outputs!$A:$B,1,0)), "no", "yes")</f>
        <v>yes</v>
      </c>
      <c r="Z147" s="74" t="str">
        <f> if(isna(VLOOKUP($A147,old.accuracy!$A:$B,1,0)), "no", "yes")</f>
        <v>yes</v>
      </c>
      <c r="AA147" s="74" t="str">
        <f> if(isna(VLOOKUP($A147,accuracy!$A:$B,1,0)), "no", "yes")</f>
        <v>yes</v>
      </c>
      <c r="AB147" s="74" t="str">
        <f t="array" ref="AB147"> index(publications!$A$1:$A$319, match($B147, publications!$B$1:$B$319, 0))</f>
        <v>Livia</v>
      </c>
    </row>
    <row r="148">
      <c r="A148" s="8" t="str">
        <f> concatenate(VLOOKUP($B148,publications!$B:$D,3,0), ".", $C148)</f>
        <v>96JUIQK7.3</v>
      </c>
      <c r="B148" s="9" t="s">
        <v>2011</v>
      </c>
      <c r="C148" s="71">
        <f t="shared" si="1"/>
        <v>3</v>
      </c>
      <c r="D148" s="9" t="s">
        <v>2566</v>
      </c>
      <c r="E148" s="9" t="s">
        <v>2009</v>
      </c>
      <c r="F148" s="9" t="s">
        <v>203</v>
      </c>
      <c r="G148" s="15" t="s">
        <v>3136</v>
      </c>
      <c r="J148" s="9">
        <v>1996.0</v>
      </c>
      <c r="K148" s="9">
        <v>1996.0</v>
      </c>
      <c r="L148" s="9" t="s">
        <v>3052</v>
      </c>
      <c r="M148" s="11">
        <v>3900.0</v>
      </c>
      <c r="N148" s="77" t="s">
        <v>22</v>
      </c>
      <c r="O148" s="76" t="s">
        <v>22</v>
      </c>
      <c r="P148" s="89" t="s">
        <v>3019</v>
      </c>
      <c r="Q148" s="11" t="s">
        <v>22</v>
      </c>
      <c r="R148" s="76" t="s">
        <v>22</v>
      </c>
      <c r="S148" s="11">
        <v>34.0</v>
      </c>
      <c r="T148" s="73" t="s">
        <v>22</v>
      </c>
      <c r="U148" s="73"/>
      <c r="V148" s="9"/>
      <c r="W148" s="9" t="s">
        <v>3138</v>
      </c>
      <c r="X148" s="74" t="str">
        <f> if(isna(VLOOKUP($A148,processing!$A:$B,1,0)), "no", "yes")</f>
        <v>yes</v>
      </c>
      <c r="Y148" s="74" t="str">
        <f> if(isna(VLOOKUP($A148,outputs!$A:$B,1,0)), "no", "yes")</f>
        <v>yes</v>
      </c>
      <c r="Z148" s="74" t="str">
        <f> if(isna(VLOOKUP($A148,old.accuracy!$A:$B,1,0)), "no", "yes")</f>
        <v>yes</v>
      </c>
      <c r="AA148" s="74" t="str">
        <f> if(isna(VLOOKUP($A148,accuracy!$A:$B,1,0)), "no", "yes")</f>
        <v>yes</v>
      </c>
      <c r="AB148" s="74" t="str">
        <f t="array" ref="AB148"> index(publications!$A$1:$A$319, match($B148, publications!$B$1:$B$319, 0))</f>
        <v>Livia</v>
      </c>
    </row>
    <row r="149">
      <c r="A149" s="8" t="str">
        <f> concatenate(VLOOKUP($B149,publications!$B:$D,3,0), ".", $C149)</f>
        <v>96JUIQK7.4</v>
      </c>
      <c r="B149" s="9" t="s">
        <v>2011</v>
      </c>
      <c r="C149" s="71">
        <f t="shared" si="1"/>
        <v>4</v>
      </c>
      <c r="D149" s="9" t="s">
        <v>2566</v>
      </c>
      <c r="E149" s="9" t="s">
        <v>2009</v>
      </c>
      <c r="F149" s="9" t="s">
        <v>203</v>
      </c>
      <c r="G149" s="15" t="s">
        <v>3136</v>
      </c>
      <c r="J149" s="9">
        <v>2006.0</v>
      </c>
      <c r="K149" s="9">
        <v>2006.0</v>
      </c>
      <c r="L149" s="9" t="s">
        <v>3052</v>
      </c>
      <c r="M149" s="11">
        <v>4600.0</v>
      </c>
      <c r="N149" s="77" t="s">
        <v>22</v>
      </c>
      <c r="O149" s="76" t="s">
        <v>22</v>
      </c>
      <c r="P149" s="89" t="s">
        <v>2988</v>
      </c>
      <c r="Q149" s="11" t="s">
        <v>22</v>
      </c>
      <c r="R149" s="76" t="s">
        <v>22</v>
      </c>
      <c r="S149" s="11">
        <v>21.0</v>
      </c>
      <c r="T149" s="73" t="s">
        <v>22</v>
      </c>
      <c r="U149" s="73"/>
      <c r="V149" s="9"/>
      <c r="W149" s="9" t="s">
        <v>3139</v>
      </c>
      <c r="X149" s="74" t="str">
        <f> if(isna(VLOOKUP($A149,processing!$A:$B,1,0)), "no", "yes")</f>
        <v>yes</v>
      </c>
      <c r="Y149" s="74" t="str">
        <f> if(isna(VLOOKUP($A149,outputs!$A:$B,1,0)), "no", "yes")</f>
        <v>yes</v>
      </c>
      <c r="Z149" s="74" t="str">
        <f> if(isna(VLOOKUP($A149,old.accuracy!$A:$B,1,0)), "no", "yes")</f>
        <v>yes</v>
      </c>
      <c r="AA149" s="74" t="str">
        <f> if(isna(VLOOKUP($A149,accuracy!$A:$B,1,0)), "no", "yes")</f>
        <v>yes</v>
      </c>
      <c r="AB149" s="74" t="str">
        <f t="array" ref="AB149"> index(publications!$A$1:$A$319, match($B149, publications!$B$1:$B$319, 0))</f>
        <v>Livia</v>
      </c>
    </row>
    <row r="150">
      <c r="A150" s="8" t="str">
        <f> concatenate(VLOOKUP($B150,publications!$B:$D,3,0), ".", $C150)</f>
        <v>4N97ZMU9.1</v>
      </c>
      <c r="B150" s="9" t="s">
        <v>2015</v>
      </c>
      <c r="C150" s="71">
        <f t="shared" si="1"/>
        <v>1</v>
      </c>
      <c r="D150" s="9" t="s">
        <v>2566</v>
      </c>
      <c r="E150" s="9" t="s">
        <v>2203</v>
      </c>
      <c r="F150" s="9" t="s">
        <v>203</v>
      </c>
      <c r="G150" s="9" t="s">
        <v>3140</v>
      </c>
      <c r="J150" s="9">
        <v>1947.0</v>
      </c>
      <c r="K150" s="9">
        <v>1947.0</v>
      </c>
      <c r="L150" s="9" t="s">
        <v>3007</v>
      </c>
      <c r="M150" s="11" t="s">
        <v>22</v>
      </c>
      <c r="N150" s="77" t="s">
        <v>22</v>
      </c>
      <c r="O150" s="76" t="s">
        <v>22</v>
      </c>
      <c r="P150" s="89" t="s">
        <v>2988</v>
      </c>
      <c r="Q150" s="11">
        <v>21.0</v>
      </c>
      <c r="R150" s="9" t="s">
        <v>2976</v>
      </c>
      <c r="S150" s="11">
        <v>24.0</v>
      </c>
      <c r="T150" s="73" t="s">
        <v>22</v>
      </c>
      <c r="U150" s="73"/>
      <c r="V150" s="9"/>
      <c r="W150" s="9" t="s">
        <v>3141</v>
      </c>
      <c r="X150" s="74" t="str">
        <f> if(isna(VLOOKUP($A150,processing!$A:$B,1,0)), "no", "yes")</f>
        <v>yes</v>
      </c>
      <c r="Y150" s="74" t="str">
        <f> if(isna(VLOOKUP($A150,outputs!$A:$B,1,0)), "no", "yes")</f>
        <v>yes</v>
      </c>
      <c r="Z150" s="74" t="str">
        <f> if(isna(VLOOKUP($A150,old.accuracy!$A:$B,1,0)), "no", "yes")</f>
        <v>yes</v>
      </c>
      <c r="AA150" s="74" t="str">
        <f> if(isna(VLOOKUP($A150,accuracy!$A:$B,1,0)), "no", "yes")</f>
        <v>yes</v>
      </c>
      <c r="AB150" s="74" t="str">
        <f t="array" ref="AB150"> index(publications!$A$1:$A$319, match($B150, publications!$B$1:$B$319, 0))</f>
        <v>Livia</v>
      </c>
    </row>
    <row r="151">
      <c r="A151" s="8" t="str">
        <f> concatenate(VLOOKUP($B151,publications!$B:$D,3,0), ".", $C151)</f>
        <v>4N97ZMU9.2</v>
      </c>
      <c r="B151" s="9" t="s">
        <v>2015</v>
      </c>
      <c r="C151" s="71">
        <f t="shared" si="1"/>
        <v>2</v>
      </c>
      <c r="D151" s="9" t="s">
        <v>2566</v>
      </c>
      <c r="E151" s="9" t="s">
        <v>2203</v>
      </c>
      <c r="F151" s="9" t="s">
        <v>203</v>
      </c>
      <c r="G151" s="9" t="s">
        <v>3140</v>
      </c>
      <c r="J151" s="9">
        <v>1958.0</v>
      </c>
      <c r="K151" s="9">
        <v>1958.0</v>
      </c>
      <c r="L151" s="9" t="s">
        <v>3007</v>
      </c>
      <c r="M151" s="11" t="s">
        <v>22</v>
      </c>
      <c r="N151" s="77" t="s">
        <v>22</v>
      </c>
      <c r="O151" s="76" t="s">
        <v>22</v>
      </c>
      <c r="P151" s="89" t="s">
        <v>22</v>
      </c>
      <c r="Q151" s="11">
        <v>21.0</v>
      </c>
      <c r="R151" s="9" t="s">
        <v>2976</v>
      </c>
      <c r="S151" s="11">
        <v>8.0</v>
      </c>
      <c r="T151" s="73" t="s">
        <v>22</v>
      </c>
      <c r="U151" s="73"/>
      <c r="V151" s="9"/>
      <c r="W151" s="9" t="s">
        <v>3141</v>
      </c>
      <c r="X151" s="74" t="str">
        <f> if(isna(VLOOKUP($A151,processing!$A:$B,1,0)), "no", "yes")</f>
        <v>yes</v>
      </c>
      <c r="Y151" s="74" t="str">
        <f> if(isna(VLOOKUP($A151,outputs!$A:$B,1,0)), "no", "yes")</f>
        <v>yes</v>
      </c>
      <c r="Z151" s="74" t="str">
        <f> if(isna(VLOOKUP($A151,old.accuracy!$A:$B,1,0)), "no", "yes")</f>
        <v>no</v>
      </c>
      <c r="AA151" s="74" t="str">
        <f> if(isna(VLOOKUP($A151,accuracy!$A:$B,1,0)), "no", "yes")</f>
        <v>yes</v>
      </c>
      <c r="AB151" s="15" t="s">
        <v>91</v>
      </c>
    </row>
    <row r="152">
      <c r="A152" s="8" t="str">
        <f> concatenate(VLOOKUP($B152,publications!$B:$D,3,0), ".", $C152)</f>
        <v>TH6B9CR4.1</v>
      </c>
      <c r="B152" s="9" t="s">
        <v>2017</v>
      </c>
      <c r="C152" s="71">
        <f t="shared" si="1"/>
        <v>1</v>
      </c>
      <c r="D152" s="9" t="s">
        <v>2552</v>
      </c>
      <c r="E152" s="9" t="s">
        <v>1896</v>
      </c>
      <c r="F152" s="9" t="s">
        <v>203</v>
      </c>
      <c r="G152" s="9" t="s">
        <v>3018</v>
      </c>
      <c r="J152" s="9">
        <v>1970.0</v>
      </c>
      <c r="K152" s="9">
        <v>1970.0</v>
      </c>
      <c r="L152" s="9" t="s">
        <v>3007</v>
      </c>
      <c r="M152" s="11" t="s">
        <v>22</v>
      </c>
      <c r="N152" s="77" t="s">
        <v>22</v>
      </c>
      <c r="O152" s="76" t="s">
        <v>22</v>
      </c>
      <c r="P152" s="76" t="s">
        <v>22</v>
      </c>
      <c r="Q152" s="11">
        <v>8.0</v>
      </c>
      <c r="R152" s="9" t="s">
        <v>2976</v>
      </c>
      <c r="S152" s="11">
        <v>2.0</v>
      </c>
      <c r="T152" s="73" t="s">
        <v>3032</v>
      </c>
      <c r="U152" s="73"/>
      <c r="V152" s="9"/>
      <c r="W152" s="9" t="s">
        <v>3142</v>
      </c>
      <c r="X152" s="74" t="str">
        <f> if(isna(VLOOKUP($A152,processing!$A:$B,1,0)), "no", "yes")</f>
        <v>yes</v>
      </c>
      <c r="Y152" s="74" t="str">
        <f> if(isna(VLOOKUP($A152,outputs!$A:$B,1,0)), "no", "yes")</f>
        <v>yes</v>
      </c>
      <c r="Z152" s="74" t="str">
        <f> if(isna(VLOOKUP($A152,old.accuracy!$A:$B,1,0)), "no", "yes")</f>
        <v>yes</v>
      </c>
      <c r="AA152" s="74" t="str">
        <f> if(isna(VLOOKUP($A152,accuracy!$A:$B,1,0)), "no", "yes")</f>
        <v>yes</v>
      </c>
      <c r="AB152" s="74" t="str">
        <f t="array" ref="AB152"> index(publications!$A$1:$A$319, match($B152, publications!$B$1:$B$319, 0))</f>
        <v>Melanie</v>
      </c>
    </row>
    <row r="153">
      <c r="A153" s="8" t="str">
        <f> concatenate(VLOOKUP($B153,publications!$B:$D,3,0), ".", $C153)</f>
        <v>ISESFWSP.1</v>
      </c>
      <c r="B153" s="9" t="s">
        <v>2020</v>
      </c>
      <c r="C153" s="71">
        <f t="shared" si="1"/>
        <v>1</v>
      </c>
      <c r="D153" s="9" t="s">
        <v>2566</v>
      </c>
      <c r="E153" s="9" t="s">
        <v>1859</v>
      </c>
      <c r="F153" s="9" t="s">
        <v>2971</v>
      </c>
      <c r="G153" s="9" t="s">
        <v>3143</v>
      </c>
      <c r="J153" s="9">
        <v>1963.0</v>
      </c>
      <c r="K153" s="9">
        <v>1963.0</v>
      </c>
      <c r="L153" s="9" t="s">
        <v>3007</v>
      </c>
      <c r="M153" s="11" t="s">
        <v>22</v>
      </c>
      <c r="N153" s="11" t="s">
        <v>22</v>
      </c>
      <c r="O153" s="11">
        <v>0.5</v>
      </c>
      <c r="P153" s="76" t="s">
        <v>22</v>
      </c>
      <c r="Q153" s="11">
        <v>1200.0</v>
      </c>
      <c r="R153" s="9" t="s">
        <v>3040</v>
      </c>
      <c r="S153" s="11">
        <v>6.0</v>
      </c>
      <c r="T153" s="73" t="s">
        <v>22</v>
      </c>
      <c r="U153" s="73"/>
      <c r="V153" s="76"/>
      <c r="W153" s="76" t="s">
        <v>22</v>
      </c>
      <c r="X153" s="74" t="str">
        <f> if(isna(VLOOKUP($A153,processing!$A:$B,1,0)), "no", "yes")</f>
        <v>yes</v>
      </c>
      <c r="Y153" s="74" t="str">
        <f> if(isna(VLOOKUP($A153,outputs!$A:$B,1,0)), "no", "yes")</f>
        <v>yes</v>
      </c>
      <c r="Z153" s="74" t="str">
        <f> if(isna(VLOOKUP($A153,old.accuracy!$A:$B,1,0)), "no", "yes")</f>
        <v>yes</v>
      </c>
      <c r="AA153" s="74" t="str">
        <f> if(isna(VLOOKUP($A153,accuracy!$A:$B,1,0)), "no", "yes")</f>
        <v>yes</v>
      </c>
      <c r="AB153" s="74" t="str">
        <f t="array" ref="AB153"> index(publications!$A$1:$A$319, match($B153, publications!$B$1:$B$319, 0))</f>
        <v>Bob</v>
      </c>
    </row>
    <row r="154">
      <c r="A154" s="8" t="str">
        <f> concatenate(VLOOKUP($B154,publications!$B:$D,3,0), ".", $C154)</f>
        <v>6J9XIMI9.1</v>
      </c>
      <c r="B154" s="9" t="s">
        <v>2022</v>
      </c>
      <c r="C154" s="71">
        <f t="shared" si="1"/>
        <v>1</v>
      </c>
      <c r="D154" s="9" t="s">
        <v>2566</v>
      </c>
      <c r="E154" s="9" t="s">
        <v>1896</v>
      </c>
      <c r="F154" s="9" t="s">
        <v>2971</v>
      </c>
      <c r="G154" s="9" t="s">
        <v>22</v>
      </c>
      <c r="J154" s="9">
        <v>1976.0</v>
      </c>
      <c r="K154" s="9">
        <v>1976.0</v>
      </c>
      <c r="L154" s="9" t="s">
        <v>3007</v>
      </c>
      <c r="M154" s="11" t="s">
        <v>22</v>
      </c>
      <c r="N154" s="77" t="s">
        <v>22</v>
      </c>
      <c r="O154" s="76" t="s">
        <v>22</v>
      </c>
      <c r="P154" s="76" t="s">
        <v>22</v>
      </c>
      <c r="Q154" s="11">
        <v>300.0</v>
      </c>
      <c r="R154" s="9" t="s">
        <v>3040</v>
      </c>
      <c r="S154" s="11">
        <v>37.0</v>
      </c>
      <c r="T154" s="73" t="s">
        <v>22</v>
      </c>
      <c r="U154" s="73"/>
      <c r="V154" s="9"/>
      <c r="W154" s="9" t="s">
        <v>3144</v>
      </c>
      <c r="X154" s="74" t="str">
        <f> if(isna(VLOOKUP($A154,processing!$A:$B,1,0)), "no", "yes")</f>
        <v>yes</v>
      </c>
      <c r="Y154" s="74" t="str">
        <f> if(isna(VLOOKUP($A154,outputs!$A:$B,1,0)), "no", "yes")</f>
        <v>yes</v>
      </c>
      <c r="Z154" s="74" t="str">
        <f> if(isna(VLOOKUP($A154,old.accuracy!$A:$B,1,0)), "no", "yes")</f>
        <v>yes</v>
      </c>
      <c r="AA154" s="74" t="str">
        <f> if(isna(VLOOKUP($A154,accuracy!$A:$B,1,0)), "no", "yes")</f>
        <v>yes</v>
      </c>
      <c r="AB154" s="74" t="str">
        <f t="array" ref="AB154"> index(publications!$A$1:$A$319, match($B154, publications!$B$1:$B$319, 0))</f>
        <v>Thomas</v>
      </c>
    </row>
    <row r="155">
      <c r="A155" s="8" t="str">
        <f> concatenate(VLOOKUP($B155,publications!$B:$D,3,0), ".", $C155)</f>
        <v>E9FLCYRK.1</v>
      </c>
      <c r="B155" s="9" t="s">
        <v>2024</v>
      </c>
      <c r="C155" s="71">
        <f t="shared" si="1"/>
        <v>1</v>
      </c>
      <c r="D155" s="9" t="s">
        <v>2566</v>
      </c>
      <c r="E155" s="9" t="s">
        <v>1862</v>
      </c>
      <c r="F155" s="9" t="s">
        <v>203</v>
      </c>
      <c r="G155" s="9" t="s">
        <v>2993</v>
      </c>
      <c r="J155" s="9">
        <v>1985.0</v>
      </c>
      <c r="K155" s="9">
        <v>1991.0</v>
      </c>
      <c r="L155" s="9" t="s">
        <v>2981</v>
      </c>
      <c r="M155" s="11">
        <v>4000.0</v>
      </c>
      <c r="N155" s="11" t="s">
        <v>2982</v>
      </c>
      <c r="O155" s="11">
        <v>0.35</v>
      </c>
      <c r="P155" s="72" t="s">
        <v>3145</v>
      </c>
      <c r="Q155" s="11">
        <v>14.0</v>
      </c>
      <c r="R155" s="9" t="s">
        <v>2976</v>
      </c>
      <c r="S155" s="11">
        <v>8507.0</v>
      </c>
      <c r="T155" s="73" t="s">
        <v>22</v>
      </c>
      <c r="U155" s="73" t="s">
        <v>3055</v>
      </c>
      <c r="V155" s="9"/>
      <c r="W155" s="9" t="s">
        <v>3146</v>
      </c>
      <c r="X155" s="74" t="str">
        <f> if(isna(VLOOKUP($A155,processing!$A:$B,1,0)), "no", "yes")</f>
        <v>yes</v>
      </c>
      <c r="Y155" s="74" t="str">
        <f> if(isna(VLOOKUP($A155,outputs!$A:$B,1,0)), "no", "yes")</f>
        <v>yes</v>
      </c>
      <c r="Z155" s="74" t="str">
        <f> if(isna(VLOOKUP($A155,old.accuracy!$A:$B,1,0)), "no", "yes")</f>
        <v>yes</v>
      </c>
      <c r="AA155" s="74" t="str">
        <f> if(isna(VLOOKUP($A155,accuracy!$A:$B,1,0)), "no", "yes")</f>
        <v>yes</v>
      </c>
      <c r="AB155" s="74" t="str">
        <f t="array" ref="AB155"> index(publications!$A$1:$A$319, match($B155, publications!$B$1:$B$319, 0))</f>
        <v>Camillo</v>
      </c>
    </row>
    <row r="156">
      <c r="A156" s="8" t="str">
        <f> concatenate(VLOOKUP($B156,publications!$B:$D,3,0), ".", $C156)</f>
        <v>PJ3SVQP3.1</v>
      </c>
      <c r="B156" s="9" t="s">
        <v>2025</v>
      </c>
      <c r="C156" s="71">
        <f t="shared" si="1"/>
        <v>1</v>
      </c>
      <c r="D156" s="9" t="s">
        <v>2566</v>
      </c>
      <c r="E156" s="9" t="s">
        <v>3147</v>
      </c>
      <c r="F156" s="9" t="s">
        <v>2971</v>
      </c>
      <c r="G156" s="9" t="s">
        <v>3148</v>
      </c>
      <c r="J156" s="9">
        <v>1948.0</v>
      </c>
      <c r="K156" s="9">
        <v>1948.0</v>
      </c>
      <c r="L156" s="9" t="s">
        <v>2981</v>
      </c>
      <c r="M156" s="11" t="s">
        <v>22</v>
      </c>
      <c r="N156" s="77" t="s">
        <v>22</v>
      </c>
      <c r="O156" s="76" t="s">
        <v>22</v>
      </c>
      <c r="P156" s="89" t="s">
        <v>2988</v>
      </c>
      <c r="Q156" s="11">
        <v>21.0</v>
      </c>
      <c r="R156" s="9" t="s">
        <v>2976</v>
      </c>
      <c r="S156" s="11">
        <v>12.0</v>
      </c>
      <c r="T156" s="73" t="s">
        <v>22</v>
      </c>
      <c r="U156" s="73"/>
      <c r="V156" s="9"/>
      <c r="W156" s="9" t="s">
        <v>3149</v>
      </c>
      <c r="X156" s="74" t="str">
        <f> if(isna(VLOOKUP($A156,processing!$A:$B,1,0)), "no", "yes")</f>
        <v>yes</v>
      </c>
      <c r="Y156" s="74" t="str">
        <f> if(isna(VLOOKUP($A156,outputs!$A:$B,1,0)), "no", "yes")</f>
        <v>yes</v>
      </c>
      <c r="Z156" s="74" t="str">
        <f> if(isna(VLOOKUP($A156,old.accuracy!$A:$B,1,0)), "no", "yes")</f>
        <v>yes</v>
      </c>
      <c r="AA156" s="74" t="str">
        <f> if(isna(VLOOKUP($A156,accuracy!$A:$B,1,0)), "no", "yes")</f>
        <v>yes</v>
      </c>
      <c r="AB156" s="74" t="str">
        <f t="array" ref="AB156"> index(publications!$A$1:$A$319, match($B156, publications!$B$1:$B$319, 0))</f>
        <v>Livia</v>
      </c>
    </row>
    <row r="157">
      <c r="A157" s="8" t="str">
        <f> concatenate(VLOOKUP($B157,publications!$B:$D,3,0), ".", $C157)</f>
        <v>PJ3SVQP3.2</v>
      </c>
      <c r="B157" s="9" t="s">
        <v>2025</v>
      </c>
      <c r="C157" s="71">
        <f t="shared" si="1"/>
        <v>2</v>
      </c>
      <c r="D157" s="9" t="s">
        <v>2566</v>
      </c>
      <c r="E157" s="9" t="s">
        <v>3147</v>
      </c>
      <c r="F157" s="9" t="s">
        <v>2971</v>
      </c>
      <c r="G157" s="15" t="s">
        <v>3150</v>
      </c>
      <c r="J157" s="9">
        <v>1949.0</v>
      </c>
      <c r="K157" s="9">
        <v>1949.0</v>
      </c>
      <c r="L157" s="9" t="s">
        <v>2981</v>
      </c>
      <c r="M157" s="11" t="s">
        <v>22</v>
      </c>
      <c r="N157" s="77" t="s">
        <v>22</v>
      </c>
      <c r="O157" s="76" t="s">
        <v>22</v>
      </c>
      <c r="P157" s="72" t="s">
        <v>2978</v>
      </c>
      <c r="Q157" s="11">
        <v>21.0</v>
      </c>
      <c r="R157" s="9" t="s">
        <v>2976</v>
      </c>
      <c r="S157" s="11">
        <v>237.0</v>
      </c>
      <c r="T157" s="73" t="s">
        <v>22</v>
      </c>
      <c r="U157" s="73"/>
      <c r="V157" s="15"/>
      <c r="W157" s="15" t="s">
        <v>3151</v>
      </c>
      <c r="X157" s="74" t="str">
        <f> if(isna(VLOOKUP($A157,processing!$A:$B,1,0)), "no", "yes")</f>
        <v>yes</v>
      </c>
      <c r="Y157" s="74" t="str">
        <f> if(isna(VLOOKUP($A157,outputs!$A:$B,1,0)), "no", "yes")</f>
        <v>yes</v>
      </c>
      <c r="Z157" s="74" t="str">
        <f> if(isna(VLOOKUP($A157,old.accuracy!$A:$B,1,0)), "no", "yes")</f>
        <v>yes</v>
      </c>
      <c r="AA157" s="74" t="str">
        <f> if(isna(VLOOKUP($A157,accuracy!$A:$B,1,0)), "no", "yes")</f>
        <v>yes</v>
      </c>
      <c r="AB157" s="74" t="str">
        <f t="array" ref="AB157"> index(publications!$A$1:$A$319, match($B157, publications!$B$1:$B$319, 0))</f>
        <v>Livia</v>
      </c>
    </row>
    <row r="158">
      <c r="A158" s="8" t="str">
        <f> concatenate(VLOOKUP($B158,publications!$B:$D,3,0), ".", $C158)</f>
        <v>PJ3SVQP3.3</v>
      </c>
      <c r="B158" s="9" t="s">
        <v>2025</v>
      </c>
      <c r="C158" s="71">
        <f t="shared" si="1"/>
        <v>3</v>
      </c>
      <c r="D158" s="9" t="s">
        <v>2566</v>
      </c>
      <c r="E158" s="9" t="s">
        <v>3147</v>
      </c>
      <c r="F158" s="9" t="s">
        <v>2971</v>
      </c>
      <c r="G158" s="15" t="s">
        <v>3150</v>
      </c>
      <c r="J158" s="9">
        <v>1971.0</v>
      </c>
      <c r="K158" s="9">
        <v>1971.0</v>
      </c>
      <c r="L158" s="9" t="s">
        <v>2981</v>
      </c>
      <c r="M158" s="11" t="s">
        <v>22</v>
      </c>
      <c r="N158" s="77" t="s">
        <v>22</v>
      </c>
      <c r="O158" s="76" t="s">
        <v>22</v>
      </c>
      <c r="P158" s="89" t="s">
        <v>3008</v>
      </c>
      <c r="Q158" s="11">
        <v>21.0</v>
      </c>
      <c r="R158" s="9" t="s">
        <v>2976</v>
      </c>
      <c r="S158" s="11">
        <v>38.0</v>
      </c>
      <c r="T158" s="73" t="s">
        <v>22</v>
      </c>
      <c r="U158" s="73"/>
      <c r="V158" s="15"/>
      <c r="W158" s="15" t="s">
        <v>3152</v>
      </c>
      <c r="X158" s="74" t="str">
        <f> if(isna(VLOOKUP($A158,processing!$A:$B,1,0)), "no", "yes")</f>
        <v>yes</v>
      </c>
      <c r="Y158" s="74" t="str">
        <f> if(isna(VLOOKUP($A158,outputs!$A:$B,1,0)), "no", "yes")</f>
        <v>yes</v>
      </c>
      <c r="Z158" s="74" t="str">
        <f> if(isna(VLOOKUP($A158,old.accuracy!$A:$B,1,0)), "no", "yes")</f>
        <v>yes</v>
      </c>
      <c r="AA158" s="74" t="str">
        <f> if(isna(VLOOKUP($A158,accuracy!$A:$B,1,0)), "no", "yes")</f>
        <v>yes</v>
      </c>
      <c r="AB158" s="74" t="str">
        <f t="array" ref="AB158"> index(publications!$A$1:$A$319, match($B158, publications!$B$1:$B$319, 0))</f>
        <v>Livia</v>
      </c>
    </row>
    <row r="159">
      <c r="A159" s="8" t="str">
        <f> concatenate(VLOOKUP($B159,publications!$B:$D,3,0), ".", $C159)</f>
        <v>PJ3SVQP3.4</v>
      </c>
      <c r="B159" s="9" t="s">
        <v>2025</v>
      </c>
      <c r="C159" s="71">
        <f t="shared" si="1"/>
        <v>4</v>
      </c>
      <c r="D159" s="9" t="s">
        <v>2566</v>
      </c>
      <c r="E159" s="9" t="s">
        <v>3147</v>
      </c>
      <c r="F159" s="9" t="s">
        <v>2971</v>
      </c>
      <c r="G159" s="15" t="s">
        <v>3150</v>
      </c>
      <c r="J159" s="9">
        <v>1972.0</v>
      </c>
      <c r="K159" s="9">
        <v>1972.0</v>
      </c>
      <c r="L159" s="9" t="s">
        <v>2981</v>
      </c>
      <c r="M159" s="11" t="s">
        <v>22</v>
      </c>
      <c r="N159" s="77" t="s">
        <v>22</v>
      </c>
      <c r="O159" s="76" t="s">
        <v>22</v>
      </c>
      <c r="P159" s="89" t="s">
        <v>3004</v>
      </c>
      <c r="Q159" s="11">
        <v>21.0</v>
      </c>
      <c r="R159" s="9" t="s">
        <v>2976</v>
      </c>
      <c r="S159" s="11">
        <v>130.0</v>
      </c>
      <c r="T159" s="73" t="s">
        <v>22</v>
      </c>
      <c r="U159" s="73"/>
      <c r="V159" s="15"/>
      <c r="W159" s="15" t="s">
        <v>3151</v>
      </c>
      <c r="X159" s="74" t="str">
        <f> if(isna(VLOOKUP($A159,processing!$A:$B,1,0)), "no", "yes")</f>
        <v>yes</v>
      </c>
      <c r="Y159" s="74" t="str">
        <f> if(isna(VLOOKUP($A159,outputs!$A:$B,1,0)), "no", "yes")</f>
        <v>yes</v>
      </c>
      <c r="Z159" s="74" t="str">
        <f> if(isna(VLOOKUP($A159,old.accuracy!$A:$B,1,0)), "no", "yes")</f>
        <v>yes</v>
      </c>
      <c r="AA159" s="74" t="str">
        <f> if(isna(VLOOKUP($A159,accuracy!$A:$B,1,0)), "no", "yes")</f>
        <v>yes</v>
      </c>
      <c r="AB159" s="74" t="str">
        <f t="array" ref="AB159"> index(publications!$A$1:$A$319, match($B159, publications!$B$1:$B$319, 0))</f>
        <v>Livia</v>
      </c>
    </row>
    <row r="160">
      <c r="A160" s="8" t="str">
        <f> concatenate(VLOOKUP($B160,publications!$B:$D,3,0), ".", $C160)</f>
        <v>AYRB3XCS.1</v>
      </c>
      <c r="B160" s="9" t="s">
        <v>2028</v>
      </c>
      <c r="C160" s="71">
        <f t="shared" si="1"/>
        <v>1</v>
      </c>
      <c r="D160" s="9" t="s">
        <v>2600</v>
      </c>
      <c r="E160" s="9" t="s">
        <v>1853</v>
      </c>
      <c r="F160" s="9" t="s">
        <v>28</v>
      </c>
      <c r="G160" s="9" t="s">
        <v>3153</v>
      </c>
      <c r="J160" s="9">
        <v>1910.0</v>
      </c>
      <c r="K160" s="9">
        <v>1911.0</v>
      </c>
      <c r="L160" s="9" t="s">
        <v>2974</v>
      </c>
      <c r="M160" s="11" t="s">
        <v>22</v>
      </c>
      <c r="N160" s="77" t="s">
        <v>22</v>
      </c>
      <c r="O160" s="76" t="s">
        <v>22</v>
      </c>
      <c r="P160" s="76" t="s">
        <v>22</v>
      </c>
      <c r="Q160" s="11" t="s">
        <v>22</v>
      </c>
      <c r="R160" s="76" t="s">
        <v>22</v>
      </c>
      <c r="S160" s="11">
        <v>17.0</v>
      </c>
      <c r="T160" s="73" t="s">
        <v>22</v>
      </c>
      <c r="U160" s="73"/>
      <c r="V160" s="75"/>
      <c r="W160" s="75" t="s">
        <v>3154</v>
      </c>
      <c r="X160" s="74" t="str">
        <f> if(isna(VLOOKUP($A160,processing!$A:$B,1,0)), "no", "yes")</f>
        <v>yes</v>
      </c>
      <c r="Y160" s="74" t="str">
        <f> if(isna(VLOOKUP($A160,outputs!$A:$B,1,0)), "no", "yes")</f>
        <v>yes</v>
      </c>
      <c r="Z160" s="74" t="str">
        <f> if(isna(VLOOKUP($A160,old.accuracy!$A:$B,1,0)), "no", "yes")</f>
        <v>yes</v>
      </c>
      <c r="AA160" s="74" t="str">
        <f> if(isna(VLOOKUP($A160,accuracy!$A:$B,1,0)), "no", "yes")</f>
        <v>yes</v>
      </c>
      <c r="AB160" s="74" t="str">
        <f t="array" ref="AB160"> index(publications!$A$1:$A$319, match($B160, publications!$B$1:$B$319, 0))</f>
        <v>Livia</v>
      </c>
    </row>
    <row r="161">
      <c r="A161" s="8" t="str">
        <f> concatenate(VLOOKUP($B161,publications!$B:$D,3,0), ".", $C161)</f>
        <v>AYRB3XCS.2</v>
      </c>
      <c r="B161" s="9" t="s">
        <v>2028</v>
      </c>
      <c r="C161" s="71">
        <f t="shared" si="1"/>
        <v>2</v>
      </c>
      <c r="D161" s="9" t="s">
        <v>2566</v>
      </c>
      <c r="E161" s="9" t="s">
        <v>1853</v>
      </c>
      <c r="F161" s="9" t="s">
        <v>28</v>
      </c>
      <c r="G161" s="9" t="s">
        <v>3087</v>
      </c>
      <c r="J161" s="9">
        <v>1936.0</v>
      </c>
      <c r="K161" s="9">
        <v>1936.0</v>
      </c>
      <c r="L161" s="9" t="s">
        <v>2974</v>
      </c>
      <c r="M161" s="11" t="s">
        <v>22</v>
      </c>
      <c r="N161" s="77" t="s">
        <v>22</v>
      </c>
      <c r="O161" s="76" t="s">
        <v>22</v>
      </c>
      <c r="P161" s="76" t="s">
        <v>22</v>
      </c>
      <c r="Q161" s="11" t="s">
        <v>22</v>
      </c>
      <c r="R161" s="76" t="s">
        <v>22</v>
      </c>
      <c r="S161" s="11">
        <v>44.0</v>
      </c>
      <c r="T161" s="73" t="s">
        <v>22</v>
      </c>
      <c r="U161" s="73"/>
      <c r="V161" s="76"/>
      <c r="W161" s="76" t="s">
        <v>22</v>
      </c>
      <c r="X161" s="74" t="str">
        <f> if(isna(VLOOKUP($A161,processing!$A:$B,1,0)), "no", "yes")</f>
        <v>yes</v>
      </c>
      <c r="Y161" s="74" t="str">
        <f> if(isna(VLOOKUP($A161,outputs!$A:$B,1,0)), "no", "yes")</f>
        <v>yes</v>
      </c>
      <c r="Z161" s="74" t="str">
        <f> if(isna(VLOOKUP($A161,old.accuracy!$A:$B,1,0)), "no", "yes")</f>
        <v>yes</v>
      </c>
      <c r="AA161" s="74" t="str">
        <f> if(isna(VLOOKUP($A161,accuracy!$A:$B,1,0)), "no", "yes")</f>
        <v>yes</v>
      </c>
      <c r="AB161" s="74" t="str">
        <f t="array" ref="AB161"> index(publications!$A$1:$A$319, match($B161, publications!$B$1:$B$319, 0))</f>
        <v>Livia</v>
      </c>
    </row>
    <row r="162">
      <c r="A162" s="8" t="str">
        <f> concatenate(VLOOKUP($B162,publications!$B:$D,3,0), ".", $C162)</f>
        <v>AYRB3XCS.3</v>
      </c>
      <c r="B162" s="9" t="s">
        <v>2028</v>
      </c>
      <c r="C162" s="71">
        <f t="shared" si="1"/>
        <v>3</v>
      </c>
      <c r="D162" s="9" t="s">
        <v>2566</v>
      </c>
      <c r="E162" s="9" t="s">
        <v>1853</v>
      </c>
      <c r="F162" s="9" t="s">
        <v>28</v>
      </c>
      <c r="G162" s="9" t="s">
        <v>3087</v>
      </c>
      <c r="J162" s="9">
        <v>1960.0</v>
      </c>
      <c r="K162" s="9">
        <v>1961.0</v>
      </c>
      <c r="L162" s="9" t="s">
        <v>2974</v>
      </c>
      <c r="M162" s="11" t="s">
        <v>22</v>
      </c>
      <c r="N162" s="77" t="s">
        <v>22</v>
      </c>
      <c r="O162" s="76" t="s">
        <v>22</v>
      </c>
      <c r="P162" s="76" t="s">
        <v>22</v>
      </c>
      <c r="Q162" s="11" t="s">
        <v>22</v>
      </c>
      <c r="R162" s="76" t="s">
        <v>22</v>
      </c>
      <c r="S162" s="11">
        <v>7.0</v>
      </c>
      <c r="T162" s="73" t="s">
        <v>22</v>
      </c>
      <c r="U162" s="73"/>
      <c r="V162" s="76"/>
      <c r="W162" s="76" t="s">
        <v>22</v>
      </c>
      <c r="X162" s="74" t="str">
        <f> if(isna(VLOOKUP($A162,processing!$A:$B,1,0)), "no", "yes")</f>
        <v>yes</v>
      </c>
      <c r="Y162" s="74" t="str">
        <f> if(isna(VLOOKUP($A162,outputs!$A:$B,1,0)), "no", "yes")</f>
        <v>yes</v>
      </c>
      <c r="Z162" s="74" t="str">
        <f> if(isna(VLOOKUP($A162,old.accuracy!$A:$B,1,0)), "no", "yes")</f>
        <v>yes</v>
      </c>
      <c r="AA162" s="74" t="str">
        <f> if(isna(VLOOKUP($A162,accuracy!$A:$B,1,0)), "no", "yes")</f>
        <v>yes</v>
      </c>
      <c r="AB162" s="74" t="str">
        <f t="array" ref="AB162"> index(publications!$A$1:$A$319, match($B162, publications!$B$1:$B$319, 0))</f>
        <v>Livia</v>
      </c>
    </row>
    <row r="163">
      <c r="A163" s="8" t="str">
        <f> concatenate(VLOOKUP($B163,publications!$B:$D,3,0), ".", $C163)</f>
        <v>AYRB3XCS.4</v>
      </c>
      <c r="B163" s="9" t="s">
        <v>2028</v>
      </c>
      <c r="C163" s="71">
        <f t="shared" si="1"/>
        <v>4</v>
      </c>
      <c r="D163" s="9" t="s">
        <v>2566</v>
      </c>
      <c r="E163" s="9" t="s">
        <v>1853</v>
      </c>
      <c r="F163" s="9" t="s">
        <v>28</v>
      </c>
      <c r="G163" s="9" t="s">
        <v>3087</v>
      </c>
      <c r="J163" s="9">
        <v>1990.0</v>
      </c>
      <c r="K163" s="9">
        <v>1990.0</v>
      </c>
      <c r="L163" s="9" t="s">
        <v>2974</v>
      </c>
      <c r="M163" s="11" t="s">
        <v>22</v>
      </c>
      <c r="N163" s="77" t="s">
        <v>22</v>
      </c>
      <c r="O163" s="76" t="s">
        <v>22</v>
      </c>
      <c r="P163" s="76" t="s">
        <v>22</v>
      </c>
      <c r="Q163" s="11" t="s">
        <v>22</v>
      </c>
      <c r="R163" s="76" t="s">
        <v>22</v>
      </c>
      <c r="S163" s="11">
        <v>11.0</v>
      </c>
      <c r="T163" s="73" t="s">
        <v>22</v>
      </c>
      <c r="U163" s="73"/>
      <c r="V163" s="76"/>
      <c r="W163" s="76" t="s">
        <v>22</v>
      </c>
      <c r="X163" s="74" t="str">
        <f> if(isna(VLOOKUP($A163,processing!$A:$B,1,0)), "no", "yes")</f>
        <v>yes</v>
      </c>
      <c r="Y163" s="74" t="str">
        <f> if(isna(VLOOKUP($A163,outputs!$A:$B,1,0)), "no", "yes")</f>
        <v>yes</v>
      </c>
      <c r="Z163" s="74" t="str">
        <f> if(isna(VLOOKUP($A163,old.accuracy!$A:$B,1,0)), "no", "yes")</f>
        <v>yes</v>
      </c>
      <c r="AA163" s="74" t="str">
        <f> if(isna(VLOOKUP($A163,accuracy!$A:$B,1,0)), "no", "yes")</f>
        <v>yes</v>
      </c>
      <c r="AB163" s="74" t="str">
        <f t="array" ref="AB163"> index(publications!$A$1:$A$319, match($B163, publications!$B$1:$B$319, 0))</f>
        <v>Livia</v>
      </c>
    </row>
    <row r="164">
      <c r="A164" s="8" t="str">
        <f> concatenate(VLOOKUP($B164,publications!$B:$D,3,0), ".", $C164)</f>
        <v>LYMM9UQZ.1</v>
      </c>
      <c r="B164" s="9" t="s">
        <v>2030</v>
      </c>
      <c r="C164" s="71">
        <f t="shared" si="1"/>
        <v>1</v>
      </c>
      <c r="D164" s="9" t="s">
        <v>2600</v>
      </c>
      <c r="E164" s="9" t="s">
        <v>2031</v>
      </c>
      <c r="F164" s="9" t="s">
        <v>2971</v>
      </c>
      <c r="G164" s="9" t="s">
        <v>3155</v>
      </c>
      <c r="J164" s="9">
        <v>1910.0</v>
      </c>
      <c r="K164" s="9">
        <v>1910.0</v>
      </c>
      <c r="L164" s="9" t="s">
        <v>2974</v>
      </c>
      <c r="M164" s="11" t="s">
        <v>22</v>
      </c>
      <c r="N164" s="77" t="s">
        <v>22</v>
      </c>
      <c r="O164" s="76" t="s">
        <v>22</v>
      </c>
      <c r="P164" s="76" t="s">
        <v>22</v>
      </c>
      <c r="Q164" s="11">
        <v>1200.0</v>
      </c>
      <c r="R164" s="9" t="s">
        <v>3040</v>
      </c>
      <c r="S164" s="11">
        <v>50.0</v>
      </c>
      <c r="T164" s="73" t="s">
        <v>22</v>
      </c>
      <c r="U164" s="73"/>
      <c r="V164" s="75"/>
      <c r="W164" s="75" t="s">
        <v>3156</v>
      </c>
      <c r="X164" s="74" t="str">
        <f> if(isna(VLOOKUP($A164,processing!$A:$B,1,0)), "no", "yes")</f>
        <v>yes</v>
      </c>
      <c r="Y164" s="74" t="str">
        <f> if(isna(VLOOKUP($A164,outputs!$A:$B,1,0)), "no", "yes")</f>
        <v>yes</v>
      </c>
      <c r="Z164" s="74" t="str">
        <f> if(isna(VLOOKUP($A164,old.accuracy!$A:$B,1,0)), "no", "yes")</f>
        <v>yes</v>
      </c>
      <c r="AA164" s="74" t="str">
        <f> if(isna(VLOOKUP($A164,accuracy!$A:$B,1,0)), "no", "yes")</f>
        <v>yes</v>
      </c>
      <c r="AB164" s="74" t="str">
        <f t="array" ref="AB164"> index(publications!$A$1:$A$319, match($B164, publications!$B$1:$B$319, 0))</f>
        <v>Livia</v>
      </c>
    </row>
    <row r="165">
      <c r="A165" s="8" t="str">
        <f> concatenate(VLOOKUP($B165,publications!$B:$D,3,0), ".", $C165)</f>
        <v>5UI9RGTX.1</v>
      </c>
      <c r="B165" s="9" t="s">
        <v>2033</v>
      </c>
      <c r="C165" s="71">
        <f t="shared" si="1"/>
        <v>1</v>
      </c>
      <c r="D165" s="9" t="s">
        <v>2552</v>
      </c>
      <c r="E165" s="9" t="s">
        <v>1896</v>
      </c>
      <c r="F165" s="9" t="s">
        <v>203</v>
      </c>
      <c r="G165" s="9" t="s">
        <v>3018</v>
      </c>
      <c r="J165" s="9">
        <v>1973.0</v>
      </c>
      <c r="K165" s="9">
        <v>1973.0</v>
      </c>
      <c r="L165" s="9" t="s">
        <v>2974</v>
      </c>
      <c r="M165" s="11" t="s">
        <v>22</v>
      </c>
      <c r="N165" s="11" t="s">
        <v>22</v>
      </c>
      <c r="O165" s="11">
        <v>8.0</v>
      </c>
      <c r="P165" s="76" t="s">
        <v>22</v>
      </c>
      <c r="Q165" s="11">
        <v>7.0</v>
      </c>
      <c r="R165" s="9" t="s">
        <v>2976</v>
      </c>
      <c r="S165" s="11">
        <v>4.0</v>
      </c>
      <c r="T165" s="73" t="s">
        <v>3015</v>
      </c>
      <c r="U165" s="73"/>
      <c r="V165" s="9"/>
      <c r="W165" s="9" t="s">
        <v>3015</v>
      </c>
      <c r="X165" s="74" t="str">
        <f> if(isna(VLOOKUP($A165,processing!$A:$B,1,0)), "no", "yes")</f>
        <v>yes</v>
      </c>
      <c r="Y165" s="74" t="str">
        <f> if(isna(VLOOKUP($A165,outputs!$A:$B,1,0)), "no", "yes")</f>
        <v>yes</v>
      </c>
      <c r="Z165" s="74" t="str">
        <f> if(isna(VLOOKUP($A165,old.accuracy!$A:$B,1,0)), "no", "yes")</f>
        <v>yes</v>
      </c>
      <c r="AA165" s="74" t="str">
        <f> if(isna(VLOOKUP($A165,accuracy!$A:$B,1,0)), "no", "yes")</f>
        <v>yes</v>
      </c>
      <c r="AB165" s="74" t="str">
        <f t="array" ref="AB165"> index(publications!$A$1:$A$319, match($B165, publications!$B$1:$B$319, 0))</f>
        <v>Amaury</v>
      </c>
    </row>
    <row r="166">
      <c r="A166" s="8" t="str">
        <f> concatenate(VLOOKUP($B166,publications!$B:$D,3,0), ".", $C166)</f>
        <v>GSL8VV32.1</v>
      </c>
      <c r="B166" s="9" t="s">
        <v>2044</v>
      </c>
      <c r="C166" s="71">
        <f t="shared" si="1"/>
        <v>1</v>
      </c>
      <c r="D166" s="9" t="s">
        <v>2566</v>
      </c>
      <c r="E166" s="9" t="s">
        <v>1896</v>
      </c>
      <c r="F166" s="9" t="s">
        <v>28</v>
      </c>
      <c r="G166" s="9" t="s">
        <v>22</v>
      </c>
      <c r="J166" s="26">
        <v>1962.0</v>
      </c>
      <c r="K166" s="9">
        <v>1962.0</v>
      </c>
      <c r="L166" s="9" t="s">
        <v>3052</v>
      </c>
      <c r="M166" s="11" t="s">
        <v>22</v>
      </c>
      <c r="N166" s="77" t="s">
        <v>22</v>
      </c>
      <c r="O166" s="11">
        <v>0.2</v>
      </c>
      <c r="P166" s="72" t="s">
        <v>3050</v>
      </c>
      <c r="Q166" s="11">
        <v>1200.0</v>
      </c>
      <c r="R166" s="9" t="s">
        <v>3040</v>
      </c>
      <c r="S166" s="11">
        <v>13.0</v>
      </c>
      <c r="T166" s="73" t="s">
        <v>22</v>
      </c>
      <c r="U166" s="73"/>
      <c r="V166" s="9"/>
      <c r="W166" s="9" t="s">
        <v>3157</v>
      </c>
      <c r="X166" s="74" t="str">
        <f> if(isna(VLOOKUP($A166,processing!$A:$B,1,0)), "no", "yes")</f>
        <v>yes</v>
      </c>
      <c r="Y166" s="74" t="str">
        <f> if(isna(VLOOKUP($A166,outputs!$A:$B,1,0)), "no", "yes")</f>
        <v>yes</v>
      </c>
      <c r="Z166" s="74" t="str">
        <f> if(isna(VLOOKUP($A166,old.accuracy!$A:$B,1,0)), "no", "yes")</f>
        <v>yes</v>
      </c>
      <c r="AA166" s="74" t="str">
        <f> if(isna(VLOOKUP($A166,accuracy!$A:$B,1,0)), "no", "yes")</f>
        <v>yes</v>
      </c>
      <c r="AB166" s="74" t="str">
        <f t="array" ref="AB166"> index(publications!$A$1:$A$319, match($B166, publications!$B$1:$B$319, 0))</f>
        <v>Livia</v>
      </c>
    </row>
    <row r="167">
      <c r="A167" s="8" t="str">
        <f> concatenate(VLOOKUP($B167,publications!$B:$D,3,0), ".", $C167)</f>
        <v>GSL8VV32.2</v>
      </c>
      <c r="B167" s="9" t="s">
        <v>2044</v>
      </c>
      <c r="C167" s="71">
        <f t="shared" si="1"/>
        <v>2</v>
      </c>
      <c r="D167" s="9" t="s">
        <v>2566</v>
      </c>
      <c r="E167" s="9" t="s">
        <v>1896</v>
      </c>
      <c r="F167" s="9" t="s">
        <v>28</v>
      </c>
      <c r="G167" s="9" t="s">
        <v>22</v>
      </c>
      <c r="J167" s="9">
        <v>1974.0</v>
      </c>
      <c r="K167" s="9">
        <v>1974.0</v>
      </c>
      <c r="L167" s="9" t="s">
        <v>3052</v>
      </c>
      <c r="M167" s="11">
        <v>5600.0</v>
      </c>
      <c r="N167" s="11" t="s">
        <v>3158</v>
      </c>
      <c r="O167" s="11">
        <v>0.73</v>
      </c>
      <c r="P167" s="72" t="s">
        <v>3159</v>
      </c>
      <c r="Q167" s="11">
        <v>1200.0</v>
      </c>
      <c r="R167" s="9" t="s">
        <v>3040</v>
      </c>
      <c r="S167" s="11">
        <v>4.0</v>
      </c>
      <c r="T167" s="73" t="s">
        <v>22</v>
      </c>
      <c r="U167" s="73"/>
      <c r="V167" s="76"/>
      <c r="W167" s="76" t="s">
        <v>22</v>
      </c>
      <c r="X167" s="74" t="str">
        <f> if(isna(VLOOKUP($A167,processing!$A:$B,1,0)), "no", "yes")</f>
        <v>yes</v>
      </c>
      <c r="Y167" s="74" t="str">
        <f> if(isna(VLOOKUP($A167,outputs!$A:$B,1,0)), "no", "yes")</f>
        <v>yes</v>
      </c>
      <c r="Z167" s="74" t="str">
        <f> if(isna(VLOOKUP($A167,old.accuracy!$A:$B,1,0)), "no", "yes")</f>
        <v>yes</v>
      </c>
      <c r="AA167" s="74" t="str">
        <f> if(isna(VLOOKUP($A167,accuracy!$A:$B,1,0)), "no", "yes")</f>
        <v>yes</v>
      </c>
      <c r="AB167" s="74" t="str">
        <f t="array" ref="AB167"> index(publications!$A$1:$A$319, match($B167, publications!$B$1:$B$319, 0))</f>
        <v>Livia</v>
      </c>
    </row>
    <row r="168">
      <c r="A168" s="8" t="str">
        <f> concatenate(VLOOKUP($B168,publications!$B:$D,3,0), ".", $C168)</f>
        <v>GSL8VV32.3</v>
      </c>
      <c r="B168" s="9" t="s">
        <v>2044</v>
      </c>
      <c r="C168" s="71">
        <f t="shared" si="1"/>
        <v>3</v>
      </c>
      <c r="D168" s="9" t="s">
        <v>2566</v>
      </c>
      <c r="E168" s="9" t="s">
        <v>1896</v>
      </c>
      <c r="F168" s="9" t="s">
        <v>28</v>
      </c>
      <c r="G168" s="9" t="s">
        <v>22</v>
      </c>
      <c r="J168" s="9">
        <v>1978.0</v>
      </c>
      <c r="K168" s="9">
        <v>1978.0</v>
      </c>
      <c r="L168" s="9" t="s">
        <v>3052</v>
      </c>
      <c r="M168" s="11">
        <v>1600.0</v>
      </c>
      <c r="N168" s="11" t="s">
        <v>3158</v>
      </c>
      <c r="O168" s="11">
        <v>0.21</v>
      </c>
      <c r="P168" s="72" t="s">
        <v>3160</v>
      </c>
      <c r="Q168" s="11">
        <v>1200.0</v>
      </c>
      <c r="R168" s="9" t="s">
        <v>3040</v>
      </c>
      <c r="S168" s="11">
        <v>15.0</v>
      </c>
      <c r="T168" s="73" t="s">
        <v>22</v>
      </c>
      <c r="U168" s="73"/>
      <c r="V168" s="76"/>
      <c r="W168" s="76" t="s">
        <v>22</v>
      </c>
      <c r="X168" s="74" t="str">
        <f> if(isna(VLOOKUP($A168,processing!$A:$B,1,0)), "no", "yes")</f>
        <v>yes</v>
      </c>
      <c r="Y168" s="74" t="str">
        <f> if(isna(VLOOKUP($A168,outputs!$A:$B,1,0)), "no", "yes")</f>
        <v>yes</v>
      </c>
      <c r="Z168" s="74" t="str">
        <f> if(isna(VLOOKUP($A168,old.accuracy!$A:$B,1,0)), "no", "yes")</f>
        <v>yes</v>
      </c>
      <c r="AA168" s="74" t="str">
        <f> if(isna(VLOOKUP($A168,accuracy!$A:$B,1,0)), "no", "yes")</f>
        <v>yes</v>
      </c>
      <c r="AB168" s="74" t="str">
        <f t="array" ref="AB168"> index(publications!$A$1:$A$319, match($B168, publications!$B$1:$B$319, 0))</f>
        <v>Livia</v>
      </c>
    </row>
    <row r="169">
      <c r="A169" s="8" t="str">
        <f> concatenate(VLOOKUP($B169,publications!$B:$D,3,0), ".", $C169)</f>
        <v>GSL8VV32.4</v>
      </c>
      <c r="B169" s="9" t="s">
        <v>2044</v>
      </c>
      <c r="C169" s="71">
        <f t="shared" si="1"/>
        <v>4</v>
      </c>
      <c r="D169" s="9" t="s">
        <v>2566</v>
      </c>
      <c r="E169" s="9" t="s">
        <v>1896</v>
      </c>
      <c r="F169" s="9" t="s">
        <v>28</v>
      </c>
      <c r="G169" s="9" t="s">
        <v>22</v>
      </c>
      <c r="J169" s="9">
        <v>1984.0</v>
      </c>
      <c r="K169" s="9">
        <v>1984.0</v>
      </c>
      <c r="L169" s="9" t="s">
        <v>3052</v>
      </c>
      <c r="M169" s="11">
        <v>3500.0</v>
      </c>
      <c r="N169" s="11" t="s">
        <v>3158</v>
      </c>
      <c r="O169" s="11">
        <v>0.46</v>
      </c>
      <c r="P169" s="72" t="s">
        <v>3161</v>
      </c>
      <c r="Q169" s="11">
        <v>1200.0</v>
      </c>
      <c r="R169" s="9" t="s">
        <v>3040</v>
      </c>
      <c r="S169" s="11">
        <v>4.0</v>
      </c>
      <c r="T169" s="73" t="s">
        <v>22</v>
      </c>
      <c r="U169" s="73"/>
      <c r="V169" s="76"/>
      <c r="W169" s="76" t="s">
        <v>22</v>
      </c>
      <c r="X169" s="74" t="str">
        <f> if(isna(VLOOKUP($A169,processing!$A:$B,1,0)), "no", "yes")</f>
        <v>yes</v>
      </c>
      <c r="Y169" s="74" t="str">
        <f> if(isna(VLOOKUP($A169,outputs!$A:$B,1,0)), "no", "yes")</f>
        <v>yes</v>
      </c>
      <c r="Z169" s="74" t="str">
        <f> if(isna(VLOOKUP($A169,old.accuracy!$A:$B,1,0)), "no", "yes")</f>
        <v>yes</v>
      </c>
      <c r="AA169" s="74" t="str">
        <f> if(isna(VLOOKUP($A169,accuracy!$A:$B,1,0)), "no", "yes")</f>
        <v>yes</v>
      </c>
      <c r="AB169" s="74" t="str">
        <f t="array" ref="AB169"> index(publications!$A$1:$A$319, match($B169, publications!$B$1:$B$319, 0))</f>
        <v>Livia</v>
      </c>
    </row>
    <row r="170">
      <c r="A170" s="8" t="str">
        <f> concatenate(VLOOKUP($B170,publications!$B:$D,3,0), ".", $C170)</f>
        <v>GSL8VV32.5</v>
      </c>
      <c r="B170" s="9" t="s">
        <v>2044</v>
      </c>
      <c r="C170" s="71">
        <f t="shared" si="1"/>
        <v>5</v>
      </c>
      <c r="D170" s="9" t="s">
        <v>2566</v>
      </c>
      <c r="E170" s="9" t="s">
        <v>1896</v>
      </c>
      <c r="F170" s="9" t="s">
        <v>28</v>
      </c>
      <c r="G170" s="9" t="s">
        <v>22</v>
      </c>
      <c r="J170" s="9">
        <v>1991.0</v>
      </c>
      <c r="K170" s="9">
        <v>1991.0</v>
      </c>
      <c r="L170" s="9" t="s">
        <v>3052</v>
      </c>
      <c r="M170" s="11">
        <v>3750.0</v>
      </c>
      <c r="N170" s="11" t="s">
        <v>3158</v>
      </c>
      <c r="O170" s="11">
        <v>0.49</v>
      </c>
      <c r="P170" s="72" t="s">
        <v>3162</v>
      </c>
      <c r="Q170" s="11">
        <v>1200.0</v>
      </c>
      <c r="R170" s="9" t="s">
        <v>3040</v>
      </c>
      <c r="S170" s="11">
        <v>4.0</v>
      </c>
      <c r="T170" s="73" t="s">
        <v>22</v>
      </c>
      <c r="U170" s="73"/>
      <c r="V170" s="76"/>
      <c r="W170" s="76" t="s">
        <v>22</v>
      </c>
      <c r="X170" s="74" t="str">
        <f> if(isna(VLOOKUP($A170,processing!$A:$B,1,0)), "no", "yes")</f>
        <v>yes</v>
      </c>
      <c r="Y170" s="74" t="str">
        <f> if(isna(VLOOKUP($A170,outputs!$A:$B,1,0)), "no", "yes")</f>
        <v>yes</v>
      </c>
      <c r="Z170" s="74" t="str">
        <f> if(isna(VLOOKUP($A170,old.accuracy!$A:$B,1,0)), "no", "yes")</f>
        <v>yes</v>
      </c>
      <c r="AA170" s="74" t="str">
        <f> if(isna(VLOOKUP($A170,accuracy!$A:$B,1,0)), "no", "yes")</f>
        <v>yes</v>
      </c>
      <c r="AB170" s="74" t="str">
        <f t="array" ref="AB170"> index(publications!$A$1:$A$319, match($B170, publications!$B$1:$B$319, 0))</f>
        <v>Livia</v>
      </c>
    </row>
    <row r="171">
      <c r="A171" s="8" t="str">
        <f> concatenate(VLOOKUP($B171,publications!$B:$D,3,0), ".", $C171)</f>
        <v>GSL8VV32.6</v>
      </c>
      <c r="B171" s="9" t="s">
        <v>2044</v>
      </c>
      <c r="C171" s="71">
        <f t="shared" si="1"/>
        <v>6</v>
      </c>
      <c r="D171" s="9" t="s">
        <v>2566</v>
      </c>
      <c r="E171" s="9" t="s">
        <v>1896</v>
      </c>
      <c r="F171" s="9" t="s">
        <v>28</v>
      </c>
      <c r="G171" s="9" t="s">
        <v>22</v>
      </c>
      <c r="J171" s="9">
        <v>1994.0</v>
      </c>
      <c r="K171" s="9">
        <v>1994.0</v>
      </c>
      <c r="L171" s="9" t="s">
        <v>3052</v>
      </c>
      <c r="M171" s="11">
        <v>1500.0</v>
      </c>
      <c r="N171" s="11" t="s">
        <v>3158</v>
      </c>
      <c r="O171" s="11">
        <v>0.2</v>
      </c>
      <c r="P171" s="72" t="s">
        <v>3163</v>
      </c>
      <c r="Q171" s="11">
        <v>1200.0</v>
      </c>
      <c r="R171" s="9" t="s">
        <v>3040</v>
      </c>
      <c r="S171" s="11">
        <v>21.0</v>
      </c>
      <c r="T171" s="73" t="s">
        <v>22</v>
      </c>
      <c r="U171" s="73"/>
      <c r="V171" s="76"/>
      <c r="W171" s="76" t="s">
        <v>22</v>
      </c>
      <c r="X171" s="74" t="str">
        <f> if(isna(VLOOKUP($A171,processing!$A:$B,1,0)), "no", "yes")</f>
        <v>yes</v>
      </c>
      <c r="Y171" s="74" t="str">
        <f> if(isna(VLOOKUP($A171,outputs!$A:$B,1,0)), "no", "yes")</f>
        <v>yes</v>
      </c>
      <c r="Z171" s="74" t="str">
        <f> if(isna(VLOOKUP($A171,old.accuracy!$A:$B,1,0)), "no", "yes")</f>
        <v>yes</v>
      </c>
      <c r="AA171" s="74" t="str">
        <f> if(isna(VLOOKUP($A171,accuracy!$A:$B,1,0)), "no", "yes")</f>
        <v>yes</v>
      </c>
      <c r="AB171" s="74" t="str">
        <f t="array" ref="AB171"> index(publications!$A$1:$A$319, match($B171, publications!$B$1:$B$319, 0))</f>
        <v>Livia</v>
      </c>
    </row>
    <row r="172">
      <c r="A172" s="8" t="str">
        <f> concatenate(VLOOKUP($B172,publications!$B:$D,3,0), ".", $C172)</f>
        <v>GSL8VV32.7</v>
      </c>
      <c r="B172" s="9" t="s">
        <v>2044</v>
      </c>
      <c r="C172" s="71">
        <f t="shared" si="1"/>
        <v>7</v>
      </c>
      <c r="D172" s="9" t="s">
        <v>2566</v>
      </c>
      <c r="E172" s="9" t="s">
        <v>1896</v>
      </c>
      <c r="F172" s="9" t="s">
        <v>28</v>
      </c>
      <c r="G172" s="9" t="s">
        <v>22</v>
      </c>
      <c r="J172" s="9">
        <v>2003.0</v>
      </c>
      <c r="K172" s="9">
        <v>2003.0</v>
      </c>
      <c r="L172" s="9" t="s">
        <v>3052</v>
      </c>
      <c r="M172" s="11">
        <v>3200.0</v>
      </c>
      <c r="N172" s="11" t="s">
        <v>3158</v>
      </c>
      <c r="O172" s="11">
        <v>0.42</v>
      </c>
      <c r="P172" s="72" t="s">
        <v>3164</v>
      </c>
      <c r="Q172" s="11">
        <v>1200.0</v>
      </c>
      <c r="R172" s="9" t="s">
        <v>3040</v>
      </c>
      <c r="S172" s="11">
        <v>9.0</v>
      </c>
      <c r="T172" s="73" t="s">
        <v>22</v>
      </c>
      <c r="U172" s="73"/>
      <c r="V172" s="76"/>
      <c r="W172" s="76" t="s">
        <v>22</v>
      </c>
      <c r="X172" s="74" t="str">
        <f> if(isna(VLOOKUP($A172,processing!$A:$B,1,0)), "no", "yes")</f>
        <v>yes</v>
      </c>
      <c r="Y172" s="74" t="str">
        <f> if(isna(VLOOKUP($A172,outputs!$A:$B,1,0)), "no", "yes")</f>
        <v>yes</v>
      </c>
      <c r="Z172" s="74" t="str">
        <f> if(isna(VLOOKUP($A172,old.accuracy!$A:$B,1,0)), "no", "yes")</f>
        <v>yes</v>
      </c>
      <c r="AA172" s="74" t="str">
        <f> if(isna(VLOOKUP($A172,accuracy!$A:$B,1,0)), "no", "yes")</f>
        <v>yes</v>
      </c>
      <c r="AB172" s="74" t="str">
        <f t="array" ref="AB172"> index(publications!$A$1:$A$319, match($B172, publications!$B$1:$B$319, 0))</f>
        <v>Livia</v>
      </c>
    </row>
    <row r="173">
      <c r="A173" s="8" t="str">
        <f> concatenate(VLOOKUP($B173,publications!$B:$D,3,0), ".", $C173)</f>
        <v>QQMI8N9T.1</v>
      </c>
      <c r="B173" s="9" t="s">
        <v>2049</v>
      </c>
      <c r="C173" s="71">
        <f t="shared" si="1"/>
        <v>1</v>
      </c>
      <c r="D173" s="9" t="s">
        <v>2566</v>
      </c>
      <c r="E173" s="9" t="s">
        <v>1896</v>
      </c>
      <c r="F173" s="9" t="s">
        <v>2971</v>
      </c>
      <c r="G173" s="9" t="s">
        <v>3165</v>
      </c>
      <c r="J173" s="9">
        <v>1947.0</v>
      </c>
      <c r="K173" s="9">
        <v>1947.0</v>
      </c>
      <c r="L173" s="9" t="s">
        <v>3007</v>
      </c>
      <c r="M173" s="11" t="s">
        <v>22</v>
      </c>
      <c r="N173" s="77" t="s">
        <v>22</v>
      </c>
      <c r="O173" s="11">
        <v>1.0</v>
      </c>
      <c r="P173" s="76" t="s">
        <v>22</v>
      </c>
      <c r="Q173" s="11" t="s">
        <v>22</v>
      </c>
      <c r="R173" s="76" t="s">
        <v>22</v>
      </c>
      <c r="S173" s="11">
        <v>6.0</v>
      </c>
      <c r="T173" s="73" t="s">
        <v>22</v>
      </c>
      <c r="U173" s="73"/>
      <c r="V173" s="76"/>
      <c r="W173" s="76" t="s">
        <v>22</v>
      </c>
      <c r="X173" s="74" t="str">
        <f> if(isna(VLOOKUP($A173,processing!$A:$B,1,0)), "no", "yes")</f>
        <v>yes</v>
      </c>
      <c r="Y173" s="74" t="str">
        <f> if(isna(VLOOKUP($A173,outputs!$A:$B,1,0)), "no", "yes")</f>
        <v>yes</v>
      </c>
      <c r="Z173" s="74" t="str">
        <f> if(isna(VLOOKUP($A173,old.accuracy!$A:$B,1,0)), "no", "yes")</f>
        <v>yes</v>
      </c>
      <c r="AA173" s="74" t="str">
        <f> if(isna(VLOOKUP($A173,accuracy!$A:$B,1,0)), "no", "yes")</f>
        <v>yes</v>
      </c>
      <c r="AB173" s="74" t="str">
        <f t="array" ref="AB173"> index(publications!$A$1:$A$319, match($B173, publications!$B$1:$B$319, 0))</f>
        <v>Livia</v>
      </c>
    </row>
    <row r="174">
      <c r="A174" s="8" t="str">
        <f> concatenate(VLOOKUP($B174,publications!$B:$D,3,0), ".", $C174)</f>
        <v>QQMI8N9T.2</v>
      </c>
      <c r="B174" s="9" t="s">
        <v>2049</v>
      </c>
      <c r="C174" s="71">
        <f t="shared" si="1"/>
        <v>2</v>
      </c>
      <c r="D174" s="9" t="s">
        <v>2566</v>
      </c>
      <c r="E174" s="9" t="s">
        <v>2050</v>
      </c>
      <c r="F174" s="9" t="s">
        <v>2971</v>
      </c>
      <c r="G174" s="9" t="s">
        <v>3166</v>
      </c>
      <c r="J174" s="9">
        <v>1975.0</v>
      </c>
      <c r="K174" s="9">
        <v>1975.0</v>
      </c>
      <c r="L174" s="9" t="s">
        <v>2981</v>
      </c>
      <c r="M174" s="11" t="s">
        <v>22</v>
      </c>
      <c r="N174" s="77" t="s">
        <v>22</v>
      </c>
      <c r="O174" s="76" t="s">
        <v>22</v>
      </c>
      <c r="P174" s="76" t="s">
        <v>22</v>
      </c>
      <c r="Q174" s="11" t="s">
        <v>22</v>
      </c>
      <c r="R174" s="76" t="s">
        <v>22</v>
      </c>
      <c r="S174" s="11">
        <v>100.0</v>
      </c>
      <c r="T174" s="73" t="s">
        <v>22</v>
      </c>
      <c r="U174" s="73"/>
      <c r="V174" s="9"/>
      <c r="W174" s="9" t="s">
        <v>3167</v>
      </c>
      <c r="X174" s="74" t="str">
        <f> if(isna(VLOOKUP($A174,processing!$A:$B,1,0)), "no", "yes")</f>
        <v>yes</v>
      </c>
      <c r="Y174" s="74" t="str">
        <f> if(isna(VLOOKUP($A174,outputs!$A:$B,1,0)), "no", "yes")</f>
        <v>yes</v>
      </c>
      <c r="Z174" s="74" t="str">
        <f> if(isna(VLOOKUP($A174,old.accuracy!$A:$B,1,0)), "no", "yes")</f>
        <v>yes</v>
      </c>
      <c r="AA174" s="74" t="str">
        <f> if(isna(VLOOKUP($A174,accuracy!$A:$B,1,0)), "no", "yes")</f>
        <v>yes</v>
      </c>
      <c r="AB174" s="74" t="str">
        <f t="array" ref="AB174"> index(publications!$A$1:$A$319, match($B174, publications!$B$1:$B$319, 0))</f>
        <v>Livia</v>
      </c>
    </row>
    <row r="175">
      <c r="A175" s="8" t="str">
        <f> concatenate(VLOOKUP($B175,publications!$B:$D,3,0), ".", $C175)</f>
        <v>RBYR4QG6.1</v>
      </c>
      <c r="B175" s="9" t="s">
        <v>2052</v>
      </c>
      <c r="C175" s="71">
        <f t="shared" si="1"/>
        <v>1</v>
      </c>
      <c r="D175" s="9" t="s">
        <v>2566</v>
      </c>
      <c r="E175" s="9" t="s">
        <v>3168</v>
      </c>
      <c r="F175" s="9" t="s">
        <v>28</v>
      </c>
      <c r="G175" s="9" t="s">
        <v>3169</v>
      </c>
      <c r="J175" s="9">
        <v>1953.0</v>
      </c>
      <c r="K175" s="9">
        <v>1953.0</v>
      </c>
      <c r="L175" s="9" t="s">
        <v>3007</v>
      </c>
      <c r="M175" s="11" t="s">
        <v>22</v>
      </c>
      <c r="N175" s="77" t="s">
        <v>22</v>
      </c>
      <c r="O175" s="76" t="s">
        <v>22</v>
      </c>
      <c r="P175" s="76" t="s">
        <v>22</v>
      </c>
      <c r="Q175" s="11" t="s">
        <v>22</v>
      </c>
      <c r="R175" s="76" t="s">
        <v>22</v>
      </c>
      <c r="S175" s="76" t="s">
        <v>22</v>
      </c>
      <c r="T175" s="73" t="s">
        <v>22</v>
      </c>
      <c r="U175" s="73"/>
      <c r="V175" s="76"/>
      <c r="W175" s="76" t="s">
        <v>22</v>
      </c>
      <c r="X175" s="74" t="str">
        <f> if(isna(VLOOKUP($A175,processing!$A:$B,1,0)), "no", "yes")</f>
        <v>yes</v>
      </c>
      <c r="Y175" s="74" t="str">
        <f> if(isna(VLOOKUP($A175,outputs!$A:$B,1,0)), "no", "yes")</f>
        <v>yes</v>
      </c>
      <c r="Z175" s="74" t="str">
        <f> if(isna(VLOOKUP($A175,old.accuracy!$A:$B,1,0)), "no", "yes")</f>
        <v>yes</v>
      </c>
      <c r="AA175" s="74" t="str">
        <f> if(isna(VLOOKUP($A175,accuracy!$A:$B,1,0)), "no", "yes")</f>
        <v>yes</v>
      </c>
      <c r="AB175" s="74" t="str">
        <f t="array" ref="AB175"> index(publications!$A$1:$A$319, match($B175, publications!$B$1:$B$319, 0))</f>
        <v>Melanie</v>
      </c>
    </row>
    <row r="176">
      <c r="A176" s="8" t="str">
        <f> concatenate(VLOOKUP($B176,publications!$B:$D,3,0), ".", $C176)</f>
        <v>RBYR4QG6.2</v>
      </c>
      <c r="B176" s="9" t="s">
        <v>2052</v>
      </c>
      <c r="C176" s="71">
        <f t="shared" si="1"/>
        <v>2</v>
      </c>
      <c r="D176" s="9" t="s">
        <v>2566</v>
      </c>
      <c r="E176" s="9" t="s">
        <v>3168</v>
      </c>
      <c r="F176" s="9" t="s">
        <v>28</v>
      </c>
      <c r="G176" s="9" t="s">
        <v>3169</v>
      </c>
      <c r="J176" s="9">
        <v>1956.0</v>
      </c>
      <c r="K176" s="9">
        <v>1956.0</v>
      </c>
      <c r="L176" s="9" t="s">
        <v>3007</v>
      </c>
      <c r="M176" s="11" t="s">
        <v>22</v>
      </c>
      <c r="N176" s="77" t="s">
        <v>22</v>
      </c>
      <c r="O176" s="76" t="s">
        <v>22</v>
      </c>
      <c r="P176" s="76" t="s">
        <v>22</v>
      </c>
      <c r="Q176" s="11" t="s">
        <v>22</v>
      </c>
      <c r="R176" s="76" t="s">
        <v>22</v>
      </c>
      <c r="S176" s="76" t="s">
        <v>22</v>
      </c>
      <c r="T176" s="73" t="s">
        <v>22</v>
      </c>
      <c r="U176" s="73"/>
      <c r="V176" s="9"/>
      <c r="W176" s="9" t="s">
        <v>3170</v>
      </c>
      <c r="X176" s="74" t="str">
        <f> if(isna(VLOOKUP($A176,processing!$A:$B,1,0)), "no", "yes")</f>
        <v>yes</v>
      </c>
      <c r="Y176" s="74" t="str">
        <f> if(isna(VLOOKUP($A176,outputs!$A:$B,1,0)), "no", "yes")</f>
        <v>yes</v>
      </c>
      <c r="Z176" s="74" t="str">
        <f> if(isna(VLOOKUP($A176,old.accuracy!$A:$B,1,0)), "no", "yes")</f>
        <v>yes</v>
      </c>
      <c r="AA176" s="74" t="str">
        <f> if(isna(VLOOKUP($A176,accuracy!$A:$B,1,0)), "no", "yes")</f>
        <v>yes</v>
      </c>
      <c r="AB176" s="74" t="str">
        <f t="array" ref="AB176"> index(publications!$A$1:$A$319, match($B176, publications!$B$1:$B$319, 0))</f>
        <v>Melanie</v>
      </c>
    </row>
    <row r="177">
      <c r="A177" s="8" t="str">
        <f> concatenate(VLOOKUP($B177,publications!$B:$D,3,0), ".", $C177)</f>
        <v>RBYR4QG6.3</v>
      </c>
      <c r="B177" s="9" t="s">
        <v>2052</v>
      </c>
      <c r="C177" s="71">
        <f t="shared" si="1"/>
        <v>3</v>
      </c>
      <c r="D177" s="9" t="s">
        <v>2566</v>
      </c>
      <c r="E177" s="9" t="s">
        <v>3168</v>
      </c>
      <c r="F177" s="9" t="s">
        <v>28</v>
      </c>
      <c r="G177" s="9" t="s">
        <v>3169</v>
      </c>
      <c r="J177" s="9">
        <v>1964.0</v>
      </c>
      <c r="K177" s="9">
        <v>1964.0</v>
      </c>
      <c r="L177" s="9" t="s">
        <v>3007</v>
      </c>
      <c r="M177" s="11" t="s">
        <v>22</v>
      </c>
      <c r="N177" s="77" t="s">
        <v>22</v>
      </c>
      <c r="O177" s="76" t="s">
        <v>22</v>
      </c>
      <c r="P177" s="76" t="s">
        <v>22</v>
      </c>
      <c r="Q177" s="11" t="s">
        <v>22</v>
      </c>
      <c r="R177" s="76" t="s">
        <v>22</v>
      </c>
      <c r="S177" s="76" t="s">
        <v>22</v>
      </c>
      <c r="T177" s="73" t="s">
        <v>22</v>
      </c>
      <c r="U177" s="73"/>
      <c r="V177" s="9"/>
      <c r="W177" s="9" t="s">
        <v>3171</v>
      </c>
      <c r="X177" s="74" t="str">
        <f> if(isna(VLOOKUP($A177,processing!$A:$B,1,0)), "no", "yes")</f>
        <v>yes</v>
      </c>
      <c r="Y177" s="74" t="str">
        <f> if(isna(VLOOKUP($A177,outputs!$A:$B,1,0)), "no", "yes")</f>
        <v>yes</v>
      </c>
      <c r="Z177" s="74" t="str">
        <f> if(isna(VLOOKUP($A177,old.accuracy!$A:$B,1,0)), "no", "yes")</f>
        <v>yes</v>
      </c>
      <c r="AA177" s="74" t="str">
        <f> if(isna(VLOOKUP($A177,accuracy!$A:$B,1,0)), "no", "yes")</f>
        <v>yes</v>
      </c>
      <c r="AB177" s="74" t="str">
        <f t="array" ref="AB177"> index(publications!$A$1:$A$319, match($B177, publications!$B$1:$B$319, 0))</f>
        <v>Melanie</v>
      </c>
    </row>
    <row r="178">
      <c r="A178" s="8" t="str">
        <f> concatenate(VLOOKUP($B178,publications!$B:$D,3,0), ".", $C178)</f>
        <v>RBYR4QG6.4</v>
      </c>
      <c r="B178" s="9" t="s">
        <v>2052</v>
      </c>
      <c r="C178" s="71">
        <f t="shared" si="1"/>
        <v>4</v>
      </c>
      <c r="D178" s="9" t="s">
        <v>2552</v>
      </c>
      <c r="E178" s="9" t="s">
        <v>1896</v>
      </c>
      <c r="F178" s="9" t="s">
        <v>203</v>
      </c>
      <c r="G178" s="9" t="s">
        <v>3018</v>
      </c>
      <c r="J178" s="9">
        <v>1964.0</v>
      </c>
      <c r="K178" s="9">
        <v>1964.0</v>
      </c>
      <c r="L178" s="9" t="s">
        <v>2974</v>
      </c>
      <c r="M178" s="11" t="s">
        <v>22</v>
      </c>
      <c r="N178" s="77" t="s">
        <v>22</v>
      </c>
      <c r="O178" s="76" t="s">
        <v>22</v>
      </c>
      <c r="P178" s="76" t="s">
        <v>22</v>
      </c>
      <c r="Q178" s="11" t="s">
        <v>22</v>
      </c>
      <c r="R178" s="76" t="s">
        <v>22</v>
      </c>
      <c r="S178" s="76" t="s">
        <v>22</v>
      </c>
      <c r="T178" s="73" t="s">
        <v>3172</v>
      </c>
      <c r="U178" s="73"/>
      <c r="V178" s="9"/>
      <c r="W178" s="9" t="s">
        <v>3173</v>
      </c>
      <c r="X178" s="74" t="str">
        <f> if(isna(VLOOKUP($A178,processing!$A:$B,1,0)), "no", "yes")</f>
        <v>yes</v>
      </c>
      <c r="Y178" s="74" t="str">
        <f> if(isna(VLOOKUP($A178,outputs!$A:$B,1,0)), "no", "yes")</f>
        <v>yes</v>
      </c>
      <c r="Z178" s="74" t="str">
        <f> if(isna(VLOOKUP($A178,old.accuracy!$A:$B,1,0)), "no", "yes")</f>
        <v>yes</v>
      </c>
      <c r="AA178" s="74" t="str">
        <f> if(isna(VLOOKUP($A178,accuracy!$A:$B,1,0)), "no", "yes")</f>
        <v>yes</v>
      </c>
      <c r="AB178" s="74" t="str">
        <f t="array" ref="AB178"> index(publications!$A$1:$A$319, match($B178, publications!$B$1:$B$319, 0))</f>
        <v>Melanie</v>
      </c>
    </row>
    <row r="179">
      <c r="A179" s="8" t="str">
        <f> concatenate(VLOOKUP($B179,publications!$B:$D,3,0), ".", $C179)</f>
        <v>RBYR4QG6.5</v>
      </c>
      <c r="B179" s="9" t="s">
        <v>2052</v>
      </c>
      <c r="C179" s="71">
        <f t="shared" si="1"/>
        <v>5</v>
      </c>
      <c r="D179" s="9" t="s">
        <v>2566</v>
      </c>
      <c r="E179" s="9" t="s">
        <v>3168</v>
      </c>
      <c r="F179" s="9" t="s">
        <v>28</v>
      </c>
      <c r="G179" s="9" t="s">
        <v>3169</v>
      </c>
      <c r="J179" s="9">
        <v>1966.0</v>
      </c>
      <c r="K179" s="9">
        <v>1966.0</v>
      </c>
      <c r="L179" s="9" t="s">
        <v>3007</v>
      </c>
      <c r="M179" s="11" t="s">
        <v>22</v>
      </c>
      <c r="N179" s="77" t="s">
        <v>22</v>
      </c>
      <c r="O179" s="76" t="s">
        <v>22</v>
      </c>
      <c r="P179" s="76" t="s">
        <v>22</v>
      </c>
      <c r="Q179" s="11" t="s">
        <v>22</v>
      </c>
      <c r="R179" s="76" t="s">
        <v>22</v>
      </c>
      <c r="S179" s="76" t="s">
        <v>22</v>
      </c>
      <c r="T179" s="73" t="s">
        <v>22</v>
      </c>
      <c r="U179" s="73"/>
      <c r="V179" s="9"/>
      <c r="W179" s="9" t="s">
        <v>3174</v>
      </c>
      <c r="X179" s="74" t="str">
        <f> if(isna(VLOOKUP($A179,processing!$A:$B,1,0)), "no", "yes")</f>
        <v>yes</v>
      </c>
      <c r="Y179" s="74" t="str">
        <f> if(isna(VLOOKUP($A179,outputs!$A:$B,1,0)), "no", "yes")</f>
        <v>yes</v>
      </c>
      <c r="Z179" s="74" t="str">
        <f> if(isna(VLOOKUP($A179,old.accuracy!$A:$B,1,0)), "no", "yes")</f>
        <v>yes</v>
      </c>
      <c r="AA179" s="74" t="str">
        <f> if(isna(VLOOKUP($A179,accuracy!$A:$B,1,0)), "no", "yes")</f>
        <v>yes</v>
      </c>
      <c r="AB179" s="74" t="str">
        <f t="array" ref="AB179"> index(publications!$A$1:$A$319, match($B179, publications!$B$1:$B$319, 0))</f>
        <v>Melanie</v>
      </c>
    </row>
    <row r="180">
      <c r="A180" s="8" t="str">
        <f> concatenate(VLOOKUP($B180,publications!$B:$D,3,0), ".", $C180)</f>
        <v>RBYR4QG6.6</v>
      </c>
      <c r="B180" s="9" t="s">
        <v>2052</v>
      </c>
      <c r="C180" s="71">
        <f t="shared" si="1"/>
        <v>6</v>
      </c>
      <c r="D180" s="9" t="s">
        <v>2552</v>
      </c>
      <c r="E180" s="9" t="s">
        <v>1896</v>
      </c>
      <c r="F180" s="9" t="s">
        <v>203</v>
      </c>
      <c r="G180" s="9" t="s">
        <v>3018</v>
      </c>
      <c r="J180" s="9">
        <v>1971.0</v>
      </c>
      <c r="K180" s="9">
        <v>1971.0</v>
      </c>
      <c r="L180" s="9" t="s">
        <v>2974</v>
      </c>
      <c r="M180" s="11" t="s">
        <v>22</v>
      </c>
      <c r="N180" s="77" t="s">
        <v>22</v>
      </c>
      <c r="O180" s="76" t="s">
        <v>22</v>
      </c>
      <c r="P180" s="76" t="s">
        <v>22</v>
      </c>
      <c r="Q180" s="11" t="s">
        <v>22</v>
      </c>
      <c r="R180" s="76" t="s">
        <v>22</v>
      </c>
      <c r="S180" s="76" t="s">
        <v>22</v>
      </c>
      <c r="T180" s="73" t="s">
        <v>3172</v>
      </c>
      <c r="U180" s="73"/>
      <c r="V180" s="9"/>
      <c r="W180" s="9" t="s">
        <v>3175</v>
      </c>
      <c r="X180" s="74" t="str">
        <f> if(isna(VLOOKUP($A180,processing!$A:$B,1,0)), "no", "yes")</f>
        <v>yes</v>
      </c>
      <c r="Y180" s="74" t="str">
        <f> if(isna(VLOOKUP($A180,outputs!$A:$B,1,0)), "no", "yes")</f>
        <v>yes</v>
      </c>
      <c r="Z180" s="74" t="str">
        <f> if(isna(VLOOKUP($A180,old.accuracy!$A:$B,1,0)), "no", "yes")</f>
        <v>yes</v>
      </c>
      <c r="AA180" s="74" t="str">
        <f> if(isna(VLOOKUP($A180,accuracy!$A:$B,1,0)), "no", "yes")</f>
        <v>yes</v>
      </c>
      <c r="AB180" s="74" t="str">
        <f t="array" ref="AB180"> index(publications!$A$1:$A$319, match($B180, publications!$B$1:$B$319, 0))</f>
        <v>Melanie</v>
      </c>
    </row>
    <row r="181">
      <c r="A181" s="8" t="str">
        <f> concatenate(VLOOKUP($B181,publications!$B:$D,3,0), ".", $C181)</f>
        <v>RBYR4QG6.7</v>
      </c>
      <c r="B181" s="9" t="s">
        <v>2052</v>
      </c>
      <c r="C181" s="71">
        <f t="shared" si="1"/>
        <v>7</v>
      </c>
      <c r="D181" s="9" t="s">
        <v>2566</v>
      </c>
      <c r="E181" s="9" t="s">
        <v>3168</v>
      </c>
      <c r="F181" s="9" t="s">
        <v>28</v>
      </c>
      <c r="G181" s="9" t="s">
        <v>3169</v>
      </c>
      <c r="J181" s="9">
        <v>1973.0</v>
      </c>
      <c r="K181" s="9">
        <v>1973.0</v>
      </c>
      <c r="L181" s="9" t="s">
        <v>3007</v>
      </c>
      <c r="M181" s="11" t="s">
        <v>22</v>
      </c>
      <c r="N181" s="77" t="s">
        <v>22</v>
      </c>
      <c r="O181" s="76" t="s">
        <v>22</v>
      </c>
      <c r="P181" s="76" t="s">
        <v>22</v>
      </c>
      <c r="Q181" s="11" t="s">
        <v>22</v>
      </c>
      <c r="R181" s="76" t="s">
        <v>22</v>
      </c>
      <c r="S181" s="76" t="s">
        <v>22</v>
      </c>
      <c r="T181" s="73" t="s">
        <v>22</v>
      </c>
      <c r="U181" s="73"/>
      <c r="V181" s="9"/>
      <c r="W181" s="9" t="s">
        <v>3176</v>
      </c>
      <c r="X181" s="74" t="str">
        <f> if(isna(VLOOKUP($A181,processing!$A:$B,1,0)), "no", "yes")</f>
        <v>yes</v>
      </c>
      <c r="Y181" s="74" t="str">
        <f> if(isna(VLOOKUP($A181,outputs!$A:$B,1,0)), "no", "yes")</f>
        <v>yes</v>
      </c>
      <c r="Z181" s="74" t="str">
        <f> if(isna(VLOOKUP($A181,old.accuracy!$A:$B,1,0)), "no", "yes")</f>
        <v>yes</v>
      </c>
      <c r="AA181" s="74" t="str">
        <f> if(isna(VLOOKUP($A181,accuracy!$A:$B,1,0)), "no", "yes")</f>
        <v>yes</v>
      </c>
      <c r="AB181" s="74" t="str">
        <f t="array" ref="AB181"> index(publications!$A$1:$A$319, match($B181, publications!$B$1:$B$319, 0))</f>
        <v>Melanie</v>
      </c>
    </row>
    <row r="182">
      <c r="A182" s="8" t="str">
        <f> concatenate(VLOOKUP($B182,publications!$B:$D,3,0), ".", $C182)</f>
        <v>RBYR4QG6.8</v>
      </c>
      <c r="B182" s="9" t="s">
        <v>2052</v>
      </c>
      <c r="C182" s="71">
        <f t="shared" si="1"/>
        <v>8</v>
      </c>
      <c r="D182" s="9" t="s">
        <v>2566</v>
      </c>
      <c r="E182" s="9" t="s">
        <v>3168</v>
      </c>
      <c r="F182" s="9" t="s">
        <v>28</v>
      </c>
      <c r="G182" s="9" t="s">
        <v>3169</v>
      </c>
      <c r="J182" s="9">
        <v>1977.0</v>
      </c>
      <c r="K182" s="9">
        <v>1977.0</v>
      </c>
      <c r="L182" s="9" t="s">
        <v>3007</v>
      </c>
      <c r="M182" s="11" t="s">
        <v>22</v>
      </c>
      <c r="N182" s="77" t="s">
        <v>22</v>
      </c>
      <c r="O182" s="76" t="s">
        <v>22</v>
      </c>
      <c r="P182" s="76" t="s">
        <v>22</v>
      </c>
      <c r="Q182" s="11" t="s">
        <v>22</v>
      </c>
      <c r="R182" s="76" t="s">
        <v>22</v>
      </c>
      <c r="S182" s="76" t="s">
        <v>22</v>
      </c>
      <c r="T182" s="73" t="s">
        <v>22</v>
      </c>
      <c r="U182" s="73"/>
      <c r="V182" s="9"/>
      <c r="W182" s="9" t="s">
        <v>3177</v>
      </c>
      <c r="X182" s="74" t="str">
        <f> if(isna(VLOOKUP($A182,processing!$A:$B,1,0)), "no", "yes")</f>
        <v>yes</v>
      </c>
      <c r="Y182" s="74" t="str">
        <f> if(isna(VLOOKUP($A182,outputs!$A:$B,1,0)), "no", "yes")</f>
        <v>yes</v>
      </c>
      <c r="Z182" s="74" t="str">
        <f> if(isna(VLOOKUP($A182,old.accuracy!$A:$B,1,0)), "no", "yes")</f>
        <v>yes</v>
      </c>
      <c r="AA182" s="74" t="str">
        <f> if(isna(VLOOKUP($A182,accuracy!$A:$B,1,0)), "no", "yes")</f>
        <v>yes</v>
      </c>
      <c r="AB182" s="74" t="str">
        <f t="array" ref="AB182"> index(publications!$A$1:$A$319, match($B182, publications!$B$1:$B$319, 0))</f>
        <v>Melanie</v>
      </c>
    </row>
    <row r="183">
      <c r="A183" s="8" t="str">
        <f> concatenate(VLOOKUP($B183,publications!$B:$D,3,0), ".", $C183)</f>
        <v>RBYR4QG6.9</v>
      </c>
      <c r="B183" s="9" t="s">
        <v>2052</v>
      </c>
      <c r="C183" s="71">
        <f t="shared" si="1"/>
        <v>9</v>
      </c>
      <c r="D183" s="9" t="s">
        <v>2566</v>
      </c>
      <c r="E183" s="9" t="s">
        <v>3168</v>
      </c>
      <c r="F183" s="9" t="s">
        <v>28</v>
      </c>
      <c r="G183" s="9" t="s">
        <v>3169</v>
      </c>
      <c r="J183" s="9">
        <v>1980.0</v>
      </c>
      <c r="K183" s="9">
        <v>1980.0</v>
      </c>
      <c r="L183" s="9" t="s">
        <v>3007</v>
      </c>
      <c r="M183" s="11" t="s">
        <v>22</v>
      </c>
      <c r="N183" s="77" t="s">
        <v>22</v>
      </c>
      <c r="O183" s="76" t="s">
        <v>22</v>
      </c>
      <c r="P183" s="76" t="s">
        <v>22</v>
      </c>
      <c r="Q183" s="11" t="s">
        <v>22</v>
      </c>
      <c r="R183" s="76" t="s">
        <v>22</v>
      </c>
      <c r="S183" s="76" t="s">
        <v>22</v>
      </c>
      <c r="T183" s="73" t="s">
        <v>22</v>
      </c>
      <c r="U183" s="73"/>
      <c r="V183" s="9"/>
      <c r="W183" s="9" t="s">
        <v>3178</v>
      </c>
      <c r="X183" s="74" t="str">
        <f> if(isna(VLOOKUP($A183,processing!$A:$B,1,0)), "no", "yes")</f>
        <v>yes</v>
      </c>
      <c r="Y183" s="74" t="str">
        <f> if(isna(VLOOKUP($A183,outputs!$A:$B,1,0)), "no", "yes")</f>
        <v>yes</v>
      </c>
      <c r="Z183" s="74" t="str">
        <f> if(isna(VLOOKUP($A183,old.accuracy!$A:$B,1,0)), "no", "yes")</f>
        <v>yes</v>
      </c>
      <c r="AA183" s="74" t="str">
        <f> if(isna(VLOOKUP($A183,accuracy!$A:$B,1,0)), "no", "yes")</f>
        <v>yes</v>
      </c>
      <c r="AB183" s="74" t="str">
        <f t="array" ref="AB183"> index(publications!$A$1:$A$319, match($B183, publications!$B$1:$B$319, 0))</f>
        <v>Melanie</v>
      </c>
    </row>
    <row r="184">
      <c r="A184" s="8" t="str">
        <f> concatenate(VLOOKUP($B184,publications!$B:$D,3,0), ".", $C184)</f>
        <v>RBYR4QG6.10</v>
      </c>
      <c r="B184" s="9" t="s">
        <v>2052</v>
      </c>
      <c r="C184" s="71">
        <f t="shared" si="1"/>
        <v>10</v>
      </c>
      <c r="D184" s="9" t="s">
        <v>2566</v>
      </c>
      <c r="E184" s="9" t="s">
        <v>3168</v>
      </c>
      <c r="F184" s="9" t="s">
        <v>28</v>
      </c>
      <c r="G184" s="9" t="s">
        <v>3169</v>
      </c>
      <c r="J184" s="9">
        <v>1985.0</v>
      </c>
      <c r="K184" s="9">
        <v>1985.0</v>
      </c>
      <c r="L184" s="9" t="s">
        <v>3007</v>
      </c>
      <c r="M184" s="11" t="s">
        <v>22</v>
      </c>
      <c r="N184" s="77" t="s">
        <v>22</v>
      </c>
      <c r="O184" s="76" t="s">
        <v>22</v>
      </c>
      <c r="P184" s="76" t="s">
        <v>22</v>
      </c>
      <c r="Q184" s="11" t="s">
        <v>22</v>
      </c>
      <c r="R184" s="76" t="s">
        <v>22</v>
      </c>
      <c r="S184" s="76" t="s">
        <v>22</v>
      </c>
      <c r="T184" s="73" t="s">
        <v>22</v>
      </c>
      <c r="U184" s="73"/>
      <c r="V184" s="9"/>
      <c r="W184" s="9" t="s">
        <v>3179</v>
      </c>
      <c r="X184" s="74" t="str">
        <f> if(isna(VLOOKUP($A184,processing!$A:$B,1,0)), "no", "yes")</f>
        <v>yes</v>
      </c>
      <c r="Y184" s="74" t="str">
        <f> if(isna(VLOOKUP($A184,outputs!$A:$B,1,0)), "no", "yes")</f>
        <v>yes</v>
      </c>
      <c r="Z184" s="74" t="str">
        <f> if(isna(VLOOKUP($A184,old.accuracy!$A:$B,1,0)), "no", "yes")</f>
        <v>yes</v>
      </c>
      <c r="AA184" s="74" t="str">
        <f> if(isna(VLOOKUP($A184,accuracy!$A:$B,1,0)), "no", "yes")</f>
        <v>yes</v>
      </c>
      <c r="AB184" s="74" t="str">
        <f t="array" ref="AB184"> index(publications!$A$1:$A$319, match($B184, publications!$B$1:$B$319, 0))</f>
        <v>Melanie</v>
      </c>
    </row>
    <row r="185">
      <c r="A185" s="8" t="str">
        <f> concatenate(VLOOKUP($B185,publications!$B:$D,3,0), ".", $C185)</f>
        <v>RBYR4QG6.11</v>
      </c>
      <c r="B185" s="9" t="s">
        <v>2052</v>
      </c>
      <c r="C185" s="71">
        <f t="shared" si="1"/>
        <v>11</v>
      </c>
      <c r="D185" s="9" t="s">
        <v>2566</v>
      </c>
      <c r="E185" s="9" t="s">
        <v>3168</v>
      </c>
      <c r="F185" s="9" t="s">
        <v>28</v>
      </c>
      <c r="G185" s="9" t="s">
        <v>3169</v>
      </c>
      <c r="J185" s="9">
        <v>1985.0</v>
      </c>
      <c r="K185" s="9">
        <v>1985.0</v>
      </c>
      <c r="L185" s="9" t="s">
        <v>3007</v>
      </c>
      <c r="M185" s="11" t="s">
        <v>22</v>
      </c>
      <c r="N185" s="77" t="s">
        <v>22</v>
      </c>
      <c r="O185" s="76" t="s">
        <v>22</v>
      </c>
      <c r="P185" s="76" t="s">
        <v>22</v>
      </c>
      <c r="Q185" s="11" t="s">
        <v>22</v>
      </c>
      <c r="R185" s="76" t="s">
        <v>22</v>
      </c>
      <c r="S185" s="76" t="s">
        <v>22</v>
      </c>
      <c r="T185" s="73" t="s">
        <v>22</v>
      </c>
      <c r="U185" s="73"/>
      <c r="V185" s="9"/>
      <c r="W185" s="9" t="s">
        <v>3180</v>
      </c>
      <c r="X185" s="74" t="str">
        <f> if(isna(VLOOKUP($A185,processing!$A:$B,1,0)), "no", "yes")</f>
        <v>yes</v>
      </c>
      <c r="Y185" s="74" t="str">
        <f> if(isna(VLOOKUP($A185,outputs!$A:$B,1,0)), "no", "yes")</f>
        <v>yes</v>
      </c>
      <c r="Z185" s="74" t="str">
        <f> if(isna(VLOOKUP($A185,old.accuracy!$A:$B,1,0)), "no", "yes")</f>
        <v>yes</v>
      </c>
      <c r="AA185" s="74" t="str">
        <f> if(isna(VLOOKUP($A185,accuracy!$A:$B,1,0)), "no", "yes")</f>
        <v>yes</v>
      </c>
      <c r="AB185" s="74" t="str">
        <f t="array" ref="AB185"> index(publications!$A$1:$A$319, match($B185, publications!$B$1:$B$319, 0))</f>
        <v>Melanie</v>
      </c>
    </row>
    <row r="186">
      <c r="A186" s="8" t="str">
        <f> concatenate(VLOOKUP($B186,publications!$B:$D,3,0), ".", $C186)</f>
        <v>RBYR4QG6.12</v>
      </c>
      <c r="B186" s="9" t="s">
        <v>2052</v>
      </c>
      <c r="C186" s="71">
        <f t="shared" si="1"/>
        <v>12</v>
      </c>
      <c r="D186" s="9" t="s">
        <v>2566</v>
      </c>
      <c r="E186" s="9" t="s">
        <v>3168</v>
      </c>
      <c r="F186" s="9" t="s">
        <v>28</v>
      </c>
      <c r="G186" s="9" t="s">
        <v>3169</v>
      </c>
      <c r="J186" s="9">
        <v>1988.0</v>
      </c>
      <c r="K186" s="9">
        <v>1988.0</v>
      </c>
      <c r="L186" s="9" t="s">
        <v>3007</v>
      </c>
      <c r="M186" s="11" t="s">
        <v>22</v>
      </c>
      <c r="N186" s="77" t="s">
        <v>22</v>
      </c>
      <c r="O186" s="76" t="s">
        <v>22</v>
      </c>
      <c r="P186" s="76" t="s">
        <v>22</v>
      </c>
      <c r="Q186" s="11" t="s">
        <v>22</v>
      </c>
      <c r="R186" s="76" t="s">
        <v>22</v>
      </c>
      <c r="S186" s="76" t="s">
        <v>22</v>
      </c>
      <c r="T186" s="73" t="s">
        <v>22</v>
      </c>
      <c r="U186" s="73"/>
      <c r="V186" s="9"/>
      <c r="W186" s="9" t="s">
        <v>3181</v>
      </c>
      <c r="X186" s="74" t="str">
        <f> if(isna(VLOOKUP($A186,processing!$A:$B,1,0)), "no", "yes")</f>
        <v>yes</v>
      </c>
      <c r="Y186" s="74" t="str">
        <f> if(isna(VLOOKUP($A186,outputs!$A:$B,1,0)), "no", "yes")</f>
        <v>yes</v>
      </c>
      <c r="Z186" s="74" t="str">
        <f> if(isna(VLOOKUP($A186,old.accuracy!$A:$B,1,0)), "no", "yes")</f>
        <v>yes</v>
      </c>
      <c r="AA186" s="74" t="str">
        <f> if(isna(VLOOKUP($A186,accuracy!$A:$B,1,0)), "no", "yes")</f>
        <v>yes</v>
      </c>
      <c r="AB186" s="74" t="str">
        <f t="array" ref="AB186"> index(publications!$A$1:$A$319, match($B186, publications!$B$1:$B$319, 0))</f>
        <v>Melanie</v>
      </c>
    </row>
    <row r="187">
      <c r="A187" s="8" t="str">
        <f> concatenate(VLOOKUP($B187,publications!$B:$D,3,0), ".", $C187)</f>
        <v>RBYR4QG6.13</v>
      </c>
      <c r="B187" s="9" t="s">
        <v>2052</v>
      </c>
      <c r="C187" s="71">
        <f t="shared" si="1"/>
        <v>13</v>
      </c>
      <c r="D187" s="9" t="s">
        <v>2566</v>
      </c>
      <c r="E187" s="9" t="s">
        <v>3168</v>
      </c>
      <c r="F187" s="9" t="s">
        <v>28</v>
      </c>
      <c r="G187" s="9" t="s">
        <v>3169</v>
      </c>
      <c r="J187" s="9">
        <v>1990.0</v>
      </c>
      <c r="K187" s="9">
        <v>1990.0</v>
      </c>
      <c r="L187" s="9" t="s">
        <v>3007</v>
      </c>
      <c r="M187" s="11" t="s">
        <v>22</v>
      </c>
      <c r="N187" s="77" t="s">
        <v>22</v>
      </c>
      <c r="O187" s="76" t="s">
        <v>22</v>
      </c>
      <c r="P187" s="76" t="s">
        <v>22</v>
      </c>
      <c r="Q187" s="11" t="s">
        <v>22</v>
      </c>
      <c r="R187" s="76" t="s">
        <v>22</v>
      </c>
      <c r="S187" s="76" t="s">
        <v>22</v>
      </c>
      <c r="T187" s="73" t="s">
        <v>22</v>
      </c>
      <c r="U187" s="73"/>
      <c r="V187" s="76"/>
      <c r="W187" s="76" t="s">
        <v>3182</v>
      </c>
      <c r="X187" s="74" t="str">
        <f> if(isna(VLOOKUP($A187,processing!$A:$B,1,0)), "no", "yes")</f>
        <v>yes</v>
      </c>
      <c r="Y187" s="74" t="str">
        <f> if(isna(VLOOKUP($A187,outputs!$A:$B,1,0)), "no", "yes")</f>
        <v>yes</v>
      </c>
      <c r="Z187" s="74" t="str">
        <f> if(isna(VLOOKUP($A187,old.accuracy!$A:$B,1,0)), "no", "yes")</f>
        <v>yes</v>
      </c>
      <c r="AA187" s="74" t="str">
        <f> if(isna(VLOOKUP($A187,accuracy!$A:$B,1,0)), "no", "yes")</f>
        <v>yes</v>
      </c>
      <c r="AB187" s="74" t="str">
        <f t="array" ref="AB187"> index(publications!$A$1:$A$319, match($B187, publications!$B$1:$B$319, 0))</f>
        <v>Melanie</v>
      </c>
    </row>
    <row r="188">
      <c r="A188" s="8" t="str">
        <f> concatenate(VLOOKUP($B188,publications!$B:$D,3,0), ".", $C188)</f>
        <v>EYCHKICS.1</v>
      </c>
      <c r="B188" s="9" t="s">
        <v>2055</v>
      </c>
      <c r="C188" s="71">
        <f t="shared" si="1"/>
        <v>1</v>
      </c>
      <c r="D188" s="9" t="s">
        <v>2566</v>
      </c>
      <c r="E188" s="9" t="s">
        <v>1853</v>
      </c>
      <c r="F188" s="9" t="s">
        <v>28</v>
      </c>
      <c r="G188" s="9" t="s">
        <v>3087</v>
      </c>
      <c r="J188" s="9">
        <v>1938.0</v>
      </c>
      <c r="K188" s="9">
        <v>1938.0</v>
      </c>
      <c r="L188" s="9" t="s">
        <v>2981</v>
      </c>
      <c r="M188" s="11" t="s">
        <v>22</v>
      </c>
      <c r="N188" s="77" t="s">
        <v>22</v>
      </c>
      <c r="O188" s="76" t="s">
        <v>22</v>
      </c>
      <c r="P188" s="76" t="s">
        <v>22</v>
      </c>
      <c r="Q188" s="11" t="s">
        <v>22</v>
      </c>
      <c r="R188" s="76" t="s">
        <v>22</v>
      </c>
      <c r="S188" s="11">
        <v>6.0</v>
      </c>
      <c r="T188" s="73" t="s">
        <v>22</v>
      </c>
      <c r="U188" s="73"/>
      <c r="V188" s="9"/>
      <c r="W188" s="9" t="s">
        <v>3183</v>
      </c>
      <c r="X188" s="74" t="str">
        <f> if(isna(VLOOKUP($A188,processing!$A:$B,1,0)), "no", "yes")</f>
        <v>yes</v>
      </c>
      <c r="Y188" s="74" t="str">
        <f> if(isna(VLOOKUP($A188,outputs!$A:$B,1,0)), "no", "yes")</f>
        <v>yes</v>
      </c>
      <c r="Z188" s="74" t="str">
        <f> if(isna(VLOOKUP($A188,old.accuracy!$A:$B,1,0)), "no", "yes")</f>
        <v>yes</v>
      </c>
      <c r="AA188" s="74" t="str">
        <f> if(isna(VLOOKUP($A188,accuracy!$A:$B,1,0)), "no", "yes")</f>
        <v>yes</v>
      </c>
      <c r="AB188" s="74" t="str">
        <f t="array" ref="AB188"> index(publications!$A$1:$A$319, match($B188, publications!$B$1:$B$319, 0))</f>
        <v>Livia</v>
      </c>
    </row>
    <row r="189">
      <c r="A189" s="8" t="str">
        <f> concatenate(VLOOKUP($B189,publications!$B:$D,3,0), ".", $C189)</f>
        <v>PB8P2UVG.1</v>
      </c>
      <c r="B189" s="9" t="s">
        <v>2059</v>
      </c>
      <c r="C189" s="71">
        <f t="shared" si="1"/>
        <v>1</v>
      </c>
      <c r="D189" s="9" t="s">
        <v>2552</v>
      </c>
      <c r="E189" s="9" t="s">
        <v>1896</v>
      </c>
      <c r="F189" s="9" t="s">
        <v>203</v>
      </c>
      <c r="G189" s="9" t="s">
        <v>3018</v>
      </c>
      <c r="J189" s="9">
        <v>1962.0</v>
      </c>
      <c r="K189" s="9">
        <v>1962.0</v>
      </c>
      <c r="L189" s="9" t="s">
        <v>2974</v>
      </c>
      <c r="M189" s="11" t="s">
        <v>22</v>
      </c>
      <c r="N189" s="11" t="s">
        <v>22</v>
      </c>
      <c r="O189" s="11">
        <v>7.6</v>
      </c>
      <c r="P189" s="76" t="s">
        <v>22</v>
      </c>
      <c r="Q189" s="11" t="s">
        <v>22</v>
      </c>
      <c r="R189" s="76" t="s">
        <v>22</v>
      </c>
      <c r="S189" s="76" t="s">
        <v>22</v>
      </c>
      <c r="T189" s="73" t="s">
        <v>3030</v>
      </c>
      <c r="U189" s="73"/>
      <c r="V189" s="9"/>
      <c r="W189" s="9" t="s">
        <v>3184</v>
      </c>
      <c r="X189" s="74" t="str">
        <f> if(isna(VLOOKUP($A189,processing!$A:$B,1,0)), "no", "yes")</f>
        <v>yes</v>
      </c>
      <c r="Y189" s="74" t="str">
        <f> if(isna(VLOOKUP($A189,outputs!$A:$B,1,0)), "no", "yes")</f>
        <v>yes</v>
      </c>
      <c r="Z189" s="74" t="str">
        <f> if(isna(VLOOKUP($A189,old.accuracy!$A:$B,1,0)), "no", "yes")</f>
        <v>yes</v>
      </c>
      <c r="AA189" s="74" t="str">
        <f> if(isna(VLOOKUP($A189,accuracy!$A:$B,1,0)), "no", "yes")</f>
        <v>yes</v>
      </c>
      <c r="AB189" s="74" t="str">
        <f t="array" ref="AB189"> index(publications!$A$1:$A$319, match($B189, publications!$B$1:$B$319, 0))</f>
        <v>Melanie</v>
      </c>
    </row>
    <row r="190">
      <c r="A190" s="8" t="str">
        <f> concatenate(VLOOKUP($B190,publications!$B:$D,3,0), ".", $C190)</f>
        <v>PB8P2UVG.2</v>
      </c>
      <c r="B190" s="9" t="s">
        <v>2059</v>
      </c>
      <c r="C190" s="71">
        <f t="shared" si="1"/>
        <v>2</v>
      </c>
      <c r="D190" s="9" t="s">
        <v>2552</v>
      </c>
      <c r="E190" s="9" t="s">
        <v>1896</v>
      </c>
      <c r="F190" s="9" t="s">
        <v>203</v>
      </c>
      <c r="G190" s="9" t="s">
        <v>3018</v>
      </c>
      <c r="J190" s="9">
        <v>1969.0</v>
      </c>
      <c r="K190" s="9">
        <v>1969.0</v>
      </c>
      <c r="L190" s="9" t="s">
        <v>2974</v>
      </c>
      <c r="M190" s="11" t="s">
        <v>22</v>
      </c>
      <c r="N190" s="11" t="s">
        <v>22</v>
      </c>
      <c r="O190" s="11">
        <v>5.2</v>
      </c>
      <c r="P190" s="76" t="s">
        <v>22</v>
      </c>
      <c r="Q190" s="11" t="s">
        <v>22</v>
      </c>
      <c r="R190" s="76" t="s">
        <v>22</v>
      </c>
      <c r="S190" s="76" t="s">
        <v>22</v>
      </c>
      <c r="T190" s="73" t="s">
        <v>3029</v>
      </c>
      <c r="U190" s="73"/>
      <c r="V190" s="9"/>
      <c r="W190" s="9" t="s">
        <v>3184</v>
      </c>
      <c r="X190" s="74" t="str">
        <f> if(isna(VLOOKUP($A190,processing!$A:$B,1,0)), "no", "yes")</f>
        <v>yes</v>
      </c>
      <c r="Y190" s="74" t="str">
        <f> if(isna(VLOOKUP($A190,outputs!$A:$B,1,0)), "no", "yes")</f>
        <v>yes</v>
      </c>
      <c r="Z190" s="74" t="str">
        <f> if(isna(VLOOKUP($A190,old.accuracy!$A:$B,1,0)), "no", "yes")</f>
        <v>yes</v>
      </c>
      <c r="AA190" s="74" t="str">
        <f> if(isna(VLOOKUP($A190,accuracy!$A:$B,1,0)), "no", "yes")</f>
        <v>yes</v>
      </c>
      <c r="AB190" s="74" t="str">
        <f t="array" ref="AB190"> index(publications!$A$1:$A$319, match($B190, publications!$B$1:$B$319, 0))</f>
        <v>Melanie</v>
      </c>
    </row>
    <row r="191">
      <c r="A191" s="8" t="str">
        <f> concatenate(VLOOKUP($B191,publications!$B:$D,3,0), ".", $C191)</f>
        <v>PB8P2UVG.3</v>
      </c>
      <c r="B191" s="9" t="s">
        <v>2059</v>
      </c>
      <c r="C191" s="71">
        <f t="shared" si="1"/>
        <v>3</v>
      </c>
      <c r="D191" s="9" t="s">
        <v>2552</v>
      </c>
      <c r="E191" s="9" t="s">
        <v>1896</v>
      </c>
      <c r="F191" s="9" t="s">
        <v>203</v>
      </c>
      <c r="G191" s="9" t="s">
        <v>3018</v>
      </c>
      <c r="J191" s="9">
        <v>1970.0</v>
      </c>
      <c r="K191" s="9">
        <v>1970.0</v>
      </c>
      <c r="L191" s="9" t="s">
        <v>2974</v>
      </c>
      <c r="M191" s="11" t="s">
        <v>22</v>
      </c>
      <c r="N191" s="11" t="s">
        <v>22</v>
      </c>
      <c r="O191" s="11">
        <v>4.0</v>
      </c>
      <c r="P191" s="76" t="s">
        <v>22</v>
      </c>
      <c r="Q191" s="11" t="s">
        <v>22</v>
      </c>
      <c r="R191" s="76" t="s">
        <v>22</v>
      </c>
      <c r="S191" s="76" t="s">
        <v>22</v>
      </c>
      <c r="T191" s="73" t="s">
        <v>3032</v>
      </c>
      <c r="U191" s="73"/>
      <c r="V191" s="9"/>
      <c r="W191" s="9" t="s">
        <v>3184</v>
      </c>
      <c r="X191" s="74" t="str">
        <f> if(isna(VLOOKUP($A191,processing!$A:$B,1,0)), "no", "yes")</f>
        <v>yes</v>
      </c>
      <c r="Y191" s="74" t="str">
        <f> if(isna(VLOOKUP($A191,outputs!$A:$B,1,0)), "no", "yes")</f>
        <v>yes</v>
      </c>
      <c r="Z191" s="74" t="str">
        <f> if(isna(VLOOKUP($A191,old.accuracy!$A:$B,1,0)), "no", "yes")</f>
        <v>yes</v>
      </c>
      <c r="AA191" s="74" t="str">
        <f> if(isna(VLOOKUP($A191,accuracy!$A:$B,1,0)), "no", "yes")</f>
        <v>yes</v>
      </c>
      <c r="AB191" s="74" t="str">
        <f t="array" ref="AB191"> index(publications!$A$1:$A$319, match($B191, publications!$B$1:$B$319, 0))</f>
        <v>Melanie</v>
      </c>
    </row>
    <row r="192">
      <c r="A192" s="8" t="str">
        <f> concatenate(VLOOKUP($B192,publications!$B:$D,3,0), ".", $C192)</f>
        <v>PB8P2UVG.4</v>
      </c>
      <c r="B192" s="9" t="s">
        <v>2059</v>
      </c>
      <c r="C192" s="71">
        <f t="shared" si="1"/>
        <v>4</v>
      </c>
      <c r="D192" s="9" t="s">
        <v>2552</v>
      </c>
      <c r="E192" s="9" t="s">
        <v>1896</v>
      </c>
      <c r="F192" s="9" t="s">
        <v>203</v>
      </c>
      <c r="G192" s="9" t="s">
        <v>3018</v>
      </c>
      <c r="J192" s="9">
        <v>1976.0</v>
      </c>
      <c r="K192" s="9">
        <v>1976.0</v>
      </c>
      <c r="L192" s="9" t="s">
        <v>2974</v>
      </c>
      <c r="M192" s="11" t="s">
        <v>22</v>
      </c>
      <c r="N192" s="11" t="s">
        <v>22</v>
      </c>
      <c r="O192" s="11">
        <v>7.6</v>
      </c>
      <c r="P192" s="76" t="s">
        <v>22</v>
      </c>
      <c r="Q192" s="11" t="s">
        <v>22</v>
      </c>
      <c r="R192" s="76" t="s">
        <v>22</v>
      </c>
      <c r="S192" s="76" t="s">
        <v>22</v>
      </c>
      <c r="T192" s="73" t="s">
        <v>3015</v>
      </c>
      <c r="U192" s="73"/>
      <c r="V192" s="9"/>
      <c r="W192" s="9" t="s">
        <v>3184</v>
      </c>
      <c r="X192" s="74" t="str">
        <f> if(isna(VLOOKUP($A192,processing!$A:$B,1,0)), "no", "yes")</f>
        <v>yes</v>
      </c>
      <c r="Y192" s="74" t="str">
        <f> if(isna(VLOOKUP($A192,outputs!$A:$B,1,0)), "no", "yes")</f>
        <v>yes</v>
      </c>
      <c r="Z192" s="74" t="str">
        <f> if(isna(VLOOKUP($A192,old.accuracy!$A:$B,1,0)), "no", "yes")</f>
        <v>yes</v>
      </c>
      <c r="AA192" s="74" t="str">
        <f> if(isna(VLOOKUP($A192,accuracy!$A:$B,1,0)), "no", "yes")</f>
        <v>yes</v>
      </c>
      <c r="AB192" s="74" t="str">
        <f t="array" ref="AB192"> index(publications!$A$1:$A$319, match($B192, publications!$B$1:$B$319, 0))</f>
        <v>Melanie</v>
      </c>
    </row>
    <row r="193">
      <c r="A193" s="8" t="str">
        <f> concatenate(VLOOKUP($B193,publications!$B:$D,3,0), ".", $C193)</f>
        <v>PB8P2UVG.5</v>
      </c>
      <c r="B193" s="9" t="s">
        <v>2059</v>
      </c>
      <c r="C193" s="71">
        <f t="shared" si="1"/>
        <v>5</v>
      </c>
      <c r="D193" s="9" t="s">
        <v>2566</v>
      </c>
      <c r="E193" s="9" t="s">
        <v>1862</v>
      </c>
      <c r="F193" s="9" t="s">
        <v>28</v>
      </c>
      <c r="G193" s="9" t="s">
        <v>2993</v>
      </c>
      <c r="J193" s="9">
        <v>1984.0</v>
      </c>
      <c r="K193" s="9">
        <v>1984.0</v>
      </c>
      <c r="L193" s="9" t="s">
        <v>3052</v>
      </c>
      <c r="M193" s="11" t="s">
        <v>22</v>
      </c>
      <c r="N193" s="11" t="s">
        <v>22</v>
      </c>
      <c r="O193" s="11">
        <v>0.5</v>
      </c>
      <c r="P193" s="76" t="s">
        <v>22</v>
      </c>
      <c r="Q193" s="11" t="s">
        <v>22</v>
      </c>
      <c r="R193" s="76" t="s">
        <v>22</v>
      </c>
      <c r="S193" s="76" t="s">
        <v>22</v>
      </c>
      <c r="T193" s="73" t="s">
        <v>22</v>
      </c>
      <c r="U193" s="73" t="s">
        <v>3055</v>
      </c>
      <c r="V193" s="9"/>
      <c r="W193" s="9" t="s">
        <v>3185</v>
      </c>
      <c r="X193" s="74" t="str">
        <f> if(isna(VLOOKUP($A193,processing!$A:$B,1,0)), "no", "yes")</f>
        <v>yes</v>
      </c>
      <c r="Y193" s="74" t="str">
        <f> if(isna(VLOOKUP($A193,outputs!$A:$B,1,0)), "no", "yes")</f>
        <v>yes</v>
      </c>
      <c r="Z193" s="74" t="str">
        <f> if(isna(VLOOKUP($A193,old.accuracy!$A:$B,1,0)), "no", "yes")</f>
        <v>yes</v>
      </c>
      <c r="AA193" s="74" t="str">
        <f> if(isna(VLOOKUP($A193,accuracy!$A:$B,1,0)), "no", "yes")</f>
        <v>yes</v>
      </c>
      <c r="AB193" s="74" t="str">
        <f t="array" ref="AB193"> index(publications!$A$1:$A$319, match($B193, publications!$B$1:$B$319, 0))</f>
        <v>Melanie</v>
      </c>
    </row>
    <row r="194">
      <c r="A194" s="8" t="str">
        <f> concatenate(VLOOKUP($B194,publications!$B:$D,3,0), ".", $C194)</f>
        <v>PB8P2UVG.6</v>
      </c>
      <c r="B194" s="9" t="s">
        <v>2059</v>
      </c>
      <c r="C194" s="71">
        <f t="shared" si="1"/>
        <v>6</v>
      </c>
      <c r="D194" s="9" t="s">
        <v>2566</v>
      </c>
      <c r="E194" s="9" t="s">
        <v>1888</v>
      </c>
      <c r="F194" s="9" t="s">
        <v>28</v>
      </c>
      <c r="G194" s="9" t="s">
        <v>22</v>
      </c>
      <c r="J194" s="9">
        <v>1992.0</v>
      </c>
      <c r="K194" s="9">
        <v>1992.0</v>
      </c>
      <c r="L194" s="9" t="s">
        <v>3052</v>
      </c>
      <c r="M194" s="11" t="s">
        <v>22</v>
      </c>
      <c r="N194" s="11" t="s">
        <v>22</v>
      </c>
      <c r="O194" s="11">
        <v>2.5</v>
      </c>
      <c r="P194" s="76" t="s">
        <v>22</v>
      </c>
      <c r="Q194" s="11" t="s">
        <v>22</v>
      </c>
      <c r="R194" s="76" t="s">
        <v>22</v>
      </c>
      <c r="S194" s="76" t="s">
        <v>22</v>
      </c>
      <c r="T194" s="73" t="s">
        <v>22</v>
      </c>
      <c r="U194" s="73" t="s">
        <v>3186</v>
      </c>
      <c r="V194" s="9"/>
      <c r="W194" s="9" t="s">
        <v>3187</v>
      </c>
      <c r="X194" s="74" t="str">
        <f> if(isna(VLOOKUP($A194,processing!$A:$B,1,0)), "no", "yes")</f>
        <v>yes</v>
      </c>
      <c r="Y194" s="74" t="str">
        <f> if(isna(VLOOKUP($A194,outputs!$A:$B,1,0)), "no", "yes")</f>
        <v>yes</v>
      </c>
      <c r="Z194" s="74" t="str">
        <f> if(isna(VLOOKUP($A194,old.accuracy!$A:$B,1,0)), "no", "yes")</f>
        <v>yes</v>
      </c>
      <c r="AA194" s="74" t="str">
        <f> if(isna(VLOOKUP($A194,accuracy!$A:$B,1,0)), "no", "yes")</f>
        <v>yes</v>
      </c>
      <c r="AB194" s="74" t="str">
        <f t="array" ref="AB194"> index(publications!$A$1:$A$319, match($B194, publications!$B$1:$B$319, 0))</f>
        <v>Melanie</v>
      </c>
    </row>
    <row r="195">
      <c r="A195" s="8" t="str">
        <f> concatenate(VLOOKUP($B195,publications!$B:$D,3,0), ".", $C195)</f>
        <v>UHTXA8J6.1</v>
      </c>
      <c r="B195" s="9" t="s">
        <v>2065</v>
      </c>
      <c r="C195" s="71">
        <f t="shared" si="1"/>
        <v>1</v>
      </c>
      <c r="D195" s="9" t="s">
        <v>2552</v>
      </c>
      <c r="E195" s="9" t="s">
        <v>1896</v>
      </c>
      <c r="F195" s="9" t="s">
        <v>203</v>
      </c>
      <c r="G195" s="9" t="s">
        <v>3018</v>
      </c>
      <c r="J195" s="9">
        <v>1964.0</v>
      </c>
      <c r="K195" s="9">
        <v>1964.0</v>
      </c>
      <c r="L195" s="9" t="s">
        <v>2974</v>
      </c>
      <c r="M195" s="11" t="s">
        <v>22</v>
      </c>
      <c r="N195" s="11" t="s">
        <v>22</v>
      </c>
      <c r="O195" s="76" t="s">
        <v>22</v>
      </c>
      <c r="P195" s="76" t="s">
        <v>22</v>
      </c>
      <c r="Q195" s="11" t="s">
        <v>22</v>
      </c>
      <c r="R195" s="76" t="s">
        <v>22</v>
      </c>
      <c r="S195" s="76" t="s">
        <v>22</v>
      </c>
      <c r="T195" s="73" t="s">
        <v>3089</v>
      </c>
      <c r="U195" s="73"/>
      <c r="V195" s="76"/>
      <c r="W195" s="76" t="s">
        <v>22</v>
      </c>
      <c r="X195" s="74" t="str">
        <f> if(isna(VLOOKUP($A195,processing!$A:$B,1,0)), "no", "yes")</f>
        <v>yes</v>
      </c>
      <c r="Y195" s="74" t="str">
        <f> if(isna(VLOOKUP($A195,outputs!$A:$B,1,0)), "no", "yes")</f>
        <v>yes</v>
      </c>
      <c r="Z195" s="74" t="str">
        <f> if(isna(VLOOKUP($A195,old.accuracy!$A:$B,1,0)), "no", "yes")</f>
        <v>yes</v>
      </c>
      <c r="AA195" s="74" t="str">
        <f> if(isna(VLOOKUP($A195,accuracy!$A:$B,1,0)), "no", "yes")</f>
        <v>yes</v>
      </c>
      <c r="AB195" s="74" t="str">
        <f t="array" ref="AB195"> index(publications!$A$1:$A$319, match($B195, publications!$B$1:$B$319, 0))</f>
        <v>Amaury</v>
      </c>
    </row>
    <row r="196">
      <c r="A196" s="8" t="str">
        <f> concatenate(VLOOKUP($B196,publications!$B:$D,3,0), ".", $C196)</f>
        <v>5MLZ39V2.1</v>
      </c>
      <c r="B196" s="9" t="s">
        <v>2068</v>
      </c>
      <c r="C196" s="71">
        <f t="shared" si="1"/>
        <v>1</v>
      </c>
      <c r="D196" s="9" t="s">
        <v>2566</v>
      </c>
      <c r="E196" s="9" t="s">
        <v>1847</v>
      </c>
      <c r="F196" s="9" t="s">
        <v>28</v>
      </c>
      <c r="G196" s="9" t="s">
        <v>3188</v>
      </c>
      <c r="J196" s="9">
        <v>1953.0</v>
      </c>
      <c r="K196" s="9">
        <v>1954.0</v>
      </c>
      <c r="L196" s="9" t="s">
        <v>2981</v>
      </c>
      <c r="M196" s="11" t="s">
        <v>22</v>
      </c>
      <c r="N196" s="77" t="s">
        <v>22</v>
      </c>
      <c r="O196" s="76" t="s">
        <v>22</v>
      </c>
      <c r="P196" s="72" t="s">
        <v>22</v>
      </c>
      <c r="Q196" s="11">
        <v>1600.0</v>
      </c>
      <c r="R196" s="9" t="s">
        <v>3040</v>
      </c>
      <c r="S196" s="76" t="s">
        <v>22</v>
      </c>
      <c r="T196" s="73" t="s">
        <v>22</v>
      </c>
      <c r="U196" s="73" t="s">
        <v>22</v>
      </c>
      <c r="V196" s="76"/>
      <c r="W196" s="76" t="s">
        <v>3189</v>
      </c>
      <c r="X196" s="74" t="str">
        <f> if(isna(VLOOKUP($A196,processing!$A:$B,1,0)), "no", "yes")</f>
        <v>yes</v>
      </c>
      <c r="Y196" s="74" t="str">
        <f> if(isna(VLOOKUP($A196,outputs!$A:$B,1,0)), "no", "yes")</f>
        <v>yes</v>
      </c>
      <c r="Z196" s="74" t="str">
        <f> if(isna(VLOOKUP($A196,old.accuracy!$A:$B,1,0)), "no", "yes")</f>
        <v>yes</v>
      </c>
      <c r="AA196" s="74" t="str">
        <f> if(isna(VLOOKUP($A196,accuracy!$A:$B,1,0)), "no", "yes")</f>
        <v>yes</v>
      </c>
      <c r="AB196" s="74" t="str">
        <f t="array" ref="AB196"> index(publications!$A$1:$A$319, match($B196, publications!$B$1:$B$319, 0))</f>
        <v>Livia</v>
      </c>
    </row>
    <row r="197">
      <c r="A197" s="8" t="str">
        <f> concatenate(VLOOKUP($B197,publications!$B:$D,3,0), ".", $C197)</f>
        <v>5MLZ39V2.2</v>
      </c>
      <c r="B197" s="9" t="s">
        <v>2068</v>
      </c>
      <c r="C197" s="71">
        <f t="shared" si="1"/>
        <v>2</v>
      </c>
      <c r="D197" s="9" t="s">
        <v>2566</v>
      </c>
      <c r="E197" s="9" t="s">
        <v>1847</v>
      </c>
      <c r="F197" s="9" t="s">
        <v>28</v>
      </c>
      <c r="G197" s="9" t="s">
        <v>3188</v>
      </c>
      <c r="J197" s="9">
        <v>1973.0</v>
      </c>
      <c r="K197" s="9">
        <v>1973.0</v>
      </c>
      <c r="L197" s="9" t="s">
        <v>2981</v>
      </c>
      <c r="M197" s="11" t="s">
        <v>22</v>
      </c>
      <c r="N197" s="77" t="s">
        <v>22</v>
      </c>
      <c r="O197" s="76" t="s">
        <v>22</v>
      </c>
      <c r="P197" s="72" t="s">
        <v>22</v>
      </c>
      <c r="Q197" s="11">
        <v>1600.0</v>
      </c>
      <c r="R197" s="9" t="s">
        <v>3040</v>
      </c>
      <c r="S197" s="76" t="s">
        <v>22</v>
      </c>
      <c r="T197" s="73" t="s">
        <v>22</v>
      </c>
      <c r="U197" s="73" t="s">
        <v>22</v>
      </c>
      <c r="V197" s="76"/>
      <c r="W197" s="76" t="s">
        <v>3189</v>
      </c>
      <c r="X197" s="74" t="str">
        <f> if(isna(VLOOKUP($A197,processing!$A:$B,1,0)), "no", "yes")</f>
        <v>yes</v>
      </c>
      <c r="Y197" s="74" t="str">
        <f> if(isna(VLOOKUP($A197,outputs!$A:$B,1,0)), "no", "yes")</f>
        <v>yes</v>
      </c>
      <c r="Z197" s="74" t="str">
        <f> if(isna(VLOOKUP($A197,old.accuracy!$A:$B,1,0)), "no", "yes")</f>
        <v>no</v>
      </c>
      <c r="AA197" s="74" t="str">
        <f> if(isna(VLOOKUP($A197,accuracy!$A:$B,1,0)), "no", "yes")</f>
        <v>yes</v>
      </c>
      <c r="AB197" s="74" t="str">
        <f t="array" ref="AB197"> index(publications!$A$1:$A$319, match($B197, publications!$B$1:$B$319, 0))</f>
        <v>Livia</v>
      </c>
    </row>
    <row r="198">
      <c r="A198" s="8" t="str">
        <f> concatenate(VLOOKUP($B198,publications!$B:$D,3,0), ".", $C198)</f>
        <v>5MLZ39V2.3</v>
      </c>
      <c r="B198" s="9" t="s">
        <v>2068</v>
      </c>
      <c r="C198" s="71">
        <f t="shared" si="1"/>
        <v>3</v>
      </c>
      <c r="D198" s="9" t="s">
        <v>2566</v>
      </c>
      <c r="E198" s="9" t="s">
        <v>1847</v>
      </c>
      <c r="F198" s="9" t="s">
        <v>28</v>
      </c>
      <c r="G198" s="9" t="s">
        <v>3188</v>
      </c>
      <c r="J198" s="9">
        <v>1989.0</v>
      </c>
      <c r="K198" s="9">
        <v>1990.0</v>
      </c>
      <c r="L198" s="9" t="s">
        <v>2981</v>
      </c>
      <c r="M198" s="11" t="s">
        <v>22</v>
      </c>
      <c r="N198" s="77" t="s">
        <v>22</v>
      </c>
      <c r="O198" s="76" t="s">
        <v>22</v>
      </c>
      <c r="P198" s="72" t="s">
        <v>22</v>
      </c>
      <c r="Q198" s="11">
        <v>1600.0</v>
      </c>
      <c r="R198" s="9" t="s">
        <v>3040</v>
      </c>
      <c r="S198" s="76" t="s">
        <v>22</v>
      </c>
      <c r="T198" s="73" t="s">
        <v>22</v>
      </c>
      <c r="U198" s="73" t="s">
        <v>22</v>
      </c>
      <c r="V198" s="76"/>
      <c r="W198" s="76" t="s">
        <v>3189</v>
      </c>
      <c r="X198" s="74" t="str">
        <f> if(isna(VLOOKUP($A198,processing!$A:$B,1,0)), "no", "yes")</f>
        <v>yes</v>
      </c>
      <c r="Y198" s="74" t="str">
        <f> if(isna(VLOOKUP($A198,outputs!$A:$B,1,0)), "no", "yes")</f>
        <v>yes</v>
      </c>
      <c r="Z198" s="74" t="str">
        <f> if(isna(VLOOKUP($A198,old.accuracy!$A:$B,1,0)), "no", "yes")</f>
        <v>no</v>
      </c>
      <c r="AA198" s="74" t="str">
        <f> if(isna(VLOOKUP($A198,accuracy!$A:$B,1,0)), "no", "yes")</f>
        <v>yes</v>
      </c>
      <c r="AB198" s="74" t="str">
        <f t="array" ref="AB198"> index(publications!$A$1:$A$319, match($B198, publications!$B$1:$B$319, 0))</f>
        <v>Livia</v>
      </c>
    </row>
    <row r="199">
      <c r="A199" s="8" t="str">
        <f> concatenate(VLOOKUP($B199,publications!$B:$D,3,0), ".", $C199)</f>
        <v>5MLZ39V2.4</v>
      </c>
      <c r="B199" s="9" t="s">
        <v>2068</v>
      </c>
      <c r="C199" s="71">
        <f t="shared" si="1"/>
        <v>4</v>
      </c>
      <c r="D199" s="9" t="s">
        <v>2566</v>
      </c>
      <c r="E199" s="9" t="s">
        <v>1847</v>
      </c>
      <c r="F199" s="9" t="s">
        <v>28</v>
      </c>
      <c r="G199" s="9" t="s">
        <v>3188</v>
      </c>
      <c r="J199" s="9">
        <v>1994.0</v>
      </c>
      <c r="K199" s="9">
        <v>1994.0</v>
      </c>
      <c r="L199" s="9" t="s">
        <v>2981</v>
      </c>
      <c r="M199" s="11" t="s">
        <v>22</v>
      </c>
      <c r="N199" s="77" t="s">
        <v>22</v>
      </c>
      <c r="O199" s="76" t="s">
        <v>22</v>
      </c>
      <c r="P199" s="72" t="s">
        <v>22</v>
      </c>
      <c r="Q199" s="11">
        <v>1600.0</v>
      </c>
      <c r="R199" s="9" t="s">
        <v>3040</v>
      </c>
      <c r="S199" s="76" t="s">
        <v>22</v>
      </c>
      <c r="T199" s="73" t="s">
        <v>22</v>
      </c>
      <c r="U199" s="73" t="s">
        <v>22</v>
      </c>
      <c r="V199" s="76"/>
      <c r="W199" s="76" t="s">
        <v>3189</v>
      </c>
      <c r="X199" s="74" t="str">
        <f> if(isna(VLOOKUP($A199,processing!$A:$B,1,0)), "no", "yes")</f>
        <v>yes</v>
      </c>
      <c r="Y199" s="74" t="str">
        <f> if(isna(VLOOKUP($A199,outputs!$A:$B,1,0)), "no", "yes")</f>
        <v>yes</v>
      </c>
      <c r="Z199" s="74" t="str">
        <f> if(isna(VLOOKUP($A199,old.accuracy!$A:$B,1,0)), "no", "yes")</f>
        <v>no</v>
      </c>
      <c r="AA199" s="74" t="str">
        <f> if(isna(VLOOKUP($A199,accuracy!$A:$B,1,0)), "no", "yes")</f>
        <v>yes</v>
      </c>
      <c r="AB199" s="74" t="str">
        <f t="array" ref="AB199"> index(publications!$A$1:$A$319, match($B199, publications!$B$1:$B$319, 0))</f>
        <v>Livia</v>
      </c>
    </row>
    <row r="200">
      <c r="A200" s="8" t="str">
        <f> concatenate(VLOOKUP($B200,publications!$B:$D,3,0), ".", $C200)</f>
        <v>5MLZ39V2.5</v>
      </c>
      <c r="B200" s="9" t="s">
        <v>2068</v>
      </c>
      <c r="C200" s="71">
        <f t="shared" si="1"/>
        <v>5</v>
      </c>
      <c r="D200" s="9" t="s">
        <v>2566</v>
      </c>
      <c r="E200" s="9" t="s">
        <v>1847</v>
      </c>
      <c r="F200" s="9" t="s">
        <v>28</v>
      </c>
      <c r="G200" s="9" t="s">
        <v>3188</v>
      </c>
      <c r="J200" s="9">
        <v>1953.0</v>
      </c>
      <c r="K200" s="9">
        <v>1954.0</v>
      </c>
      <c r="L200" s="9" t="s">
        <v>2981</v>
      </c>
      <c r="M200" s="11" t="s">
        <v>22</v>
      </c>
      <c r="N200" s="77" t="s">
        <v>22</v>
      </c>
      <c r="O200" s="76" t="s">
        <v>22</v>
      </c>
      <c r="P200" s="72" t="s">
        <v>22</v>
      </c>
      <c r="Q200" s="11">
        <v>1600.0</v>
      </c>
      <c r="R200" s="9" t="s">
        <v>3040</v>
      </c>
      <c r="S200" s="76" t="s">
        <v>22</v>
      </c>
      <c r="T200" s="73" t="s">
        <v>22</v>
      </c>
      <c r="U200" s="73" t="s">
        <v>22</v>
      </c>
      <c r="V200" s="76"/>
      <c r="W200" s="76" t="s">
        <v>3190</v>
      </c>
      <c r="X200" s="74" t="str">
        <f> if(isna(VLOOKUP($A200,processing!$A:$B,1,0)), "no", "yes")</f>
        <v>yes</v>
      </c>
      <c r="Y200" s="74" t="str">
        <f> if(isna(VLOOKUP($A200,outputs!$A:$B,1,0)), "no", "yes")</f>
        <v>yes</v>
      </c>
      <c r="Z200" s="74" t="str">
        <f> if(isna(VLOOKUP($A200,old.accuracy!$A:$B,1,0)), "no", "yes")</f>
        <v>no</v>
      </c>
      <c r="AA200" s="74" t="str">
        <f> if(isna(VLOOKUP($A200,accuracy!$A:$B,1,0)), "no", "yes")</f>
        <v>yes</v>
      </c>
      <c r="AB200" s="74" t="str">
        <f t="array" ref="AB200"> index(publications!$A$1:$A$319, match($B200, publications!$B$1:$B$319, 0))</f>
        <v>Livia</v>
      </c>
    </row>
    <row r="201">
      <c r="A201" s="8" t="str">
        <f> concatenate(VLOOKUP($B201,publications!$B:$D,3,0), ".", $C201)</f>
        <v>5MLZ39V2.6</v>
      </c>
      <c r="B201" s="9" t="s">
        <v>2068</v>
      </c>
      <c r="C201" s="71">
        <f t="shared" si="1"/>
        <v>6</v>
      </c>
      <c r="D201" s="9" t="s">
        <v>2566</v>
      </c>
      <c r="E201" s="9" t="s">
        <v>1847</v>
      </c>
      <c r="F201" s="9" t="s">
        <v>28</v>
      </c>
      <c r="G201" s="9" t="s">
        <v>3188</v>
      </c>
      <c r="J201" s="9">
        <v>1969.0</v>
      </c>
      <c r="K201" s="9">
        <v>1969.0</v>
      </c>
      <c r="L201" s="9" t="s">
        <v>2981</v>
      </c>
      <c r="M201" s="11" t="s">
        <v>22</v>
      </c>
      <c r="N201" s="77" t="s">
        <v>22</v>
      </c>
      <c r="O201" s="76" t="s">
        <v>22</v>
      </c>
      <c r="P201" s="72" t="s">
        <v>22</v>
      </c>
      <c r="Q201" s="11">
        <v>1600.0</v>
      </c>
      <c r="R201" s="9" t="s">
        <v>3040</v>
      </c>
      <c r="S201" s="76" t="s">
        <v>22</v>
      </c>
      <c r="T201" s="73" t="s">
        <v>22</v>
      </c>
      <c r="U201" s="73" t="s">
        <v>22</v>
      </c>
      <c r="V201" s="76"/>
      <c r="W201" s="76" t="s">
        <v>3190</v>
      </c>
      <c r="X201" s="74" t="str">
        <f> if(isna(VLOOKUP($A201,processing!$A:$B,1,0)), "no", "yes")</f>
        <v>yes</v>
      </c>
      <c r="Y201" s="74" t="str">
        <f> if(isna(VLOOKUP($A201,outputs!$A:$B,1,0)), "no", "yes")</f>
        <v>yes</v>
      </c>
      <c r="Z201" s="74" t="str">
        <f> if(isna(VLOOKUP($A201,old.accuracy!$A:$B,1,0)), "no", "yes")</f>
        <v>no</v>
      </c>
      <c r="AA201" s="74" t="str">
        <f> if(isna(VLOOKUP($A201,accuracy!$A:$B,1,0)), "no", "yes")</f>
        <v>yes</v>
      </c>
      <c r="AB201" s="74" t="str">
        <f t="array" ref="AB201"> index(publications!$A$1:$A$319, match($B201, publications!$B$1:$B$319, 0))</f>
        <v>Livia</v>
      </c>
    </row>
    <row r="202">
      <c r="A202" s="8" t="str">
        <f> concatenate(VLOOKUP($B202,publications!$B:$D,3,0), ".", $C202)</f>
        <v>5MLZ39V2.7</v>
      </c>
      <c r="B202" s="9" t="s">
        <v>2068</v>
      </c>
      <c r="C202" s="71">
        <f t="shared" si="1"/>
        <v>7</v>
      </c>
      <c r="D202" s="9" t="s">
        <v>2566</v>
      </c>
      <c r="E202" s="9" t="s">
        <v>1847</v>
      </c>
      <c r="F202" s="9" t="s">
        <v>28</v>
      </c>
      <c r="G202" s="9" t="s">
        <v>3188</v>
      </c>
      <c r="J202" s="9">
        <v>1971.0</v>
      </c>
      <c r="K202" s="9">
        <v>1971.0</v>
      </c>
      <c r="L202" s="9" t="s">
        <v>2981</v>
      </c>
      <c r="M202" s="11" t="s">
        <v>22</v>
      </c>
      <c r="N202" s="77" t="s">
        <v>22</v>
      </c>
      <c r="O202" s="76" t="s">
        <v>22</v>
      </c>
      <c r="P202" s="72" t="s">
        <v>22</v>
      </c>
      <c r="Q202" s="11">
        <v>1600.0</v>
      </c>
      <c r="R202" s="9" t="s">
        <v>3040</v>
      </c>
      <c r="S202" s="76" t="s">
        <v>22</v>
      </c>
      <c r="T202" s="73" t="s">
        <v>22</v>
      </c>
      <c r="U202" s="73" t="s">
        <v>22</v>
      </c>
      <c r="V202" s="76"/>
      <c r="W202" s="76" t="s">
        <v>3190</v>
      </c>
      <c r="X202" s="74" t="str">
        <f> if(isna(VLOOKUP($A202,processing!$A:$B,1,0)), "no", "yes")</f>
        <v>yes</v>
      </c>
      <c r="Y202" s="74" t="str">
        <f> if(isna(VLOOKUP($A202,outputs!$A:$B,1,0)), "no", "yes")</f>
        <v>yes</v>
      </c>
      <c r="Z202" s="74" t="str">
        <f> if(isna(VLOOKUP($A202,old.accuracy!$A:$B,1,0)), "no", "yes")</f>
        <v>no</v>
      </c>
      <c r="AA202" s="74" t="str">
        <f> if(isna(VLOOKUP($A202,accuracy!$A:$B,1,0)), "no", "yes")</f>
        <v>yes</v>
      </c>
      <c r="AB202" s="74" t="str">
        <f t="array" ref="AB202"> index(publications!$A$1:$A$319, match($B202, publications!$B$1:$B$319, 0))</f>
        <v>Livia</v>
      </c>
    </row>
    <row r="203">
      <c r="A203" s="8" t="str">
        <f> concatenate(VLOOKUP($B203,publications!$B:$D,3,0), ".", $C203)</f>
        <v>5MLZ39V2.8</v>
      </c>
      <c r="B203" s="9" t="s">
        <v>2068</v>
      </c>
      <c r="C203" s="71">
        <f t="shared" si="1"/>
        <v>8</v>
      </c>
      <c r="D203" s="9" t="s">
        <v>2566</v>
      </c>
      <c r="E203" s="9" t="s">
        <v>1847</v>
      </c>
      <c r="F203" s="9" t="s">
        <v>28</v>
      </c>
      <c r="G203" s="9" t="s">
        <v>3188</v>
      </c>
      <c r="J203" s="9">
        <v>1977.0</v>
      </c>
      <c r="K203" s="9">
        <v>1977.0</v>
      </c>
      <c r="L203" s="9" t="s">
        <v>2981</v>
      </c>
      <c r="M203" s="11" t="s">
        <v>22</v>
      </c>
      <c r="N203" s="77" t="s">
        <v>22</v>
      </c>
      <c r="O203" s="76" t="s">
        <v>22</v>
      </c>
      <c r="P203" s="72" t="s">
        <v>22</v>
      </c>
      <c r="Q203" s="11">
        <v>1600.0</v>
      </c>
      <c r="R203" s="9" t="s">
        <v>3040</v>
      </c>
      <c r="S203" s="76" t="s">
        <v>22</v>
      </c>
      <c r="T203" s="73" t="s">
        <v>22</v>
      </c>
      <c r="U203" s="73" t="s">
        <v>22</v>
      </c>
      <c r="V203" s="76"/>
      <c r="W203" s="76" t="s">
        <v>3190</v>
      </c>
      <c r="X203" s="74" t="str">
        <f> if(isna(VLOOKUP($A203,processing!$A:$B,1,0)), "no", "yes")</f>
        <v>yes</v>
      </c>
      <c r="Y203" s="74" t="str">
        <f> if(isna(VLOOKUP($A203,outputs!$A:$B,1,0)), "no", "yes")</f>
        <v>yes</v>
      </c>
      <c r="Z203" s="74" t="str">
        <f> if(isna(VLOOKUP($A203,old.accuracy!$A:$B,1,0)), "no", "yes")</f>
        <v>no</v>
      </c>
      <c r="AA203" s="74" t="str">
        <f> if(isna(VLOOKUP($A203,accuracy!$A:$B,1,0)), "no", "yes")</f>
        <v>yes</v>
      </c>
      <c r="AB203" s="74" t="str">
        <f t="array" ref="AB203"> index(publications!$A$1:$A$319, match($B203, publications!$B$1:$B$319, 0))</f>
        <v>Livia</v>
      </c>
    </row>
    <row r="204">
      <c r="A204" s="8" t="str">
        <f> concatenate(VLOOKUP($B204,publications!$B:$D,3,0), ".", $C204)</f>
        <v>5MLZ39V2.9</v>
      </c>
      <c r="B204" s="9" t="s">
        <v>2068</v>
      </c>
      <c r="C204" s="71">
        <f t="shared" si="1"/>
        <v>9</v>
      </c>
      <c r="D204" s="9" t="s">
        <v>2566</v>
      </c>
      <c r="E204" s="9" t="s">
        <v>1847</v>
      </c>
      <c r="F204" s="9" t="s">
        <v>28</v>
      </c>
      <c r="G204" s="9" t="s">
        <v>3188</v>
      </c>
      <c r="J204" s="9">
        <v>1989.0</v>
      </c>
      <c r="K204" s="9">
        <v>1990.0</v>
      </c>
      <c r="L204" s="9" t="s">
        <v>2981</v>
      </c>
      <c r="M204" s="11" t="s">
        <v>22</v>
      </c>
      <c r="N204" s="77" t="s">
        <v>22</v>
      </c>
      <c r="O204" s="76" t="s">
        <v>22</v>
      </c>
      <c r="P204" s="72" t="s">
        <v>22</v>
      </c>
      <c r="Q204" s="11">
        <v>1600.0</v>
      </c>
      <c r="R204" s="9" t="s">
        <v>3040</v>
      </c>
      <c r="S204" s="76" t="s">
        <v>22</v>
      </c>
      <c r="T204" s="73" t="s">
        <v>22</v>
      </c>
      <c r="U204" s="73" t="s">
        <v>22</v>
      </c>
      <c r="V204" s="76"/>
      <c r="W204" s="76" t="s">
        <v>3190</v>
      </c>
      <c r="X204" s="74" t="str">
        <f> if(isna(VLOOKUP($A204,processing!$A:$B,1,0)), "no", "yes")</f>
        <v>yes</v>
      </c>
      <c r="Y204" s="74" t="str">
        <f> if(isna(VLOOKUP($A204,outputs!$A:$B,1,0)), "no", "yes")</f>
        <v>yes</v>
      </c>
      <c r="Z204" s="74" t="str">
        <f> if(isna(VLOOKUP($A204,old.accuracy!$A:$B,1,0)), "no", "yes")</f>
        <v>no</v>
      </c>
      <c r="AA204" s="74" t="str">
        <f> if(isna(VLOOKUP($A204,accuracy!$A:$B,1,0)), "no", "yes")</f>
        <v>yes</v>
      </c>
      <c r="AB204" s="74" t="str">
        <f t="array" ref="AB204"> index(publications!$A$1:$A$319, match($B204, publications!$B$1:$B$319, 0))</f>
        <v>Livia</v>
      </c>
    </row>
    <row r="205">
      <c r="A205" s="8" t="str">
        <f> concatenate(VLOOKUP($B205,publications!$B:$D,3,0), ".", $C205)</f>
        <v>5MLZ39V2.10</v>
      </c>
      <c r="B205" s="9" t="s">
        <v>2068</v>
      </c>
      <c r="C205" s="71">
        <f t="shared" si="1"/>
        <v>10</v>
      </c>
      <c r="D205" s="9" t="s">
        <v>2566</v>
      </c>
      <c r="E205" s="9" t="s">
        <v>1847</v>
      </c>
      <c r="F205" s="9" t="s">
        <v>28</v>
      </c>
      <c r="G205" s="9" t="s">
        <v>3188</v>
      </c>
      <c r="J205" s="9">
        <v>1997.0</v>
      </c>
      <c r="K205" s="9">
        <v>1997.0</v>
      </c>
      <c r="L205" s="9" t="s">
        <v>2981</v>
      </c>
      <c r="M205" s="11" t="s">
        <v>22</v>
      </c>
      <c r="N205" s="77" t="s">
        <v>22</v>
      </c>
      <c r="O205" s="76" t="s">
        <v>22</v>
      </c>
      <c r="P205" s="72" t="s">
        <v>22</v>
      </c>
      <c r="Q205" s="11">
        <v>1600.0</v>
      </c>
      <c r="R205" s="9" t="s">
        <v>3040</v>
      </c>
      <c r="S205" s="76" t="s">
        <v>22</v>
      </c>
      <c r="T205" s="73" t="s">
        <v>22</v>
      </c>
      <c r="U205" s="73" t="s">
        <v>22</v>
      </c>
      <c r="V205" s="76"/>
      <c r="W205" s="76" t="s">
        <v>3190</v>
      </c>
      <c r="X205" s="74" t="str">
        <f> if(isna(VLOOKUP($A205,processing!$A:$B,1,0)), "no", "yes")</f>
        <v>yes</v>
      </c>
      <c r="Y205" s="74" t="str">
        <f> if(isna(VLOOKUP($A205,outputs!$A:$B,1,0)), "no", "yes")</f>
        <v>yes</v>
      </c>
      <c r="Z205" s="74" t="str">
        <f> if(isna(VLOOKUP($A205,old.accuracy!$A:$B,1,0)), "no", "yes")</f>
        <v>no</v>
      </c>
      <c r="AA205" s="74" t="str">
        <f> if(isna(VLOOKUP($A205,accuracy!$A:$B,1,0)), "no", "yes")</f>
        <v>yes</v>
      </c>
      <c r="AB205" s="74" t="str">
        <f t="array" ref="AB205"> index(publications!$A$1:$A$319, match($B205, publications!$B$1:$B$319, 0))</f>
        <v>Livia</v>
      </c>
    </row>
    <row r="206">
      <c r="A206" s="8" t="str">
        <f> concatenate(VLOOKUP($B206,publications!$B:$D,3,0), ".", $C206)</f>
        <v>D6TCSWWR.1</v>
      </c>
      <c r="B206" s="9" t="s">
        <v>2072</v>
      </c>
      <c r="C206" s="71">
        <f t="shared" si="1"/>
        <v>1</v>
      </c>
      <c r="D206" s="9" t="s">
        <v>2566</v>
      </c>
      <c r="E206" s="9" t="s">
        <v>2031</v>
      </c>
      <c r="F206" s="9" t="s">
        <v>2971</v>
      </c>
      <c r="G206" s="9" t="s">
        <v>3191</v>
      </c>
      <c r="J206" s="9">
        <v>1959.0</v>
      </c>
      <c r="K206" s="9">
        <v>1959.0</v>
      </c>
      <c r="L206" s="9" t="s">
        <v>2981</v>
      </c>
      <c r="M206" s="11" t="s">
        <v>22</v>
      </c>
      <c r="N206" s="77" t="s">
        <v>22</v>
      </c>
      <c r="O206" s="76" t="s">
        <v>22</v>
      </c>
      <c r="P206" s="89" t="s">
        <v>2988</v>
      </c>
      <c r="Q206" s="11">
        <v>12.0</v>
      </c>
      <c r="R206" s="9" t="s">
        <v>2976</v>
      </c>
      <c r="S206" s="11">
        <v>3.0</v>
      </c>
      <c r="T206" s="73" t="s">
        <v>22</v>
      </c>
      <c r="U206" s="73"/>
      <c r="V206" s="76"/>
      <c r="W206" s="76" t="s">
        <v>22</v>
      </c>
      <c r="X206" s="74" t="str">
        <f> if(isna(VLOOKUP($A206,processing!$A:$B,1,0)), "no", "yes")</f>
        <v>yes</v>
      </c>
      <c r="Y206" s="74" t="str">
        <f> if(isna(VLOOKUP($A206,outputs!$A:$B,1,0)), "no", "yes")</f>
        <v>yes</v>
      </c>
      <c r="Z206" s="74" t="str">
        <f> if(isna(VLOOKUP($A206,old.accuracy!$A:$B,1,0)), "no", "yes")</f>
        <v>yes</v>
      </c>
      <c r="AA206" s="74" t="str">
        <f> if(isna(VLOOKUP($A206,accuracy!$A:$B,1,0)), "no", "yes")</f>
        <v>yes</v>
      </c>
      <c r="AB206" s="74" t="str">
        <f t="array" ref="AB206"> index(publications!$A$1:$A$319, match($B206, publications!$B$1:$B$319, 0))</f>
        <v>Livia</v>
      </c>
    </row>
    <row r="207">
      <c r="A207" s="8" t="str">
        <f> concatenate(VLOOKUP($B207,publications!$B:$D,3,0), ".", $C207)</f>
        <v>D6TCSWWR.2</v>
      </c>
      <c r="B207" s="9" t="s">
        <v>2072</v>
      </c>
      <c r="C207" s="71">
        <f t="shared" si="1"/>
        <v>2</v>
      </c>
      <c r="D207" s="9" t="s">
        <v>2566</v>
      </c>
      <c r="E207" s="9" t="s">
        <v>2031</v>
      </c>
      <c r="F207" s="9" t="s">
        <v>2971</v>
      </c>
      <c r="G207" s="9" t="s">
        <v>3191</v>
      </c>
      <c r="J207" s="9">
        <v>1969.0</v>
      </c>
      <c r="K207" s="9">
        <v>1969.0</v>
      </c>
      <c r="L207" s="9" t="s">
        <v>2981</v>
      </c>
      <c r="M207" s="11" t="s">
        <v>22</v>
      </c>
      <c r="N207" s="77" t="s">
        <v>22</v>
      </c>
      <c r="O207" s="76" t="s">
        <v>22</v>
      </c>
      <c r="P207" s="89" t="s">
        <v>3077</v>
      </c>
      <c r="Q207" s="11">
        <v>12.0</v>
      </c>
      <c r="R207" s="9" t="s">
        <v>2976</v>
      </c>
      <c r="S207" s="11">
        <v>3.0</v>
      </c>
      <c r="T207" s="73" t="s">
        <v>22</v>
      </c>
      <c r="U207" s="73"/>
      <c r="V207" s="76"/>
      <c r="W207" s="76" t="s">
        <v>22</v>
      </c>
      <c r="X207" s="74" t="str">
        <f> if(isna(VLOOKUP($A207,processing!$A:$B,1,0)), "no", "yes")</f>
        <v>yes</v>
      </c>
      <c r="Y207" s="74" t="str">
        <f> if(isna(VLOOKUP($A207,outputs!$A:$B,1,0)), "no", "yes")</f>
        <v>yes</v>
      </c>
      <c r="Z207" s="74" t="str">
        <f> if(isna(VLOOKUP($A207,old.accuracy!$A:$B,1,0)), "no", "yes")</f>
        <v>yes</v>
      </c>
      <c r="AA207" s="74" t="str">
        <f> if(isna(VLOOKUP($A207,accuracy!$A:$B,1,0)), "no", "yes")</f>
        <v>yes</v>
      </c>
      <c r="AB207" s="74" t="str">
        <f t="array" ref="AB207"> index(publications!$A$1:$A$319, match($B207, publications!$B$1:$B$319, 0))</f>
        <v>Livia</v>
      </c>
    </row>
    <row r="208">
      <c r="A208" s="8" t="str">
        <f> concatenate(VLOOKUP($B208,publications!$B:$D,3,0), ".", $C208)</f>
        <v>D6TCSWWR.3</v>
      </c>
      <c r="B208" s="9" t="s">
        <v>2072</v>
      </c>
      <c r="C208" s="71">
        <f t="shared" si="1"/>
        <v>3</v>
      </c>
      <c r="D208" s="9" t="s">
        <v>2566</v>
      </c>
      <c r="E208" s="9" t="s">
        <v>2031</v>
      </c>
      <c r="F208" s="9" t="s">
        <v>2971</v>
      </c>
      <c r="G208" s="9" t="s">
        <v>3191</v>
      </c>
      <c r="J208" s="9">
        <v>1980.0</v>
      </c>
      <c r="K208" s="9">
        <v>1980.0</v>
      </c>
      <c r="L208" s="9" t="s">
        <v>2981</v>
      </c>
      <c r="M208" s="11" t="s">
        <v>22</v>
      </c>
      <c r="N208" s="77" t="s">
        <v>22</v>
      </c>
      <c r="O208" s="76" t="s">
        <v>22</v>
      </c>
      <c r="P208" s="89" t="s">
        <v>2988</v>
      </c>
      <c r="Q208" s="11">
        <v>12.0</v>
      </c>
      <c r="R208" s="9" t="s">
        <v>2976</v>
      </c>
      <c r="S208" s="11">
        <v>3.0</v>
      </c>
      <c r="T208" s="73" t="s">
        <v>22</v>
      </c>
      <c r="U208" s="73"/>
      <c r="V208" s="76"/>
      <c r="W208" s="76" t="s">
        <v>22</v>
      </c>
      <c r="X208" s="74" t="str">
        <f> if(isna(VLOOKUP($A208,processing!$A:$B,1,0)), "no", "yes")</f>
        <v>yes</v>
      </c>
      <c r="Y208" s="74" t="str">
        <f> if(isna(VLOOKUP($A208,outputs!$A:$B,1,0)), "no", "yes")</f>
        <v>yes</v>
      </c>
      <c r="Z208" s="74" t="str">
        <f> if(isna(VLOOKUP($A208,old.accuracy!$A:$B,1,0)), "no", "yes")</f>
        <v>yes</v>
      </c>
      <c r="AA208" s="74" t="str">
        <f> if(isna(VLOOKUP($A208,accuracy!$A:$B,1,0)), "no", "yes")</f>
        <v>yes</v>
      </c>
      <c r="AB208" s="74" t="str">
        <f t="array" ref="AB208"> index(publications!$A$1:$A$319, match($B208, publications!$B$1:$B$319, 0))</f>
        <v>Livia</v>
      </c>
    </row>
    <row r="209">
      <c r="A209" s="8" t="str">
        <f> concatenate(VLOOKUP($B209,publications!$B:$D,3,0), ".", $C209)</f>
        <v>D6TCSWWR.4</v>
      </c>
      <c r="B209" s="9" t="s">
        <v>2072</v>
      </c>
      <c r="C209" s="71">
        <f t="shared" si="1"/>
        <v>4</v>
      </c>
      <c r="D209" s="9" t="s">
        <v>2566</v>
      </c>
      <c r="E209" s="9" t="s">
        <v>2031</v>
      </c>
      <c r="F209" s="9" t="s">
        <v>2971</v>
      </c>
      <c r="G209" s="9" t="s">
        <v>3191</v>
      </c>
      <c r="J209" s="9">
        <v>1990.0</v>
      </c>
      <c r="K209" s="9">
        <v>1990.0</v>
      </c>
      <c r="L209" s="9" t="s">
        <v>2981</v>
      </c>
      <c r="M209" s="11" t="s">
        <v>22</v>
      </c>
      <c r="N209" s="77" t="s">
        <v>22</v>
      </c>
      <c r="O209" s="76" t="s">
        <v>22</v>
      </c>
      <c r="P209" s="89" t="s">
        <v>2988</v>
      </c>
      <c r="Q209" s="11">
        <v>12.0</v>
      </c>
      <c r="R209" s="9" t="s">
        <v>2976</v>
      </c>
      <c r="S209" s="11">
        <v>3.0</v>
      </c>
      <c r="T209" s="73" t="s">
        <v>22</v>
      </c>
      <c r="U209" s="73"/>
      <c r="V209" s="76"/>
      <c r="W209" s="76" t="s">
        <v>22</v>
      </c>
      <c r="X209" s="74" t="str">
        <f> if(isna(VLOOKUP($A209,processing!$A:$B,1,0)), "no", "yes")</f>
        <v>yes</v>
      </c>
      <c r="Y209" s="74" t="str">
        <f> if(isna(VLOOKUP($A209,outputs!$A:$B,1,0)), "no", "yes")</f>
        <v>yes</v>
      </c>
      <c r="Z209" s="74" t="str">
        <f> if(isna(VLOOKUP($A209,old.accuracy!$A:$B,1,0)), "no", "yes")</f>
        <v>yes</v>
      </c>
      <c r="AA209" s="74" t="str">
        <f> if(isna(VLOOKUP($A209,accuracy!$A:$B,1,0)), "no", "yes")</f>
        <v>yes</v>
      </c>
      <c r="AB209" s="74" t="str">
        <f t="array" ref="AB209"> index(publications!$A$1:$A$319, match($B209, publications!$B$1:$B$319, 0))</f>
        <v>Livia</v>
      </c>
    </row>
    <row r="210">
      <c r="A210" s="8" t="str">
        <f> concatenate(VLOOKUP($B210,publications!$B:$D,3,0), ".", $C210)</f>
        <v>D6TCSWWR.5</v>
      </c>
      <c r="B210" s="9" t="s">
        <v>2072</v>
      </c>
      <c r="C210" s="71">
        <f t="shared" si="1"/>
        <v>5</v>
      </c>
      <c r="D210" s="9" t="s">
        <v>2566</v>
      </c>
      <c r="E210" s="9" t="s">
        <v>2031</v>
      </c>
      <c r="F210" s="9" t="s">
        <v>2971</v>
      </c>
      <c r="G210" s="9" t="s">
        <v>3191</v>
      </c>
      <c r="J210" s="9">
        <v>1999.0</v>
      </c>
      <c r="K210" s="9">
        <v>1999.0</v>
      </c>
      <c r="L210" s="9" t="s">
        <v>2981</v>
      </c>
      <c r="M210" s="11" t="s">
        <v>22</v>
      </c>
      <c r="N210" s="77" t="s">
        <v>22</v>
      </c>
      <c r="O210" s="76" t="s">
        <v>22</v>
      </c>
      <c r="P210" s="89" t="s">
        <v>2988</v>
      </c>
      <c r="Q210" s="11">
        <v>12.0</v>
      </c>
      <c r="R210" s="9" t="s">
        <v>2976</v>
      </c>
      <c r="S210" s="11">
        <v>4.0</v>
      </c>
      <c r="T210" s="73" t="s">
        <v>22</v>
      </c>
      <c r="U210" s="73"/>
      <c r="V210" s="76"/>
      <c r="W210" s="76" t="s">
        <v>22</v>
      </c>
      <c r="X210" s="74" t="str">
        <f> if(isna(VLOOKUP($A210,processing!$A:$B,1,0)), "no", "yes")</f>
        <v>yes</v>
      </c>
      <c r="Y210" s="74" t="str">
        <f> if(isna(VLOOKUP($A210,outputs!$A:$B,1,0)), "no", "yes")</f>
        <v>yes</v>
      </c>
      <c r="Z210" s="74" t="str">
        <f> if(isna(VLOOKUP($A210,old.accuracy!$A:$B,1,0)), "no", "yes")</f>
        <v>yes</v>
      </c>
      <c r="AA210" s="74" t="str">
        <f> if(isna(VLOOKUP($A210,accuracy!$A:$B,1,0)), "no", "yes")</f>
        <v>yes</v>
      </c>
      <c r="AB210" s="74" t="str">
        <f t="array" ref="AB210"> index(publications!$A$1:$A$319, match($B210, publications!$B$1:$B$319, 0))</f>
        <v>Livia</v>
      </c>
    </row>
    <row r="211">
      <c r="A211" s="8" t="str">
        <f> concatenate(VLOOKUP($B211,publications!$B:$D,3,0), ".", $C211)</f>
        <v>ZP22ZXGG.1</v>
      </c>
      <c r="B211" s="9" t="s">
        <v>2075</v>
      </c>
      <c r="C211" s="71">
        <f t="shared" si="1"/>
        <v>1</v>
      </c>
      <c r="D211" s="9" t="s">
        <v>2566</v>
      </c>
      <c r="E211" s="9" t="s">
        <v>2073</v>
      </c>
      <c r="F211" s="9" t="s">
        <v>2971</v>
      </c>
      <c r="G211" s="9" t="s">
        <v>22</v>
      </c>
      <c r="J211" s="9">
        <v>1962.0</v>
      </c>
      <c r="K211" s="9">
        <v>2004.0</v>
      </c>
      <c r="L211" s="9" t="s">
        <v>2981</v>
      </c>
      <c r="M211" s="11" t="s">
        <v>22</v>
      </c>
      <c r="N211" s="77" t="s">
        <v>22</v>
      </c>
      <c r="O211" s="76" t="s">
        <v>22</v>
      </c>
      <c r="P211" s="76" t="s">
        <v>22</v>
      </c>
      <c r="Q211" s="11">
        <v>17.0</v>
      </c>
      <c r="R211" s="9" t="s">
        <v>2976</v>
      </c>
      <c r="S211" s="76" t="s">
        <v>3192</v>
      </c>
      <c r="T211" s="73" t="s">
        <v>22</v>
      </c>
      <c r="U211" s="73"/>
      <c r="V211" s="9"/>
      <c r="W211" s="9" t="s">
        <v>3193</v>
      </c>
      <c r="X211" s="74" t="str">
        <f> if(isna(VLOOKUP($A211,processing!$A:$B,1,0)), "no", "yes")</f>
        <v>yes</v>
      </c>
      <c r="Y211" s="74" t="str">
        <f> if(isna(VLOOKUP($A211,outputs!$A:$B,1,0)), "no", "yes")</f>
        <v>yes</v>
      </c>
      <c r="Z211" s="74" t="str">
        <f> if(isna(VLOOKUP($A211,old.accuracy!$A:$B,1,0)), "no", "yes")</f>
        <v>yes</v>
      </c>
      <c r="AA211" s="74" t="str">
        <f> if(isna(VLOOKUP($A211,accuracy!$A:$B,1,0)), "no", "yes")</f>
        <v>yes</v>
      </c>
      <c r="AB211" s="74" t="str">
        <f t="array" ref="AB211"> index(publications!$A$1:$A$319, match($B211, publications!$B$1:$B$319, 0))</f>
        <v>Camillo</v>
      </c>
    </row>
    <row r="212">
      <c r="A212" s="8" t="str">
        <f> concatenate(VLOOKUP($B212,publications!$B:$D,3,0), ".", $C212)</f>
        <v>UKJUNZNC.1</v>
      </c>
      <c r="B212" s="9" t="s">
        <v>2077</v>
      </c>
      <c r="C212" s="71">
        <f t="shared" si="1"/>
        <v>1</v>
      </c>
      <c r="D212" s="9" t="s">
        <v>2566</v>
      </c>
      <c r="E212" s="9" t="s">
        <v>3194</v>
      </c>
      <c r="F212" s="9" t="s">
        <v>2971</v>
      </c>
      <c r="G212" s="9" t="s">
        <v>3195</v>
      </c>
      <c r="J212" s="9">
        <v>1978.0</v>
      </c>
      <c r="K212" s="9">
        <v>1987.0</v>
      </c>
      <c r="L212" s="9" t="s">
        <v>2981</v>
      </c>
      <c r="M212" s="11">
        <v>13000.0</v>
      </c>
      <c r="N212" s="11" t="s">
        <v>2982</v>
      </c>
      <c r="O212" s="11">
        <v>2.1</v>
      </c>
      <c r="P212" s="72" t="s">
        <v>3196</v>
      </c>
      <c r="Q212" s="11">
        <v>14.0</v>
      </c>
      <c r="R212" s="9" t="s">
        <v>2976</v>
      </c>
      <c r="S212" s="11">
        <v>3500.0</v>
      </c>
      <c r="T212" s="73" t="s">
        <v>22</v>
      </c>
      <c r="U212" s="73"/>
      <c r="V212" s="9"/>
      <c r="W212" s="9" t="s">
        <v>3197</v>
      </c>
      <c r="X212" s="74" t="str">
        <f> if(isna(VLOOKUP($A212,processing!$A:$B,1,0)), "no", "yes")</f>
        <v>yes</v>
      </c>
      <c r="Y212" s="74" t="str">
        <f> if(isna(VLOOKUP($A212,outputs!$A:$B,1,0)), "no", "yes")</f>
        <v>yes</v>
      </c>
      <c r="Z212" s="74" t="str">
        <f> if(isna(VLOOKUP($A212,old.accuracy!$A:$B,1,0)), "no", "yes")</f>
        <v>yes</v>
      </c>
      <c r="AA212" s="74" t="str">
        <f> if(isna(VLOOKUP($A212,accuracy!$A:$B,1,0)), "no", "yes")</f>
        <v>yes</v>
      </c>
      <c r="AB212" s="74" t="str">
        <f t="array" ref="AB212"> index(publications!$A$1:$A$319, match($B212, publications!$B$1:$B$319, 0))</f>
        <v>Melanie</v>
      </c>
    </row>
    <row r="213">
      <c r="A213" s="8" t="str">
        <f> concatenate(VLOOKUP($B213,publications!$B:$D,3,0), ".", $C213)</f>
        <v>K6MS44VU.1</v>
      </c>
      <c r="B213" s="9" t="s">
        <v>2079</v>
      </c>
      <c r="C213" s="71">
        <f t="shared" si="1"/>
        <v>1</v>
      </c>
      <c r="D213" s="9" t="s">
        <v>2566</v>
      </c>
      <c r="E213" s="9" t="s">
        <v>2026</v>
      </c>
      <c r="F213" s="9" t="s">
        <v>2971</v>
      </c>
      <c r="G213" s="9" t="s">
        <v>3198</v>
      </c>
      <c r="J213" s="9">
        <v>1958.0</v>
      </c>
      <c r="K213" s="9">
        <v>1958.0</v>
      </c>
      <c r="L213" s="9" t="s">
        <v>3007</v>
      </c>
      <c r="M213" s="11" t="s">
        <v>22</v>
      </c>
      <c r="N213" s="77" t="s">
        <v>22</v>
      </c>
      <c r="O213" s="11">
        <v>1.2</v>
      </c>
      <c r="P213" s="78" t="s">
        <v>3199</v>
      </c>
      <c r="Q213" s="11">
        <v>1000.0</v>
      </c>
      <c r="R213" s="9" t="s">
        <v>3040</v>
      </c>
      <c r="S213" s="11">
        <v>6.0</v>
      </c>
      <c r="T213" s="73" t="s">
        <v>22</v>
      </c>
      <c r="U213" s="73"/>
      <c r="V213" s="9"/>
      <c r="W213" s="9" t="s">
        <v>3200</v>
      </c>
      <c r="X213" s="74" t="str">
        <f> if(isna(VLOOKUP($A213,processing!$A:$B,1,0)), "no", "yes")</f>
        <v>yes</v>
      </c>
      <c r="Y213" s="74" t="str">
        <f> if(isna(VLOOKUP($A213,outputs!$A:$B,1,0)), "no", "yes")</f>
        <v>yes</v>
      </c>
      <c r="Z213" s="74" t="str">
        <f> if(isna(VLOOKUP($A213,old.accuracy!$A:$B,1,0)), "no", "yes")</f>
        <v>yes</v>
      </c>
      <c r="AA213" s="74" t="str">
        <f> if(isna(VLOOKUP($A213,accuracy!$A:$B,1,0)), "no", "yes")</f>
        <v>yes</v>
      </c>
      <c r="AB213" s="74" t="str">
        <f t="array" ref="AB213"> index(publications!$A$1:$A$319, match($B213, publications!$B$1:$B$319, 0))</f>
        <v>Livia</v>
      </c>
    </row>
    <row r="214">
      <c r="A214" s="8" t="str">
        <f> concatenate(VLOOKUP($B214,publications!$B:$D,3,0), ".", $C214)</f>
        <v>K6MS44VU.2</v>
      </c>
      <c r="B214" s="9" t="s">
        <v>2079</v>
      </c>
      <c r="C214" s="71">
        <f t="shared" si="1"/>
        <v>2</v>
      </c>
      <c r="D214" s="9" t="s">
        <v>2566</v>
      </c>
      <c r="E214" s="9" t="s">
        <v>2026</v>
      </c>
      <c r="F214" s="9" t="s">
        <v>2971</v>
      </c>
      <c r="G214" s="9" t="s">
        <v>3198</v>
      </c>
      <c r="J214" s="9">
        <v>1986.0</v>
      </c>
      <c r="K214" s="9">
        <v>1986.0</v>
      </c>
      <c r="L214" s="9" t="s">
        <v>3007</v>
      </c>
      <c r="M214" s="11" t="s">
        <v>22</v>
      </c>
      <c r="N214" s="77" t="s">
        <v>22</v>
      </c>
      <c r="O214" s="11">
        <v>1.2</v>
      </c>
      <c r="P214" s="78" t="s">
        <v>3199</v>
      </c>
      <c r="Q214" s="11">
        <v>1000.0</v>
      </c>
      <c r="R214" s="9" t="s">
        <v>3040</v>
      </c>
      <c r="S214" s="11">
        <v>6.0</v>
      </c>
      <c r="T214" s="73" t="s">
        <v>22</v>
      </c>
      <c r="U214" s="73"/>
      <c r="V214" s="76"/>
      <c r="W214" s="76" t="s">
        <v>22</v>
      </c>
      <c r="X214" s="74" t="str">
        <f> if(isna(VLOOKUP($A214,processing!$A:$B,1,0)), "no", "yes")</f>
        <v>yes</v>
      </c>
      <c r="Y214" s="74" t="str">
        <f> if(isna(VLOOKUP($A214,outputs!$A:$B,1,0)), "no", "yes")</f>
        <v>yes</v>
      </c>
      <c r="Z214" s="74" t="str">
        <f> if(isna(VLOOKUP($A214,old.accuracy!$A:$B,1,0)), "no", "yes")</f>
        <v>yes</v>
      </c>
      <c r="AA214" s="74" t="str">
        <f> if(isna(VLOOKUP($A214,accuracy!$A:$B,1,0)), "no", "yes")</f>
        <v>yes</v>
      </c>
      <c r="AB214" s="74" t="str">
        <f t="array" ref="AB214"> index(publications!$A$1:$A$319, match($B214, publications!$B$1:$B$319, 0))</f>
        <v>Livia</v>
      </c>
    </row>
    <row r="215">
      <c r="A215" s="8" t="str">
        <f> concatenate(VLOOKUP($B215,publications!$B:$D,3,0), ".", $C215)</f>
        <v>K6MS44VU.3</v>
      </c>
      <c r="B215" s="9" t="s">
        <v>2079</v>
      </c>
      <c r="C215" s="71">
        <f t="shared" si="1"/>
        <v>3</v>
      </c>
      <c r="D215" s="9" t="s">
        <v>2566</v>
      </c>
      <c r="E215" s="9" t="s">
        <v>2026</v>
      </c>
      <c r="F215" s="9" t="s">
        <v>2971</v>
      </c>
      <c r="G215" s="9" t="s">
        <v>3198</v>
      </c>
      <c r="J215" s="9">
        <v>1994.0</v>
      </c>
      <c r="K215" s="9">
        <v>1994.0</v>
      </c>
      <c r="L215" s="9" t="s">
        <v>3007</v>
      </c>
      <c r="M215" s="11" t="s">
        <v>22</v>
      </c>
      <c r="N215" s="77" t="s">
        <v>22</v>
      </c>
      <c r="O215" s="11">
        <v>0.3</v>
      </c>
      <c r="P215" s="78" t="s">
        <v>3201</v>
      </c>
      <c r="Q215" s="11">
        <v>1000.0</v>
      </c>
      <c r="R215" s="9" t="s">
        <v>3040</v>
      </c>
      <c r="S215" s="11">
        <v>4.0</v>
      </c>
      <c r="T215" s="73" t="s">
        <v>22</v>
      </c>
      <c r="U215" s="73"/>
      <c r="V215" s="76"/>
      <c r="W215" s="76" t="s">
        <v>22</v>
      </c>
      <c r="X215" s="74" t="str">
        <f> if(isna(VLOOKUP($A215,processing!$A:$B,1,0)), "no", "yes")</f>
        <v>yes</v>
      </c>
      <c r="Y215" s="74" t="str">
        <f> if(isna(VLOOKUP($A215,outputs!$A:$B,1,0)), "no", "yes")</f>
        <v>yes</v>
      </c>
      <c r="Z215" s="74" t="str">
        <f> if(isna(VLOOKUP($A215,old.accuracy!$A:$B,1,0)), "no", "yes")</f>
        <v>yes</v>
      </c>
      <c r="AA215" s="74" t="str">
        <f> if(isna(VLOOKUP($A215,accuracy!$A:$B,1,0)), "no", "yes")</f>
        <v>yes</v>
      </c>
      <c r="AB215" s="74" t="str">
        <f t="array" ref="AB215"> index(publications!$A$1:$A$319, match($B215, publications!$B$1:$B$319, 0))</f>
        <v>Livia</v>
      </c>
    </row>
    <row r="216">
      <c r="A216" s="8" t="str">
        <f> concatenate(VLOOKUP($B216,publications!$B:$D,3,0), ".", $C216)</f>
        <v>FFRWPF9M.1</v>
      </c>
      <c r="B216" s="9" t="s">
        <v>2081</v>
      </c>
      <c r="C216" s="71">
        <f t="shared" si="1"/>
        <v>1</v>
      </c>
      <c r="D216" s="9" t="s">
        <v>2566</v>
      </c>
      <c r="E216" s="9" t="s">
        <v>2073</v>
      </c>
      <c r="F216" s="9" t="s">
        <v>2971</v>
      </c>
      <c r="G216" s="9" t="s">
        <v>3202</v>
      </c>
      <c r="J216" s="9">
        <v>1959.0</v>
      </c>
      <c r="K216" s="9">
        <v>1959.0</v>
      </c>
      <c r="L216" s="9" t="s">
        <v>3007</v>
      </c>
      <c r="M216" s="11" t="s">
        <v>22</v>
      </c>
      <c r="N216" s="11" t="s">
        <v>22</v>
      </c>
      <c r="O216" s="11">
        <v>0.6</v>
      </c>
      <c r="P216" s="72" t="s">
        <v>2988</v>
      </c>
      <c r="Q216" s="11" t="s">
        <v>22</v>
      </c>
      <c r="R216" s="76" t="s">
        <v>22</v>
      </c>
      <c r="S216" s="11" t="s">
        <v>22</v>
      </c>
      <c r="T216" s="73" t="s">
        <v>22</v>
      </c>
      <c r="U216" s="73"/>
      <c r="V216" s="76"/>
      <c r="W216" s="76" t="s">
        <v>3203</v>
      </c>
      <c r="X216" s="74" t="str">
        <f> if(isna(VLOOKUP($A216,processing!$A:$B,1,0)), "no", "yes")</f>
        <v>yes</v>
      </c>
      <c r="Y216" s="74" t="str">
        <f> if(isna(VLOOKUP($A216,outputs!$A:$B,1,0)), "no", "yes")</f>
        <v>yes</v>
      </c>
      <c r="Z216" s="74" t="str">
        <f> if(isna(VLOOKUP($A216,old.accuracy!$A:$B,1,0)), "no", "yes")</f>
        <v>yes</v>
      </c>
      <c r="AA216" s="74" t="str">
        <f> if(isna(VLOOKUP($A216,accuracy!$A:$B,1,0)), "no", "yes")</f>
        <v>yes</v>
      </c>
      <c r="AB216" s="74" t="str">
        <f t="array" ref="AB216"> index(publications!$A$1:$A$319, match($B216, publications!$B$1:$B$319, 0))</f>
        <v>Anette</v>
      </c>
    </row>
    <row r="217">
      <c r="A217" s="8" t="str">
        <f> concatenate(VLOOKUP($B217,publications!$B:$D,3,0), ".", $C217)</f>
        <v>FFRWPF9M.2</v>
      </c>
      <c r="B217" s="9" t="s">
        <v>2081</v>
      </c>
      <c r="C217" s="71">
        <f t="shared" si="1"/>
        <v>2</v>
      </c>
      <c r="D217" s="9" t="s">
        <v>2566</v>
      </c>
      <c r="E217" s="9" t="s">
        <v>2073</v>
      </c>
      <c r="F217" s="9" t="s">
        <v>2971</v>
      </c>
      <c r="G217" s="9" t="s">
        <v>3202</v>
      </c>
      <c r="J217" s="9">
        <v>1959.0</v>
      </c>
      <c r="K217" s="9">
        <v>1959.0</v>
      </c>
      <c r="L217" s="9" t="s">
        <v>3007</v>
      </c>
      <c r="M217" s="11" t="s">
        <v>22</v>
      </c>
      <c r="N217" s="11" t="s">
        <v>22</v>
      </c>
      <c r="O217" s="11">
        <v>0.9</v>
      </c>
      <c r="P217" s="72" t="s">
        <v>2988</v>
      </c>
      <c r="Q217" s="11" t="s">
        <v>22</v>
      </c>
      <c r="R217" s="76" t="s">
        <v>22</v>
      </c>
      <c r="S217" s="11" t="s">
        <v>22</v>
      </c>
      <c r="T217" s="73" t="s">
        <v>22</v>
      </c>
      <c r="U217" s="73"/>
      <c r="V217" s="76"/>
      <c r="W217" s="76" t="s">
        <v>3204</v>
      </c>
      <c r="X217" s="74" t="str">
        <f> if(isna(VLOOKUP($A217,processing!$A:$B,1,0)), "no", "yes")</f>
        <v>yes</v>
      </c>
      <c r="Y217" s="74" t="str">
        <f> if(isna(VLOOKUP($A217,outputs!$A:$B,1,0)), "no", "yes")</f>
        <v>yes</v>
      </c>
      <c r="Z217" s="74" t="str">
        <f> if(isna(VLOOKUP($A217,old.accuracy!$A:$B,1,0)), "no", "yes")</f>
        <v>yes</v>
      </c>
      <c r="AA217" s="74" t="str">
        <f> if(isna(VLOOKUP($A217,accuracy!$A:$B,1,0)), "no", "yes")</f>
        <v>yes</v>
      </c>
      <c r="AB217" s="74" t="str">
        <f t="array" ref="AB217"> index(publications!$A$1:$A$319, match($B217, publications!$B$1:$B$319, 0))</f>
        <v>Anette</v>
      </c>
    </row>
    <row r="218">
      <c r="A218" s="8" t="str">
        <f> concatenate(VLOOKUP($B218,publications!$B:$D,3,0), ".", $C218)</f>
        <v>FFRWPF9M.3</v>
      </c>
      <c r="B218" s="9" t="s">
        <v>2081</v>
      </c>
      <c r="C218" s="71">
        <f t="shared" si="1"/>
        <v>3</v>
      </c>
      <c r="D218" s="9" t="s">
        <v>2566</v>
      </c>
      <c r="E218" s="9" t="s">
        <v>2073</v>
      </c>
      <c r="F218" s="9" t="s">
        <v>2971</v>
      </c>
      <c r="G218" s="9" t="s">
        <v>3205</v>
      </c>
      <c r="J218" s="9">
        <v>1972.0</v>
      </c>
      <c r="K218" s="9">
        <v>1972.0</v>
      </c>
      <c r="L218" s="9" t="s">
        <v>3007</v>
      </c>
      <c r="M218" s="11" t="s">
        <v>22</v>
      </c>
      <c r="N218" s="11" t="s">
        <v>22</v>
      </c>
      <c r="O218" s="11">
        <v>0.9</v>
      </c>
      <c r="P218" s="72" t="s">
        <v>3206</v>
      </c>
      <c r="Q218" s="11" t="s">
        <v>22</v>
      </c>
      <c r="R218" s="76" t="s">
        <v>22</v>
      </c>
      <c r="S218" s="11" t="s">
        <v>22</v>
      </c>
      <c r="T218" s="73" t="s">
        <v>22</v>
      </c>
      <c r="U218" s="73"/>
      <c r="V218" s="76"/>
      <c r="W218" s="76" t="s">
        <v>3207</v>
      </c>
      <c r="X218" s="74" t="str">
        <f> if(isna(VLOOKUP($A218,processing!$A:$B,1,0)), "no", "yes")</f>
        <v>yes</v>
      </c>
      <c r="Y218" s="74" t="str">
        <f> if(isna(VLOOKUP($A218,outputs!$A:$B,1,0)), "no", "yes")</f>
        <v>yes</v>
      </c>
      <c r="Z218" s="74" t="str">
        <f> if(isna(VLOOKUP($A218,old.accuracy!$A:$B,1,0)), "no", "yes")</f>
        <v>yes</v>
      </c>
      <c r="AA218" s="74" t="str">
        <f> if(isna(VLOOKUP($A218,accuracy!$A:$B,1,0)), "no", "yes")</f>
        <v>yes</v>
      </c>
      <c r="AB218" s="74" t="str">
        <f t="array" ref="AB218"> index(publications!$A$1:$A$319, match($B218, publications!$B$1:$B$319, 0))</f>
        <v>Anette</v>
      </c>
    </row>
    <row r="219">
      <c r="A219" s="8" t="str">
        <f> concatenate(VLOOKUP($B219,publications!$B:$D,3,0), ".", $C219)</f>
        <v>FFRWPF9M.4</v>
      </c>
      <c r="B219" s="9" t="s">
        <v>2081</v>
      </c>
      <c r="C219" s="71">
        <f t="shared" si="1"/>
        <v>4</v>
      </c>
      <c r="D219" s="9" t="s">
        <v>2566</v>
      </c>
      <c r="E219" s="9" t="s">
        <v>2073</v>
      </c>
      <c r="F219" s="9" t="s">
        <v>2971</v>
      </c>
      <c r="G219" s="9" t="s">
        <v>3205</v>
      </c>
      <c r="J219" s="9">
        <v>1991.0</v>
      </c>
      <c r="K219" s="9">
        <v>1991.0</v>
      </c>
      <c r="L219" s="9" t="s">
        <v>3007</v>
      </c>
      <c r="M219" s="11" t="s">
        <v>22</v>
      </c>
      <c r="N219" s="11" t="s">
        <v>22</v>
      </c>
      <c r="O219" s="11">
        <v>0.4</v>
      </c>
      <c r="P219" s="72" t="s">
        <v>3073</v>
      </c>
      <c r="Q219" s="11" t="s">
        <v>22</v>
      </c>
      <c r="R219" s="76" t="s">
        <v>22</v>
      </c>
      <c r="S219" s="11" t="s">
        <v>22</v>
      </c>
      <c r="T219" s="73" t="s">
        <v>22</v>
      </c>
      <c r="U219" s="73"/>
      <c r="V219" s="76"/>
      <c r="W219" s="76" t="s">
        <v>3203</v>
      </c>
      <c r="X219" s="74" t="str">
        <f> if(isna(VLOOKUP($A219,processing!$A:$B,1,0)), "no", "yes")</f>
        <v>yes</v>
      </c>
      <c r="Y219" s="74" t="str">
        <f> if(isna(VLOOKUP($A219,outputs!$A:$B,1,0)), "no", "yes")</f>
        <v>yes</v>
      </c>
      <c r="Z219" s="74" t="str">
        <f> if(isna(VLOOKUP($A219,old.accuracy!$A:$B,1,0)), "no", "yes")</f>
        <v>yes</v>
      </c>
      <c r="AA219" s="74" t="str">
        <f> if(isna(VLOOKUP($A219,accuracy!$A:$B,1,0)), "no", "yes")</f>
        <v>yes</v>
      </c>
      <c r="AB219" s="74" t="str">
        <f t="array" ref="AB219"> index(publications!$A$1:$A$319, match($B219, publications!$B$1:$B$319, 0))</f>
        <v>Anette</v>
      </c>
    </row>
    <row r="220">
      <c r="A220" s="8" t="str">
        <f> concatenate(VLOOKUP($B220,publications!$B:$D,3,0), ".", $C220)</f>
        <v>FFRWPF9M.5</v>
      </c>
      <c r="B220" s="9" t="s">
        <v>2081</v>
      </c>
      <c r="C220" s="71">
        <f t="shared" si="1"/>
        <v>5</v>
      </c>
      <c r="D220" s="9" t="s">
        <v>2566</v>
      </c>
      <c r="E220" s="9" t="s">
        <v>2073</v>
      </c>
      <c r="F220" s="9" t="s">
        <v>2971</v>
      </c>
      <c r="G220" s="9" t="s">
        <v>3208</v>
      </c>
      <c r="J220" s="9">
        <v>1988.0</v>
      </c>
      <c r="K220" s="9">
        <v>1988.0</v>
      </c>
      <c r="L220" s="9" t="s">
        <v>3007</v>
      </c>
      <c r="M220" s="11" t="s">
        <v>22</v>
      </c>
      <c r="N220" s="11" t="s">
        <v>22</v>
      </c>
      <c r="O220" s="11">
        <v>0.4</v>
      </c>
      <c r="P220" s="72" t="s">
        <v>2988</v>
      </c>
      <c r="Q220" s="11" t="s">
        <v>22</v>
      </c>
      <c r="R220" s="76" t="s">
        <v>22</v>
      </c>
      <c r="S220" s="11" t="s">
        <v>22</v>
      </c>
      <c r="T220" s="73" t="s">
        <v>22</v>
      </c>
      <c r="U220" s="73"/>
      <c r="V220" s="76"/>
      <c r="W220" s="76" t="s">
        <v>3204</v>
      </c>
      <c r="X220" s="74" t="str">
        <f> if(isna(VLOOKUP($A220,processing!$A:$B,1,0)), "no", "yes")</f>
        <v>yes</v>
      </c>
      <c r="Y220" s="74" t="str">
        <f> if(isna(VLOOKUP($A220,outputs!$A:$B,1,0)), "no", "yes")</f>
        <v>yes</v>
      </c>
      <c r="Z220" s="74" t="str">
        <f> if(isna(VLOOKUP($A220,old.accuracy!$A:$B,1,0)), "no", "yes")</f>
        <v>yes</v>
      </c>
      <c r="AA220" s="74" t="str">
        <f> if(isna(VLOOKUP($A220,accuracy!$A:$B,1,0)), "no", "yes")</f>
        <v>yes</v>
      </c>
      <c r="AB220" s="74" t="str">
        <f t="array" ref="AB220"> index(publications!$A$1:$A$319, match($B220, publications!$B$1:$B$319, 0))</f>
        <v>Anette</v>
      </c>
    </row>
    <row r="221">
      <c r="A221" s="8" t="str">
        <f> concatenate(VLOOKUP($B221,publications!$B:$D,3,0), ".", $C221)</f>
        <v>FFRWPF9M.6</v>
      </c>
      <c r="B221" s="9" t="s">
        <v>2081</v>
      </c>
      <c r="C221" s="71">
        <f t="shared" si="1"/>
        <v>6</v>
      </c>
      <c r="D221" s="9" t="s">
        <v>2566</v>
      </c>
      <c r="E221" s="9" t="s">
        <v>2073</v>
      </c>
      <c r="F221" s="9" t="s">
        <v>2971</v>
      </c>
      <c r="G221" s="9" t="s">
        <v>3208</v>
      </c>
      <c r="J221" s="9">
        <v>1988.0</v>
      </c>
      <c r="K221" s="9">
        <v>1988.0</v>
      </c>
      <c r="L221" s="9" t="s">
        <v>3007</v>
      </c>
      <c r="M221" s="11" t="s">
        <v>22</v>
      </c>
      <c r="N221" s="11" t="s">
        <v>22</v>
      </c>
      <c r="O221" s="11">
        <v>0.4</v>
      </c>
      <c r="P221" s="72" t="s">
        <v>2988</v>
      </c>
      <c r="Q221" s="11" t="s">
        <v>22</v>
      </c>
      <c r="R221" s="76" t="s">
        <v>22</v>
      </c>
      <c r="S221" s="11" t="s">
        <v>22</v>
      </c>
      <c r="T221" s="73" t="s">
        <v>22</v>
      </c>
      <c r="U221" s="73"/>
      <c r="V221" s="76"/>
      <c r="W221" s="76" t="s">
        <v>3207</v>
      </c>
      <c r="X221" s="74" t="str">
        <f> if(isna(VLOOKUP($A221,processing!$A:$B,1,0)), "no", "yes")</f>
        <v>yes</v>
      </c>
      <c r="Y221" s="74" t="str">
        <f> if(isna(VLOOKUP($A221,outputs!$A:$B,1,0)), "no", "yes")</f>
        <v>yes</v>
      </c>
      <c r="Z221" s="74" t="str">
        <f> if(isna(VLOOKUP($A221,old.accuracy!$A:$B,1,0)), "no", "yes")</f>
        <v>yes</v>
      </c>
      <c r="AA221" s="74" t="str">
        <f> if(isna(VLOOKUP($A221,accuracy!$A:$B,1,0)), "no", "yes")</f>
        <v>yes</v>
      </c>
      <c r="AB221" s="74" t="str">
        <f t="array" ref="AB221"> index(publications!$A$1:$A$319, match($B221, publications!$B$1:$B$319, 0))</f>
        <v>Anette</v>
      </c>
    </row>
    <row r="222">
      <c r="A222" s="8" t="str">
        <f> concatenate(VLOOKUP($B222,publications!$B:$D,3,0), ".", $C222)</f>
        <v>FFRWPF9M.7</v>
      </c>
      <c r="B222" s="9" t="s">
        <v>2081</v>
      </c>
      <c r="C222" s="71">
        <f t="shared" si="1"/>
        <v>7</v>
      </c>
      <c r="D222" s="9" t="s">
        <v>2566</v>
      </c>
      <c r="E222" s="9" t="s">
        <v>2082</v>
      </c>
      <c r="F222" s="9" t="s">
        <v>2971</v>
      </c>
      <c r="G222" s="9" t="s">
        <v>3209</v>
      </c>
      <c r="J222" s="9">
        <v>1965.0</v>
      </c>
      <c r="K222" s="9">
        <v>1965.0</v>
      </c>
      <c r="L222" s="9" t="s">
        <v>3007</v>
      </c>
      <c r="M222" s="11" t="s">
        <v>22</v>
      </c>
      <c r="N222" s="11" t="s">
        <v>22</v>
      </c>
      <c r="O222" s="11">
        <v>0.2</v>
      </c>
      <c r="P222" s="72" t="s">
        <v>3210</v>
      </c>
      <c r="Q222" s="11" t="s">
        <v>22</v>
      </c>
      <c r="R222" s="76" t="s">
        <v>22</v>
      </c>
      <c r="S222" s="11" t="s">
        <v>22</v>
      </c>
      <c r="T222" s="73" t="s">
        <v>22</v>
      </c>
      <c r="U222" s="73"/>
      <c r="V222" s="76"/>
      <c r="W222" s="76" t="s">
        <v>3211</v>
      </c>
      <c r="X222" s="74" t="str">
        <f> if(isna(VLOOKUP($A222,processing!$A:$B,1,0)), "no", "yes")</f>
        <v>yes</v>
      </c>
      <c r="Y222" s="74" t="str">
        <f> if(isna(VLOOKUP($A222,outputs!$A:$B,1,0)), "no", "yes")</f>
        <v>yes</v>
      </c>
      <c r="Z222" s="74" t="str">
        <f> if(isna(VLOOKUP($A222,old.accuracy!$A:$B,1,0)), "no", "yes")</f>
        <v>yes</v>
      </c>
      <c r="AA222" s="74" t="str">
        <f> if(isna(VLOOKUP($A222,accuracy!$A:$B,1,0)), "no", "yes")</f>
        <v>yes</v>
      </c>
      <c r="AB222" s="74" t="str">
        <f t="array" ref="AB222"> index(publications!$A$1:$A$319, match($B222, publications!$B$1:$B$319, 0))</f>
        <v>Anette</v>
      </c>
    </row>
    <row r="223">
      <c r="A223" s="8" t="str">
        <f> concatenate(VLOOKUP($B223,publications!$B:$D,3,0), ".", $C223)</f>
        <v>FFRWPF9M.8</v>
      </c>
      <c r="B223" s="9" t="s">
        <v>2081</v>
      </c>
      <c r="C223" s="71">
        <f t="shared" si="1"/>
        <v>8</v>
      </c>
      <c r="D223" s="9" t="s">
        <v>2566</v>
      </c>
      <c r="E223" s="9" t="s">
        <v>2082</v>
      </c>
      <c r="F223" s="9" t="s">
        <v>2971</v>
      </c>
      <c r="G223" s="9" t="s">
        <v>3209</v>
      </c>
      <c r="J223" s="9">
        <v>1965.0</v>
      </c>
      <c r="K223" s="9">
        <v>1965.0</v>
      </c>
      <c r="L223" s="9" t="s">
        <v>3007</v>
      </c>
      <c r="M223" s="11" t="s">
        <v>22</v>
      </c>
      <c r="N223" s="11" t="s">
        <v>22</v>
      </c>
      <c r="O223" s="11">
        <v>0.2</v>
      </c>
      <c r="P223" s="72" t="s">
        <v>3210</v>
      </c>
      <c r="Q223" s="11" t="s">
        <v>22</v>
      </c>
      <c r="R223" s="76" t="s">
        <v>22</v>
      </c>
      <c r="S223" s="11" t="s">
        <v>22</v>
      </c>
      <c r="T223" s="73" t="s">
        <v>22</v>
      </c>
      <c r="U223" s="73"/>
      <c r="V223" s="76"/>
      <c r="W223" s="76" t="s">
        <v>3212</v>
      </c>
      <c r="X223" s="74" t="str">
        <f> if(isna(VLOOKUP($A223,processing!$A:$B,1,0)), "no", "yes")</f>
        <v>yes</v>
      </c>
      <c r="Y223" s="74" t="str">
        <f> if(isna(VLOOKUP($A223,outputs!$A:$B,1,0)), "no", "yes")</f>
        <v>yes</v>
      </c>
      <c r="Z223" s="74" t="str">
        <f> if(isna(VLOOKUP($A223,old.accuracy!$A:$B,1,0)), "no", "yes")</f>
        <v>yes</v>
      </c>
      <c r="AA223" s="74" t="str">
        <f> if(isna(VLOOKUP($A223,accuracy!$A:$B,1,0)), "no", "yes")</f>
        <v>yes</v>
      </c>
      <c r="AB223" s="74" t="str">
        <f t="array" ref="AB223"> index(publications!$A$1:$A$319, match($B223, publications!$B$1:$B$319, 0))</f>
        <v>Anette</v>
      </c>
    </row>
    <row r="224">
      <c r="A224" s="8" t="str">
        <f> concatenate(VLOOKUP($B224,publications!$B:$D,3,0), ".", $C224)</f>
        <v>FFRWPF9M.9</v>
      </c>
      <c r="B224" s="9" t="s">
        <v>2081</v>
      </c>
      <c r="C224" s="71">
        <f t="shared" si="1"/>
        <v>9</v>
      </c>
      <c r="D224" s="9" t="s">
        <v>2566</v>
      </c>
      <c r="E224" s="9" t="s">
        <v>2082</v>
      </c>
      <c r="F224" s="9" t="s">
        <v>2971</v>
      </c>
      <c r="G224" s="9" t="s">
        <v>3209</v>
      </c>
      <c r="J224" s="9">
        <v>1987.0</v>
      </c>
      <c r="K224" s="9">
        <v>1987.0</v>
      </c>
      <c r="L224" s="9" t="s">
        <v>3007</v>
      </c>
      <c r="M224" s="11" t="s">
        <v>22</v>
      </c>
      <c r="N224" s="11" t="s">
        <v>22</v>
      </c>
      <c r="O224" s="11">
        <v>0.2</v>
      </c>
      <c r="P224" s="72" t="s">
        <v>3048</v>
      </c>
      <c r="Q224" s="11" t="s">
        <v>22</v>
      </c>
      <c r="R224" s="76" t="s">
        <v>22</v>
      </c>
      <c r="S224" s="11" t="s">
        <v>22</v>
      </c>
      <c r="T224" s="73" t="s">
        <v>22</v>
      </c>
      <c r="U224" s="73"/>
      <c r="V224" s="76"/>
      <c r="W224" s="76" t="s">
        <v>3211</v>
      </c>
      <c r="X224" s="74" t="str">
        <f> if(isna(VLOOKUP($A224,processing!$A:$B,1,0)), "no", "yes")</f>
        <v>yes</v>
      </c>
      <c r="Y224" s="74" t="str">
        <f> if(isna(VLOOKUP($A224,outputs!$A:$B,1,0)), "no", "yes")</f>
        <v>yes</v>
      </c>
      <c r="Z224" s="74" t="str">
        <f> if(isna(VLOOKUP($A224,old.accuracy!$A:$B,1,0)), "no", "yes")</f>
        <v>yes</v>
      </c>
      <c r="AA224" s="74" t="str">
        <f> if(isna(VLOOKUP($A224,accuracy!$A:$B,1,0)), "no", "yes")</f>
        <v>yes</v>
      </c>
      <c r="AB224" s="74" t="str">
        <f t="array" ref="AB224"> index(publications!$A$1:$A$319, match($B224, publications!$B$1:$B$319, 0))</f>
        <v>Anette</v>
      </c>
    </row>
    <row r="225">
      <c r="A225" s="8" t="str">
        <f> concatenate(VLOOKUP($B225,publications!$B:$D,3,0), ".", $C225)</f>
        <v>FFRWPF9M.10</v>
      </c>
      <c r="B225" s="9" t="s">
        <v>2081</v>
      </c>
      <c r="C225" s="71">
        <f t="shared" si="1"/>
        <v>10</v>
      </c>
      <c r="D225" s="9" t="s">
        <v>2566</v>
      </c>
      <c r="E225" s="9" t="s">
        <v>2082</v>
      </c>
      <c r="F225" s="9" t="s">
        <v>2971</v>
      </c>
      <c r="G225" s="9" t="s">
        <v>3209</v>
      </c>
      <c r="J225" s="9">
        <v>1987.0</v>
      </c>
      <c r="K225" s="9">
        <v>1987.0</v>
      </c>
      <c r="L225" s="9" t="s">
        <v>3007</v>
      </c>
      <c r="M225" s="11" t="s">
        <v>22</v>
      </c>
      <c r="N225" s="11" t="s">
        <v>22</v>
      </c>
      <c r="O225" s="11">
        <v>0.2</v>
      </c>
      <c r="P225" s="72" t="s">
        <v>3048</v>
      </c>
      <c r="Q225" s="11" t="s">
        <v>22</v>
      </c>
      <c r="R225" s="76" t="s">
        <v>22</v>
      </c>
      <c r="S225" s="11" t="s">
        <v>22</v>
      </c>
      <c r="T225" s="73" t="s">
        <v>22</v>
      </c>
      <c r="U225" s="73"/>
      <c r="V225" s="76"/>
      <c r="W225" s="76" t="s">
        <v>3212</v>
      </c>
      <c r="X225" s="74" t="str">
        <f> if(isna(VLOOKUP($A225,processing!$A:$B,1,0)), "no", "yes")</f>
        <v>yes</v>
      </c>
      <c r="Y225" s="74" t="str">
        <f> if(isna(VLOOKUP($A225,outputs!$A:$B,1,0)), "no", "yes")</f>
        <v>yes</v>
      </c>
      <c r="Z225" s="74" t="str">
        <f> if(isna(VLOOKUP($A225,old.accuracy!$A:$B,1,0)), "no", "yes")</f>
        <v>yes</v>
      </c>
      <c r="AA225" s="74" t="str">
        <f> if(isna(VLOOKUP($A225,accuracy!$A:$B,1,0)), "no", "yes")</f>
        <v>yes</v>
      </c>
      <c r="AB225" s="74" t="str">
        <f t="array" ref="AB225"> index(publications!$A$1:$A$319, match($B225, publications!$B$1:$B$319, 0))</f>
        <v>Anette</v>
      </c>
    </row>
    <row r="226">
      <c r="A226" s="8" t="str">
        <f> concatenate(VLOOKUP($B226,publications!$B:$D,3,0), ".", $C226)</f>
        <v>BQWUAZPY.1</v>
      </c>
      <c r="B226" s="9" t="s">
        <v>2084</v>
      </c>
      <c r="C226" s="71">
        <f t="shared" si="1"/>
        <v>1</v>
      </c>
      <c r="D226" s="9" t="s">
        <v>2566</v>
      </c>
      <c r="E226" s="9" t="s">
        <v>1899</v>
      </c>
      <c r="F226" s="9" t="s">
        <v>2971</v>
      </c>
      <c r="G226" s="9" t="s">
        <v>3213</v>
      </c>
      <c r="J226" s="9">
        <v>1971.0</v>
      </c>
      <c r="K226" s="9">
        <v>1971.0</v>
      </c>
      <c r="L226" s="9" t="s">
        <v>3007</v>
      </c>
      <c r="M226" s="11" t="s">
        <v>22</v>
      </c>
      <c r="N226" s="77" t="s">
        <v>22</v>
      </c>
      <c r="O226" s="11">
        <v>0.19</v>
      </c>
      <c r="P226" s="78" t="s">
        <v>2978</v>
      </c>
      <c r="Q226" s="11" t="s">
        <v>22</v>
      </c>
      <c r="R226" s="76" t="s">
        <v>22</v>
      </c>
      <c r="S226" s="11">
        <v>12.0</v>
      </c>
      <c r="T226" s="73" t="s">
        <v>22</v>
      </c>
      <c r="U226" s="73" t="s">
        <v>3214</v>
      </c>
      <c r="V226" s="76"/>
      <c r="W226" s="76" t="s">
        <v>22</v>
      </c>
      <c r="X226" s="74" t="str">
        <f> if(isna(VLOOKUP($A226,processing!$A:$B,1,0)), "no", "yes")</f>
        <v>yes</v>
      </c>
      <c r="Y226" s="74" t="str">
        <f> if(isna(VLOOKUP($A226,outputs!$A:$B,1,0)), "no", "yes")</f>
        <v>yes</v>
      </c>
      <c r="Z226" s="74" t="str">
        <f> if(isna(VLOOKUP($A226,old.accuracy!$A:$B,1,0)), "no", "yes")</f>
        <v>yes</v>
      </c>
      <c r="AA226" s="74" t="str">
        <f> if(isna(VLOOKUP($A226,accuracy!$A:$B,1,0)), "no", "yes")</f>
        <v>yes</v>
      </c>
      <c r="AB226" s="74" t="str">
        <f t="array" ref="AB226"> index(publications!$A$1:$A$319, match($B226, publications!$B$1:$B$319, 0))</f>
        <v>Livia</v>
      </c>
    </row>
    <row r="227">
      <c r="A227" s="8" t="str">
        <f> concatenate(VLOOKUP($B227,publications!$B:$D,3,0), ".", $C227)</f>
        <v>BQWUAZPY.2</v>
      </c>
      <c r="B227" s="9" t="s">
        <v>2084</v>
      </c>
      <c r="C227" s="71">
        <f t="shared" si="1"/>
        <v>2</v>
      </c>
      <c r="D227" s="9" t="s">
        <v>2566</v>
      </c>
      <c r="E227" s="9" t="s">
        <v>1899</v>
      </c>
      <c r="F227" s="9" t="s">
        <v>2971</v>
      </c>
      <c r="G227" s="9" t="s">
        <v>3213</v>
      </c>
      <c r="J227" s="9">
        <v>1982.0</v>
      </c>
      <c r="K227" s="9">
        <v>1982.0</v>
      </c>
      <c r="L227" s="9" t="s">
        <v>3007</v>
      </c>
      <c r="M227" s="11" t="s">
        <v>22</v>
      </c>
      <c r="N227" s="77" t="s">
        <v>22</v>
      </c>
      <c r="O227" s="11">
        <v>0.54</v>
      </c>
      <c r="P227" s="78" t="s">
        <v>3084</v>
      </c>
      <c r="Q227" s="11" t="s">
        <v>22</v>
      </c>
      <c r="R227" s="76" t="s">
        <v>22</v>
      </c>
      <c r="S227" s="11">
        <v>8.0</v>
      </c>
      <c r="T227" s="73" t="s">
        <v>22</v>
      </c>
      <c r="U227" s="73" t="s">
        <v>2986</v>
      </c>
      <c r="V227" s="9"/>
      <c r="W227" s="76" t="s">
        <v>22</v>
      </c>
      <c r="X227" s="74" t="str">
        <f> if(isna(VLOOKUP($A227,processing!$A:$B,1,0)), "no", "yes")</f>
        <v>yes</v>
      </c>
      <c r="Y227" s="74" t="str">
        <f> if(isna(VLOOKUP($A227,outputs!$A:$B,1,0)), "no", "yes")</f>
        <v>yes</v>
      </c>
      <c r="Z227" s="74" t="str">
        <f> if(isna(VLOOKUP($A227,old.accuracy!$A:$B,1,0)), "no", "yes")</f>
        <v>yes</v>
      </c>
      <c r="AA227" s="74" t="str">
        <f> if(isna(VLOOKUP($A227,accuracy!$A:$B,1,0)), "no", "yes")</f>
        <v>yes</v>
      </c>
      <c r="AB227" s="74" t="str">
        <f t="array" ref="AB227"> index(publications!$A$1:$A$319, match($B227, publications!$B$1:$B$319, 0))</f>
        <v>Livia</v>
      </c>
    </row>
    <row r="228">
      <c r="A228" s="8" t="str">
        <f> concatenate(VLOOKUP($B228,publications!$B:$D,3,0), ".", $C228)</f>
        <v>BQWUAZPY.3</v>
      </c>
      <c r="B228" s="9" t="s">
        <v>2084</v>
      </c>
      <c r="C228" s="71">
        <f t="shared" si="1"/>
        <v>3</v>
      </c>
      <c r="D228" s="9" t="s">
        <v>2566</v>
      </c>
      <c r="E228" s="9" t="s">
        <v>1899</v>
      </c>
      <c r="F228" s="9" t="s">
        <v>2971</v>
      </c>
      <c r="G228" s="9" t="s">
        <v>3213</v>
      </c>
      <c r="J228" s="9">
        <v>1996.0</v>
      </c>
      <c r="K228" s="9">
        <v>1996.0</v>
      </c>
      <c r="L228" s="9" t="s">
        <v>3007</v>
      </c>
      <c r="M228" s="11" t="s">
        <v>22</v>
      </c>
      <c r="N228" s="11" t="s">
        <v>22</v>
      </c>
      <c r="O228" s="11">
        <v>0.36</v>
      </c>
      <c r="P228" s="78" t="s">
        <v>3101</v>
      </c>
      <c r="Q228" s="11" t="s">
        <v>22</v>
      </c>
      <c r="R228" s="11" t="s">
        <v>22</v>
      </c>
      <c r="S228" s="11">
        <v>4.0</v>
      </c>
      <c r="T228" s="73" t="s">
        <v>22</v>
      </c>
      <c r="U228" s="73" t="s">
        <v>3215</v>
      </c>
      <c r="V228" s="9"/>
      <c r="W228" s="9" t="s">
        <v>3216</v>
      </c>
      <c r="X228" s="74" t="str">
        <f> if(isna(VLOOKUP($A228,processing!$A:$B,1,0)), "no", "yes")</f>
        <v>yes</v>
      </c>
      <c r="Y228" s="74" t="str">
        <f> if(isna(VLOOKUP($A228,outputs!$A:$B,1,0)), "no", "yes")</f>
        <v>yes</v>
      </c>
      <c r="Z228" s="74" t="str">
        <f> if(isna(VLOOKUP($A228,old.accuracy!$A:$B,1,0)), "no", "yes")</f>
        <v>yes</v>
      </c>
      <c r="AA228" s="74" t="str">
        <f> if(isna(VLOOKUP($A228,accuracy!$A:$B,1,0)), "no", "yes")</f>
        <v>yes</v>
      </c>
      <c r="AB228" s="74" t="str">
        <f t="array" ref="AB228"> index(publications!$A$1:$A$319, match($B228, publications!$B$1:$B$319, 0))</f>
        <v>Livia</v>
      </c>
    </row>
    <row r="229">
      <c r="A229" s="8" t="str">
        <f> concatenate(VLOOKUP($B229,publications!$B:$D,3,0), ".", $C229)</f>
        <v>BQWUAZPY.4</v>
      </c>
      <c r="B229" s="9" t="s">
        <v>2084</v>
      </c>
      <c r="C229" s="71">
        <f t="shared" si="1"/>
        <v>4</v>
      </c>
      <c r="D229" s="9" t="s">
        <v>2566</v>
      </c>
      <c r="E229" s="9" t="s">
        <v>1899</v>
      </c>
      <c r="F229" s="9" t="s">
        <v>2971</v>
      </c>
      <c r="G229" s="9" t="s">
        <v>3213</v>
      </c>
      <c r="J229" s="9">
        <v>2003.0</v>
      </c>
      <c r="K229" s="9">
        <v>2003.0</v>
      </c>
      <c r="L229" s="9" t="s">
        <v>3007</v>
      </c>
      <c r="M229" s="11" t="s">
        <v>22</v>
      </c>
      <c r="N229" s="77" t="s">
        <v>22</v>
      </c>
      <c r="O229" s="11">
        <v>0.18</v>
      </c>
      <c r="P229" s="78" t="s">
        <v>3217</v>
      </c>
      <c r="Q229" s="11" t="s">
        <v>22</v>
      </c>
      <c r="R229" s="76" t="s">
        <v>22</v>
      </c>
      <c r="S229" s="11">
        <v>14.0</v>
      </c>
      <c r="T229" s="73" t="s">
        <v>22</v>
      </c>
      <c r="U229" s="73" t="s">
        <v>3218</v>
      </c>
      <c r="V229" s="9"/>
      <c r="W229" s="9" t="s">
        <v>22</v>
      </c>
      <c r="X229" s="74" t="str">
        <f> if(isna(VLOOKUP($A229,processing!$A:$B,1,0)), "no", "yes")</f>
        <v>yes</v>
      </c>
      <c r="Y229" s="74" t="str">
        <f> if(isna(VLOOKUP($A229,outputs!$A:$B,1,0)), "no", "yes")</f>
        <v>yes</v>
      </c>
      <c r="Z229" s="74" t="str">
        <f> if(isna(VLOOKUP($A229,old.accuracy!$A:$B,1,0)), "no", "yes")</f>
        <v>no</v>
      </c>
      <c r="AA229" s="74" t="str">
        <f> if(isna(VLOOKUP($A229,accuracy!$A:$B,1,0)), "no", "yes")</f>
        <v>yes</v>
      </c>
      <c r="AB229" s="74" t="str">
        <f t="array" ref="AB229"> index(publications!$A$1:$A$319, match($B229, publications!$B$1:$B$319, 0))</f>
        <v>Livia</v>
      </c>
    </row>
    <row r="230">
      <c r="A230" s="8" t="str">
        <f> concatenate(VLOOKUP($B230,publications!$B:$D,3,0), ".", $C230)</f>
        <v>BQWUAZPY.5</v>
      </c>
      <c r="B230" s="9" t="s">
        <v>2084</v>
      </c>
      <c r="C230" s="71">
        <f t="shared" si="1"/>
        <v>5</v>
      </c>
      <c r="D230" s="9" t="s">
        <v>2566</v>
      </c>
      <c r="E230" s="9" t="s">
        <v>1899</v>
      </c>
      <c r="F230" s="9" t="s">
        <v>2971</v>
      </c>
      <c r="G230" s="9" t="s">
        <v>3213</v>
      </c>
      <c r="J230" s="9">
        <v>2009.0</v>
      </c>
      <c r="K230" s="9">
        <v>2009.0</v>
      </c>
      <c r="L230" s="9" t="s">
        <v>3007</v>
      </c>
      <c r="M230" s="11" t="s">
        <v>22</v>
      </c>
      <c r="N230" s="11" t="s">
        <v>22</v>
      </c>
      <c r="O230" s="11">
        <v>0.2</v>
      </c>
      <c r="P230" s="78" t="s">
        <v>3118</v>
      </c>
      <c r="Q230" s="11" t="s">
        <v>22</v>
      </c>
      <c r="R230" s="11" t="s">
        <v>22</v>
      </c>
      <c r="S230" s="11">
        <v>14.0</v>
      </c>
      <c r="T230" s="73" t="s">
        <v>22</v>
      </c>
      <c r="U230" s="73" t="s">
        <v>3186</v>
      </c>
      <c r="V230" s="9"/>
      <c r="W230" s="9" t="s">
        <v>3216</v>
      </c>
      <c r="X230" s="74" t="str">
        <f> if(isna(VLOOKUP($A230,processing!$A:$B,1,0)), "no", "yes")</f>
        <v>yes</v>
      </c>
      <c r="Y230" s="74" t="str">
        <f> if(isna(VLOOKUP($A230,outputs!$A:$B,1,0)), "no", "yes")</f>
        <v>yes</v>
      </c>
      <c r="Z230" s="74" t="str">
        <f> if(isna(VLOOKUP($A230,old.accuracy!$A:$B,1,0)), "no", "yes")</f>
        <v>no</v>
      </c>
      <c r="AA230" s="74" t="str">
        <f> if(isna(VLOOKUP($A230,accuracy!$A:$B,1,0)), "no", "yes")</f>
        <v>yes</v>
      </c>
      <c r="AB230" s="74" t="str">
        <f t="array" ref="AB230"> index(publications!$A$1:$A$319, match($B230, publications!$B$1:$B$319, 0))</f>
        <v>Livia</v>
      </c>
    </row>
    <row r="231">
      <c r="A231" s="8" t="str">
        <f> concatenate(VLOOKUP($B231,publications!$B:$D,3,0), ".", $C231)</f>
        <v>K6I8E5QJ.1</v>
      </c>
      <c r="B231" s="9" t="s">
        <v>2086</v>
      </c>
      <c r="C231" s="71">
        <f t="shared" si="1"/>
        <v>1</v>
      </c>
      <c r="D231" s="9" t="s">
        <v>2552</v>
      </c>
      <c r="E231" s="9" t="s">
        <v>1896</v>
      </c>
      <c r="F231" s="9" t="s">
        <v>203</v>
      </c>
      <c r="G231" s="9" t="s">
        <v>3018</v>
      </c>
      <c r="J231" s="9">
        <v>1978.0</v>
      </c>
      <c r="K231" s="9">
        <v>1978.0</v>
      </c>
      <c r="L231" s="9" t="s">
        <v>2974</v>
      </c>
      <c r="M231" s="11" t="s">
        <v>22</v>
      </c>
      <c r="N231" s="77" t="s">
        <v>22</v>
      </c>
      <c r="O231" s="11">
        <v>6.0</v>
      </c>
      <c r="P231" s="76" t="s">
        <v>22</v>
      </c>
      <c r="Q231" s="11">
        <v>7.0</v>
      </c>
      <c r="R231" s="9" t="s">
        <v>2976</v>
      </c>
      <c r="S231" s="11">
        <v>2.0</v>
      </c>
      <c r="T231" s="73" t="s">
        <v>3015</v>
      </c>
      <c r="U231" s="73"/>
      <c r="V231" s="9"/>
      <c r="W231" s="9" t="s">
        <v>3219</v>
      </c>
      <c r="X231" s="74" t="str">
        <f> if(isna(VLOOKUP($A231,processing!$A:$B,1,0)), "no", "yes")</f>
        <v>yes</v>
      </c>
      <c r="Y231" s="74" t="str">
        <f> if(isna(VLOOKUP($A231,outputs!$A:$B,1,0)), "no", "yes")</f>
        <v>yes</v>
      </c>
      <c r="Z231" s="74" t="str">
        <f> if(isna(VLOOKUP($A231,old.accuracy!$A:$B,1,0)), "no", "yes")</f>
        <v>yes</v>
      </c>
      <c r="AA231" s="74" t="str">
        <f> if(isna(VLOOKUP($A231,accuracy!$A:$B,1,0)), "no", "yes")</f>
        <v>yes</v>
      </c>
      <c r="AB231" s="74" t="str">
        <f t="array" ref="AB231"> index(publications!$A$1:$A$319, match($B231, publications!$B$1:$B$319, 0))</f>
        <v>Melanie</v>
      </c>
    </row>
    <row r="232">
      <c r="A232" s="8" t="str">
        <f> concatenate(VLOOKUP($B232,publications!$B:$D,3,0), ".", $C232)</f>
        <v>E8CED4N3.1</v>
      </c>
      <c r="B232" s="9" t="s">
        <v>2088</v>
      </c>
      <c r="C232" s="71">
        <f t="shared" si="1"/>
        <v>1</v>
      </c>
      <c r="D232" s="9" t="s">
        <v>2566</v>
      </c>
      <c r="E232" s="9" t="s">
        <v>1896</v>
      </c>
      <c r="F232" s="9" t="s">
        <v>203</v>
      </c>
      <c r="G232" s="9" t="s">
        <v>3018</v>
      </c>
      <c r="J232" s="9">
        <v>1992.0</v>
      </c>
      <c r="K232" s="9">
        <v>1992.0</v>
      </c>
      <c r="L232" s="9" t="s">
        <v>3007</v>
      </c>
      <c r="M232" s="11" t="s">
        <v>22</v>
      </c>
      <c r="N232" s="77" t="s">
        <v>22</v>
      </c>
      <c r="O232" s="76" t="s">
        <v>22</v>
      </c>
      <c r="P232" s="72" t="s">
        <v>3220</v>
      </c>
      <c r="Q232" s="11" t="s">
        <v>22</v>
      </c>
      <c r="R232" s="76" t="s">
        <v>22</v>
      </c>
      <c r="S232" s="11">
        <v>365.0</v>
      </c>
      <c r="T232" s="73" t="s">
        <v>22</v>
      </c>
      <c r="U232" s="73"/>
      <c r="V232" s="9"/>
      <c r="W232" s="9" t="s">
        <v>3221</v>
      </c>
      <c r="X232" s="74" t="str">
        <f> if(isna(VLOOKUP($A232,processing!$A:$B,1,0)), "no", "yes")</f>
        <v>yes</v>
      </c>
      <c r="Y232" s="74" t="str">
        <f> if(isna(VLOOKUP($A232,outputs!$A:$B,1,0)), "no", "yes")</f>
        <v>yes</v>
      </c>
      <c r="Z232" s="74" t="str">
        <f> if(isna(VLOOKUP($A232,old.accuracy!$A:$B,1,0)), "no", "yes")</f>
        <v>yes</v>
      </c>
      <c r="AA232" s="74" t="str">
        <f> if(isna(VLOOKUP($A232,accuracy!$A:$B,1,0)), "no", "yes")</f>
        <v>yes</v>
      </c>
      <c r="AB232" s="74" t="str">
        <f t="array" ref="AB232"> index(publications!$A$1:$A$319, match($B232, publications!$B$1:$B$319, 0))</f>
        <v>Livia</v>
      </c>
    </row>
    <row r="233">
      <c r="A233" s="8" t="str">
        <f> concatenate(VLOOKUP($B233,publications!$B:$D,3,0), ".", $C233)</f>
        <v>8AWR2PHU.1</v>
      </c>
      <c r="B233" s="9" t="s">
        <v>2090</v>
      </c>
      <c r="C233" s="71">
        <f t="shared" si="1"/>
        <v>1</v>
      </c>
      <c r="D233" s="9" t="s">
        <v>2552</v>
      </c>
      <c r="E233" s="9" t="s">
        <v>1896</v>
      </c>
      <c r="F233" s="9" t="s">
        <v>203</v>
      </c>
      <c r="G233" s="9" t="s">
        <v>3018</v>
      </c>
      <c r="J233" s="9">
        <v>1964.0</v>
      </c>
      <c r="K233" s="9">
        <v>1964.0</v>
      </c>
      <c r="L233" s="9" t="s">
        <v>2981</v>
      </c>
      <c r="M233" s="11">
        <v>185000.0</v>
      </c>
      <c r="N233" s="11" t="s">
        <v>22</v>
      </c>
      <c r="O233" s="11">
        <v>5.0</v>
      </c>
      <c r="P233" s="72" t="s">
        <v>3222</v>
      </c>
      <c r="Q233" s="11">
        <v>3600.0</v>
      </c>
      <c r="R233" s="9" t="s">
        <v>3040</v>
      </c>
      <c r="S233" s="11">
        <v>2.0</v>
      </c>
      <c r="T233" s="73" t="s">
        <v>3089</v>
      </c>
      <c r="U233" s="73"/>
      <c r="V233" s="9"/>
      <c r="W233" s="9" t="s">
        <v>3223</v>
      </c>
      <c r="X233" s="74" t="str">
        <f> if(isna(VLOOKUP($A233,processing!$A:$B,1,0)), "no", "yes")</f>
        <v>yes</v>
      </c>
      <c r="Y233" s="74" t="str">
        <f> if(isna(VLOOKUP($A233,outputs!$A:$B,1,0)), "no", "yes")</f>
        <v>yes</v>
      </c>
      <c r="Z233" s="74" t="str">
        <f> if(isna(VLOOKUP($A233,old.accuracy!$A:$B,1,0)), "no", "yes")</f>
        <v>yes</v>
      </c>
      <c r="AA233" s="74" t="str">
        <f> if(isna(VLOOKUP($A233,accuracy!$A:$B,1,0)), "no", "yes")</f>
        <v>yes</v>
      </c>
      <c r="AB233" s="74" t="str">
        <f t="array" ref="AB233"> index(publications!$A$1:$A$319, match($B233, publications!$B$1:$B$319, 0))</f>
        <v>Camillo</v>
      </c>
    </row>
    <row r="234">
      <c r="A234" s="8" t="str">
        <f> concatenate(VLOOKUP($B234,publications!$B:$D,3,0), ".", $C234)</f>
        <v>83JZ9Q8V.1</v>
      </c>
      <c r="B234" s="9" t="s">
        <v>2092</v>
      </c>
      <c r="C234" s="71">
        <f t="shared" si="1"/>
        <v>1</v>
      </c>
      <c r="D234" s="9" t="s">
        <v>2552</v>
      </c>
      <c r="E234" s="9" t="s">
        <v>1896</v>
      </c>
      <c r="F234" s="9" t="s">
        <v>2971</v>
      </c>
      <c r="G234" s="9" t="s">
        <v>3224</v>
      </c>
      <c r="J234" s="9">
        <v>1964.0</v>
      </c>
      <c r="K234" s="9">
        <v>1964.0</v>
      </c>
      <c r="L234" s="9" t="s">
        <v>3052</v>
      </c>
      <c r="M234" s="11" t="s">
        <v>22</v>
      </c>
      <c r="N234" s="77" t="s">
        <v>22</v>
      </c>
      <c r="O234" s="11">
        <v>2.7</v>
      </c>
      <c r="P234" s="76" t="s">
        <v>22</v>
      </c>
      <c r="Q234" s="11" t="s">
        <v>22</v>
      </c>
      <c r="R234" s="76" t="s">
        <v>22</v>
      </c>
      <c r="S234" s="76" t="s">
        <v>22</v>
      </c>
      <c r="T234" s="73" t="s">
        <v>3029</v>
      </c>
      <c r="U234" s="73"/>
      <c r="V234" s="9"/>
      <c r="W234" s="9"/>
      <c r="X234" s="74" t="str">
        <f> if(isna(VLOOKUP($A234,processing!$A:$B,1,0)), "no", "yes")</f>
        <v>yes</v>
      </c>
      <c r="Y234" s="74" t="str">
        <f> if(isna(VLOOKUP($A234,outputs!$A:$B,1,0)), "no", "yes")</f>
        <v>yes</v>
      </c>
      <c r="Z234" s="74" t="str">
        <f> if(isna(VLOOKUP($A234,old.accuracy!$A:$B,1,0)), "no", "yes")</f>
        <v>yes</v>
      </c>
      <c r="AA234" s="74" t="str">
        <f> if(isna(VLOOKUP($A234,accuracy!$A:$B,1,0)), "no", "yes")</f>
        <v>yes</v>
      </c>
      <c r="AB234" s="74" t="str">
        <f t="array" ref="AB234"> index(publications!$A$1:$A$319, match($B234, publications!$B$1:$B$319, 0))</f>
        <v>Livia</v>
      </c>
    </row>
    <row r="235">
      <c r="A235" s="8" t="str">
        <f> concatenate(VLOOKUP($B235,publications!$B:$D,3,0), ".", $C235)</f>
        <v>F848E2UT.1</v>
      </c>
      <c r="B235" s="9" t="s">
        <v>2094</v>
      </c>
      <c r="C235" s="71">
        <f t="shared" si="1"/>
        <v>1</v>
      </c>
      <c r="D235" s="9" t="s">
        <v>2552</v>
      </c>
      <c r="E235" s="9" t="s">
        <v>1896</v>
      </c>
      <c r="F235" s="9" t="s">
        <v>2971</v>
      </c>
      <c r="G235" s="9" t="s">
        <v>3224</v>
      </c>
      <c r="J235" s="9">
        <v>1975.0</v>
      </c>
      <c r="K235" s="9">
        <v>1975.0</v>
      </c>
      <c r="L235" s="9" t="s">
        <v>3052</v>
      </c>
      <c r="M235" s="11" t="s">
        <v>22</v>
      </c>
      <c r="N235" s="77" t="s">
        <v>22</v>
      </c>
      <c r="O235" s="11">
        <v>7.6</v>
      </c>
      <c r="P235" s="76" t="s">
        <v>22</v>
      </c>
      <c r="Q235" s="11" t="s">
        <v>22</v>
      </c>
      <c r="R235" s="76" t="s">
        <v>22</v>
      </c>
      <c r="S235" s="11">
        <v>3.0</v>
      </c>
      <c r="T235" s="73" t="s">
        <v>3015</v>
      </c>
      <c r="U235" s="73"/>
      <c r="V235" s="9"/>
      <c r="W235" s="9" t="s">
        <v>3225</v>
      </c>
      <c r="X235" s="74" t="str">
        <f> if(isna(VLOOKUP($A235,processing!$A:$B,1,0)), "no", "yes")</f>
        <v>yes</v>
      </c>
      <c r="Y235" s="74" t="str">
        <f> if(isna(VLOOKUP($A235,outputs!$A:$B,1,0)), "no", "yes")</f>
        <v>yes</v>
      </c>
      <c r="Z235" s="74" t="str">
        <f> if(isna(VLOOKUP($A235,old.accuracy!$A:$B,1,0)), "no", "yes")</f>
        <v>yes</v>
      </c>
      <c r="AA235" s="74" t="str">
        <f> if(isna(VLOOKUP($A235,accuracy!$A:$B,1,0)), "no", "yes")</f>
        <v>yes</v>
      </c>
      <c r="AB235" s="74" t="str">
        <f t="array" ref="AB235"> index(publications!$A$1:$A$319, match($B235, publications!$B$1:$B$319, 0))</f>
        <v>Livia</v>
      </c>
    </row>
    <row r="236">
      <c r="A236" s="8" t="str">
        <f> concatenate(VLOOKUP($B236,publications!$B:$D,3,0), ".", $C236)</f>
        <v>6YCLP6W5.1</v>
      </c>
      <c r="B236" s="9" t="s">
        <v>2096</v>
      </c>
      <c r="C236" s="71">
        <f t="shared" si="1"/>
        <v>1</v>
      </c>
      <c r="D236" s="9" t="s">
        <v>2566</v>
      </c>
      <c r="E236" s="9" t="s">
        <v>22</v>
      </c>
      <c r="F236" s="9" t="s">
        <v>2971</v>
      </c>
      <c r="G236" s="9" t="s">
        <v>22</v>
      </c>
      <c r="J236" s="9">
        <v>2004.0</v>
      </c>
      <c r="K236" s="9">
        <v>2004.0</v>
      </c>
      <c r="L236" s="9" t="s">
        <v>2981</v>
      </c>
      <c r="M236" s="11" t="s">
        <v>22</v>
      </c>
      <c r="N236" s="77" t="s">
        <v>22</v>
      </c>
      <c r="O236" s="11">
        <v>0.2</v>
      </c>
      <c r="P236" s="72" t="s">
        <v>3226</v>
      </c>
      <c r="Q236" s="11">
        <v>7.0</v>
      </c>
      <c r="R236" s="9" t="s">
        <v>2976</v>
      </c>
      <c r="S236" s="76" t="s">
        <v>22</v>
      </c>
      <c r="T236" s="73" t="s">
        <v>22</v>
      </c>
      <c r="U236" s="73"/>
      <c r="V236" s="72"/>
      <c r="W236" s="72" t="s">
        <v>3227</v>
      </c>
      <c r="X236" s="74" t="str">
        <f> if(isna(VLOOKUP($A236,processing!$A:$B,1,0)), "no", "yes")</f>
        <v>yes</v>
      </c>
      <c r="Y236" s="74" t="str">
        <f> if(isna(VLOOKUP($A236,outputs!$A:$B,1,0)), "no", "yes")</f>
        <v>yes</v>
      </c>
      <c r="Z236" s="74" t="str">
        <f> if(isna(VLOOKUP($A236,old.accuracy!$A:$B,1,0)), "no", "yes")</f>
        <v>yes</v>
      </c>
      <c r="AA236" s="74" t="str">
        <f> if(isna(VLOOKUP($A236,accuracy!$A:$B,1,0)), "no", "yes")</f>
        <v>yes</v>
      </c>
      <c r="AB236" s="74" t="str">
        <f t="array" ref="AB236"> index(publications!$A$1:$A$319, match($B236, publications!$B$1:$B$319, 0))</f>
        <v>Livia</v>
      </c>
    </row>
    <row r="237">
      <c r="A237" s="8" t="str">
        <f> concatenate(VLOOKUP($B237,publications!$B:$D,3,0), ".", $C237)</f>
        <v>6YCLP6W5.2</v>
      </c>
      <c r="B237" s="9" t="s">
        <v>2096</v>
      </c>
      <c r="C237" s="71">
        <f t="shared" si="1"/>
        <v>2</v>
      </c>
      <c r="D237" s="9" t="s">
        <v>2566</v>
      </c>
      <c r="E237" s="9" t="s">
        <v>22</v>
      </c>
      <c r="F237" s="9" t="s">
        <v>2971</v>
      </c>
      <c r="G237" s="9" t="s">
        <v>22</v>
      </c>
      <c r="J237" s="9">
        <v>2003.0</v>
      </c>
      <c r="K237" s="9">
        <v>2003.0</v>
      </c>
      <c r="L237" s="9" t="s">
        <v>2981</v>
      </c>
      <c r="M237" s="11" t="s">
        <v>22</v>
      </c>
      <c r="N237" s="77" t="s">
        <v>22</v>
      </c>
      <c r="O237" s="11">
        <v>0.2</v>
      </c>
      <c r="P237" s="72" t="s">
        <v>3226</v>
      </c>
      <c r="Q237" s="11">
        <v>7.0</v>
      </c>
      <c r="R237" s="9" t="s">
        <v>2976</v>
      </c>
      <c r="S237" s="76" t="s">
        <v>22</v>
      </c>
      <c r="T237" s="73" t="s">
        <v>22</v>
      </c>
      <c r="U237" s="73"/>
      <c r="V237" s="72"/>
      <c r="W237" s="72" t="s">
        <v>22</v>
      </c>
      <c r="X237" s="74" t="str">
        <f> if(isna(VLOOKUP($A237,processing!$A:$B,1,0)), "no", "yes")</f>
        <v>yes</v>
      </c>
      <c r="Y237" s="74" t="str">
        <f> if(isna(VLOOKUP($A237,outputs!$A:$B,1,0)), "no", "yes")</f>
        <v>yes</v>
      </c>
      <c r="Z237" s="74" t="str">
        <f> if(isna(VLOOKUP($A237,old.accuracy!$A:$B,1,0)), "no", "yes")</f>
        <v>yes</v>
      </c>
      <c r="AA237" s="74" t="str">
        <f> if(isna(VLOOKUP($A237,accuracy!$A:$B,1,0)), "no", "yes")</f>
        <v>yes</v>
      </c>
      <c r="AB237" s="74" t="str">
        <f t="array" ref="AB237"> index(publications!$A$1:$A$319, match($B237, publications!$B$1:$B$319, 0))</f>
        <v>Livia</v>
      </c>
    </row>
    <row r="238">
      <c r="A238" s="8" t="str">
        <f> concatenate(VLOOKUP($B238,publications!$B:$D,3,0), ".", $C238)</f>
        <v>6YCLP6W5.3</v>
      </c>
      <c r="B238" s="9" t="s">
        <v>2096</v>
      </c>
      <c r="C238" s="71">
        <f t="shared" si="1"/>
        <v>3</v>
      </c>
      <c r="D238" s="9" t="s">
        <v>2566</v>
      </c>
      <c r="E238" s="9" t="s">
        <v>22</v>
      </c>
      <c r="F238" s="9" t="s">
        <v>2971</v>
      </c>
      <c r="G238" s="9" t="s">
        <v>22</v>
      </c>
      <c r="J238" s="9">
        <v>2004.0</v>
      </c>
      <c r="K238" s="9">
        <v>2004.0</v>
      </c>
      <c r="L238" s="9" t="s">
        <v>2981</v>
      </c>
      <c r="M238" s="11" t="s">
        <v>22</v>
      </c>
      <c r="N238" s="77" t="s">
        <v>22</v>
      </c>
      <c r="O238" s="11">
        <v>0.2</v>
      </c>
      <c r="P238" s="72" t="s">
        <v>3226</v>
      </c>
      <c r="Q238" s="11">
        <v>7.0</v>
      </c>
      <c r="R238" s="9" t="s">
        <v>2976</v>
      </c>
      <c r="S238" s="76" t="s">
        <v>22</v>
      </c>
      <c r="T238" s="73" t="s">
        <v>22</v>
      </c>
      <c r="U238" s="73"/>
      <c r="V238" s="72"/>
      <c r="W238" s="72" t="s">
        <v>22</v>
      </c>
      <c r="X238" s="74" t="str">
        <f> if(isna(VLOOKUP($A238,processing!$A:$B,1,0)), "no", "yes")</f>
        <v>yes</v>
      </c>
      <c r="Y238" s="74" t="str">
        <f> if(isna(VLOOKUP($A238,outputs!$A:$B,1,0)), "no", "yes")</f>
        <v>yes</v>
      </c>
      <c r="Z238" s="74" t="str">
        <f> if(isna(VLOOKUP($A238,old.accuracy!$A:$B,1,0)), "no", "yes")</f>
        <v>yes</v>
      </c>
      <c r="AA238" s="74" t="str">
        <f> if(isna(VLOOKUP($A238,accuracy!$A:$B,1,0)), "no", "yes")</f>
        <v>yes</v>
      </c>
      <c r="AB238" s="74" t="str">
        <f t="array" ref="AB238"> index(publications!$A$1:$A$319, match($B238, publications!$B$1:$B$319, 0))</f>
        <v>Livia</v>
      </c>
    </row>
    <row r="239">
      <c r="A239" s="8" t="str">
        <f> concatenate(VLOOKUP($B239,publications!$B:$D,3,0), ".", $C239)</f>
        <v>6YCLP6W5.4</v>
      </c>
      <c r="B239" s="9" t="s">
        <v>2096</v>
      </c>
      <c r="C239" s="71">
        <f t="shared" si="1"/>
        <v>4</v>
      </c>
      <c r="D239" s="9" t="s">
        <v>2566</v>
      </c>
      <c r="E239" s="9" t="s">
        <v>22</v>
      </c>
      <c r="F239" s="9" t="s">
        <v>2971</v>
      </c>
      <c r="G239" s="9" t="s">
        <v>22</v>
      </c>
      <c r="J239" s="9">
        <v>2005.0</v>
      </c>
      <c r="K239" s="9">
        <v>2005.0</v>
      </c>
      <c r="L239" s="9" t="s">
        <v>2981</v>
      </c>
      <c r="M239" s="11" t="s">
        <v>22</v>
      </c>
      <c r="N239" s="77" t="s">
        <v>22</v>
      </c>
      <c r="O239" s="11">
        <v>0.2</v>
      </c>
      <c r="P239" s="72" t="s">
        <v>3226</v>
      </c>
      <c r="Q239" s="11">
        <v>7.0</v>
      </c>
      <c r="R239" s="9" t="s">
        <v>2976</v>
      </c>
      <c r="S239" s="76" t="s">
        <v>22</v>
      </c>
      <c r="T239" s="73" t="s">
        <v>22</v>
      </c>
      <c r="U239" s="73"/>
      <c r="V239" s="72"/>
      <c r="W239" s="72" t="s">
        <v>22</v>
      </c>
      <c r="X239" s="74" t="str">
        <f> if(isna(VLOOKUP($A239,processing!$A:$B,1,0)), "no", "yes")</f>
        <v>yes</v>
      </c>
      <c r="Y239" s="74" t="str">
        <f> if(isna(VLOOKUP($A239,outputs!$A:$B,1,0)), "no", "yes")</f>
        <v>yes</v>
      </c>
      <c r="Z239" s="74" t="str">
        <f> if(isna(VLOOKUP($A239,old.accuracy!$A:$B,1,0)), "no", "yes")</f>
        <v>no</v>
      </c>
      <c r="AA239" s="74" t="str">
        <f> if(isna(VLOOKUP($A239,accuracy!$A:$B,1,0)), "no", "yes")</f>
        <v>yes</v>
      </c>
      <c r="AB239" s="74" t="str">
        <f t="array" ref="AB239"> index(publications!$A$1:$A$319, match($B239, publications!$B$1:$B$319, 0))</f>
        <v>Livia</v>
      </c>
    </row>
    <row r="240">
      <c r="A240" s="8" t="str">
        <f> concatenate(VLOOKUP($B240,publications!$B:$D,3,0), ".", $C240)</f>
        <v>XQDZXEBX.1</v>
      </c>
      <c r="B240" s="9" t="s">
        <v>2102</v>
      </c>
      <c r="C240" s="71">
        <f t="shared" si="1"/>
        <v>1</v>
      </c>
      <c r="D240" s="9" t="s">
        <v>2552</v>
      </c>
      <c r="E240" s="9" t="s">
        <v>1896</v>
      </c>
      <c r="F240" s="9" t="s">
        <v>203</v>
      </c>
      <c r="G240" s="9" t="s">
        <v>3018</v>
      </c>
      <c r="J240" s="9">
        <v>1963.0</v>
      </c>
      <c r="K240" s="9">
        <v>1963.0</v>
      </c>
      <c r="L240" s="9" t="s">
        <v>2981</v>
      </c>
      <c r="M240" s="11" t="s">
        <v>22</v>
      </c>
      <c r="N240" s="77" t="s">
        <v>22</v>
      </c>
      <c r="O240" s="11">
        <v>33.0</v>
      </c>
      <c r="P240" s="72" t="s">
        <v>22</v>
      </c>
      <c r="Q240" s="11">
        <v>7.0</v>
      </c>
      <c r="R240" s="9" t="s">
        <v>2976</v>
      </c>
      <c r="S240" s="11">
        <v>4.0</v>
      </c>
      <c r="T240" s="73" t="s">
        <v>3228</v>
      </c>
      <c r="U240" s="73"/>
      <c r="V240" s="9"/>
      <c r="W240" s="9" t="s">
        <v>3229</v>
      </c>
      <c r="X240" s="74" t="str">
        <f> if(isna(VLOOKUP($A240,processing!$A:$B,1,0)), "no", "yes")</f>
        <v>yes</v>
      </c>
      <c r="Y240" s="74" t="str">
        <f> if(isna(VLOOKUP($A240,outputs!$A:$B,1,0)), "no", "yes")</f>
        <v>yes</v>
      </c>
      <c r="Z240" s="74" t="str">
        <f> if(isna(VLOOKUP($A240,old.accuracy!$A:$B,1,0)), "no", "yes")</f>
        <v>yes</v>
      </c>
      <c r="AA240" s="74" t="str">
        <f> if(isna(VLOOKUP($A240,accuracy!$A:$B,1,0)), "no", "yes")</f>
        <v>yes</v>
      </c>
      <c r="AB240" s="74" t="str">
        <f t="array" ref="AB240"> index(publications!$A$1:$A$319, match($B240, publications!$B$1:$B$319, 0))</f>
        <v>Livia</v>
      </c>
    </row>
    <row r="241">
      <c r="A241" s="8" t="str">
        <f> concatenate(VLOOKUP($B241,publications!$B:$D,3,0), ".", $C241)</f>
        <v>LVY6ENEU.1</v>
      </c>
      <c r="B241" s="9" t="s">
        <v>2106</v>
      </c>
      <c r="C241" s="71">
        <f t="shared" si="1"/>
        <v>1</v>
      </c>
      <c r="D241" s="9" t="s">
        <v>2566</v>
      </c>
      <c r="E241" s="9" t="s">
        <v>1839</v>
      </c>
      <c r="F241" s="9" t="s">
        <v>203</v>
      </c>
      <c r="G241" s="9" t="s">
        <v>3230</v>
      </c>
      <c r="J241" s="9">
        <v>1997.0</v>
      </c>
      <c r="K241" s="9">
        <v>1997.0</v>
      </c>
      <c r="L241" s="9" t="s">
        <v>3007</v>
      </c>
      <c r="M241" s="11" t="s">
        <v>22</v>
      </c>
      <c r="N241" s="77" t="s">
        <v>22</v>
      </c>
      <c r="O241" s="76" t="s">
        <v>22</v>
      </c>
      <c r="P241" s="72" t="s">
        <v>22</v>
      </c>
      <c r="Q241" s="9" t="s">
        <v>22</v>
      </c>
      <c r="R241" s="72" t="s">
        <v>22</v>
      </c>
      <c r="S241" s="11">
        <v>2.0</v>
      </c>
      <c r="T241" s="73" t="s">
        <v>22</v>
      </c>
      <c r="U241" s="73"/>
      <c r="V241" s="72"/>
      <c r="W241" s="72" t="s">
        <v>22</v>
      </c>
      <c r="X241" s="74" t="str">
        <f> if(isna(VLOOKUP($A241,processing!$A:$B,1,0)), "no", "yes")</f>
        <v>yes</v>
      </c>
      <c r="Y241" s="74" t="str">
        <f> if(isna(VLOOKUP($A241,outputs!$A:$B,1,0)), "no", "yes")</f>
        <v>yes</v>
      </c>
      <c r="Z241" s="74" t="str">
        <f> if(isna(VLOOKUP($A241,old.accuracy!$A:$B,1,0)), "no", "yes")</f>
        <v>yes</v>
      </c>
      <c r="AA241" s="74" t="str">
        <f> if(isna(VLOOKUP($A241,accuracy!$A:$B,1,0)), "no", "yes")</f>
        <v>yes</v>
      </c>
      <c r="AB241" s="74" t="str">
        <f t="array" ref="AB241"> index(publications!$A$1:$A$319, match($B241, publications!$B$1:$B$319, 0))</f>
        <v>Livia</v>
      </c>
    </row>
    <row r="242">
      <c r="A242" s="8" t="str">
        <f> concatenate(VLOOKUP($B242,publications!$B:$D,3,0), ".", $C242)</f>
        <v>LVY6ENEU.2</v>
      </c>
      <c r="B242" s="9" t="s">
        <v>2106</v>
      </c>
      <c r="C242" s="71">
        <f t="shared" si="1"/>
        <v>2</v>
      </c>
      <c r="D242" s="9" t="s">
        <v>2566</v>
      </c>
      <c r="E242" s="9" t="s">
        <v>1839</v>
      </c>
      <c r="F242" s="9" t="s">
        <v>203</v>
      </c>
      <c r="G242" s="9" t="s">
        <v>3230</v>
      </c>
      <c r="J242" s="9">
        <v>2003.0</v>
      </c>
      <c r="K242" s="9">
        <v>2003.0</v>
      </c>
      <c r="L242" s="9" t="s">
        <v>3007</v>
      </c>
      <c r="M242" s="11" t="s">
        <v>22</v>
      </c>
      <c r="N242" s="77" t="s">
        <v>22</v>
      </c>
      <c r="O242" s="76" t="s">
        <v>22</v>
      </c>
      <c r="P242" s="72" t="s">
        <v>22</v>
      </c>
      <c r="Q242" s="9" t="s">
        <v>22</v>
      </c>
      <c r="R242" s="72" t="s">
        <v>22</v>
      </c>
      <c r="S242" s="11">
        <v>2.0</v>
      </c>
      <c r="T242" s="73" t="s">
        <v>22</v>
      </c>
      <c r="U242" s="73"/>
      <c r="V242" s="72"/>
      <c r="W242" s="72" t="s">
        <v>22</v>
      </c>
      <c r="X242" s="74" t="str">
        <f> if(isna(VLOOKUP($A242,processing!$A:$B,1,0)), "no", "yes")</f>
        <v>yes</v>
      </c>
      <c r="Y242" s="74" t="str">
        <f> if(isna(VLOOKUP($A242,outputs!$A:$B,1,0)), "no", "yes")</f>
        <v>yes</v>
      </c>
      <c r="Z242" s="74" t="str">
        <f> if(isna(VLOOKUP($A242,old.accuracy!$A:$B,1,0)), "no", "yes")</f>
        <v>yes</v>
      </c>
      <c r="AA242" s="74" t="str">
        <f> if(isna(VLOOKUP($A242,accuracy!$A:$B,1,0)), "no", "yes")</f>
        <v>yes</v>
      </c>
      <c r="AB242" s="74" t="str">
        <f t="array" ref="AB242"> index(publications!$A$1:$A$319, match($B242, publications!$B$1:$B$319, 0))</f>
        <v>Livia</v>
      </c>
    </row>
    <row r="243">
      <c r="A243" s="8" t="str">
        <f> concatenate(VLOOKUP($B243,publications!$B:$D,3,0), ".", $C243)</f>
        <v>5W2H2P54.1</v>
      </c>
      <c r="B243" s="9" t="s">
        <v>2108</v>
      </c>
      <c r="C243" s="71">
        <f t="shared" si="1"/>
        <v>1</v>
      </c>
      <c r="D243" s="9" t="s">
        <v>2566</v>
      </c>
      <c r="E243" s="9" t="s">
        <v>22</v>
      </c>
      <c r="F243" s="9" t="s">
        <v>2971</v>
      </c>
      <c r="G243" s="9" t="s">
        <v>3231</v>
      </c>
      <c r="J243" s="9">
        <v>1956.0</v>
      </c>
      <c r="K243" s="9">
        <v>1956.0</v>
      </c>
      <c r="L243" s="9" t="s">
        <v>3007</v>
      </c>
      <c r="M243" s="11" t="s">
        <v>22</v>
      </c>
      <c r="N243" s="77" t="s">
        <v>22</v>
      </c>
      <c r="O243" s="11">
        <v>5.0</v>
      </c>
      <c r="P243" s="72" t="s">
        <v>22</v>
      </c>
      <c r="Q243" s="11">
        <v>1200.0</v>
      </c>
      <c r="R243" s="9" t="s">
        <v>3040</v>
      </c>
      <c r="S243" s="11">
        <v>26.0</v>
      </c>
      <c r="T243" s="73" t="s">
        <v>22</v>
      </c>
      <c r="U243" s="73"/>
      <c r="V243" s="9"/>
      <c r="W243" s="9" t="s">
        <v>3232</v>
      </c>
      <c r="X243" s="74" t="str">
        <f> if(isna(VLOOKUP($A243,processing!$A:$B,1,0)), "no", "yes")</f>
        <v>yes</v>
      </c>
      <c r="Y243" s="74" t="str">
        <f> if(isna(VLOOKUP($A243,outputs!$A:$B,1,0)), "no", "yes")</f>
        <v>yes</v>
      </c>
      <c r="Z243" s="74" t="str">
        <f> if(isna(VLOOKUP($A243,old.accuracy!$A:$B,1,0)), "no", "yes")</f>
        <v>yes</v>
      </c>
      <c r="AA243" s="74" t="str">
        <f> if(isna(VLOOKUP($A243,accuracy!$A:$B,1,0)), "no", "yes")</f>
        <v>yes</v>
      </c>
      <c r="AB243" s="74" t="str">
        <f t="array" ref="AB243"> index(publications!$A$1:$A$319, match($B243, publications!$B$1:$B$319, 0))</f>
        <v>Bob</v>
      </c>
    </row>
    <row r="244">
      <c r="A244" s="8" t="str">
        <f> concatenate(VLOOKUP($B244,publications!$B:$D,3,0), ".", $C244)</f>
        <v>3R65I8XW.1</v>
      </c>
      <c r="B244" s="9" t="s">
        <v>2115</v>
      </c>
      <c r="C244" s="71">
        <f t="shared" si="1"/>
        <v>1</v>
      </c>
      <c r="D244" s="9" t="s">
        <v>2566</v>
      </c>
      <c r="E244" s="9" t="s">
        <v>1896</v>
      </c>
      <c r="F244" s="9" t="s">
        <v>2971</v>
      </c>
      <c r="G244" s="9" t="s">
        <v>3233</v>
      </c>
      <c r="J244" s="9">
        <v>1938.0</v>
      </c>
      <c r="K244" s="9">
        <v>1938.0</v>
      </c>
      <c r="L244" s="9" t="s">
        <v>2974</v>
      </c>
      <c r="M244" s="11" t="s">
        <v>22</v>
      </c>
      <c r="N244" s="77" t="s">
        <v>22</v>
      </c>
      <c r="O244" s="76" t="s">
        <v>22</v>
      </c>
      <c r="P244" s="72" t="s">
        <v>3004</v>
      </c>
      <c r="Q244" s="9" t="s">
        <v>22</v>
      </c>
      <c r="R244" s="72" t="s">
        <v>22</v>
      </c>
      <c r="S244" s="76" t="s">
        <v>22</v>
      </c>
      <c r="T244" s="73" t="s">
        <v>22</v>
      </c>
      <c r="U244" s="73"/>
      <c r="V244" s="9"/>
      <c r="W244" s="9" t="s">
        <v>3234</v>
      </c>
      <c r="X244" s="74" t="str">
        <f> if(isna(VLOOKUP($A244,processing!$A:$B,1,0)), "no", "yes")</f>
        <v>yes</v>
      </c>
      <c r="Y244" s="74" t="str">
        <f> if(isna(VLOOKUP($A244,outputs!$A:$B,1,0)), "no", "yes")</f>
        <v>yes</v>
      </c>
      <c r="Z244" s="74" t="str">
        <f> if(isna(VLOOKUP($A244,old.accuracy!$A:$B,1,0)), "no", "yes")</f>
        <v>yes</v>
      </c>
      <c r="AA244" s="74" t="str">
        <f> if(isna(VLOOKUP($A244,accuracy!$A:$B,1,0)), "no", "yes")</f>
        <v>yes</v>
      </c>
      <c r="AB244" s="74" t="str">
        <f t="array" ref="AB244"> index(publications!$A$1:$A$319, match($B244, publications!$B$1:$B$319, 0))</f>
        <v>Livia</v>
      </c>
    </row>
    <row r="245">
      <c r="A245" s="8" t="str">
        <f> concatenate(VLOOKUP($B245,publications!$B:$D,3,0), ".", $C245)</f>
        <v>F6IX3QIF.1</v>
      </c>
      <c r="B245" s="9" t="s">
        <v>2116</v>
      </c>
      <c r="C245" s="71">
        <f t="shared" si="1"/>
        <v>1</v>
      </c>
      <c r="D245" s="9" t="s">
        <v>2566</v>
      </c>
      <c r="E245" s="9" t="s">
        <v>1868</v>
      </c>
      <c r="F245" s="9" t="s">
        <v>2971</v>
      </c>
      <c r="G245" s="7" t="s">
        <v>3235</v>
      </c>
      <c r="J245" s="9">
        <v>1946.0</v>
      </c>
      <c r="K245" s="9">
        <v>1946.0</v>
      </c>
      <c r="L245" s="9" t="s">
        <v>2981</v>
      </c>
      <c r="M245" s="11" t="s">
        <v>22</v>
      </c>
      <c r="N245" s="11" t="s">
        <v>22</v>
      </c>
      <c r="O245" s="11">
        <v>0.94</v>
      </c>
      <c r="P245" s="72" t="s">
        <v>3008</v>
      </c>
      <c r="Q245" s="11">
        <v>20.0</v>
      </c>
      <c r="R245" s="9" t="s">
        <v>2976</v>
      </c>
      <c r="S245" s="11">
        <v>15.0</v>
      </c>
      <c r="T245" s="73" t="s">
        <v>22</v>
      </c>
      <c r="U245" s="73"/>
      <c r="V245" s="9"/>
      <c r="W245" s="9" t="s">
        <v>3236</v>
      </c>
      <c r="X245" s="74" t="str">
        <f> if(isna(VLOOKUP($A245,processing!$A:$B,1,0)), "no", "yes")</f>
        <v>yes</v>
      </c>
      <c r="Y245" s="74" t="str">
        <f> if(isna(VLOOKUP($A245,outputs!$A:$B,1,0)), "no", "yes")</f>
        <v>yes</v>
      </c>
      <c r="Z245" s="74" t="str">
        <f> if(isna(VLOOKUP($A245,old.accuracy!$A:$B,1,0)), "no", "yes")</f>
        <v>yes</v>
      </c>
      <c r="AA245" s="74" t="str">
        <f> if(isna(VLOOKUP($A245,accuracy!$A:$B,1,0)), "no", "yes")</f>
        <v>yes</v>
      </c>
      <c r="AB245" s="74" t="str">
        <f t="array" ref="AB245"> index(publications!$A$1:$A$319, match($B245, publications!$B$1:$B$319, 0))</f>
        <v>Melanie</v>
      </c>
    </row>
    <row r="246">
      <c r="A246" s="8" t="str">
        <f> concatenate(VLOOKUP($B246,publications!$B:$D,3,0), ".", $C246)</f>
        <v>F6IX3QIF.2</v>
      </c>
      <c r="B246" s="9" t="s">
        <v>2116</v>
      </c>
      <c r="C246" s="71">
        <f t="shared" si="1"/>
        <v>2</v>
      </c>
      <c r="D246" s="9" t="s">
        <v>2566</v>
      </c>
      <c r="E246" s="9" t="s">
        <v>1868</v>
      </c>
      <c r="F246" s="9" t="s">
        <v>2971</v>
      </c>
      <c r="G246" s="7" t="s">
        <v>3235</v>
      </c>
      <c r="J246" s="9">
        <v>1960.0</v>
      </c>
      <c r="K246" s="9">
        <v>1960.0</v>
      </c>
      <c r="L246" s="9" t="s">
        <v>2981</v>
      </c>
      <c r="M246" s="11" t="s">
        <v>22</v>
      </c>
      <c r="N246" s="11" t="s">
        <v>22</v>
      </c>
      <c r="O246" s="11">
        <v>0.42</v>
      </c>
      <c r="P246" s="72" t="s">
        <v>3008</v>
      </c>
      <c r="Q246" s="11">
        <v>20.0</v>
      </c>
      <c r="R246" s="9" t="s">
        <v>2976</v>
      </c>
      <c r="S246" s="11">
        <v>40.0</v>
      </c>
      <c r="T246" s="73" t="s">
        <v>22</v>
      </c>
      <c r="U246" s="73"/>
      <c r="V246" s="9"/>
      <c r="W246" s="9" t="s">
        <v>3237</v>
      </c>
      <c r="X246" s="74" t="str">
        <f> if(isna(VLOOKUP($A246,processing!$A:$B,1,0)), "no", "yes")</f>
        <v>yes</v>
      </c>
      <c r="Y246" s="74" t="str">
        <f> if(isna(VLOOKUP($A246,outputs!$A:$B,1,0)), "no", "yes")</f>
        <v>yes</v>
      </c>
      <c r="Z246" s="74" t="str">
        <f> if(isna(VLOOKUP($A246,old.accuracy!$A:$B,1,0)), "no", "yes")</f>
        <v>yes</v>
      </c>
      <c r="AA246" s="74" t="str">
        <f> if(isna(VLOOKUP($A246,accuracy!$A:$B,1,0)), "no", "yes")</f>
        <v>yes</v>
      </c>
      <c r="AB246" s="74" t="str">
        <f t="array" ref="AB246"> index(publications!$A$1:$A$319, match($B246, publications!$B$1:$B$319, 0))</f>
        <v>Melanie</v>
      </c>
    </row>
    <row r="247">
      <c r="A247" s="8" t="str">
        <f> concatenate(VLOOKUP($B247,publications!$B:$D,3,0), ".", $C247)</f>
        <v>F6IX3QIF.3</v>
      </c>
      <c r="B247" s="9" t="s">
        <v>2116</v>
      </c>
      <c r="C247" s="71">
        <f t="shared" si="1"/>
        <v>3</v>
      </c>
      <c r="D247" s="9" t="s">
        <v>2566</v>
      </c>
      <c r="E247" s="9" t="s">
        <v>1868</v>
      </c>
      <c r="F247" s="9" t="s">
        <v>2971</v>
      </c>
      <c r="G247" s="7" t="s">
        <v>3235</v>
      </c>
      <c r="J247" s="9">
        <v>1975.0</v>
      </c>
      <c r="K247" s="9">
        <v>1975.0</v>
      </c>
      <c r="L247" s="9" t="s">
        <v>2981</v>
      </c>
      <c r="M247" s="11" t="s">
        <v>22</v>
      </c>
      <c r="N247" s="11" t="s">
        <v>22</v>
      </c>
      <c r="O247" s="11">
        <v>0.77</v>
      </c>
      <c r="P247" s="72" t="s">
        <v>3008</v>
      </c>
      <c r="Q247" s="11">
        <v>20.0</v>
      </c>
      <c r="R247" s="9" t="s">
        <v>2976</v>
      </c>
      <c r="S247" s="11">
        <v>18.0</v>
      </c>
      <c r="T247" s="73" t="s">
        <v>22</v>
      </c>
      <c r="U247" s="73"/>
      <c r="V247" s="9"/>
      <c r="W247" s="9" t="s">
        <v>3238</v>
      </c>
      <c r="X247" s="74" t="str">
        <f> if(isna(VLOOKUP($A247,processing!$A:$B,1,0)), "no", "yes")</f>
        <v>yes</v>
      </c>
      <c r="Y247" s="74" t="str">
        <f> if(isna(VLOOKUP($A247,outputs!$A:$B,1,0)), "no", "yes")</f>
        <v>yes</v>
      </c>
      <c r="Z247" s="74" t="str">
        <f> if(isna(VLOOKUP($A247,old.accuracy!$A:$B,1,0)), "no", "yes")</f>
        <v>yes</v>
      </c>
      <c r="AA247" s="74" t="str">
        <f> if(isna(VLOOKUP($A247,accuracy!$A:$B,1,0)), "no", "yes")</f>
        <v>yes</v>
      </c>
      <c r="AB247" s="74" t="str">
        <f t="array" ref="AB247"> index(publications!$A$1:$A$319, match($B247, publications!$B$1:$B$319, 0))</f>
        <v>Melanie</v>
      </c>
    </row>
    <row r="248">
      <c r="A248" s="8" t="str">
        <f> concatenate(VLOOKUP($B248,publications!$B:$D,3,0), ".", $C248)</f>
        <v>F6IX3QIF.4</v>
      </c>
      <c r="B248" s="9" t="s">
        <v>2116</v>
      </c>
      <c r="C248" s="71">
        <f t="shared" si="1"/>
        <v>4</v>
      </c>
      <c r="D248" s="9" t="s">
        <v>2566</v>
      </c>
      <c r="E248" s="9" t="s">
        <v>1868</v>
      </c>
      <c r="F248" s="9" t="s">
        <v>2971</v>
      </c>
      <c r="G248" s="7" t="s">
        <v>3235</v>
      </c>
      <c r="J248" s="9">
        <v>1985.0</v>
      </c>
      <c r="K248" s="9">
        <v>1985.0</v>
      </c>
      <c r="L248" s="9" t="s">
        <v>2981</v>
      </c>
      <c r="M248" s="11" t="s">
        <v>22</v>
      </c>
      <c r="N248" s="11" t="s">
        <v>22</v>
      </c>
      <c r="O248" s="11">
        <v>0.7</v>
      </c>
      <c r="P248" s="72" t="s">
        <v>3008</v>
      </c>
      <c r="Q248" s="11">
        <v>20.0</v>
      </c>
      <c r="R248" s="9" t="s">
        <v>2976</v>
      </c>
      <c r="S248" s="11">
        <v>32.0</v>
      </c>
      <c r="T248" s="73" t="s">
        <v>22</v>
      </c>
      <c r="U248" s="73"/>
      <c r="V248" s="9"/>
      <c r="W248" s="9" t="s">
        <v>3239</v>
      </c>
      <c r="X248" s="74" t="str">
        <f> if(isna(VLOOKUP($A248,processing!$A:$B,1,0)), "no", "yes")</f>
        <v>yes</v>
      </c>
      <c r="Y248" s="74" t="str">
        <f> if(isna(VLOOKUP($A248,outputs!$A:$B,1,0)), "no", "yes")</f>
        <v>yes</v>
      </c>
      <c r="Z248" s="74" t="str">
        <f> if(isna(VLOOKUP($A248,old.accuracy!$A:$B,1,0)), "no", "yes")</f>
        <v>yes</v>
      </c>
      <c r="AA248" s="74" t="str">
        <f> if(isna(VLOOKUP($A248,accuracy!$A:$B,1,0)), "no", "yes")</f>
        <v>yes</v>
      </c>
      <c r="AB248" s="74" t="str">
        <f t="array" ref="AB248"> index(publications!$A$1:$A$319, match($B248, publications!$B$1:$B$319, 0))</f>
        <v>Melanie</v>
      </c>
    </row>
    <row r="249">
      <c r="A249" s="8" t="str">
        <f> concatenate(VLOOKUP($B249,publications!$B:$D,3,0), ".", $C249)</f>
        <v>F6IX3QIF.5</v>
      </c>
      <c r="B249" s="9" t="s">
        <v>2116</v>
      </c>
      <c r="C249" s="71">
        <f t="shared" si="1"/>
        <v>5</v>
      </c>
      <c r="D249" s="9" t="s">
        <v>2566</v>
      </c>
      <c r="E249" s="9" t="s">
        <v>1868</v>
      </c>
      <c r="F249" s="9" t="s">
        <v>2971</v>
      </c>
      <c r="G249" s="7" t="s">
        <v>3235</v>
      </c>
      <c r="J249" s="9">
        <v>1994.0</v>
      </c>
      <c r="K249" s="9">
        <v>1994.0</v>
      </c>
      <c r="L249" s="9" t="s">
        <v>2981</v>
      </c>
      <c r="M249" s="11" t="s">
        <v>22</v>
      </c>
      <c r="N249" s="11" t="s">
        <v>22</v>
      </c>
      <c r="O249" s="11">
        <v>0.53</v>
      </c>
      <c r="P249" s="72" t="s">
        <v>3008</v>
      </c>
      <c r="Q249" s="11">
        <v>20.0</v>
      </c>
      <c r="R249" s="9" t="s">
        <v>2976</v>
      </c>
      <c r="S249" s="11">
        <v>21.0</v>
      </c>
      <c r="T249" s="73" t="s">
        <v>22</v>
      </c>
      <c r="U249" s="73"/>
      <c r="V249" s="9"/>
      <c r="W249" s="9" t="s">
        <v>3238</v>
      </c>
      <c r="X249" s="74" t="str">
        <f> if(isna(VLOOKUP($A249,processing!$A:$B,1,0)), "no", "yes")</f>
        <v>yes</v>
      </c>
      <c r="Y249" s="74" t="str">
        <f> if(isna(VLOOKUP($A249,outputs!$A:$B,1,0)), "no", "yes")</f>
        <v>yes</v>
      </c>
      <c r="Z249" s="74" t="str">
        <f> if(isna(VLOOKUP($A249,old.accuracy!$A:$B,1,0)), "no", "yes")</f>
        <v>yes</v>
      </c>
      <c r="AA249" s="74" t="str">
        <f> if(isna(VLOOKUP($A249,accuracy!$A:$B,1,0)), "no", "yes")</f>
        <v>yes</v>
      </c>
      <c r="AB249" s="74" t="str">
        <f t="array" ref="AB249"> index(publications!$A$1:$A$319, match($B249, publications!$B$1:$B$319, 0))</f>
        <v>Melanie</v>
      </c>
    </row>
    <row r="250">
      <c r="A250" s="8" t="str">
        <f> concatenate(VLOOKUP($B250,publications!$B:$D,3,0), ".", $C250)</f>
        <v>F6IX3QIF.6</v>
      </c>
      <c r="B250" s="9" t="s">
        <v>2116</v>
      </c>
      <c r="C250" s="71">
        <f t="shared" si="1"/>
        <v>6</v>
      </c>
      <c r="D250" s="9" t="s">
        <v>2566</v>
      </c>
      <c r="E250" s="9" t="s">
        <v>1868</v>
      </c>
      <c r="F250" s="9" t="s">
        <v>2971</v>
      </c>
      <c r="G250" s="9" t="s">
        <v>3240</v>
      </c>
      <c r="J250" s="9">
        <v>2005.0</v>
      </c>
      <c r="K250" s="9">
        <v>2005.0</v>
      </c>
      <c r="L250" s="9" t="s">
        <v>2981</v>
      </c>
      <c r="M250" s="11" t="s">
        <v>22</v>
      </c>
      <c r="N250" s="11" t="s">
        <v>22</v>
      </c>
      <c r="O250" s="11">
        <v>0.53</v>
      </c>
      <c r="P250" s="72" t="s">
        <v>3008</v>
      </c>
      <c r="Q250" s="11">
        <v>20.0</v>
      </c>
      <c r="R250" s="9" t="s">
        <v>2976</v>
      </c>
      <c r="S250" s="11">
        <v>57.0</v>
      </c>
      <c r="T250" s="73" t="s">
        <v>22</v>
      </c>
      <c r="U250" s="73"/>
      <c r="V250" s="9"/>
      <c r="W250" s="9" t="s">
        <v>3238</v>
      </c>
      <c r="X250" s="74" t="str">
        <f> if(isna(VLOOKUP($A250,processing!$A:$B,1,0)), "no", "yes")</f>
        <v>yes</v>
      </c>
      <c r="Y250" s="74" t="str">
        <f> if(isna(VLOOKUP($A250,outputs!$A:$B,1,0)), "no", "yes")</f>
        <v>yes</v>
      </c>
      <c r="Z250" s="74" t="str">
        <f> if(isna(VLOOKUP($A250,old.accuracy!$A:$B,1,0)), "no", "yes")</f>
        <v>yes</v>
      </c>
      <c r="AA250" s="74" t="str">
        <f> if(isna(VLOOKUP($A250,accuracy!$A:$B,1,0)), "no", "yes")</f>
        <v>yes</v>
      </c>
      <c r="AB250" s="74" t="str">
        <f t="array" ref="AB250"> index(publications!$A$1:$A$319, match($B250, publications!$B$1:$B$319, 0))</f>
        <v>Melanie</v>
      </c>
    </row>
    <row r="251">
      <c r="A251" s="8" t="str">
        <f> concatenate(VLOOKUP($B251,publications!$B:$D,3,0), ".", $C251)</f>
        <v>CJDLGEZ6.1</v>
      </c>
      <c r="B251" s="9" t="s">
        <v>2127</v>
      </c>
      <c r="C251" s="71">
        <f t="shared" si="1"/>
        <v>1</v>
      </c>
      <c r="D251" s="9" t="s">
        <v>2552</v>
      </c>
      <c r="E251" s="9" t="s">
        <v>1896</v>
      </c>
      <c r="F251" s="9" t="s">
        <v>203</v>
      </c>
      <c r="G251" s="9" t="s">
        <v>3018</v>
      </c>
      <c r="J251" s="9">
        <v>1980.0</v>
      </c>
      <c r="K251" s="9">
        <v>1980.0</v>
      </c>
      <c r="L251" s="9" t="s">
        <v>2974</v>
      </c>
      <c r="M251" s="11" t="s">
        <v>22</v>
      </c>
      <c r="N251" s="77" t="s">
        <v>22</v>
      </c>
      <c r="O251" s="11">
        <v>8.0</v>
      </c>
      <c r="P251" s="72" t="s">
        <v>22</v>
      </c>
      <c r="Q251" s="11">
        <v>7.0</v>
      </c>
      <c r="R251" s="9" t="s">
        <v>2976</v>
      </c>
      <c r="S251" s="76" t="s">
        <v>3241</v>
      </c>
      <c r="T251" s="73" t="s">
        <v>3015</v>
      </c>
      <c r="U251" s="73"/>
      <c r="V251" s="9"/>
      <c r="W251" s="9" t="s">
        <v>3242</v>
      </c>
      <c r="X251" s="74" t="str">
        <f> if(isna(VLOOKUP($A251,processing!$A:$B,1,0)), "no", "yes")</f>
        <v>yes</v>
      </c>
      <c r="Y251" s="74" t="str">
        <f> if(isna(VLOOKUP($A251,outputs!$A:$B,1,0)), "no", "yes")</f>
        <v>yes</v>
      </c>
      <c r="Z251" s="74" t="str">
        <f> if(isna(VLOOKUP($A251,old.accuracy!$A:$B,1,0)), "no", "yes")</f>
        <v>yes</v>
      </c>
      <c r="AA251" s="74" t="str">
        <f> if(isna(VLOOKUP($A251,accuracy!$A:$B,1,0)), "no", "yes")</f>
        <v>yes</v>
      </c>
      <c r="AB251" s="74" t="str">
        <f t="array" ref="AB251"> index(publications!$A$1:$A$319, match($B251, publications!$B$1:$B$319, 0))</f>
        <v>Melanie</v>
      </c>
    </row>
    <row r="252">
      <c r="A252" s="8" t="str">
        <f> concatenate(VLOOKUP($B252,publications!$B:$D,3,0), ".", $C252)</f>
        <v>CJDLGEZ6.2</v>
      </c>
      <c r="B252" s="9" t="s">
        <v>2127</v>
      </c>
      <c r="C252" s="71">
        <f t="shared" si="1"/>
        <v>2</v>
      </c>
      <c r="D252" s="9" t="s">
        <v>2552</v>
      </c>
      <c r="E252" s="9" t="s">
        <v>1896</v>
      </c>
      <c r="F252" s="9" t="s">
        <v>203</v>
      </c>
      <c r="G252" s="9" t="s">
        <v>3018</v>
      </c>
      <c r="J252" s="9">
        <v>1973.0</v>
      </c>
      <c r="K252" s="9">
        <v>1973.0</v>
      </c>
      <c r="L252" s="9" t="s">
        <v>2974</v>
      </c>
      <c r="M252" s="11" t="s">
        <v>22</v>
      </c>
      <c r="N252" s="77" t="s">
        <v>22</v>
      </c>
      <c r="O252" s="11">
        <v>8.0</v>
      </c>
      <c r="P252" s="72" t="s">
        <v>22</v>
      </c>
      <c r="Q252" s="11">
        <v>7.0</v>
      </c>
      <c r="R252" s="9" t="s">
        <v>2976</v>
      </c>
      <c r="S252" s="76" t="s">
        <v>3241</v>
      </c>
      <c r="T252" s="73" t="s">
        <v>3015</v>
      </c>
      <c r="U252" s="73"/>
      <c r="V252" s="9"/>
      <c r="W252" s="9" t="s">
        <v>3243</v>
      </c>
      <c r="X252" s="74" t="str">
        <f> if(isna(VLOOKUP($A252,processing!$A:$B,1,0)), "no", "yes")</f>
        <v>yes</v>
      </c>
      <c r="Y252" s="74" t="str">
        <f> if(isna(VLOOKUP($A252,outputs!$A:$B,1,0)), "no", "yes")</f>
        <v>yes</v>
      </c>
      <c r="Z252" s="74" t="str">
        <f> if(isna(VLOOKUP($A252,old.accuracy!$A:$B,1,0)), "no", "yes")</f>
        <v>yes</v>
      </c>
      <c r="AA252" s="74" t="str">
        <f> if(isna(VLOOKUP($A252,accuracy!$A:$B,1,0)), "no", "yes")</f>
        <v>yes</v>
      </c>
      <c r="AB252" s="74" t="str">
        <f t="array" ref="AB252"> index(publications!$A$1:$A$319, match($B252, publications!$B$1:$B$319, 0))</f>
        <v>Melanie</v>
      </c>
    </row>
    <row r="253">
      <c r="A253" s="8" t="str">
        <f> concatenate(VLOOKUP($B253,publications!$B:$D,3,0), ".", $C253)</f>
        <v>CJDLGEZ6.3</v>
      </c>
      <c r="B253" s="9" t="s">
        <v>2127</v>
      </c>
      <c r="C253" s="71">
        <f t="shared" si="1"/>
        <v>3</v>
      </c>
      <c r="D253" s="9" t="s">
        <v>2552</v>
      </c>
      <c r="E253" s="9" t="s">
        <v>1896</v>
      </c>
      <c r="F253" s="9" t="s">
        <v>203</v>
      </c>
      <c r="G253" s="9" t="s">
        <v>3018</v>
      </c>
      <c r="J253" s="9">
        <v>1974.0</v>
      </c>
      <c r="K253" s="9">
        <v>1974.0</v>
      </c>
      <c r="L253" s="9" t="s">
        <v>2974</v>
      </c>
      <c r="M253" s="11" t="s">
        <v>22</v>
      </c>
      <c r="N253" s="77" t="s">
        <v>22</v>
      </c>
      <c r="O253" s="11">
        <v>8.0</v>
      </c>
      <c r="P253" s="72" t="s">
        <v>22</v>
      </c>
      <c r="Q253" s="11">
        <v>7.0</v>
      </c>
      <c r="R253" s="9" t="s">
        <v>2976</v>
      </c>
      <c r="S253" s="76" t="s">
        <v>3241</v>
      </c>
      <c r="T253" s="73" t="s">
        <v>3015</v>
      </c>
      <c r="U253" s="73"/>
      <c r="V253" s="9"/>
      <c r="W253" s="9" t="s">
        <v>3244</v>
      </c>
      <c r="X253" s="74" t="str">
        <f> if(isna(VLOOKUP($A253,processing!$A:$B,1,0)), "no", "yes")</f>
        <v>yes</v>
      </c>
      <c r="Y253" s="74" t="str">
        <f> if(isna(VLOOKUP($A253,outputs!$A:$B,1,0)), "no", "yes")</f>
        <v>yes</v>
      </c>
      <c r="Z253" s="74" t="str">
        <f> if(isna(VLOOKUP($A253,old.accuracy!$A:$B,1,0)), "no", "yes")</f>
        <v>yes</v>
      </c>
      <c r="AA253" s="74" t="str">
        <f> if(isna(VLOOKUP($A253,accuracy!$A:$B,1,0)), "no", "yes")</f>
        <v>yes</v>
      </c>
      <c r="AB253" s="74" t="str">
        <f t="array" ref="AB253"> index(publications!$A$1:$A$319, match($B253, publications!$B$1:$B$319, 0))</f>
        <v>Melanie</v>
      </c>
    </row>
    <row r="254">
      <c r="A254" s="8" t="str">
        <f> concatenate(VLOOKUP($B254,publications!$B:$D,3,0), ".", $C254)</f>
        <v>RDFY8VGI.1</v>
      </c>
      <c r="B254" s="9" t="s">
        <v>2129</v>
      </c>
      <c r="C254" s="71">
        <f t="shared" si="1"/>
        <v>1</v>
      </c>
      <c r="D254" s="9" t="s">
        <v>2552</v>
      </c>
      <c r="E254" s="9" t="s">
        <v>1896</v>
      </c>
      <c r="F254" s="9" t="s">
        <v>203</v>
      </c>
      <c r="G254" s="9" t="s">
        <v>3018</v>
      </c>
      <c r="J254" s="9">
        <v>1974.0</v>
      </c>
      <c r="K254" s="9">
        <v>1974.0</v>
      </c>
      <c r="L254" s="9" t="s">
        <v>2974</v>
      </c>
      <c r="M254" s="11" t="s">
        <v>22</v>
      </c>
      <c r="N254" s="77" t="s">
        <v>22</v>
      </c>
      <c r="O254" s="11">
        <v>8.0</v>
      </c>
      <c r="P254" s="72" t="s">
        <v>22</v>
      </c>
      <c r="Q254" s="11">
        <v>7.0</v>
      </c>
      <c r="R254" s="9" t="s">
        <v>2976</v>
      </c>
      <c r="S254" s="11">
        <v>2.0</v>
      </c>
      <c r="T254" s="73" t="s">
        <v>3015</v>
      </c>
      <c r="U254" s="73"/>
      <c r="V254" s="9"/>
      <c r="W254" s="9" t="s">
        <v>3245</v>
      </c>
      <c r="X254" s="74" t="str">
        <f> if(isna(VLOOKUP($A254,processing!$A:$B,1,0)), "no", "yes")</f>
        <v>yes</v>
      </c>
      <c r="Y254" s="74" t="str">
        <f> if(isna(VLOOKUP($A254,outputs!$A:$B,1,0)), "no", "yes")</f>
        <v>yes</v>
      </c>
      <c r="Z254" s="74" t="str">
        <f> if(isna(VLOOKUP($A254,old.accuracy!$A:$B,1,0)), "no", "yes")</f>
        <v>yes</v>
      </c>
      <c r="AA254" s="74" t="str">
        <f> if(isna(VLOOKUP($A254,accuracy!$A:$B,1,0)), "no", "yes")</f>
        <v>yes</v>
      </c>
      <c r="AB254" s="74" t="str">
        <f t="array" ref="AB254"> index(publications!$A$1:$A$319, match($B254, publications!$B$1:$B$319, 0))</f>
        <v>Melanie</v>
      </c>
    </row>
    <row r="255">
      <c r="A255" s="8" t="str">
        <f> concatenate(VLOOKUP($B255,publications!$B:$D,3,0), ".", $C255)</f>
        <v>8IDZABSN.1</v>
      </c>
      <c r="B255" s="9" t="s">
        <v>2452</v>
      </c>
      <c r="C255" s="71">
        <f t="shared" si="1"/>
        <v>1</v>
      </c>
      <c r="D255" s="9" t="s">
        <v>2552</v>
      </c>
      <c r="E255" s="9" t="s">
        <v>1896</v>
      </c>
      <c r="F255" s="9" t="s">
        <v>203</v>
      </c>
      <c r="G255" s="9" t="s">
        <v>3018</v>
      </c>
      <c r="J255" s="9">
        <v>1973.0</v>
      </c>
      <c r="K255" s="9">
        <v>1976.0</v>
      </c>
      <c r="L255" s="9" t="s">
        <v>2974</v>
      </c>
      <c r="M255" s="11" t="s">
        <v>22</v>
      </c>
      <c r="N255" s="77" t="s">
        <v>22</v>
      </c>
      <c r="O255" s="11">
        <v>8.0</v>
      </c>
      <c r="P255" s="72" t="s">
        <v>22</v>
      </c>
      <c r="Q255" s="11">
        <v>7.0</v>
      </c>
      <c r="R255" s="9" t="s">
        <v>2976</v>
      </c>
      <c r="S255" s="11">
        <v>42.0</v>
      </c>
      <c r="T255" s="73" t="s">
        <v>3015</v>
      </c>
      <c r="U255" s="73"/>
      <c r="V255" s="72"/>
      <c r="W255" s="72" t="s">
        <v>22</v>
      </c>
      <c r="X255" s="74" t="str">
        <f> if(isna(VLOOKUP($A255,processing!$A:$B,1,0)), "no", "yes")</f>
        <v>yes</v>
      </c>
      <c r="Y255" s="74" t="str">
        <f> if(isna(VLOOKUP($A255,outputs!$A:$B,1,0)), "no", "yes")</f>
        <v>yes</v>
      </c>
      <c r="Z255" s="74" t="str">
        <f> if(isna(VLOOKUP($A255,old.accuracy!$A:$B,1,0)), "no", "yes")</f>
        <v>yes</v>
      </c>
      <c r="AA255" s="74" t="str">
        <f> if(isna(VLOOKUP($A255,accuracy!$A:$B,1,0)), "no", "yes")</f>
        <v>no</v>
      </c>
      <c r="AB255" s="74" t="str">
        <f t="array" ref="AB255"> index(publications!$A$1:$A$319, match($B255, publications!$B$1:$B$319, 0))</f>
        <v>#N/A</v>
      </c>
    </row>
    <row r="256">
      <c r="A256" s="8" t="str">
        <f> concatenate(VLOOKUP($B256,publications!$B:$D,3,0), ".", $C256)</f>
        <v>UA5FY4A8.1</v>
      </c>
      <c r="B256" s="9" t="s">
        <v>2131</v>
      </c>
      <c r="C256" s="71">
        <f t="shared" si="1"/>
        <v>1</v>
      </c>
      <c r="D256" s="9" t="s">
        <v>2566</v>
      </c>
      <c r="E256" s="9" t="s">
        <v>2009</v>
      </c>
      <c r="F256" s="9" t="s">
        <v>2971</v>
      </c>
      <c r="G256" s="9" t="s">
        <v>3246</v>
      </c>
      <c r="J256" s="9">
        <v>1978.0</v>
      </c>
      <c r="K256" s="9">
        <v>1978.0</v>
      </c>
      <c r="L256" s="9" t="s">
        <v>3007</v>
      </c>
      <c r="M256" s="11" t="s">
        <v>22</v>
      </c>
      <c r="N256" s="77" t="s">
        <v>22</v>
      </c>
      <c r="O256" s="76" t="s">
        <v>22</v>
      </c>
      <c r="P256" s="76" t="s">
        <v>22</v>
      </c>
      <c r="Q256" s="76" t="s">
        <v>22</v>
      </c>
      <c r="R256" s="72" t="s">
        <v>22</v>
      </c>
      <c r="S256" s="11">
        <v>42.0</v>
      </c>
      <c r="T256" s="73" t="s">
        <v>22</v>
      </c>
      <c r="U256" s="73"/>
      <c r="V256" s="9"/>
      <c r="W256" s="9" t="s">
        <v>3247</v>
      </c>
      <c r="X256" s="74" t="str">
        <f> if(isna(VLOOKUP($A256,processing!$A:$B,1,0)), "no", "yes")</f>
        <v>yes</v>
      </c>
      <c r="Y256" s="74" t="str">
        <f> if(isna(VLOOKUP($A256,outputs!$A:$B,1,0)), "no", "yes")</f>
        <v>yes</v>
      </c>
      <c r="Z256" s="74" t="str">
        <f> if(isna(VLOOKUP($A256,old.accuracy!$A:$B,1,0)), "no", "yes")</f>
        <v>yes</v>
      </c>
      <c r="AA256" s="74" t="str">
        <f> if(isna(VLOOKUP($A256,accuracy!$A:$B,1,0)), "no", "yes")</f>
        <v>yes</v>
      </c>
      <c r="AB256" s="74" t="str">
        <f t="array" ref="AB256"> index(publications!$A$1:$A$319, match($B256, publications!$B$1:$B$319, 0))</f>
        <v>Livia</v>
      </c>
    </row>
    <row r="257">
      <c r="A257" s="8" t="str">
        <f> concatenate(VLOOKUP($B257,publications!$B:$D,3,0), ".", $C257)</f>
        <v>UA5FY4A8.2</v>
      </c>
      <c r="B257" s="9" t="s">
        <v>2131</v>
      </c>
      <c r="C257" s="71">
        <f t="shared" si="1"/>
        <v>2</v>
      </c>
      <c r="D257" s="9" t="s">
        <v>2600</v>
      </c>
      <c r="E257" s="9" t="s">
        <v>1862</v>
      </c>
      <c r="F257" s="9" t="s">
        <v>203</v>
      </c>
      <c r="G257" s="9" t="s">
        <v>3248</v>
      </c>
      <c r="J257" s="9">
        <v>1896.0</v>
      </c>
      <c r="K257" s="9">
        <v>1896.0</v>
      </c>
      <c r="L257" s="9" t="s">
        <v>3007</v>
      </c>
      <c r="M257" s="11" t="s">
        <v>22</v>
      </c>
      <c r="N257" s="77" t="s">
        <v>22</v>
      </c>
      <c r="O257" s="76" t="s">
        <v>22</v>
      </c>
      <c r="P257" s="76" t="s">
        <v>22</v>
      </c>
      <c r="Q257" s="76" t="s">
        <v>22</v>
      </c>
      <c r="R257" s="72" t="s">
        <v>22</v>
      </c>
      <c r="S257" s="11">
        <v>3.0</v>
      </c>
      <c r="T257" s="73" t="s">
        <v>22</v>
      </c>
      <c r="U257" s="73"/>
      <c r="V257" s="9"/>
      <c r="W257" s="9" t="s">
        <v>3249</v>
      </c>
      <c r="X257" s="74" t="str">
        <f> if(isna(VLOOKUP($A257,processing!$A:$B,1,0)), "no", "yes")</f>
        <v>yes</v>
      </c>
      <c r="Y257" s="74" t="str">
        <f> if(isna(VLOOKUP($A257,outputs!$A:$B,1,0)), "no", "yes")</f>
        <v>yes</v>
      </c>
      <c r="Z257" s="74" t="str">
        <f> if(isna(VLOOKUP($A257,old.accuracy!$A:$B,1,0)), "no", "yes")</f>
        <v>yes</v>
      </c>
      <c r="AA257" s="74" t="str">
        <f> if(isna(VLOOKUP($A257,accuracy!$A:$B,1,0)), "no", "yes")</f>
        <v>yes</v>
      </c>
      <c r="AB257" s="74" t="str">
        <f t="array" ref="AB257"> index(publications!$A$1:$A$319, match($B257, publications!$B$1:$B$319, 0))</f>
        <v>Livia</v>
      </c>
    </row>
    <row r="258">
      <c r="A258" s="8" t="str">
        <f> concatenate(VLOOKUP($B258,publications!$B:$D,3,0), ".", $C258)</f>
        <v>UA5FY4A8.3</v>
      </c>
      <c r="B258" s="9" t="s">
        <v>2131</v>
      </c>
      <c r="C258" s="71">
        <f t="shared" si="1"/>
        <v>3</v>
      </c>
      <c r="D258" s="9" t="s">
        <v>2566</v>
      </c>
      <c r="E258" s="9" t="s">
        <v>1853</v>
      </c>
      <c r="F258" s="9" t="s">
        <v>28</v>
      </c>
      <c r="G258" s="9" t="s">
        <v>3250</v>
      </c>
      <c r="J258" s="9">
        <v>1936.0</v>
      </c>
      <c r="K258" s="9">
        <v>1936.0</v>
      </c>
      <c r="L258" s="9" t="s">
        <v>3007</v>
      </c>
      <c r="M258" s="11">
        <v>3500.0</v>
      </c>
      <c r="N258" s="77" t="s">
        <v>22</v>
      </c>
      <c r="O258" s="76" t="s">
        <v>22</v>
      </c>
      <c r="P258" s="76" t="s">
        <v>22</v>
      </c>
      <c r="Q258" s="76" t="s">
        <v>22</v>
      </c>
      <c r="R258" s="72" t="s">
        <v>22</v>
      </c>
      <c r="S258" s="11">
        <v>25.0</v>
      </c>
      <c r="T258" s="73" t="s">
        <v>22</v>
      </c>
      <c r="U258" s="73"/>
      <c r="V258" s="9"/>
      <c r="W258" s="9" t="s">
        <v>3251</v>
      </c>
      <c r="X258" s="74" t="str">
        <f> if(isna(VLOOKUP($A258,processing!$A:$B,1,0)), "no", "yes")</f>
        <v>yes</v>
      </c>
      <c r="Y258" s="74" t="str">
        <f> if(isna(VLOOKUP($A258,outputs!$A:$B,1,0)), "no", "yes")</f>
        <v>yes</v>
      </c>
      <c r="Z258" s="74" t="str">
        <f> if(isna(VLOOKUP($A258,old.accuracy!$A:$B,1,0)), "no", "yes")</f>
        <v>yes</v>
      </c>
      <c r="AA258" s="74" t="str">
        <f> if(isna(VLOOKUP($A258,accuracy!$A:$B,1,0)), "no", "yes")</f>
        <v>yes</v>
      </c>
      <c r="AB258" s="74" t="str">
        <f t="array" ref="AB258"> index(publications!$A$1:$A$319, match($B258, publications!$B$1:$B$319, 0))</f>
        <v>Livia</v>
      </c>
    </row>
    <row r="259">
      <c r="A259" s="8" t="str">
        <f> concatenate(VLOOKUP($B259,publications!$B:$D,3,0), ".", $C259)</f>
        <v>D54J7ZC4.1</v>
      </c>
      <c r="B259" s="9" t="s">
        <v>2139</v>
      </c>
      <c r="C259" s="71">
        <f t="shared" si="1"/>
        <v>1</v>
      </c>
      <c r="D259" s="9" t="s">
        <v>2566</v>
      </c>
      <c r="E259" s="9" t="s">
        <v>1862</v>
      </c>
      <c r="F259" s="9" t="s">
        <v>2971</v>
      </c>
      <c r="G259" s="9" t="s">
        <v>2993</v>
      </c>
      <c r="J259" s="9">
        <v>1967.0</v>
      </c>
      <c r="K259" s="9">
        <v>1976.0</v>
      </c>
      <c r="L259" s="9" t="s">
        <v>2981</v>
      </c>
      <c r="M259" s="11">
        <v>6000.0</v>
      </c>
      <c r="N259" s="77" t="s">
        <v>22</v>
      </c>
      <c r="O259" s="76" t="s">
        <v>22</v>
      </c>
      <c r="P259" s="72" t="s">
        <v>3252</v>
      </c>
      <c r="Q259" s="11">
        <v>14.0</v>
      </c>
      <c r="R259" s="9" t="s">
        <v>2976</v>
      </c>
      <c r="S259" s="76" t="s">
        <v>22</v>
      </c>
      <c r="T259" s="73" t="s">
        <v>22</v>
      </c>
      <c r="U259" s="73"/>
      <c r="V259" s="9"/>
      <c r="W259" s="9" t="s">
        <v>3253</v>
      </c>
      <c r="X259" s="74" t="str">
        <f> if(isna(VLOOKUP($A259,processing!$A:$B,1,0)), "no", "yes")</f>
        <v>yes</v>
      </c>
      <c r="Y259" s="74" t="str">
        <f> if(isna(VLOOKUP($A259,outputs!$A:$B,1,0)), "no", "yes")</f>
        <v>yes</v>
      </c>
      <c r="Z259" s="74" t="str">
        <f> if(isna(VLOOKUP($A259,old.accuracy!$A:$B,1,0)), "no", "yes")</f>
        <v>yes</v>
      </c>
      <c r="AA259" s="74" t="str">
        <f> if(isna(VLOOKUP($A259,accuracy!$A:$B,1,0)), "no", "yes")</f>
        <v>yes</v>
      </c>
      <c r="AB259" s="74" t="str">
        <f t="array" ref="AB259"> index(publications!$A$1:$A$319, match($B259, publications!$B$1:$B$319, 0))</f>
        <v>Anette</v>
      </c>
    </row>
    <row r="260">
      <c r="A260" s="8" t="str">
        <f> concatenate(VLOOKUP($B260,publications!$B:$D,3,0), ".", $C260)</f>
        <v>D54J7ZC4.2</v>
      </c>
      <c r="B260" s="9" t="s">
        <v>2139</v>
      </c>
      <c r="C260" s="71">
        <f t="shared" si="1"/>
        <v>2</v>
      </c>
      <c r="D260" s="9" t="s">
        <v>2566</v>
      </c>
      <c r="E260" s="9" t="s">
        <v>1862</v>
      </c>
      <c r="F260" s="9" t="s">
        <v>2971</v>
      </c>
      <c r="G260" s="9" t="s">
        <v>2993</v>
      </c>
      <c r="J260" s="9">
        <v>1977.0</v>
      </c>
      <c r="K260" s="9">
        <v>1977.0</v>
      </c>
      <c r="L260" s="9" t="s">
        <v>2981</v>
      </c>
      <c r="M260" s="11">
        <v>6000.0</v>
      </c>
      <c r="N260" s="77" t="s">
        <v>22</v>
      </c>
      <c r="O260" s="76" t="s">
        <v>22</v>
      </c>
      <c r="P260" s="72" t="s">
        <v>2999</v>
      </c>
      <c r="Q260" s="11">
        <v>14.0</v>
      </c>
      <c r="R260" s="9" t="s">
        <v>2976</v>
      </c>
      <c r="S260" s="76" t="s">
        <v>22</v>
      </c>
      <c r="T260" s="73" t="s">
        <v>22</v>
      </c>
      <c r="U260" s="73"/>
      <c r="V260" s="9"/>
      <c r="W260" s="9" t="s">
        <v>3253</v>
      </c>
      <c r="X260" s="74" t="str">
        <f> if(isna(VLOOKUP($A260,processing!$A:$B,1,0)), "no", "yes")</f>
        <v>yes</v>
      </c>
      <c r="Y260" s="74" t="str">
        <f> if(isna(VLOOKUP($A260,outputs!$A:$B,1,0)), "no", "yes")</f>
        <v>yes</v>
      </c>
      <c r="Z260" s="74" t="str">
        <f> if(isna(VLOOKUP($A260,old.accuracy!$A:$B,1,0)), "no", "yes")</f>
        <v>yes</v>
      </c>
      <c r="AA260" s="74" t="str">
        <f> if(isna(VLOOKUP($A260,accuracy!$A:$B,1,0)), "no", "yes")</f>
        <v>yes</v>
      </c>
      <c r="AB260" s="74" t="str">
        <f t="array" ref="AB260"> index(publications!$A$1:$A$319, match($B260, publications!$B$1:$B$319, 0))</f>
        <v>Anette</v>
      </c>
    </row>
    <row r="261">
      <c r="A261" s="8" t="str">
        <f> concatenate(VLOOKUP($B261,publications!$B:$D,3,0), ".", $C261)</f>
        <v>D54J7ZC4.3</v>
      </c>
      <c r="B261" s="9" t="s">
        <v>2139</v>
      </c>
      <c r="C261" s="71">
        <f t="shared" si="1"/>
        <v>3</v>
      </c>
      <c r="D261" s="9" t="s">
        <v>2566</v>
      </c>
      <c r="E261" s="9" t="s">
        <v>1862</v>
      </c>
      <c r="F261" s="9" t="s">
        <v>2971</v>
      </c>
      <c r="G261" s="9" t="s">
        <v>2993</v>
      </c>
      <c r="J261" s="9">
        <v>1983.0</v>
      </c>
      <c r="K261" s="9">
        <v>1983.0</v>
      </c>
      <c r="L261" s="9" t="s">
        <v>2981</v>
      </c>
      <c r="M261" s="11">
        <v>6000.0</v>
      </c>
      <c r="N261" s="77" t="s">
        <v>22</v>
      </c>
      <c r="O261" s="76" t="s">
        <v>22</v>
      </c>
      <c r="P261" s="72" t="s">
        <v>3254</v>
      </c>
      <c r="Q261" s="11">
        <v>14.0</v>
      </c>
      <c r="R261" s="9" t="s">
        <v>2976</v>
      </c>
      <c r="S261" s="76" t="s">
        <v>22</v>
      </c>
      <c r="T261" s="73" t="s">
        <v>22</v>
      </c>
      <c r="U261" s="73"/>
      <c r="V261" s="9"/>
      <c r="W261" s="9" t="s">
        <v>3253</v>
      </c>
      <c r="X261" s="74" t="str">
        <f> if(isna(VLOOKUP($A261,processing!$A:$B,1,0)), "no", "yes")</f>
        <v>yes</v>
      </c>
      <c r="Y261" s="74" t="str">
        <f> if(isna(VLOOKUP($A261,outputs!$A:$B,1,0)), "no", "yes")</f>
        <v>yes</v>
      </c>
      <c r="Z261" s="74" t="str">
        <f> if(isna(VLOOKUP($A261,old.accuracy!$A:$B,1,0)), "no", "yes")</f>
        <v>yes</v>
      </c>
      <c r="AA261" s="74" t="str">
        <f> if(isna(VLOOKUP($A261,accuracy!$A:$B,1,0)), "no", "yes")</f>
        <v>yes</v>
      </c>
      <c r="AB261" s="74" t="str">
        <f t="array" ref="AB261"> index(publications!$A$1:$A$319, match($B261, publications!$B$1:$B$319, 0))</f>
        <v>Anette</v>
      </c>
    </row>
    <row r="262">
      <c r="A262" s="8" t="str">
        <f> concatenate(VLOOKUP($B262,publications!$B:$D,3,0), ".", $C262)</f>
        <v>D54J7ZC4.4</v>
      </c>
      <c r="B262" s="9" t="s">
        <v>2139</v>
      </c>
      <c r="C262" s="71">
        <f t="shared" si="1"/>
        <v>4</v>
      </c>
      <c r="D262" s="9" t="s">
        <v>2566</v>
      </c>
      <c r="E262" s="9" t="s">
        <v>1862</v>
      </c>
      <c r="F262" s="9" t="s">
        <v>2971</v>
      </c>
      <c r="G262" s="9" t="s">
        <v>2993</v>
      </c>
      <c r="J262" s="9">
        <v>1983.0</v>
      </c>
      <c r="K262" s="9">
        <v>1983.0</v>
      </c>
      <c r="L262" s="9" t="s">
        <v>2981</v>
      </c>
      <c r="M262" s="11">
        <v>6000.0</v>
      </c>
      <c r="N262" s="77" t="s">
        <v>22</v>
      </c>
      <c r="O262" s="76" t="s">
        <v>22</v>
      </c>
      <c r="P262" s="72" t="s">
        <v>2999</v>
      </c>
      <c r="Q262" s="11">
        <v>14.0</v>
      </c>
      <c r="R262" s="9" t="s">
        <v>2976</v>
      </c>
      <c r="S262" s="76" t="s">
        <v>22</v>
      </c>
      <c r="T262" s="73" t="s">
        <v>22</v>
      </c>
      <c r="U262" s="73"/>
      <c r="V262" s="9"/>
      <c r="W262" s="9" t="s">
        <v>3253</v>
      </c>
      <c r="X262" s="74" t="str">
        <f> if(isna(VLOOKUP($A262,processing!$A:$B,1,0)), "no", "yes")</f>
        <v>yes</v>
      </c>
      <c r="Y262" s="74" t="str">
        <f> if(isna(VLOOKUP($A262,outputs!$A:$B,1,0)), "no", "yes")</f>
        <v>yes</v>
      </c>
      <c r="Z262" s="74" t="str">
        <f> if(isna(VLOOKUP($A262,old.accuracy!$A:$B,1,0)), "no", "yes")</f>
        <v>yes</v>
      </c>
      <c r="AA262" s="74" t="str">
        <f> if(isna(VLOOKUP($A262,accuracy!$A:$B,1,0)), "no", "yes")</f>
        <v>yes</v>
      </c>
      <c r="AB262" s="74" t="str">
        <f t="array" ref="AB262"> index(publications!$A$1:$A$319, match($B262, publications!$B$1:$B$319, 0))</f>
        <v>Anette</v>
      </c>
    </row>
    <row r="263">
      <c r="A263" s="8" t="str">
        <f> concatenate(VLOOKUP($B263,publications!$B:$D,3,0), ".", $C263)</f>
        <v>D54J7ZC4.5</v>
      </c>
      <c r="B263" s="9" t="s">
        <v>2139</v>
      </c>
      <c r="C263" s="71">
        <f t="shared" si="1"/>
        <v>5</v>
      </c>
      <c r="D263" s="9" t="s">
        <v>2566</v>
      </c>
      <c r="E263" s="9" t="s">
        <v>1862</v>
      </c>
      <c r="F263" s="9" t="s">
        <v>2971</v>
      </c>
      <c r="G263" s="9" t="s">
        <v>2993</v>
      </c>
      <c r="J263" s="9">
        <v>1988.0</v>
      </c>
      <c r="K263" s="9">
        <v>1988.0</v>
      </c>
      <c r="L263" s="9" t="s">
        <v>2981</v>
      </c>
      <c r="M263" s="11">
        <v>6000.0</v>
      </c>
      <c r="N263" s="77" t="s">
        <v>22</v>
      </c>
      <c r="O263" s="76" t="s">
        <v>22</v>
      </c>
      <c r="P263" s="72" t="s">
        <v>3255</v>
      </c>
      <c r="Q263" s="11">
        <v>14.0</v>
      </c>
      <c r="R263" s="9" t="s">
        <v>2976</v>
      </c>
      <c r="S263" s="76" t="s">
        <v>22</v>
      </c>
      <c r="T263" s="73" t="s">
        <v>22</v>
      </c>
      <c r="U263" s="73"/>
      <c r="V263" s="9"/>
      <c r="W263" s="9" t="s">
        <v>3253</v>
      </c>
      <c r="X263" s="74" t="str">
        <f> if(isna(VLOOKUP($A263,processing!$A:$B,1,0)), "no", "yes")</f>
        <v>yes</v>
      </c>
      <c r="Y263" s="74" t="str">
        <f> if(isna(VLOOKUP($A263,outputs!$A:$B,1,0)), "no", "yes")</f>
        <v>yes</v>
      </c>
      <c r="Z263" s="74" t="str">
        <f> if(isna(VLOOKUP($A263,old.accuracy!$A:$B,1,0)), "no", "yes")</f>
        <v>yes</v>
      </c>
      <c r="AA263" s="74" t="str">
        <f> if(isna(VLOOKUP($A263,accuracy!$A:$B,1,0)), "no", "yes")</f>
        <v>yes</v>
      </c>
      <c r="AB263" s="74" t="str">
        <f t="array" ref="AB263"> index(publications!$A$1:$A$319, match($B263, publications!$B$1:$B$319, 0))</f>
        <v>Anette</v>
      </c>
    </row>
    <row r="264">
      <c r="A264" s="8" t="str">
        <f> concatenate(VLOOKUP($B264,publications!$B:$D,3,0), ".", $C264)</f>
        <v>D54J7ZC4.6</v>
      </c>
      <c r="B264" s="9" t="s">
        <v>2139</v>
      </c>
      <c r="C264" s="71">
        <f t="shared" si="1"/>
        <v>6</v>
      </c>
      <c r="D264" s="9" t="s">
        <v>2566</v>
      </c>
      <c r="E264" s="9" t="s">
        <v>1862</v>
      </c>
      <c r="F264" s="9" t="s">
        <v>2971</v>
      </c>
      <c r="G264" s="9" t="s">
        <v>2993</v>
      </c>
      <c r="J264" s="9">
        <v>1995.0</v>
      </c>
      <c r="K264" s="9">
        <v>1995.0</v>
      </c>
      <c r="L264" s="9" t="s">
        <v>2981</v>
      </c>
      <c r="M264" s="11">
        <v>6000.0</v>
      </c>
      <c r="N264" s="77" t="s">
        <v>22</v>
      </c>
      <c r="O264" s="76" t="s">
        <v>22</v>
      </c>
      <c r="P264" s="72" t="s">
        <v>3000</v>
      </c>
      <c r="Q264" s="11">
        <v>14.0</v>
      </c>
      <c r="R264" s="9" t="s">
        <v>2976</v>
      </c>
      <c r="S264" s="76" t="s">
        <v>22</v>
      </c>
      <c r="T264" s="73" t="s">
        <v>22</v>
      </c>
      <c r="U264" s="73"/>
      <c r="V264" s="9"/>
      <c r="W264" s="9" t="s">
        <v>3253</v>
      </c>
      <c r="X264" s="74" t="str">
        <f> if(isna(VLOOKUP($A264,processing!$A:$B,1,0)), "no", "yes")</f>
        <v>yes</v>
      </c>
      <c r="Y264" s="74" t="str">
        <f> if(isna(VLOOKUP($A264,outputs!$A:$B,1,0)), "no", "yes")</f>
        <v>yes</v>
      </c>
      <c r="Z264" s="74" t="str">
        <f> if(isna(VLOOKUP($A264,old.accuracy!$A:$B,1,0)), "no", "yes")</f>
        <v>yes</v>
      </c>
      <c r="AA264" s="74" t="str">
        <f> if(isna(VLOOKUP($A264,accuracy!$A:$B,1,0)), "no", "yes")</f>
        <v>yes</v>
      </c>
      <c r="AB264" s="74" t="str">
        <f t="array" ref="AB264"> index(publications!$A$1:$A$319, match($B264, publications!$B$1:$B$319, 0))</f>
        <v>Anette</v>
      </c>
    </row>
    <row r="265">
      <c r="A265" s="8" t="str">
        <f> concatenate(VLOOKUP($B265,publications!$B:$D,3,0), ".", $C265)</f>
        <v>D54J7ZC4.7</v>
      </c>
      <c r="B265" s="9" t="s">
        <v>2139</v>
      </c>
      <c r="C265" s="71">
        <f t="shared" si="1"/>
        <v>7</v>
      </c>
      <c r="D265" s="9" t="s">
        <v>2566</v>
      </c>
      <c r="E265" s="9" t="s">
        <v>1862</v>
      </c>
      <c r="F265" s="9" t="s">
        <v>2971</v>
      </c>
      <c r="G265" s="9" t="s">
        <v>2993</v>
      </c>
      <c r="J265" s="9">
        <v>1999.0</v>
      </c>
      <c r="K265" s="9">
        <v>1999.0</v>
      </c>
      <c r="L265" s="9" t="s">
        <v>2981</v>
      </c>
      <c r="M265" s="11">
        <v>6000.0</v>
      </c>
      <c r="N265" s="77" t="s">
        <v>22</v>
      </c>
      <c r="O265" s="76" t="s">
        <v>22</v>
      </c>
      <c r="P265" s="72" t="s">
        <v>3256</v>
      </c>
      <c r="Q265" s="11">
        <v>14.0</v>
      </c>
      <c r="R265" s="9" t="s">
        <v>2976</v>
      </c>
      <c r="S265" s="76" t="s">
        <v>22</v>
      </c>
      <c r="T265" s="73" t="s">
        <v>22</v>
      </c>
      <c r="U265" s="73"/>
      <c r="V265" s="9"/>
      <c r="W265" s="9" t="s">
        <v>3253</v>
      </c>
      <c r="X265" s="74" t="str">
        <f> if(isna(VLOOKUP($A265,processing!$A:$B,1,0)), "no", "yes")</f>
        <v>yes</v>
      </c>
      <c r="Y265" s="74" t="str">
        <f> if(isna(VLOOKUP($A265,outputs!$A:$B,1,0)), "no", "yes")</f>
        <v>yes</v>
      </c>
      <c r="Z265" s="74" t="str">
        <f> if(isna(VLOOKUP($A265,old.accuracy!$A:$B,1,0)), "no", "yes")</f>
        <v>yes</v>
      </c>
      <c r="AA265" s="74" t="str">
        <f> if(isna(VLOOKUP($A265,accuracy!$A:$B,1,0)), "no", "yes")</f>
        <v>yes</v>
      </c>
      <c r="AB265" s="74" t="str">
        <f t="array" ref="AB265"> index(publications!$A$1:$A$319, match($B265, publications!$B$1:$B$319, 0))</f>
        <v>Anette</v>
      </c>
    </row>
    <row r="266">
      <c r="A266" s="8" t="str">
        <f> concatenate(VLOOKUP($B266,publications!$B:$D,3,0), ".", $C266)</f>
        <v>D54J7ZC4.8</v>
      </c>
      <c r="B266" s="9" t="s">
        <v>2139</v>
      </c>
      <c r="C266" s="71">
        <f t="shared" si="1"/>
        <v>8</v>
      </c>
      <c r="D266" s="9" t="s">
        <v>2566</v>
      </c>
      <c r="E266" s="9" t="s">
        <v>1862</v>
      </c>
      <c r="F266" s="9" t="s">
        <v>2971</v>
      </c>
      <c r="G266" s="9" t="s">
        <v>2993</v>
      </c>
      <c r="J266" s="9">
        <v>2005.0</v>
      </c>
      <c r="K266" s="9">
        <v>2005.0</v>
      </c>
      <c r="L266" s="9" t="s">
        <v>2981</v>
      </c>
      <c r="M266" s="11">
        <v>6000.0</v>
      </c>
      <c r="N266" s="77" t="s">
        <v>22</v>
      </c>
      <c r="O266" s="76" t="s">
        <v>22</v>
      </c>
      <c r="P266" s="72" t="s">
        <v>3257</v>
      </c>
      <c r="Q266" s="11">
        <v>14.0</v>
      </c>
      <c r="R266" s="9" t="s">
        <v>2976</v>
      </c>
      <c r="S266" s="76" t="s">
        <v>22</v>
      </c>
      <c r="T266" s="73" t="s">
        <v>22</v>
      </c>
      <c r="U266" s="73"/>
      <c r="V266" s="9"/>
      <c r="W266" s="9" t="s">
        <v>3253</v>
      </c>
      <c r="X266" s="74" t="str">
        <f> if(isna(VLOOKUP($A266,processing!$A:$B,1,0)), "no", "yes")</f>
        <v>yes</v>
      </c>
      <c r="Y266" s="74" t="str">
        <f> if(isna(VLOOKUP($A266,outputs!$A:$B,1,0)), "no", "yes")</f>
        <v>yes</v>
      </c>
      <c r="Z266" s="74" t="str">
        <f> if(isna(VLOOKUP($A266,old.accuracy!$A:$B,1,0)), "no", "yes")</f>
        <v>yes</v>
      </c>
      <c r="AA266" s="74" t="str">
        <f> if(isna(VLOOKUP($A266,accuracy!$A:$B,1,0)), "no", "yes")</f>
        <v>yes</v>
      </c>
      <c r="AB266" s="74" t="str">
        <f t="array" ref="AB266"> index(publications!$A$1:$A$319, match($B266, publications!$B$1:$B$319, 0))</f>
        <v>Anette</v>
      </c>
    </row>
    <row r="267">
      <c r="A267" s="8" t="str">
        <f> concatenate(VLOOKUP($B267,publications!$B:$D,3,0), ".", $C267)</f>
        <v>4FQSHSBF.1</v>
      </c>
      <c r="B267" s="9" t="s">
        <v>2141</v>
      </c>
      <c r="C267" s="71">
        <f t="shared" si="1"/>
        <v>1</v>
      </c>
      <c r="D267" s="9" t="s">
        <v>2566</v>
      </c>
      <c r="E267" s="9" t="s">
        <v>1853</v>
      </c>
      <c r="F267" s="9" t="s">
        <v>2971</v>
      </c>
      <c r="G267" s="9" t="s">
        <v>3087</v>
      </c>
      <c r="J267" s="9">
        <v>1936.0</v>
      </c>
      <c r="K267" s="9">
        <v>1936.0</v>
      </c>
      <c r="L267" s="9" t="s">
        <v>3052</v>
      </c>
      <c r="M267" s="11">
        <v>3000.0</v>
      </c>
      <c r="N267" s="77" t="s">
        <v>22</v>
      </c>
      <c r="O267" s="76" t="s">
        <v>22</v>
      </c>
      <c r="P267" s="72" t="s">
        <v>22</v>
      </c>
      <c r="Q267" s="11">
        <v>1841.0</v>
      </c>
      <c r="R267" s="9" t="s">
        <v>3040</v>
      </c>
      <c r="S267" s="11">
        <v>3.0</v>
      </c>
      <c r="T267" s="73" t="s">
        <v>22</v>
      </c>
      <c r="U267" s="73" t="s">
        <v>3258</v>
      </c>
      <c r="V267" s="9"/>
      <c r="W267" s="9" t="s">
        <v>3259</v>
      </c>
      <c r="X267" s="74" t="str">
        <f> if(isna(VLOOKUP($A267,processing!$A:$B,1,0)), "no", "yes")</f>
        <v>yes</v>
      </c>
      <c r="Y267" s="74" t="str">
        <f> if(isna(VLOOKUP($A267,outputs!$A:$B,1,0)), "no", "yes")</f>
        <v>yes</v>
      </c>
      <c r="Z267" s="74" t="str">
        <f> if(isna(VLOOKUP($A267,old.accuracy!$A:$B,1,0)), "no", "yes")</f>
        <v>yes</v>
      </c>
      <c r="AA267" s="74" t="str">
        <f> if(isna(VLOOKUP($A267,accuracy!$A:$B,1,0)), "no", "yes")</f>
        <v>yes</v>
      </c>
      <c r="AB267" s="74" t="str">
        <f t="array" ref="AB267"> index(publications!$A$1:$A$319, match($B267, publications!$B$1:$B$319, 0))</f>
        <v>Anette</v>
      </c>
    </row>
    <row r="268">
      <c r="A268" s="8" t="str">
        <f> concatenate(VLOOKUP($B268,publications!$B:$D,3,0), ".", $C268)</f>
        <v>KTXXTV3Y.1</v>
      </c>
      <c r="B268" s="9" t="s">
        <v>2143</v>
      </c>
      <c r="C268" s="71">
        <f t="shared" si="1"/>
        <v>1</v>
      </c>
      <c r="D268" s="9" t="s">
        <v>2552</v>
      </c>
      <c r="E268" s="9" t="s">
        <v>1896</v>
      </c>
      <c r="F268" s="9" t="s">
        <v>203</v>
      </c>
      <c r="G268" s="9" t="s">
        <v>3018</v>
      </c>
      <c r="J268" s="9">
        <v>1968.0</v>
      </c>
      <c r="K268" s="9">
        <v>1968.0</v>
      </c>
      <c r="L268" s="9" t="s">
        <v>2974</v>
      </c>
      <c r="M268" s="11">
        <v>156000.0</v>
      </c>
      <c r="N268" s="11" t="s">
        <v>2982</v>
      </c>
      <c r="O268" s="11">
        <v>2.0</v>
      </c>
      <c r="P268" s="72" t="s">
        <v>22</v>
      </c>
      <c r="Q268" s="11">
        <v>7.0</v>
      </c>
      <c r="R268" s="9" t="s">
        <v>2976</v>
      </c>
      <c r="S268" s="11">
        <v>4.0</v>
      </c>
      <c r="T268" s="73" t="s">
        <v>3032</v>
      </c>
      <c r="U268" s="73"/>
      <c r="V268" s="72"/>
      <c r="W268" s="72" t="s">
        <v>22</v>
      </c>
      <c r="X268" s="74" t="str">
        <f> if(isna(VLOOKUP($A268,processing!$A:$B,1,0)), "no", "yes")</f>
        <v>yes</v>
      </c>
      <c r="Y268" s="74" t="str">
        <f> if(isna(VLOOKUP($A268,outputs!$A:$B,1,0)), "no", "yes")</f>
        <v>yes</v>
      </c>
      <c r="Z268" s="74" t="str">
        <f> if(isna(VLOOKUP($A268,old.accuracy!$A:$B,1,0)), "no", "yes")</f>
        <v>yes</v>
      </c>
      <c r="AA268" s="74" t="str">
        <f> if(isna(VLOOKUP($A268,accuracy!$A:$B,1,0)), "no", "yes")</f>
        <v>yes</v>
      </c>
      <c r="AB268" s="74" t="str">
        <f t="array" ref="AB268"> index(publications!$A$1:$A$319, match($B268, publications!$B$1:$B$319, 0))</f>
        <v>Amaury</v>
      </c>
    </row>
    <row r="269">
      <c r="A269" s="8" t="str">
        <f> concatenate(VLOOKUP($B269,publications!$B:$D,3,0), ".", $C269)</f>
        <v>IFALXNZB.1</v>
      </c>
      <c r="B269" s="9" t="s">
        <v>2145</v>
      </c>
      <c r="C269" s="71">
        <f t="shared" si="1"/>
        <v>1</v>
      </c>
      <c r="D269" s="9" t="s">
        <v>2566</v>
      </c>
      <c r="E269" s="9" t="s">
        <v>1862</v>
      </c>
      <c r="F269" s="9" t="s">
        <v>28</v>
      </c>
      <c r="G269" s="9" t="s">
        <v>2993</v>
      </c>
      <c r="J269" s="9">
        <v>1946.0</v>
      </c>
      <c r="K269" s="9">
        <v>1946.0</v>
      </c>
      <c r="L269" s="9" t="s">
        <v>2981</v>
      </c>
      <c r="M269" s="11">
        <v>8250.0</v>
      </c>
      <c r="N269" s="77" t="s">
        <v>22</v>
      </c>
      <c r="O269" s="76" t="s">
        <v>22</v>
      </c>
      <c r="P269" s="72" t="s">
        <v>3199</v>
      </c>
      <c r="Q269" s="11">
        <v>14.0</v>
      </c>
      <c r="R269" s="9" t="s">
        <v>2976</v>
      </c>
      <c r="S269" s="11">
        <v>7.0</v>
      </c>
      <c r="T269" s="73" t="s">
        <v>22</v>
      </c>
      <c r="U269" s="73"/>
      <c r="V269" s="72"/>
      <c r="W269" s="72" t="s">
        <v>22</v>
      </c>
      <c r="X269" s="74" t="str">
        <f> if(isna(VLOOKUP($A269,processing!$A:$B,1,0)), "no", "yes")</f>
        <v>yes</v>
      </c>
      <c r="Y269" s="74" t="str">
        <f> if(isna(VLOOKUP($A269,outputs!$A:$B,1,0)), "no", "yes")</f>
        <v>yes</v>
      </c>
      <c r="Z269" s="74" t="str">
        <f> if(isna(VLOOKUP($A269,old.accuracy!$A:$B,1,0)), "no", "yes")</f>
        <v>yes</v>
      </c>
      <c r="AA269" s="74" t="str">
        <f> if(isna(VLOOKUP($A269,accuracy!$A:$B,1,0)), "no", "yes")</f>
        <v>yes</v>
      </c>
      <c r="AB269" s="74" t="str">
        <f t="array" ref="AB269"> index(publications!$A$1:$A$319, match($B269, publications!$B$1:$B$319, 0))</f>
        <v>Anette</v>
      </c>
    </row>
    <row r="270">
      <c r="A270" s="8" t="str">
        <f> concatenate(VLOOKUP($B270,publications!$B:$D,3,0), ".", $C270)</f>
        <v>IFALXNZB.2</v>
      </c>
      <c r="B270" s="9" t="s">
        <v>2145</v>
      </c>
      <c r="C270" s="71">
        <f t="shared" si="1"/>
        <v>2</v>
      </c>
      <c r="D270" s="9" t="s">
        <v>2566</v>
      </c>
      <c r="E270" s="9" t="s">
        <v>1862</v>
      </c>
      <c r="F270" s="9" t="s">
        <v>28</v>
      </c>
      <c r="G270" s="9" t="s">
        <v>2993</v>
      </c>
      <c r="J270" s="9">
        <v>1961.0</v>
      </c>
      <c r="K270" s="9">
        <v>1961.0</v>
      </c>
      <c r="L270" s="9" t="s">
        <v>2981</v>
      </c>
      <c r="M270" s="11">
        <v>5100.0</v>
      </c>
      <c r="N270" s="77" t="s">
        <v>22</v>
      </c>
      <c r="O270" s="76" t="s">
        <v>22</v>
      </c>
      <c r="P270" s="72" t="s">
        <v>3260</v>
      </c>
      <c r="Q270" s="11">
        <v>14.0</v>
      </c>
      <c r="R270" s="9" t="s">
        <v>2976</v>
      </c>
      <c r="S270" s="11">
        <v>6.0</v>
      </c>
      <c r="T270" s="73" t="s">
        <v>22</v>
      </c>
      <c r="U270" s="73"/>
      <c r="V270" s="72"/>
      <c r="W270" s="72" t="s">
        <v>22</v>
      </c>
      <c r="X270" s="74" t="str">
        <f> if(isna(VLOOKUP($A270,processing!$A:$B,1,0)), "no", "yes")</f>
        <v>yes</v>
      </c>
      <c r="Y270" s="74" t="str">
        <f> if(isna(VLOOKUP($A270,outputs!$A:$B,1,0)), "no", "yes")</f>
        <v>yes</v>
      </c>
      <c r="Z270" s="74" t="str">
        <f> if(isna(VLOOKUP($A270,old.accuracy!$A:$B,1,0)), "no", "yes")</f>
        <v>yes</v>
      </c>
      <c r="AA270" s="74" t="str">
        <f> if(isna(VLOOKUP($A270,accuracy!$A:$B,1,0)), "no", "yes")</f>
        <v>yes</v>
      </c>
      <c r="AB270" s="74" t="str">
        <f t="array" ref="AB270"> index(publications!$A$1:$A$319, match($B270, publications!$B$1:$B$319, 0))</f>
        <v>Anette</v>
      </c>
    </row>
    <row r="271">
      <c r="A271" s="8" t="str">
        <f> concatenate(VLOOKUP($B271,publications!$B:$D,3,0), ".", $C271)</f>
        <v>IFALXNZB.3</v>
      </c>
      <c r="B271" s="9" t="s">
        <v>2145</v>
      </c>
      <c r="C271" s="71">
        <f t="shared" si="1"/>
        <v>3</v>
      </c>
      <c r="D271" s="9" t="s">
        <v>2566</v>
      </c>
      <c r="E271" s="9" t="s">
        <v>1862</v>
      </c>
      <c r="F271" s="9" t="s">
        <v>28</v>
      </c>
      <c r="G271" s="9" t="s">
        <v>2993</v>
      </c>
      <c r="J271" s="9">
        <v>1977.0</v>
      </c>
      <c r="K271" s="9">
        <v>1977.0</v>
      </c>
      <c r="L271" s="9" t="s">
        <v>2981</v>
      </c>
      <c r="M271" s="11">
        <v>5150.0</v>
      </c>
      <c r="N271" s="77" t="s">
        <v>22</v>
      </c>
      <c r="O271" s="76" t="s">
        <v>22</v>
      </c>
      <c r="P271" s="72" t="s">
        <v>3261</v>
      </c>
      <c r="Q271" s="11">
        <v>14.0</v>
      </c>
      <c r="R271" s="9" t="s">
        <v>2976</v>
      </c>
      <c r="S271" s="11">
        <v>14.0</v>
      </c>
      <c r="T271" s="73" t="s">
        <v>22</v>
      </c>
      <c r="U271" s="73"/>
      <c r="V271" s="9"/>
      <c r="W271" s="9" t="s">
        <v>3262</v>
      </c>
      <c r="X271" s="74" t="str">
        <f> if(isna(VLOOKUP($A271,processing!$A:$B,1,0)), "no", "yes")</f>
        <v>yes</v>
      </c>
      <c r="Y271" s="74" t="str">
        <f> if(isna(VLOOKUP($A271,outputs!$A:$B,1,0)), "no", "yes")</f>
        <v>yes</v>
      </c>
      <c r="Z271" s="74" t="str">
        <f> if(isna(VLOOKUP($A271,old.accuracy!$A:$B,1,0)), "no", "yes")</f>
        <v>yes</v>
      </c>
      <c r="AA271" s="74" t="str">
        <f> if(isna(VLOOKUP($A271,accuracy!$A:$B,1,0)), "no", "yes")</f>
        <v>yes</v>
      </c>
      <c r="AB271" s="74" t="str">
        <f t="array" ref="AB271"> index(publications!$A$1:$A$319, match($B271, publications!$B$1:$B$319, 0))</f>
        <v>Anette</v>
      </c>
    </row>
    <row r="272">
      <c r="A272" s="8" t="str">
        <f> concatenate(VLOOKUP($B272,publications!$B:$D,3,0), ".", $C272)</f>
        <v>IFALXNZB.4</v>
      </c>
      <c r="B272" s="9" t="s">
        <v>2145</v>
      </c>
      <c r="C272" s="71">
        <f t="shared" si="1"/>
        <v>4</v>
      </c>
      <c r="D272" s="9" t="s">
        <v>2566</v>
      </c>
      <c r="E272" s="9" t="s">
        <v>1862</v>
      </c>
      <c r="F272" s="9" t="s">
        <v>28</v>
      </c>
      <c r="G272" s="9" t="s">
        <v>2993</v>
      </c>
      <c r="J272" s="9">
        <v>1977.0</v>
      </c>
      <c r="K272" s="9">
        <v>1977.0</v>
      </c>
      <c r="L272" s="9" t="s">
        <v>2981</v>
      </c>
      <c r="M272" s="11">
        <v>5150.0</v>
      </c>
      <c r="N272" s="77" t="s">
        <v>22</v>
      </c>
      <c r="O272" s="76" t="s">
        <v>22</v>
      </c>
      <c r="P272" s="72" t="s">
        <v>3261</v>
      </c>
      <c r="Q272" s="11">
        <v>14.0</v>
      </c>
      <c r="R272" s="9" t="s">
        <v>2976</v>
      </c>
      <c r="S272" s="11">
        <v>6.0</v>
      </c>
      <c r="T272" s="73" t="s">
        <v>22</v>
      </c>
      <c r="U272" s="73"/>
      <c r="V272" s="9"/>
      <c r="W272" s="9" t="s">
        <v>3262</v>
      </c>
      <c r="X272" s="74" t="str">
        <f> if(isna(VLOOKUP($A272,processing!$A:$B,1,0)), "no", "yes")</f>
        <v>yes</v>
      </c>
      <c r="Y272" s="74" t="str">
        <f> if(isna(VLOOKUP($A272,outputs!$A:$B,1,0)), "no", "yes")</f>
        <v>yes</v>
      </c>
      <c r="Z272" s="74" t="str">
        <f> if(isna(VLOOKUP($A272,old.accuracy!$A:$B,1,0)), "no", "yes")</f>
        <v>yes</v>
      </c>
      <c r="AA272" s="74" t="str">
        <f> if(isna(VLOOKUP($A272,accuracy!$A:$B,1,0)), "no", "yes")</f>
        <v>yes</v>
      </c>
      <c r="AB272" s="74" t="str">
        <f t="array" ref="AB272"> index(publications!$A$1:$A$319, match($B272, publications!$B$1:$B$319, 0))</f>
        <v>Anette</v>
      </c>
    </row>
    <row r="273">
      <c r="A273" s="8" t="str">
        <f> concatenate(VLOOKUP($B273,publications!$B:$D,3,0), ".", $C273)</f>
        <v>IFALXNZB.5</v>
      </c>
      <c r="B273" s="9" t="s">
        <v>2145</v>
      </c>
      <c r="C273" s="71">
        <f t="shared" si="1"/>
        <v>5</v>
      </c>
      <c r="D273" s="9" t="s">
        <v>2566</v>
      </c>
      <c r="E273" s="9" t="s">
        <v>1862</v>
      </c>
      <c r="F273" s="9" t="s">
        <v>28</v>
      </c>
      <c r="G273" s="9" t="s">
        <v>2993</v>
      </c>
      <c r="J273" s="9">
        <v>1983.0</v>
      </c>
      <c r="K273" s="9">
        <v>1983.0</v>
      </c>
      <c r="L273" s="9" t="s">
        <v>2981</v>
      </c>
      <c r="M273" s="11">
        <v>4100.0</v>
      </c>
      <c r="N273" s="77" t="s">
        <v>22</v>
      </c>
      <c r="O273" s="76" t="s">
        <v>22</v>
      </c>
      <c r="P273" s="72" t="s">
        <v>3201</v>
      </c>
      <c r="Q273" s="11">
        <v>14.0</v>
      </c>
      <c r="R273" s="9" t="s">
        <v>2976</v>
      </c>
      <c r="S273" s="11">
        <v>11.0</v>
      </c>
      <c r="T273" s="73" t="s">
        <v>22</v>
      </c>
      <c r="U273" s="73"/>
      <c r="V273" s="72"/>
      <c r="W273" s="72" t="s">
        <v>22</v>
      </c>
      <c r="X273" s="74" t="str">
        <f> if(isna(VLOOKUP($A273,processing!$A:$B,1,0)), "no", "yes")</f>
        <v>yes</v>
      </c>
      <c r="Y273" s="74" t="str">
        <f> if(isna(VLOOKUP($A273,outputs!$A:$B,1,0)), "no", "yes")</f>
        <v>yes</v>
      </c>
      <c r="Z273" s="74" t="str">
        <f> if(isna(VLOOKUP($A273,old.accuracy!$A:$B,1,0)), "no", "yes")</f>
        <v>yes</v>
      </c>
      <c r="AA273" s="74" t="str">
        <f> if(isna(VLOOKUP($A273,accuracy!$A:$B,1,0)), "no", "yes")</f>
        <v>yes</v>
      </c>
      <c r="AB273" s="74" t="str">
        <f t="array" ref="AB273"> index(publications!$A$1:$A$319, match($B273, publications!$B$1:$B$319, 0))</f>
        <v>Anette</v>
      </c>
    </row>
    <row r="274">
      <c r="A274" s="8" t="str">
        <f> concatenate(VLOOKUP($B274,publications!$B:$D,3,0), ".", $C274)</f>
        <v>IFALXNZB.6</v>
      </c>
      <c r="B274" s="9" t="s">
        <v>2145</v>
      </c>
      <c r="C274" s="71">
        <f t="shared" si="1"/>
        <v>6</v>
      </c>
      <c r="D274" s="9" t="s">
        <v>2566</v>
      </c>
      <c r="E274" s="9" t="s">
        <v>1862</v>
      </c>
      <c r="F274" s="9" t="s">
        <v>28</v>
      </c>
      <c r="G274" s="9" t="s">
        <v>2993</v>
      </c>
      <c r="J274" s="9">
        <v>1988.0</v>
      </c>
      <c r="K274" s="9">
        <v>1988.0</v>
      </c>
      <c r="L274" s="9" t="s">
        <v>2981</v>
      </c>
      <c r="M274" s="11">
        <v>6400.0</v>
      </c>
      <c r="N274" s="77" t="s">
        <v>22</v>
      </c>
      <c r="O274" s="76" t="s">
        <v>22</v>
      </c>
      <c r="P274" s="72" t="s">
        <v>3077</v>
      </c>
      <c r="Q274" s="11">
        <v>14.0</v>
      </c>
      <c r="R274" s="9" t="s">
        <v>2976</v>
      </c>
      <c r="S274" s="11">
        <v>29.0</v>
      </c>
      <c r="T274" s="73" t="s">
        <v>22</v>
      </c>
      <c r="U274" s="73"/>
      <c r="V274" s="72"/>
      <c r="W274" s="72" t="s">
        <v>22</v>
      </c>
      <c r="X274" s="74" t="str">
        <f> if(isna(VLOOKUP($A274,processing!$A:$B,1,0)), "no", "yes")</f>
        <v>yes</v>
      </c>
      <c r="Y274" s="74" t="str">
        <f> if(isna(VLOOKUP($A274,outputs!$A:$B,1,0)), "no", "yes")</f>
        <v>yes</v>
      </c>
      <c r="Z274" s="74" t="str">
        <f> if(isna(VLOOKUP($A274,old.accuracy!$A:$B,1,0)), "no", "yes")</f>
        <v>yes</v>
      </c>
      <c r="AA274" s="74" t="str">
        <f> if(isna(VLOOKUP($A274,accuracy!$A:$B,1,0)), "no", "yes")</f>
        <v>yes</v>
      </c>
      <c r="AB274" s="74" t="str">
        <f t="array" ref="AB274"> index(publications!$A$1:$A$319, match($B274, publications!$B$1:$B$319, 0))</f>
        <v>Anette</v>
      </c>
    </row>
    <row r="275">
      <c r="A275" s="8" t="str">
        <f> concatenate(VLOOKUP($B275,publications!$B:$D,3,0), ".", $C275)</f>
        <v>IFALXNZB.7</v>
      </c>
      <c r="B275" s="9" t="s">
        <v>2145</v>
      </c>
      <c r="C275" s="71">
        <f t="shared" si="1"/>
        <v>7</v>
      </c>
      <c r="D275" s="9" t="s">
        <v>2566</v>
      </c>
      <c r="E275" s="9" t="s">
        <v>1862</v>
      </c>
      <c r="F275" s="9" t="s">
        <v>28</v>
      </c>
      <c r="G275" s="9" t="s">
        <v>2993</v>
      </c>
      <c r="J275" s="9">
        <v>1995.0</v>
      </c>
      <c r="K275" s="9">
        <v>1995.0</v>
      </c>
      <c r="L275" s="9" t="s">
        <v>2981</v>
      </c>
      <c r="M275" s="11">
        <v>4200.0</v>
      </c>
      <c r="N275" s="77" t="s">
        <v>22</v>
      </c>
      <c r="O275" s="76" t="s">
        <v>22</v>
      </c>
      <c r="P275" s="72" t="s">
        <v>3201</v>
      </c>
      <c r="Q275" s="11">
        <v>14.0</v>
      </c>
      <c r="R275" s="9" t="s">
        <v>2976</v>
      </c>
      <c r="S275" s="11">
        <v>10.0</v>
      </c>
      <c r="T275" s="73" t="s">
        <v>22</v>
      </c>
      <c r="U275" s="73"/>
      <c r="V275" s="72"/>
      <c r="W275" s="72" t="s">
        <v>22</v>
      </c>
      <c r="X275" s="74" t="str">
        <f> if(isna(VLOOKUP($A275,processing!$A:$B,1,0)), "no", "yes")</f>
        <v>yes</v>
      </c>
      <c r="Y275" s="74" t="str">
        <f> if(isna(VLOOKUP($A275,outputs!$A:$B,1,0)), "no", "yes")</f>
        <v>yes</v>
      </c>
      <c r="Z275" s="74" t="str">
        <f> if(isna(VLOOKUP($A275,old.accuracy!$A:$B,1,0)), "no", "yes")</f>
        <v>yes</v>
      </c>
      <c r="AA275" s="74" t="str">
        <f> if(isna(VLOOKUP($A275,accuracy!$A:$B,1,0)), "no", "yes")</f>
        <v>yes</v>
      </c>
      <c r="AB275" s="74" t="str">
        <f t="array" ref="AB275"> index(publications!$A$1:$A$319, match($B275, publications!$B$1:$B$319, 0))</f>
        <v>Anette</v>
      </c>
    </row>
    <row r="276">
      <c r="A276" s="8" t="str">
        <f> concatenate(VLOOKUP($B276,publications!$B:$D,3,0), ".", $C276)</f>
        <v>IFALXNZB.8</v>
      </c>
      <c r="B276" s="9" t="s">
        <v>2145</v>
      </c>
      <c r="C276" s="71">
        <f t="shared" si="1"/>
        <v>8</v>
      </c>
      <c r="D276" s="9" t="s">
        <v>2566</v>
      </c>
      <c r="E276" s="9" t="s">
        <v>1862</v>
      </c>
      <c r="F276" s="9" t="s">
        <v>28</v>
      </c>
      <c r="G276" s="9" t="s">
        <v>2993</v>
      </c>
      <c r="J276" s="9">
        <v>2001.0</v>
      </c>
      <c r="K276" s="9">
        <v>2001.0</v>
      </c>
      <c r="L276" s="9" t="s">
        <v>2981</v>
      </c>
      <c r="M276" s="11">
        <v>6400.0</v>
      </c>
      <c r="N276" s="77" t="s">
        <v>22</v>
      </c>
      <c r="O276" s="76" t="s">
        <v>22</v>
      </c>
      <c r="P276" s="72" t="s">
        <v>3019</v>
      </c>
      <c r="Q276" s="11">
        <v>14.0</v>
      </c>
      <c r="R276" s="9" t="s">
        <v>2976</v>
      </c>
      <c r="S276" s="11">
        <v>8.0</v>
      </c>
      <c r="T276" s="73" t="s">
        <v>22</v>
      </c>
      <c r="U276" s="73"/>
      <c r="V276" s="72"/>
      <c r="W276" s="72" t="s">
        <v>22</v>
      </c>
      <c r="X276" s="74" t="str">
        <f> if(isna(VLOOKUP($A276,processing!$A:$B,1,0)), "no", "yes")</f>
        <v>yes</v>
      </c>
      <c r="Y276" s="74" t="str">
        <f> if(isna(VLOOKUP($A276,outputs!$A:$B,1,0)), "no", "yes")</f>
        <v>yes</v>
      </c>
      <c r="Z276" s="74" t="str">
        <f> if(isna(VLOOKUP($A276,old.accuracy!$A:$B,1,0)), "no", "yes")</f>
        <v>yes</v>
      </c>
      <c r="AA276" s="74" t="str">
        <f> if(isna(VLOOKUP($A276,accuracy!$A:$B,1,0)), "no", "yes")</f>
        <v>yes</v>
      </c>
      <c r="AB276" s="74" t="str">
        <f t="array" ref="AB276"> index(publications!$A$1:$A$319, match($B276, publications!$B$1:$B$319, 0))</f>
        <v>Anette</v>
      </c>
    </row>
    <row r="277">
      <c r="A277" s="8" t="str">
        <f> concatenate(VLOOKUP($B277,publications!$B:$D,3,0), ".", $C277)</f>
        <v>IFALXNZB.9</v>
      </c>
      <c r="B277" s="9" t="s">
        <v>2145</v>
      </c>
      <c r="C277" s="71">
        <f t="shared" si="1"/>
        <v>9</v>
      </c>
      <c r="D277" s="9" t="s">
        <v>2566</v>
      </c>
      <c r="E277" s="9" t="s">
        <v>1862</v>
      </c>
      <c r="F277" s="9" t="s">
        <v>28</v>
      </c>
      <c r="G277" s="9" t="s">
        <v>2993</v>
      </c>
      <c r="J277" s="9">
        <v>2005.0</v>
      </c>
      <c r="K277" s="9">
        <v>2005.0</v>
      </c>
      <c r="L277" s="9" t="s">
        <v>2981</v>
      </c>
      <c r="M277" s="11">
        <v>6400.0</v>
      </c>
      <c r="N277" s="77" t="s">
        <v>22</v>
      </c>
      <c r="O277" s="76" t="s">
        <v>22</v>
      </c>
      <c r="P277" s="72" t="s">
        <v>3019</v>
      </c>
      <c r="Q277" s="11">
        <v>14.0</v>
      </c>
      <c r="R277" s="9" t="s">
        <v>2976</v>
      </c>
      <c r="S277" s="11">
        <v>4.0</v>
      </c>
      <c r="T277" s="73" t="s">
        <v>22</v>
      </c>
      <c r="U277" s="73"/>
      <c r="V277" s="72"/>
      <c r="W277" s="72" t="s">
        <v>22</v>
      </c>
      <c r="X277" s="74" t="str">
        <f> if(isna(VLOOKUP($A277,processing!$A:$B,1,0)), "no", "yes")</f>
        <v>yes</v>
      </c>
      <c r="Y277" s="74" t="str">
        <f> if(isna(VLOOKUP($A277,outputs!$A:$B,1,0)), "no", "yes")</f>
        <v>yes</v>
      </c>
      <c r="Z277" s="74" t="str">
        <f> if(isna(VLOOKUP($A277,old.accuracy!$A:$B,1,0)), "no", "yes")</f>
        <v>no</v>
      </c>
      <c r="AA277" s="74" t="str">
        <f> if(isna(VLOOKUP($A277,accuracy!$A:$B,1,0)), "no", "yes")</f>
        <v>yes</v>
      </c>
      <c r="AB277" s="74" t="str">
        <f t="array" ref="AB277"> index(publications!$A$1:$A$319, match($B277, publications!$B$1:$B$319, 0))</f>
        <v>Anette</v>
      </c>
    </row>
    <row r="278">
      <c r="A278" s="8" t="str">
        <f> concatenate(VLOOKUP($B278,publications!$B:$D,3,0), ".", $C278)</f>
        <v>ZMXR5AJX.1</v>
      </c>
      <c r="B278" s="9" t="s">
        <v>2147</v>
      </c>
      <c r="C278" s="71">
        <f t="shared" si="1"/>
        <v>1</v>
      </c>
      <c r="D278" s="9" t="s">
        <v>2566</v>
      </c>
      <c r="E278" s="9" t="s">
        <v>22</v>
      </c>
      <c r="F278" s="9" t="s">
        <v>2971</v>
      </c>
      <c r="G278" s="9" t="s">
        <v>22</v>
      </c>
      <c r="J278" s="9">
        <v>1946.0</v>
      </c>
      <c r="K278" s="9">
        <v>1946.0</v>
      </c>
      <c r="L278" s="9" t="s">
        <v>3052</v>
      </c>
      <c r="M278" s="11" t="s">
        <v>22</v>
      </c>
      <c r="N278" s="77" t="s">
        <v>22</v>
      </c>
      <c r="O278" s="76" t="s">
        <v>22</v>
      </c>
      <c r="P278" s="72" t="s">
        <v>22</v>
      </c>
      <c r="Q278" s="9" t="s">
        <v>22</v>
      </c>
      <c r="R278" s="72" t="s">
        <v>22</v>
      </c>
      <c r="S278" s="76" t="s">
        <v>3263</v>
      </c>
      <c r="T278" s="73" t="s">
        <v>22</v>
      </c>
      <c r="U278" s="73"/>
      <c r="V278" s="9"/>
      <c r="W278" s="9" t="s">
        <v>3264</v>
      </c>
      <c r="X278" s="74" t="str">
        <f> if(isna(VLOOKUP($A278,processing!$A:$B,1,0)), "no", "yes")</f>
        <v>yes</v>
      </c>
      <c r="Y278" s="74" t="str">
        <f> if(isna(VLOOKUP($A278,outputs!$A:$B,1,0)), "no", "yes")</f>
        <v>yes</v>
      </c>
      <c r="Z278" s="74" t="str">
        <f> if(isna(VLOOKUP($A278,old.accuracy!$A:$B,1,0)), "no", "yes")</f>
        <v>yes</v>
      </c>
      <c r="AA278" s="74" t="str">
        <f> if(isna(VLOOKUP($A278,accuracy!$A:$B,1,0)), "no", "yes")</f>
        <v>yes</v>
      </c>
      <c r="AB278" s="74" t="str">
        <f t="array" ref="AB278"> index(publications!$A$1:$A$319, match($B278, publications!$B$1:$B$319, 0))</f>
        <v>Anette</v>
      </c>
    </row>
    <row r="279">
      <c r="A279" s="8" t="str">
        <f> concatenate(VLOOKUP($B279,publications!$B:$D,3,0), ".", $C279)</f>
        <v>ZMXR5AJX.2</v>
      </c>
      <c r="B279" s="9" t="s">
        <v>2147</v>
      </c>
      <c r="C279" s="71">
        <f t="shared" si="1"/>
        <v>2</v>
      </c>
      <c r="D279" s="9" t="s">
        <v>2566</v>
      </c>
      <c r="E279" s="9" t="s">
        <v>22</v>
      </c>
      <c r="F279" s="9" t="s">
        <v>2971</v>
      </c>
      <c r="G279" s="9" t="s">
        <v>22</v>
      </c>
      <c r="J279" s="9">
        <v>1961.0</v>
      </c>
      <c r="K279" s="9">
        <v>1961.0</v>
      </c>
      <c r="L279" s="9" t="s">
        <v>3052</v>
      </c>
      <c r="M279" s="11" t="s">
        <v>22</v>
      </c>
      <c r="N279" s="77" t="s">
        <v>22</v>
      </c>
      <c r="O279" s="76" t="s">
        <v>22</v>
      </c>
      <c r="P279" s="72" t="s">
        <v>22</v>
      </c>
      <c r="Q279" s="9" t="s">
        <v>22</v>
      </c>
      <c r="R279" s="72" t="s">
        <v>22</v>
      </c>
      <c r="S279" s="76" t="s">
        <v>3263</v>
      </c>
      <c r="T279" s="73" t="s">
        <v>22</v>
      </c>
      <c r="U279" s="73"/>
      <c r="V279" s="9"/>
      <c r="W279" s="9" t="s">
        <v>3265</v>
      </c>
      <c r="X279" s="74" t="str">
        <f> if(isna(VLOOKUP($A279,processing!$A:$B,1,0)), "no", "yes")</f>
        <v>yes</v>
      </c>
      <c r="Y279" s="74" t="str">
        <f> if(isna(VLOOKUP($A279,outputs!$A:$B,1,0)), "no", "yes")</f>
        <v>yes</v>
      </c>
      <c r="Z279" s="74" t="str">
        <f> if(isna(VLOOKUP($A279,old.accuracy!$A:$B,1,0)), "no", "yes")</f>
        <v>yes</v>
      </c>
      <c r="AA279" s="74" t="str">
        <f> if(isna(VLOOKUP($A279,accuracy!$A:$B,1,0)), "no", "yes")</f>
        <v>yes</v>
      </c>
      <c r="AB279" s="74" t="str">
        <f t="array" ref="AB279"> index(publications!$A$1:$A$319, match($B279, publications!$B$1:$B$319, 0))</f>
        <v>Anette</v>
      </c>
    </row>
    <row r="280">
      <c r="A280" s="8" t="str">
        <f> concatenate(VLOOKUP($B280,publications!$B:$D,3,0), ".", $C280)</f>
        <v>ZMXR5AJX.3</v>
      </c>
      <c r="B280" s="9" t="s">
        <v>2147</v>
      </c>
      <c r="C280" s="71">
        <f t="shared" si="1"/>
        <v>3</v>
      </c>
      <c r="D280" s="9" t="s">
        <v>2566</v>
      </c>
      <c r="E280" s="9" t="s">
        <v>22</v>
      </c>
      <c r="F280" s="9" t="s">
        <v>2971</v>
      </c>
      <c r="G280" s="9" t="s">
        <v>22</v>
      </c>
      <c r="J280" s="9">
        <v>1977.0</v>
      </c>
      <c r="K280" s="9">
        <v>1977.0</v>
      </c>
      <c r="L280" s="9" t="s">
        <v>3052</v>
      </c>
      <c r="M280" s="11" t="s">
        <v>22</v>
      </c>
      <c r="N280" s="77" t="s">
        <v>22</v>
      </c>
      <c r="O280" s="76" t="s">
        <v>22</v>
      </c>
      <c r="P280" s="72" t="s">
        <v>22</v>
      </c>
      <c r="Q280" s="9" t="s">
        <v>22</v>
      </c>
      <c r="R280" s="72" t="s">
        <v>22</v>
      </c>
      <c r="S280" s="76" t="s">
        <v>3263</v>
      </c>
      <c r="T280" s="73" t="s">
        <v>22</v>
      </c>
      <c r="U280" s="73"/>
      <c r="V280" s="9"/>
      <c r="W280" s="9" t="s">
        <v>3266</v>
      </c>
      <c r="X280" s="74" t="str">
        <f> if(isna(VLOOKUP($A280,processing!$A:$B,1,0)), "no", "yes")</f>
        <v>yes</v>
      </c>
      <c r="Y280" s="74" t="str">
        <f> if(isna(VLOOKUP($A280,outputs!$A:$B,1,0)), "no", "yes")</f>
        <v>yes</v>
      </c>
      <c r="Z280" s="74" t="str">
        <f> if(isna(VLOOKUP($A280,old.accuracy!$A:$B,1,0)), "no", "yes")</f>
        <v>yes</v>
      </c>
      <c r="AA280" s="74" t="str">
        <f> if(isna(VLOOKUP($A280,accuracy!$A:$B,1,0)), "no", "yes")</f>
        <v>yes</v>
      </c>
      <c r="AB280" s="74" t="str">
        <f t="array" ref="AB280"> index(publications!$A$1:$A$319, match($B280, publications!$B$1:$B$319, 0))</f>
        <v>Anette</v>
      </c>
    </row>
    <row r="281">
      <c r="A281" s="8" t="str">
        <f> concatenate(VLOOKUP($B281,publications!$B:$D,3,0), ".", $C281)</f>
        <v>ZMXR5AJX.4</v>
      </c>
      <c r="B281" s="9" t="s">
        <v>2147</v>
      </c>
      <c r="C281" s="71">
        <f t="shared" si="1"/>
        <v>4</v>
      </c>
      <c r="D281" s="9" t="s">
        <v>2566</v>
      </c>
      <c r="E281" s="9" t="s">
        <v>22</v>
      </c>
      <c r="F281" s="9" t="s">
        <v>2971</v>
      </c>
      <c r="G281" s="9" t="s">
        <v>22</v>
      </c>
      <c r="J281" s="9">
        <v>1983.0</v>
      </c>
      <c r="K281" s="9">
        <v>1983.0</v>
      </c>
      <c r="L281" s="9" t="s">
        <v>3052</v>
      </c>
      <c r="M281" s="11" t="s">
        <v>22</v>
      </c>
      <c r="N281" s="77" t="s">
        <v>22</v>
      </c>
      <c r="O281" s="76" t="s">
        <v>22</v>
      </c>
      <c r="P281" s="72" t="s">
        <v>22</v>
      </c>
      <c r="Q281" s="9" t="s">
        <v>22</v>
      </c>
      <c r="R281" s="72" t="s">
        <v>22</v>
      </c>
      <c r="S281" s="76" t="s">
        <v>3263</v>
      </c>
      <c r="T281" s="73" t="s">
        <v>22</v>
      </c>
      <c r="U281" s="73"/>
      <c r="V281" s="9"/>
      <c r="W281" s="9" t="s">
        <v>3267</v>
      </c>
      <c r="X281" s="74" t="str">
        <f> if(isna(VLOOKUP($A281,processing!$A:$B,1,0)), "no", "yes")</f>
        <v>yes</v>
      </c>
      <c r="Y281" s="74" t="str">
        <f> if(isna(VLOOKUP($A281,outputs!$A:$B,1,0)), "no", "yes")</f>
        <v>yes</v>
      </c>
      <c r="Z281" s="74" t="str">
        <f> if(isna(VLOOKUP($A281,old.accuracy!$A:$B,1,0)), "no", "yes")</f>
        <v>yes</v>
      </c>
      <c r="AA281" s="74" t="str">
        <f> if(isna(VLOOKUP($A281,accuracy!$A:$B,1,0)), "no", "yes")</f>
        <v>yes</v>
      </c>
      <c r="AB281" s="74" t="str">
        <f t="array" ref="AB281"> index(publications!$A$1:$A$319, match($B281, publications!$B$1:$B$319, 0))</f>
        <v>Anette</v>
      </c>
    </row>
    <row r="282">
      <c r="A282" s="8" t="str">
        <f> concatenate(VLOOKUP($B282,publications!$B:$D,3,0), ".", $C282)</f>
        <v>ZMXR5AJX.5</v>
      </c>
      <c r="B282" s="9" t="s">
        <v>2147</v>
      </c>
      <c r="C282" s="71">
        <f t="shared" si="1"/>
        <v>5</v>
      </c>
      <c r="D282" s="9" t="s">
        <v>2566</v>
      </c>
      <c r="E282" s="9" t="s">
        <v>22</v>
      </c>
      <c r="F282" s="9" t="s">
        <v>2971</v>
      </c>
      <c r="G282" s="9" t="s">
        <v>22</v>
      </c>
      <c r="J282" s="9">
        <v>1988.0</v>
      </c>
      <c r="K282" s="9">
        <v>1988.0</v>
      </c>
      <c r="L282" s="9" t="s">
        <v>3052</v>
      </c>
      <c r="M282" s="11" t="s">
        <v>22</v>
      </c>
      <c r="N282" s="77" t="s">
        <v>22</v>
      </c>
      <c r="O282" s="76" t="s">
        <v>22</v>
      </c>
      <c r="P282" s="72" t="s">
        <v>22</v>
      </c>
      <c r="Q282" s="9" t="s">
        <v>22</v>
      </c>
      <c r="R282" s="72" t="s">
        <v>22</v>
      </c>
      <c r="S282" s="76" t="s">
        <v>3263</v>
      </c>
      <c r="T282" s="73" t="s">
        <v>22</v>
      </c>
      <c r="U282" s="73"/>
      <c r="V282" s="9"/>
      <c r="W282" s="9" t="s">
        <v>3268</v>
      </c>
      <c r="X282" s="74" t="str">
        <f> if(isna(VLOOKUP($A282,processing!$A:$B,1,0)), "no", "yes")</f>
        <v>yes</v>
      </c>
      <c r="Y282" s="74" t="str">
        <f> if(isna(VLOOKUP($A282,outputs!$A:$B,1,0)), "no", "yes")</f>
        <v>yes</v>
      </c>
      <c r="Z282" s="74" t="str">
        <f> if(isna(VLOOKUP($A282,old.accuracy!$A:$B,1,0)), "no", "yes")</f>
        <v>yes</v>
      </c>
      <c r="AA282" s="74" t="str">
        <f> if(isna(VLOOKUP($A282,accuracy!$A:$B,1,0)), "no", "yes")</f>
        <v>yes</v>
      </c>
      <c r="AB282" s="74" t="str">
        <f t="array" ref="AB282"> index(publications!$A$1:$A$319, match($B282, publications!$B$1:$B$319, 0))</f>
        <v>Anette</v>
      </c>
    </row>
    <row r="283">
      <c r="A283" s="8" t="str">
        <f> concatenate(VLOOKUP($B283,publications!$B:$D,3,0), ".", $C283)</f>
        <v>ZMXR5AJX.6</v>
      </c>
      <c r="B283" s="9" t="s">
        <v>2147</v>
      </c>
      <c r="C283" s="71">
        <f t="shared" si="1"/>
        <v>6</v>
      </c>
      <c r="D283" s="9" t="s">
        <v>2566</v>
      </c>
      <c r="E283" s="9" t="s">
        <v>22</v>
      </c>
      <c r="F283" s="9" t="s">
        <v>2971</v>
      </c>
      <c r="G283" s="9" t="s">
        <v>22</v>
      </c>
      <c r="J283" s="9">
        <v>1995.0</v>
      </c>
      <c r="K283" s="9">
        <v>1995.0</v>
      </c>
      <c r="L283" s="9" t="s">
        <v>3052</v>
      </c>
      <c r="M283" s="11" t="s">
        <v>22</v>
      </c>
      <c r="N283" s="77" t="s">
        <v>22</v>
      </c>
      <c r="O283" s="76" t="s">
        <v>22</v>
      </c>
      <c r="P283" s="72" t="s">
        <v>22</v>
      </c>
      <c r="Q283" s="9" t="s">
        <v>22</v>
      </c>
      <c r="R283" s="72" t="s">
        <v>22</v>
      </c>
      <c r="S283" s="76" t="s">
        <v>3263</v>
      </c>
      <c r="T283" s="73" t="s">
        <v>22</v>
      </c>
      <c r="U283" s="73"/>
      <c r="V283" s="9"/>
      <c r="W283" s="9" t="s">
        <v>3269</v>
      </c>
      <c r="X283" s="74" t="str">
        <f> if(isna(VLOOKUP($A283,processing!$A:$B,1,0)), "no", "yes")</f>
        <v>yes</v>
      </c>
      <c r="Y283" s="74" t="str">
        <f> if(isna(VLOOKUP($A283,outputs!$A:$B,1,0)), "no", "yes")</f>
        <v>yes</v>
      </c>
      <c r="Z283" s="74" t="str">
        <f> if(isna(VLOOKUP($A283,old.accuracy!$A:$B,1,0)), "no", "yes")</f>
        <v>yes</v>
      </c>
      <c r="AA283" s="74" t="str">
        <f> if(isna(VLOOKUP($A283,accuracy!$A:$B,1,0)), "no", "yes")</f>
        <v>yes</v>
      </c>
      <c r="AB283" s="74" t="str">
        <f t="array" ref="AB283"> index(publications!$A$1:$A$319, match($B283, publications!$B$1:$B$319, 0))</f>
        <v>Anette</v>
      </c>
    </row>
    <row r="284">
      <c r="A284" s="8" t="str">
        <f> concatenate(VLOOKUP($B284,publications!$B:$D,3,0), ".", $C284)</f>
        <v>ZMXR5AJX.7</v>
      </c>
      <c r="B284" s="9" t="s">
        <v>2147</v>
      </c>
      <c r="C284" s="71">
        <f t="shared" si="1"/>
        <v>7</v>
      </c>
      <c r="D284" s="9" t="s">
        <v>2566</v>
      </c>
      <c r="E284" s="9" t="s">
        <v>22</v>
      </c>
      <c r="F284" s="9" t="s">
        <v>2971</v>
      </c>
      <c r="G284" s="9" t="s">
        <v>22</v>
      </c>
      <c r="J284" s="9">
        <v>2001.0</v>
      </c>
      <c r="K284" s="9">
        <v>2001.0</v>
      </c>
      <c r="L284" s="9" t="s">
        <v>3052</v>
      </c>
      <c r="M284" s="11" t="s">
        <v>22</v>
      </c>
      <c r="N284" s="77" t="s">
        <v>22</v>
      </c>
      <c r="O284" s="76" t="s">
        <v>22</v>
      </c>
      <c r="P284" s="72" t="s">
        <v>22</v>
      </c>
      <c r="Q284" s="9" t="s">
        <v>22</v>
      </c>
      <c r="R284" s="72" t="s">
        <v>22</v>
      </c>
      <c r="S284" s="76" t="s">
        <v>3263</v>
      </c>
      <c r="T284" s="73" t="s">
        <v>22</v>
      </c>
      <c r="U284" s="73"/>
      <c r="V284" s="9"/>
      <c r="W284" s="9" t="s">
        <v>3270</v>
      </c>
      <c r="X284" s="74" t="str">
        <f> if(isna(VLOOKUP($A284,processing!$A:$B,1,0)), "no", "yes")</f>
        <v>yes</v>
      </c>
      <c r="Y284" s="74" t="str">
        <f> if(isna(VLOOKUP($A284,outputs!$A:$B,1,0)), "no", "yes")</f>
        <v>yes</v>
      </c>
      <c r="Z284" s="74" t="str">
        <f> if(isna(VLOOKUP($A284,old.accuracy!$A:$B,1,0)), "no", "yes")</f>
        <v>yes</v>
      </c>
      <c r="AA284" s="74" t="str">
        <f> if(isna(VLOOKUP($A284,accuracy!$A:$B,1,0)), "no", "yes")</f>
        <v>yes</v>
      </c>
      <c r="AB284" s="74" t="str">
        <f t="array" ref="AB284"> index(publications!$A$1:$A$319, match($B284, publications!$B$1:$B$319, 0))</f>
        <v>Anette</v>
      </c>
    </row>
    <row r="285">
      <c r="A285" s="8" t="str">
        <f> concatenate(VLOOKUP($B285,publications!$B:$D,3,0), ".", $C285)</f>
        <v>ZMXR5AJX.8</v>
      </c>
      <c r="B285" s="9" t="s">
        <v>2147</v>
      </c>
      <c r="C285" s="71">
        <f t="shared" si="1"/>
        <v>8</v>
      </c>
      <c r="D285" s="9" t="s">
        <v>2566</v>
      </c>
      <c r="E285" s="9" t="s">
        <v>22</v>
      </c>
      <c r="F285" s="9" t="s">
        <v>2971</v>
      </c>
      <c r="G285" s="9" t="s">
        <v>22</v>
      </c>
      <c r="J285" s="9">
        <v>2005.0</v>
      </c>
      <c r="K285" s="9">
        <v>2005.0</v>
      </c>
      <c r="L285" s="9" t="s">
        <v>3052</v>
      </c>
      <c r="M285" s="11" t="s">
        <v>22</v>
      </c>
      <c r="N285" s="77" t="s">
        <v>22</v>
      </c>
      <c r="O285" s="76" t="s">
        <v>22</v>
      </c>
      <c r="P285" s="72" t="s">
        <v>22</v>
      </c>
      <c r="Q285" s="9" t="s">
        <v>22</v>
      </c>
      <c r="R285" s="72" t="s">
        <v>22</v>
      </c>
      <c r="S285" s="76" t="s">
        <v>3263</v>
      </c>
      <c r="T285" s="73" t="s">
        <v>22</v>
      </c>
      <c r="U285" s="73"/>
      <c r="V285" s="9"/>
      <c r="W285" s="9" t="s">
        <v>3271</v>
      </c>
      <c r="X285" s="74" t="str">
        <f> if(isna(VLOOKUP($A285,processing!$A:$B,1,0)), "no", "yes")</f>
        <v>yes</v>
      </c>
      <c r="Y285" s="74" t="str">
        <f> if(isna(VLOOKUP($A285,outputs!$A:$B,1,0)), "no", "yes")</f>
        <v>yes</v>
      </c>
      <c r="Z285" s="74" t="str">
        <f> if(isna(VLOOKUP($A285,old.accuracy!$A:$B,1,0)), "no", "yes")</f>
        <v>yes</v>
      </c>
      <c r="AA285" s="74" t="str">
        <f> if(isna(VLOOKUP($A285,accuracy!$A:$B,1,0)), "no", "yes")</f>
        <v>yes</v>
      </c>
      <c r="AB285" s="74" t="str">
        <f t="array" ref="AB285"> index(publications!$A$1:$A$319, match($B285, publications!$B$1:$B$319, 0))</f>
        <v>Anette</v>
      </c>
    </row>
    <row r="286">
      <c r="A286" s="8" t="str">
        <f> concatenate(VLOOKUP($B286,publications!$B:$D,3,0), ".", $C286)</f>
        <v>GD7U5PGI.1</v>
      </c>
      <c r="B286" s="9" t="s">
        <v>2150</v>
      </c>
      <c r="C286" s="71">
        <f t="shared" si="1"/>
        <v>1</v>
      </c>
      <c r="D286" s="9" t="s">
        <v>2552</v>
      </c>
      <c r="E286" s="9" t="s">
        <v>1896</v>
      </c>
      <c r="F286" s="9" t="s">
        <v>203</v>
      </c>
      <c r="G286" s="9" t="s">
        <v>3018</v>
      </c>
      <c r="J286" s="9">
        <v>1968.0</v>
      </c>
      <c r="K286" s="9">
        <v>1968.0</v>
      </c>
      <c r="L286" s="9" t="s">
        <v>3052</v>
      </c>
      <c r="M286" s="11" t="s">
        <v>22</v>
      </c>
      <c r="N286" s="77" t="s">
        <v>22</v>
      </c>
      <c r="O286" s="11">
        <v>2.4</v>
      </c>
      <c r="P286" s="72" t="s">
        <v>22</v>
      </c>
      <c r="Q286" s="9" t="s">
        <v>22</v>
      </c>
      <c r="R286" s="72" t="s">
        <v>22</v>
      </c>
      <c r="S286" s="11">
        <v>24.0</v>
      </c>
      <c r="T286" s="73" t="s">
        <v>3089</v>
      </c>
      <c r="U286" s="73"/>
      <c r="V286" s="9"/>
      <c r="W286" s="9" t="s">
        <v>3272</v>
      </c>
      <c r="X286" s="74" t="str">
        <f> if(isna(VLOOKUP($A286,processing!$A:$B,1,0)), "no", "yes")</f>
        <v>yes</v>
      </c>
      <c r="Y286" s="74" t="str">
        <f> if(isna(VLOOKUP($A286,outputs!$A:$B,1,0)), "no", "yes")</f>
        <v>yes</v>
      </c>
      <c r="Z286" s="74" t="str">
        <f> if(isna(VLOOKUP($A286,old.accuracy!$A:$B,1,0)), "no", "yes")</f>
        <v>yes</v>
      </c>
      <c r="AA286" s="74" t="str">
        <f> if(isna(VLOOKUP($A286,accuracy!$A:$B,1,0)), "no", "yes")</f>
        <v>yes</v>
      </c>
      <c r="AB286" s="74" t="str">
        <f t="array" ref="AB286"> index(publications!$A$1:$A$319, match($B286, publications!$B$1:$B$319, 0))</f>
        <v>Livia</v>
      </c>
    </row>
    <row r="287">
      <c r="A287" s="8" t="str">
        <f> concatenate(VLOOKUP($B287,publications!$B:$D,3,0), ".", $C287)</f>
        <v>Q45H8ZC2.1</v>
      </c>
      <c r="B287" s="9" t="s">
        <v>2153</v>
      </c>
      <c r="C287" s="71">
        <f t="shared" si="1"/>
        <v>1</v>
      </c>
      <c r="D287" s="9" t="s">
        <v>2566</v>
      </c>
      <c r="E287" s="9" t="s">
        <v>1896</v>
      </c>
      <c r="F287" s="9" t="s">
        <v>2971</v>
      </c>
      <c r="G287" s="9" t="s">
        <v>3273</v>
      </c>
      <c r="J287" s="9">
        <v>1983.0</v>
      </c>
      <c r="K287" s="9">
        <v>1983.0</v>
      </c>
      <c r="L287" s="9" t="s">
        <v>2981</v>
      </c>
      <c r="M287" s="11" t="s">
        <v>22</v>
      </c>
      <c r="N287" s="77" t="s">
        <v>22</v>
      </c>
      <c r="O287" s="90"/>
      <c r="P287" s="72" t="s">
        <v>3217</v>
      </c>
      <c r="Q287" s="9" t="s">
        <v>22</v>
      </c>
      <c r="R287" s="72" t="s">
        <v>22</v>
      </c>
      <c r="S287" s="11">
        <v>2.0</v>
      </c>
      <c r="T287" s="73" t="s">
        <v>22</v>
      </c>
      <c r="U287" s="73"/>
      <c r="V287" s="9"/>
      <c r="W287" s="9" t="s">
        <v>3274</v>
      </c>
      <c r="X287" s="74" t="str">
        <f> if(isna(VLOOKUP($A287,processing!$A:$B,1,0)), "no", "yes")</f>
        <v>yes</v>
      </c>
      <c r="Y287" s="74" t="str">
        <f> if(isna(VLOOKUP($A287,outputs!$A:$B,1,0)), "no", "yes")</f>
        <v>yes</v>
      </c>
      <c r="Z287" s="74" t="str">
        <f> if(isna(VLOOKUP($A287,old.accuracy!$A:$B,1,0)), "no", "yes")</f>
        <v>yes</v>
      </c>
      <c r="AA287" s="74" t="str">
        <f> if(isna(VLOOKUP($A287,accuracy!$A:$B,1,0)), "no", "yes")</f>
        <v>yes</v>
      </c>
      <c r="AB287" s="74" t="str">
        <f t="array" ref="AB287"> index(publications!$A$1:$A$319, match($B287, publications!$B$1:$B$319, 0))</f>
        <v>Thomas</v>
      </c>
    </row>
    <row r="288">
      <c r="A288" s="8" t="str">
        <f> concatenate(VLOOKUP($B288,publications!$B:$D,3,0), ".", $C288)</f>
        <v>TTUA98S8.1</v>
      </c>
      <c r="B288" s="9" t="s">
        <v>2155</v>
      </c>
      <c r="C288" s="71">
        <f t="shared" si="1"/>
        <v>1</v>
      </c>
      <c r="D288" s="9" t="s">
        <v>2566</v>
      </c>
      <c r="E288" s="9" t="s">
        <v>1862</v>
      </c>
      <c r="F288" s="9" t="s">
        <v>2971</v>
      </c>
      <c r="G288" s="9" t="s">
        <v>2993</v>
      </c>
      <c r="J288" s="9">
        <v>1959.0</v>
      </c>
      <c r="K288" s="9">
        <v>1959.0</v>
      </c>
      <c r="L288" s="9" t="s">
        <v>2981</v>
      </c>
      <c r="M288" s="11" t="s">
        <v>22</v>
      </c>
      <c r="N288" s="77" t="s">
        <v>22</v>
      </c>
      <c r="O288" s="11">
        <v>0.64</v>
      </c>
      <c r="P288" s="72" t="s">
        <v>22</v>
      </c>
      <c r="Q288" s="11">
        <v>21.0</v>
      </c>
      <c r="R288" s="9" t="s">
        <v>2976</v>
      </c>
      <c r="S288" s="11">
        <v>4.0</v>
      </c>
      <c r="T288" s="73" t="s">
        <v>22</v>
      </c>
      <c r="U288" s="73" t="s">
        <v>2983</v>
      </c>
      <c r="V288" s="9"/>
      <c r="W288" s="9" t="s">
        <v>3275</v>
      </c>
      <c r="X288" s="74" t="str">
        <f> if(isna(VLOOKUP($A288,processing!$A:$B,1,0)), "no", "yes")</f>
        <v>yes</v>
      </c>
      <c r="Y288" s="74" t="str">
        <f> if(isna(VLOOKUP($A288,outputs!$A:$B,1,0)), "no", "yes")</f>
        <v>yes</v>
      </c>
      <c r="Z288" s="74" t="str">
        <f> if(isna(VLOOKUP($A288,old.accuracy!$A:$B,1,0)), "no", "yes")</f>
        <v>yes</v>
      </c>
      <c r="AA288" s="74" t="str">
        <f> if(isna(VLOOKUP($A288,accuracy!$A:$B,1,0)), "no", "yes")</f>
        <v>yes</v>
      </c>
      <c r="AB288" s="74" t="str">
        <f t="array" ref="AB288"> index(publications!$A$1:$A$319, match($B288, publications!$B$1:$B$319, 0))</f>
        <v>Camillo</v>
      </c>
    </row>
    <row r="289">
      <c r="A289" s="8" t="str">
        <f> concatenate(VLOOKUP($B289,publications!$B:$D,3,0), ".", $C289)</f>
        <v>TTUA98S8.2</v>
      </c>
      <c r="B289" s="9" t="s">
        <v>2155</v>
      </c>
      <c r="C289" s="71">
        <f t="shared" si="1"/>
        <v>2</v>
      </c>
      <c r="D289" s="9" t="s">
        <v>2566</v>
      </c>
      <c r="E289" s="9" t="s">
        <v>1862</v>
      </c>
      <c r="F289" s="9" t="s">
        <v>2971</v>
      </c>
      <c r="G289" s="9" t="s">
        <v>2993</v>
      </c>
      <c r="J289" s="9">
        <v>1959.0</v>
      </c>
      <c r="K289" s="9">
        <v>1959.0</v>
      </c>
      <c r="L289" s="9" t="s">
        <v>2981</v>
      </c>
      <c r="M289" s="11" t="s">
        <v>22</v>
      </c>
      <c r="N289" s="77" t="s">
        <v>22</v>
      </c>
      <c r="O289" s="11">
        <v>0.64</v>
      </c>
      <c r="P289" s="72" t="s">
        <v>22</v>
      </c>
      <c r="Q289" s="11">
        <v>21.0</v>
      </c>
      <c r="R289" s="9" t="s">
        <v>2976</v>
      </c>
      <c r="S289" s="11">
        <v>4.0</v>
      </c>
      <c r="T289" s="73" t="s">
        <v>22</v>
      </c>
      <c r="U289" s="73" t="s">
        <v>2983</v>
      </c>
      <c r="V289" s="9"/>
      <c r="W289" s="9" t="s">
        <v>3275</v>
      </c>
      <c r="X289" s="74" t="str">
        <f> if(isna(VLOOKUP($A289,processing!$A:$B,1,0)), "no", "yes")</f>
        <v>yes</v>
      </c>
      <c r="Y289" s="74" t="str">
        <f> if(isna(VLOOKUP($A289,outputs!$A:$B,1,0)), "no", "yes")</f>
        <v>yes</v>
      </c>
      <c r="Z289" s="74" t="str">
        <f> if(isna(VLOOKUP($A289,old.accuracy!$A:$B,1,0)), "no", "yes")</f>
        <v>no</v>
      </c>
      <c r="AA289" s="74" t="str">
        <f> if(isna(VLOOKUP($A289,accuracy!$A:$B,1,0)), "no", "yes")</f>
        <v>yes</v>
      </c>
      <c r="AB289" s="74" t="str">
        <f t="array" ref="AB289"> index(publications!$A$1:$A$319, match($B289, publications!$B$1:$B$319, 0))</f>
        <v>Camillo</v>
      </c>
    </row>
    <row r="290">
      <c r="A290" s="8" t="str">
        <f> concatenate(VLOOKUP($B290,publications!$B:$D,3,0), ".", $C290)</f>
        <v>TTUA98S8.3</v>
      </c>
      <c r="B290" s="9" t="s">
        <v>2155</v>
      </c>
      <c r="C290" s="71">
        <f t="shared" si="1"/>
        <v>3</v>
      </c>
      <c r="D290" s="9" t="s">
        <v>2566</v>
      </c>
      <c r="E290" s="9" t="s">
        <v>1862</v>
      </c>
      <c r="F290" s="9" t="s">
        <v>2971</v>
      </c>
      <c r="G290" s="9" t="s">
        <v>2993</v>
      </c>
      <c r="J290" s="9">
        <v>2007.0</v>
      </c>
      <c r="K290" s="9">
        <v>2007.0</v>
      </c>
      <c r="L290" s="9" t="s">
        <v>2981</v>
      </c>
      <c r="M290" s="11" t="s">
        <v>22</v>
      </c>
      <c r="N290" s="77" t="s">
        <v>22</v>
      </c>
      <c r="O290" s="11">
        <v>0.54</v>
      </c>
      <c r="P290" s="72" t="s">
        <v>22</v>
      </c>
      <c r="Q290" s="11">
        <v>13.0</v>
      </c>
      <c r="R290" s="9" t="s">
        <v>2976</v>
      </c>
      <c r="S290" s="11">
        <v>4.0</v>
      </c>
      <c r="T290" s="73" t="s">
        <v>22</v>
      </c>
      <c r="U290" s="73" t="s">
        <v>3139</v>
      </c>
      <c r="V290" s="9"/>
      <c r="W290" s="9"/>
      <c r="X290" s="74" t="str">
        <f> if(isna(VLOOKUP($A290,processing!$A:$B,1,0)), "no", "yes")</f>
        <v>yes</v>
      </c>
      <c r="Y290" s="74" t="str">
        <f> if(isna(VLOOKUP($A290,outputs!$A:$B,1,0)), "no", "yes")</f>
        <v>yes</v>
      </c>
      <c r="Z290" s="74" t="str">
        <f> if(isna(VLOOKUP($A290,old.accuracy!$A:$B,1,0)), "no", "yes")</f>
        <v>no</v>
      </c>
      <c r="AA290" s="74" t="str">
        <f> if(isna(VLOOKUP($A290,accuracy!$A:$B,1,0)), "no", "yes")</f>
        <v>yes</v>
      </c>
      <c r="AB290" s="74" t="str">
        <f t="array" ref="AB290"> index(publications!$A$1:$A$319, match($B290, publications!$B$1:$B$319, 0))</f>
        <v>Camillo</v>
      </c>
    </row>
    <row r="291">
      <c r="A291" s="8" t="str">
        <f> concatenate(VLOOKUP($B291,publications!$B:$D,3,0), ".", $C291)</f>
        <v>TTUA98S8.4</v>
      </c>
      <c r="B291" s="9" t="s">
        <v>2155</v>
      </c>
      <c r="C291" s="71">
        <f t="shared" si="1"/>
        <v>4</v>
      </c>
      <c r="D291" s="9" t="s">
        <v>2566</v>
      </c>
      <c r="E291" s="9" t="s">
        <v>1862</v>
      </c>
      <c r="F291" s="9" t="s">
        <v>2971</v>
      </c>
      <c r="G291" s="9" t="s">
        <v>2993</v>
      </c>
      <c r="J291" s="9">
        <v>2007.0</v>
      </c>
      <c r="K291" s="9">
        <v>2007.0</v>
      </c>
      <c r="L291" s="9" t="s">
        <v>2981</v>
      </c>
      <c r="M291" s="11" t="s">
        <v>22</v>
      </c>
      <c r="N291" s="77" t="s">
        <v>22</v>
      </c>
      <c r="O291" s="11">
        <v>0.54</v>
      </c>
      <c r="P291" s="72" t="s">
        <v>22</v>
      </c>
      <c r="Q291" s="11">
        <v>13.0</v>
      </c>
      <c r="R291" s="9" t="s">
        <v>2976</v>
      </c>
      <c r="S291" s="11">
        <v>4.0</v>
      </c>
      <c r="T291" s="73" t="s">
        <v>22</v>
      </c>
      <c r="U291" s="73" t="s">
        <v>3139</v>
      </c>
      <c r="V291" s="9"/>
      <c r="W291" s="9"/>
      <c r="X291" s="74" t="str">
        <f> if(isna(VLOOKUP($A291,processing!$A:$B,1,0)), "no", "yes")</f>
        <v>yes</v>
      </c>
      <c r="Y291" s="74" t="str">
        <f> if(isna(VLOOKUP($A291,outputs!$A:$B,1,0)), "no", "yes")</f>
        <v>yes</v>
      </c>
      <c r="Z291" s="74" t="str">
        <f> if(isna(VLOOKUP($A291,old.accuracy!$A:$B,1,0)), "no", "yes")</f>
        <v>no</v>
      </c>
      <c r="AA291" s="74" t="str">
        <f> if(isna(VLOOKUP($A291,accuracy!$A:$B,1,0)), "no", "yes")</f>
        <v>yes</v>
      </c>
      <c r="AB291" s="74" t="str">
        <f t="array" ref="AB291"> index(publications!$A$1:$A$319, match($B291, publications!$B$1:$B$319, 0))</f>
        <v>Camillo</v>
      </c>
    </row>
    <row r="292">
      <c r="A292" s="8" t="str">
        <f> concatenate(VLOOKUP($B292,publications!$B:$D,3,0), ".", $C292)</f>
        <v>69M5DZSF.1</v>
      </c>
      <c r="B292" s="9" t="s">
        <v>2157</v>
      </c>
      <c r="C292" s="71">
        <f t="shared" si="1"/>
        <v>1</v>
      </c>
      <c r="D292" s="9" t="s">
        <v>2552</v>
      </c>
      <c r="E292" s="9" t="s">
        <v>1896</v>
      </c>
      <c r="F292" s="9" t="s">
        <v>203</v>
      </c>
      <c r="G292" s="9" t="s">
        <v>3018</v>
      </c>
      <c r="J292" s="9">
        <v>1962.0</v>
      </c>
      <c r="K292" s="9">
        <v>1968.0</v>
      </c>
      <c r="L292" s="9" t="s">
        <v>2974</v>
      </c>
      <c r="M292" s="11" t="s">
        <v>22</v>
      </c>
      <c r="N292" s="11" t="s">
        <v>22</v>
      </c>
      <c r="O292" s="11">
        <v>2.0</v>
      </c>
      <c r="P292" s="72" t="s">
        <v>22</v>
      </c>
      <c r="Q292" s="9" t="s">
        <v>22</v>
      </c>
      <c r="R292" s="72" t="s">
        <v>22</v>
      </c>
      <c r="S292" s="11">
        <v>208.0</v>
      </c>
      <c r="T292" s="73" t="s">
        <v>3015</v>
      </c>
      <c r="U292" s="73"/>
      <c r="V292" s="9"/>
      <c r="W292" s="9" t="s">
        <v>3276</v>
      </c>
      <c r="X292" s="74" t="str">
        <f> if(isna(VLOOKUP($A292,processing!$A:$B,1,0)), "no", "yes")</f>
        <v>yes</v>
      </c>
      <c r="Y292" s="74" t="str">
        <f> if(isna(VLOOKUP($A292,outputs!$A:$B,1,0)), "no", "yes")</f>
        <v>yes</v>
      </c>
      <c r="Z292" s="74" t="str">
        <f> if(isna(VLOOKUP($A292,old.accuracy!$A:$B,1,0)), "no", "yes")</f>
        <v>yes</v>
      </c>
      <c r="AA292" s="74" t="str">
        <f> if(isna(VLOOKUP($A292,accuracy!$A:$B,1,0)), "no", "yes")</f>
        <v>yes</v>
      </c>
      <c r="AB292" s="74" t="str">
        <f t="array" ref="AB292"> index(publications!$A$1:$A$319, match($B292, publications!$B$1:$B$319, 0))</f>
        <v>Amaury</v>
      </c>
    </row>
    <row r="293">
      <c r="A293" s="8" t="str">
        <f> concatenate(VLOOKUP($B293,publications!$B:$D,3,0), ".", $C293)</f>
        <v>SPYHCGR7.1</v>
      </c>
      <c r="B293" s="9" t="s">
        <v>2160</v>
      </c>
      <c r="C293" s="71">
        <f t="shared" si="1"/>
        <v>1</v>
      </c>
      <c r="D293" s="9" t="s">
        <v>2552</v>
      </c>
      <c r="E293" s="9" t="s">
        <v>1896</v>
      </c>
      <c r="F293" s="9" t="s">
        <v>203</v>
      </c>
      <c r="G293" s="9" t="s">
        <v>3018</v>
      </c>
      <c r="J293" s="9">
        <v>1974.0</v>
      </c>
      <c r="K293" s="9">
        <v>1974.0</v>
      </c>
      <c r="L293" s="9" t="s">
        <v>2974</v>
      </c>
      <c r="M293" s="11" t="s">
        <v>22</v>
      </c>
      <c r="N293" s="77" t="s">
        <v>22</v>
      </c>
      <c r="O293" s="76" t="s">
        <v>22</v>
      </c>
      <c r="P293" s="72" t="s">
        <v>22</v>
      </c>
      <c r="Q293" s="11">
        <v>7.0</v>
      </c>
      <c r="R293" s="9" t="s">
        <v>2976</v>
      </c>
      <c r="S293" s="11">
        <v>2.0</v>
      </c>
      <c r="T293" s="73" t="s">
        <v>3015</v>
      </c>
      <c r="U293" s="73"/>
      <c r="V293" s="9"/>
      <c r="W293" s="9" t="s">
        <v>3277</v>
      </c>
      <c r="X293" s="74" t="str">
        <f> if(isna(VLOOKUP($A293,processing!$A:$B,1,0)), "no", "yes")</f>
        <v>yes</v>
      </c>
      <c r="Y293" s="74" t="str">
        <f> if(isna(VLOOKUP($A293,outputs!$A:$B,1,0)), "no", "yes")</f>
        <v>yes</v>
      </c>
      <c r="Z293" s="74" t="str">
        <f> if(isna(VLOOKUP($A293,old.accuracy!$A:$B,1,0)), "no", "yes")</f>
        <v>yes</v>
      </c>
      <c r="AA293" s="74" t="str">
        <f> if(isna(VLOOKUP($A293,accuracy!$A:$B,1,0)), "no", "yes")</f>
        <v>yes</v>
      </c>
      <c r="AB293" s="74" t="str">
        <f t="array" ref="AB293"> index(publications!$A$1:$A$319, match($B293, publications!$B$1:$B$319, 0))</f>
        <v>Amaury</v>
      </c>
    </row>
    <row r="294">
      <c r="A294" s="8" t="str">
        <f> concatenate(VLOOKUP($B294,publications!$B:$D,3,0), ".", $C294)</f>
        <v>SPYHCGR7.2</v>
      </c>
      <c r="B294" s="9" t="s">
        <v>2160</v>
      </c>
      <c r="C294" s="71">
        <f t="shared" si="1"/>
        <v>2</v>
      </c>
      <c r="D294" s="9" t="s">
        <v>2552</v>
      </c>
      <c r="E294" s="9" t="s">
        <v>1896</v>
      </c>
      <c r="F294" s="9" t="s">
        <v>203</v>
      </c>
      <c r="G294" s="9" t="s">
        <v>3018</v>
      </c>
      <c r="J294" s="9">
        <v>1979.0</v>
      </c>
      <c r="K294" s="9">
        <v>1979.0</v>
      </c>
      <c r="L294" s="9" t="s">
        <v>2974</v>
      </c>
      <c r="M294" s="11" t="s">
        <v>22</v>
      </c>
      <c r="N294" s="77" t="s">
        <v>22</v>
      </c>
      <c r="O294" s="76" t="s">
        <v>22</v>
      </c>
      <c r="P294" s="72" t="s">
        <v>22</v>
      </c>
      <c r="Q294" s="11">
        <v>7.0</v>
      </c>
      <c r="R294" s="9" t="s">
        <v>2976</v>
      </c>
      <c r="S294" s="11">
        <v>2.0</v>
      </c>
      <c r="T294" s="73" t="s">
        <v>3015</v>
      </c>
      <c r="U294" s="73"/>
      <c r="V294" s="9"/>
      <c r="W294" s="9" t="s">
        <v>3277</v>
      </c>
      <c r="X294" s="74" t="str">
        <f> if(isna(VLOOKUP($A294,processing!$A:$B,1,0)), "no", "yes")</f>
        <v>yes</v>
      </c>
      <c r="Y294" s="74" t="str">
        <f> if(isna(VLOOKUP($A294,outputs!$A:$B,1,0)), "no", "yes")</f>
        <v>yes</v>
      </c>
      <c r="Z294" s="74" t="str">
        <f> if(isna(VLOOKUP($A294,old.accuracy!$A:$B,1,0)), "no", "yes")</f>
        <v>no</v>
      </c>
      <c r="AA294" s="74" t="str">
        <f> if(isna(VLOOKUP($A294,accuracy!$A:$B,1,0)), "no", "yes")</f>
        <v>yes</v>
      </c>
      <c r="AB294" s="74" t="str">
        <f t="array" ref="AB294"> index(publications!$A$1:$A$319, match($B294, publications!$B$1:$B$319, 0))</f>
        <v>Amaury</v>
      </c>
    </row>
    <row r="295">
      <c r="A295" s="8" t="str">
        <f> concatenate(VLOOKUP($B295,publications!$B:$D,3,0), ".", $C295)</f>
        <v>JTUUBHR8.1</v>
      </c>
      <c r="B295" s="9" t="s">
        <v>2162</v>
      </c>
      <c r="C295" s="71">
        <f t="shared" si="1"/>
        <v>1</v>
      </c>
      <c r="D295" s="9" t="s">
        <v>2566</v>
      </c>
      <c r="E295" s="9" t="s">
        <v>1839</v>
      </c>
      <c r="F295" s="9" t="s">
        <v>2971</v>
      </c>
      <c r="G295" s="9" t="s">
        <v>22</v>
      </c>
      <c r="J295" s="9">
        <v>1946.0</v>
      </c>
      <c r="K295" s="9">
        <v>1946.0</v>
      </c>
      <c r="L295" s="9" t="s">
        <v>3052</v>
      </c>
      <c r="M295" s="11">
        <v>5600.0</v>
      </c>
      <c r="N295" s="77" t="s">
        <v>22</v>
      </c>
      <c r="O295" s="11">
        <v>0.73</v>
      </c>
      <c r="P295" s="72" t="s">
        <v>3008</v>
      </c>
      <c r="Q295" s="11">
        <v>21.0</v>
      </c>
      <c r="R295" s="9" t="s">
        <v>2976</v>
      </c>
      <c r="S295" s="11">
        <v>12.0</v>
      </c>
      <c r="T295" s="73" t="s">
        <v>22</v>
      </c>
      <c r="U295" s="73" t="s">
        <v>3278</v>
      </c>
      <c r="V295" s="72"/>
      <c r="W295" s="72" t="s">
        <v>22</v>
      </c>
      <c r="X295" s="74" t="str">
        <f> if(isna(VLOOKUP($A295,processing!$A:$B,1,0)), "no", "yes")</f>
        <v>yes</v>
      </c>
      <c r="Y295" s="74" t="str">
        <f> if(isna(VLOOKUP($A295,outputs!$A:$B,1,0)), "no", "yes")</f>
        <v>yes</v>
      </c>
      <c r="Z295" s="74" t="str">
        <f> if(isna(VLOOKUP($A295,old.accuracy!$A:$B,1,0)), "no", "yes")</f>
        <v>yes</v>
      </c>
      <c r="AA295" s="74" t="str">
        <f> if(isna(VLOOKUP($A295,accuracy!$A:$B,1,0)), "no", "yes")</f>
        <v>yes</v>
      </c>
      <c r="AB295" s="74" t="str">
        <f t="array" ref="AB295"> index(publications!$A$1:$A$319, match($B295, publications!$B$1:$B$319, 0))</f>
        <v>Anette</v>
      </c>
    </row>
    <row r="296">
      <c r="A296" s="8" t="str">
        <f> concatenate(VLOOKUP($B296,publications!$B:$D,3,0), ".", $C296)</f>
        <v>JTUUBHR8.2</v>
      </c>
      <c r="B296" s="9" t="s">
        <v>2162</v>
      </c>
      <c r="C296" s="71">
        <f t="shared" si="1"/>
        <v>2</v>
      </c>
      <c r="D296" s="9" t="s">
        <v>2566</v>
      </c>
      <c r="E296" s="9" t="s">
        <v>1839</v>
      </c>
      <c r="F296" s="9" t="s">
        <v>2971</v>
      </c>
      <c r="G296" s="9" t="s">
        <v>3279</v>
      </c>
      <c r="J296" s="9">
        <v>1957.0</v>
      </c>
      <c r="K296" s="9">
        <v>1957.0</v>
      </c>
      <c r="L296" s="9" t="s">
        <v>3052</v>
      </c>
      <c r="M296" s="11">
        <v>4000.0</v>
      </c>
      <c r="N296" s="77" t="s">
        <v>22</v>
      </c>
      <c r="O296" s="11">
        <v>0.63</v>
      </c>
      <c r="P296" s="72" t="s">
        <v>2988</v>
      </c>
      <c r="Q296" s="11">
        <v>21.0</v>
      </c>
      <c r="R296" s="9" t="s">
        <v>2976</v>
      </c>
      <c r="S296" s="11">
        <v>2.0</v>
      </c>
      <c r="T296" s="73" t="s">
        <v>22</v>
      </c>
      <c r="U296" s="73" t="s">
        <v>3280</v>
      </c>
      <c r="V296" s="72"/>
      <c r="W296" s="72" t="s">
        <v>22</v>
      </c>
      <c r="X296" s="74" t="str">
        <f> if(isna(VLOOKUP($A296,processing!$A:$B,1,0)), "no", "yes")</f>
        <v>yes</v>
      </c>
      <c r="Y296" s="74" t="str">
        <f> if(isna(VLOOKUP($A296,outputs!$A:$B,1,0)), "no", "yes")</f>
        <v>yes</v>
      </c>
      <c r="Z296" s="74" t="str">
        <f> if(isna(VLOOKUP($A296,old.accuracy!$A:$B,1,0)), "no", "yes")</f>
        <v>yes</v>
      </c>
      <c r="AA296" s="74" t="str">
        <f> if(isna(VLOOKUP($A296,accuracy!$A:$B,1,0)), "no", "yes")</f>
        <v>yes</v>
      </c>
      <c r="AB296" s="74" t="str">
        <f t="array" ref="AB296"> index(publications!$A$1:$A$319, match($B296, publications!$B$1:$B$319, 0))</f>
        <v>Anette</v>
      </c>
    </row>
    <row r="297">
      <c r="A297" s="8" t="str">
        <f> concatenate(VLOOKUP($B297,publications!$B:$D,3,0), ".", $C297)</f>
        <v>JTUUBHR8.3</v>
      </c>
      <c r="B297" s="9" t="s">
        <v>2162</v>
      </c>
      <c r="C297" s="71">
        <f t="shared" si="1"/>
        <v>3</v>
      </c>
      <c r="D297" s="9" t="s">
        <v>2566</v>
      </c>
      <c r="E297" s="9" t="s">
        <v>1839</v>
      </c>
      <c r="F297" s="9" t="s">
        <v>2971</v>
      </c>
      <c r="G297" s="9" t="s">
        <v>22</v>
      </c>
      <c r="J297" s="9">
        <v>1975.0</v>
      </c>
      <c r="K297" s="9">
        <v>1975.0</v>
      </c>
      <c r="L297" s="9" t="s">
        <v>2974</v>
      </c>
      <c r="M297" s="11">
        <v>3100.0</v>
      </c>
      <c r="N297" s="77" t="s">
        <v>22</v>
      </c>
      <c r="O297" s="11">
        <v>0.3</v>
      </c>
      <c r="P297" s="72" t="s">
        <v>3004</v>
      </c>
      <c r="Q297" s="11">
        <v>15.0</v>
      </c>
      <c r="R297" s="9" t="s">
        <v>2976</v>
      </c>
      <c r="S297" s="11">
        <v>3.0</v>
      </c>
      <c r="T297" s="73" t="s">
        <v>22</v>
      </c>
      <c r="U297" s="73" t="s">
        <v>3055</v>
      </c>
      <c r="V297" s="72"/>
      <c r="W297" s="72" t="s">
        <v>22</v>
      </c>
      <c r="X297" s="74" t="str">
        <f> if(isna(VLOOKUP($A297,processing!$A:$B,1,0)), "no", "yes")</f>
        <v>yes</v>
      </c>
      <c r="Y297" s="74" t="str">
        <f> if(isna(VLOOKUP($A297,outputs!$A:$B,1,0)), "no", "yes")</f>
        <v>yes</v>
      </c>
      <c r="Z297" s="74" t="str">
        <f> if(isna(VLOOKUP($A297,old.accuracy!$A:$B,1,0)), "no", "yes")</f>
        <v>yes</v>
      </c>
      <c r="AA297" s="74" t="str">
        <f> if(isna(VLOOKUP($A297,accuracy!$A:$B,1,0)), "no", "yes")</f>
        <v>yes</v>
      </c>
      <c r="AB297" s="74" t="str">
        <f t="array" ref="AB297"> index(publications!$A$1:$A$319, match($B297, publications!$B$1:$B$319, 0))</f>
        <v>Anette</v>
      </c>
    </row>
    <row r="298">
      <c r="A298" s="8" t="str">
        <f> concatenate(VLOOKUP($B298,publications!$B:$D,3,0), ".", $C298)</f>
        <v>JTUUBHR8.4</v>
      </c>
      <c r="B298" s="9" t="s">
        <v>2162</v>
      </c>
      <c r="C298" s="71">
        <f t="shared" si="1"/>
        <v>4</v>
      </c>
      <c r="D298" s="9" t="s">
        <v>2566</v>
      </c>
      <c r="E298" s="9" t="s">
        <v>1839</v>
      </c>
      <c r="F298" s="9" t="s">
        <v>2971</v>
      </c>
      <c r="G298" s="9" t="s">
        <v>22</v>
      </c>
      <c r="J298" s="9">
        <v>1992.0</v>
      </c>
      <c r="K298" s="9">
        <v>1992.0</v>
      </c>
      <c r="L298" s="9" t="s">
        <v>2974</v>
      </c>
      <c r="M298" s="11">
        <v>3980.0</v>
      </c>
      <c r="N298" s="77" t="s">
        <v>22</v>
      </c>
      <c r="O298" s="11">
        <v>0.36</v>
      </c>
      <c r="P298" s="72" t="s">
        <v>3077</v>
      </c>
      <c r="Q298" s="11">
        <v>14.0</v>
      </c>
      <c r="R298" s="9" t="s">
        <v>2976</v>
      </c>
      <c r="S298" s="11">
        <v>3.0</v>
      </c>
      <c r="T298" s="73" t="s">
        <v>22</v>
      </c>
      <c r="U298" s="73" t="s">
        <v>3055</v>
      </c>
      <c r="V298" s="72"/>
      <c r="W298" s="72" t="s">
        <v>22</v>
      </c>
      <c r="X298" s="74" t="str">
        <f> if(isna(VLOOKUP($A298,processing!$A:$B,1,0)), "no", "yes")</f>
        <v>yes</v>
      </c>
      <c r="Y298" s="74" t="str">
        <f> if(isna(VLOOKUP($A298,outputs!$A:$B,1,0)), "no", "yes")</f>
        <v>yes</v>
      </c>
      <c r="Z298" s="74" t="str">
        <f> if(isna(VLOOKUP($A298,old.accuracy!$A:$B,1,0)), "no", "yes")</f>
        <v>yes</v>
      </c>
      <c r="AA298" s="74" t="str">
        <f> if(isna(VLOOKUP($A298,accuracy!$A:$B,1,0)), "no", "yes")</f>
        <v>yes</v>
      </c>
      <c r="AB298" s="74" t="str">
        <f t="array" ref="AB298"> index(publications!$A$1:$A$319, match($B298, publications!$B$1:$B$319, 0))</f>
        <v>Anette</v>
      </c>
    </row>
    <row r="299">
      <c r="A299" s="8" t="str">
        <f> concatenate(VLOOKUP($B299,publications!$B:$D,3,0), ".", $C299)</f>
        <v>ZVQJ9Z46.1</v>
      </c>
      <c r="B299" s="9" t="s">
        <v>2164</v>
      </c>
      <c r="C299" s="71">
        <f t="shared" si="1"/>
        <v>1</v>
      </c>
      <c r="D299" s="9" t="s">
        <v>2566</v>
      </c>
      <c r="E299" s="9" t="s">
        <v>2073</v>
      </c>
      <c r="F299" s="9" t="s">
        <v>2971</v>
      </c>
      <c r="G299" s="9" t="s">
        <v>3281</v>
      </c>
      <c r="J299" s="9">
        <v>1944.0</v>
      </c>
      <c r="K299" s="9">
        <v>1944.0</v>
      </c>
      <c r="L299" s="9" t="s">
        <v>3007</v>
      </c>
      <c r="M299" s="11">
        <v>6125.0</v>
      </c>
      <c r="N299" s="77" t="s">
        <v>22</v>
      </c>
      <c r="O299" s="11">
        <v>0.45</v>
      </c>
      <c r="P299" s="72" t="s">
        <v>2988</v>
      </c>
      <c r="Q299" s="11">
        <v>20.0</v>
      </c>
      <c r="R299" s="9" t="s">
        <v>2976</v>
      </c>
      <c r="S299" s="76" t="s">
        <v>22</v>
      </c>
      <c r="T299" s="73" t="s">
        <v>22</v>
      </c>
      <c r="U299" s="73"/>
      <c r="V299" s="9"/>
      <c r="W299" s="9" t="s">
        <v>3282</v>
      </c>
      <c r="X299" s="74" t="str">
        <f> if(isna(VLOOKUP($A299,processing!$A:$B,1,0)), "no", "yes")</f>
        <v>yes</v>
      </c>
      <c r="Y299" s="74" t="str">
        <f> if(isna(VLOOKUP($A299,outputs!$A:$B,1,0)), "no", "yes")</f>
        <v>yes</v>
      </c>
      <c r="Z299" s="74" t="str">
        <f> if(isna(VLOOKUP($A299,old.accuracy!$A:$B,1,0)), "no", "yes")</f>
        <v>yes</v>
      </c>
      <c r="AA299" s="74" t="str">
        <f> if(isna(VLOOKUP($A299,accuracy!$A:$B,1,0)), "no", "yes")</f>
        <v>yes</v>
      </c>
      <c r="AB299" s="74" t="str">
        <f t="array" ref="AB299"> index(publications!$A$1:$A$319, match($B299, publications!$B$1:$B$319, 0))</f>
        <v>Livia</v>
      </c>
    </row>
    <row r="300">
      <c r="A300" s="8" t="str">
        <f> concatenate(VLOOKUP($B300,publications!$B:$D,3,0), ".", $C300)</f>
        <v>ZVQJ9Z46.2</v>
      </c>
      <c r="B300" s="9" t="s">
        <v>2164</v>
      </c>
      <c r="C300" s="71">
        <f t="shared" si="1"/>
        <v>2</v>
      </c>
      <c r="D300" s="9" t="s">
        <v>2566</v>
      </c>
      <c r="E300" s="9" t="s">
        <v>2073</v>
      </c>
      <c r="F300" s="9" t="s">
        <v>2971</v>
      </c>
      <c r="G300" s="9" t="s">
        <v>3281</v>
      </c>
      <c r="J300" s="9">
        <v>1959.0</v>
      </c>
      <c r="K300" s="9">
        <v>1959.0</v>
      </c>
      <c r="L300" s="9" t="s">
        <v>3007</v>
      </c>
      <c r="M300" s="11">
        <v>4100.0</v>
      </c>
      <c r="N300" s="77" t="s">
        <v>22</v>
      </c>
      <c r="O300" s="11">
        <v>0.62</v>
      </c>
      <c r="P300" s="72" t="s">
        <v>3008</v>
      </c>
      <c r="Q300" s="11">
        <v>20.0</v>
      </c>
      <c r="R300" s="9" t="s">
        <v>2976</v>
      </c>
      <c r="S300" s="76" t="s">
        <v>22</v>
      </c>
      <c r="T300" s="73" t="s">
        <v>22</v>
      </c>
      <c r="U300" s="73"/>
      <c r="V300" s="91"/>
      <c r="W300" s="91" t="s">
        <v>3282</v>
      </c>
      <c r="X300" s="74" t="str">
        <f> if(isna(VLOOKUP($A300,processing!$A:$B,1,0)), "no", "yes")</f>
        <v>yes</v>
      </c>
      <c r="Y300" s="74" t="str">
        <f> if(isna(VLOOKUP($A300,outputs!$A:$B,1,0)), "no", "yes")</f>
        <v>yes</v>
      </c>
      <c r="Z300" s="74" t="str">
        <f> if(isna(VLOOKUP($A300,old.accuracy!$A:$B,1,0)), "no", "yes")</f>
        <v>yes</v>
      </c>
      <c r="AA300" s="74" t="str">
        <f> if(isna(VLOOKUP($A300,accuracy!$A:$B,1,0)), "no", "yes")</f>
        <v>yes</v>
      </c>
      <c r="AB300" s="74" t="str">
        <f t="array" ref="AB300"> index(publications!$A$1:$A$319, match($B300, publications!$B$1:$B$319, 0))</f>
        <v>Livia</v>
      </c>
    </row>
    <row r="301">
      <c r="A301" s="8" t="str">
        <f> concatenate(VLOOKUP($B301,publications!$B:$D,3,0), ".", $C301)</f>
        <v>ZVQJ9Z46.3</v>
      </c>
      <c r="B301" s="9" t="s">
        <v>2164</v>
      </c>
      <c r="C301" s="71">
        <f t="shared" si="1"/>
        <v>3</v>
      </c>
      <c r="D301" s="9" t="s">
        <v>2566</v>
      </c>
      <c r="E301" s="9" t="s">
        <v>2073</v>
      </c>
      <c r="F301" s="9" t="s">
        <v>2971</v>
      </c>
      <c r="G301" s="9" t="s">
        <v>3281</v>
      </c>
      <c r="J301" s="9">
        <v>1965.0</v>
      </c>
      <c r="K301" s="9">
        <v>1965.0</v>
      </c>
      <c r="L301" s="9" t="s">
        <v>2981</v>
      </c>
      <c r="M301" s="11">
        <v>8940.0</v>
      </c>
      <c r="N301" s="77" t="s">
        <v>22</v>
      </c>
      <c r="O301" s="11">
        <v>0.88</v>
      </c>
      <c r="P301" s="72" t="s">
        <v>3206</v>
      </c>
      <c r="Q301" s="11">
        <v>20.0</v>
      </c>
      <c r="R301" s="9" t="s">
        <v>2976</v>
      </c>
      <c r="S301" s="76" t="s">
        <v>22</v>
      </c>
      <c r="T301" s="73" t="s">
        <v>22</v>
      </c>
      <c r="U301" s="73"/>
      <c r="V301" s="9"/>
      <c r="W301" s="9" t="s">
        <v>3283</v>
      </c>
      <c r="X301" s="74" t="str">
        <f> if(isna(VLOOKUP($A301,processing!$A:$B,1,0)), "no", "yes")</f>
        <v>yes</v>
      </c>
      <c r="Y301" s="74" t="str">
        <f> if(isna(VLOOKUP($A301,outputs!$A:$B,1,0)), "no", "yes")</f>
        <v>yes</v>
      </c>
      <c r="Z301" s="74" t="str">
        <f> if(isna(VLOOKUP($A301,old.accuracy!$A:$B,1,0)), "no", "yes")</f>
        <v>yes</v>
      </c>
      <c r="AA301" s="74" t="str">
        <f> if(isna(VLOOKUP($A301,accuracy!$A:$B,1,0)), "no", "yes")</f>
        <v>yes</v>
      </c>
      <c r="AB301" s="74" t="str">
        <f t="array" ref="AB301"> index(publications!$A$1:$A$319, match($B301, publications!$B$1:$B$319, 0))</f>
        <v>Livia</v>
      </c>
    </row>
    <row r="302">
      <c r="A302" s="8" t="str">
        <f> concatenate(VLOOKUP($B302,publications!$B:$D,3,0), ".", $C302)</f>
        <v>ZVQJ9Z46.4</v>
      </c>
      <c r="B302" s="9" t="s">
        <v>2164</v>
      </c>
      <c r="C302" s="71">
        <f t="shared" si="1"/>
        <v>4</v>
      </c>
      <c r="D302" s="9" t="s">
        <v>2566</v>
      </c>
      <c r="E302" s="9" t="s">
        <v>2073</v>
      </c>
      <c r="F302" s="9" t="s">
        <v>2971</v>
      </c>
      <c r="G302" s="9" t="s">
        <v>3284</v>
      </c>
      <c r="J302" s="9">
        <v>1977.0</v>
      </c>
      <c r="K302" s="9">
        <v>1977.0</v>
      </c>
      <c r="L302" s="9" t="s">
        <v>2981</v>
      </c>
      <c r="M302" s="11">
        <v>6670.0</v>
      </c>
      <c r="N302" s="77" t="s">
        <v>22</v>
      </c>
      <c r="O302" s="11">
        <v>0.47</v>
      </c>
      <c r="P302" s="72" t="s">
        <v>3073</v>
      </c>
      <c r="Q302" s="11">
        <v>15.0</v>
      </c>
      <c r="R302" s="9" t="s">
        <v>2976</v>
      </c>
      <c r="S302" s="76" t="s">
        <v>22</v>
      </c>
      <c r="T302" s="73" t="s">
        <v>22</v>
      </c>
      <c r="U302" s="73"/>
      <c r="V302" s="9"/>
      <c r="W302" s="9" t="s">
        <v>3283</v>
      </c>
      <c r="X302" s="74" t="str">
        <f> if(isna(VLOOKUP($A302,processing!$A:$B,1,0)), "no", "yes")</f>
        <v>yes</v>
      </c>
      <c r="Y302" s="74" t="str">
        <f> if(isna(VLOOKUP($A302,outputs!$A:$B,1,0)), "no", "yes")</f>
        <v>yes</v>
      </c>
      <c r="Z302" s="74" t="str">
        <f> if(isna(VLOOKUP($A302,old.accuracy!$A:$B,1,0)), "no", "yes")</f>
        <v>yes</v>
      </c>
      <c r="AA302" s="74" t="str">
        <f> if(isna(VLOOKUP($A302,accuracy!$A:$B,1,0)), "no", "yes")</f>
        <v>yes</v>
      </c>
      <c r="AB302" s="74" t="str">
        <f t="array" ref="AB302"> index(publications!$A$1:$A$319, match($B302, publications!$B$1:$B$319, 0))</f>
        <v>Livia</v>
      </c>
    </row>
    <row r="303">
      <c r="A303" s="8" t="str">
        <f> concatenate(VLOOKUP($B303,publications!$B:$D,3,0), ".", $C303)</f>
        <v>ZVQJ9Z46.5</v>
      </c>
      <c r="B303" s="9" t="s">
        <v>2164</v>
      </c>
      <c r="C303" s="71">
        <f t="shared" si="1"/>
        <v>5</v>
      </c>
      <c r="D303" s="9" t="s">
        <v>2566</v>
      </c>
      <c r="E303" s="9" t="s">
        <v>2073</v>
      </c>
      <c r="F303" s="9" t="s">
        <v>2971</v>
      </c>
      <c r="G303" s="9" t="s">
        <v>3284</v>
      </c>
      <c r="J303" s="9">
        <v>1983.0</v>
      </c>
      <c r="K303" s="9">
        <v>1983.0</v>
      </c>
      <c r="L303" s="9" t="s">
        <v>2981</v>
      </c>
      <c r="M303" s="11">
        <v>6440.0</v>
      </c>
      <c r="N303" s="77" t="s">
        <v>22</v>
      </c>
      <c r="O303" s="11">
        <v>0.45</v>
      </c>
      <c r="P303" s="72" t="s">
        <v>3073</v>
      </c>
      <c r="Q303" s="11">
        <v>15.0</v>
      </c>
      <c r="R303" s="9" t="s">
        <v>2976</v>
      </c>
      <c r="S303" s="76" t="s">
        <v>22</v>
      </c>
      <c r="T303" s="73" t="s">
        <v>22</v>
      </c>
      <c r="U303" s="73"/>
      <c r="V303" s="9"/>
      <c r="W303" s="9" t="s">
        <v>3283</v>
      </c>
      <c r="X303" s="74" t="str">
        <f> if(isna(VLOOKUP($A303,processing!$A:$B,1,0)), "no", "yes")</f>
        <v>yes</v>
      </c>
      <c r="Y303" s="74" t="str">
        <f> if(isna(VLOOKUP($A303,outputs!$A:$B,1,0)), "no", "yes")</f>
        <v>yes</v>
      </c>
      <c r="Z303" s="74" t="str">
        <f> if(isna(VLOOKUP($A303,old.accuracy!$A:$B,1,0)), "no", "yes")</f>
        <v>yes</v>
      </c>
      <c r="AA303" s="74" t="str">
        <f> if(isna(VLOOKUP($A303,accuracy!$A:$B,1,0)), "no", "yes")</f>
        <v>yes</v>
      </c>
      <c r="AB303" s="74" t="str">
        <f t="array" ref="AB303"> index(publications!$A$1:$A$319, match($B303, publications!$B$1:$B$319, 0))</f>
        <v>Livia</v>
      </c>
    </row>
    <row r="304">
      <c r="A304" s="8" t="str">
        <f> concatenate(VLOOKUP($B304,publications!$B:$D,3,0), ".", $C304)</f>
        <v>ZVQJ9Z46.6</v>
      </c>
      <c r="B304" s="9" t="s">
        <v>2164</v>
      </c>
      <c r="C304" s="71">
        <f t="shared" si="1"/>
        <v>6</v>
      </c>
      <c r="D304" s="9" t="s">
        <v>2566</v>
      </c>
      <c r="E304" s="9" t="s">
        <v>2073</v>
      </c>
      <c r="F304" s="9" t="s">
        <v>2971</v>
      </c>
      <c r="G304" s="9" t="s">
        <v>3284</v>
      </c>
      <c r="J304" s="9">
        <v>1991.0</v>
      </c>
      <c r="K304" s="9">
        <v>1991.0</v>
      </c>
      <c r="L304" s="9" t="s">
        <v>2981</v>
      </c>
      <c r="M304" s="11">
        <v>6710.0</v>
      </c>
      <c r="N304" s="77" t="s">
        <v>22</v>
      </c>
      <c r="O304" s="11">
        <v>0.63</v>
      </c>
      <c r="P304" s="72" t="s">
        <v>3073</v>
      </c>
      <c r="Q304" s="11">
        <v>15.0</v>
      </c>
      <c r="R304" s="9" t="s">
        <v>2976</v>
      </c>
      <c r="S304" s="76" t="s">
        <v>22</v>
      </c>
      <c r="T304" s="73" t="s">
        <v>22</v>
      </c>
      <c r="U304" s="73"/>
      <c r="V304" s="9"/>
      <c r="W304" s="9" t="s">
        <v>3285</v>
      </c>
      <c r="X304" s="74" t="str">
        <f> if(isna(VLOOKUP($A304,processing!$A:$B,1,0)), "no", "yes")</f>
        <v>yes</v>
      </c>
      <c r="Y304" s="74" t="str">
        <f> if(isna(VLOOKUP($A304,outputs!$A:$B,1,0)), "no", "yes")</f>
        <v>yes</v>
      </c>
      <c r="Z304" s="74" t="str">
        <f> if(isna(VLOOKUP($A304,old.accuracy!$A:$B,1,0)), "no", "yes")</f>
        <v>yes</v>
      </c>
      <c r="AA304" s="74" t="str">
        <f> if(isna(VLOOKUP($A304,accuracy!$A:$B,1,0)), "no", "yes")</f>
        <v>yes</v>
      </c>
      <c r="AB304" s="74" t="str">
        <f t="array" ref="AB304"> index(publications!$A$1:$A$319, match($B304, publications!$B$1:$B$319, 0))</f>
        <v>Livia</v>
      </c>
    </row>
    <row r="305">
      <c r="A305" s="8" t="str">
        <f> concatenate(VLOOKUP($B305,publications!$B:$D,3,0), ".", $C305)</f>
        <v>ZVQJ9Z46.7</v>
      </c>
      <c r="B305" s="9" t="s">
        <v>2164</v>
      </c>
      <c r="C305" s="71">
        <f t="shared" si="1"/>
        <v>7</v>
      </c>
      <c r="D305" s="9" t="s">
        <v>2566</v>
      </c>
      <c r="E305" s="9" t="s">
        <v>2073</v>
      </c>
      <c r="F305" s="9" t="s">
        <v>2971</v>
      </c>
      <c r="G305" s="9" t="s">
        <v>3284</v>
      </c>
      <c r="J305" s="9">
        <v>2003.0</v>
      </c>
      <c r="K305" s="9">
        <v>2003.0</v>
      </c>
      <c r="L305" s="9" t="s">
        <v>2981</v>
      </c>
      <c r="M305" s="11">
        <v>4750.0</v>
      </c>
      <c r="N305" s="77" t="s">
        <v>22</v>
      </c>
      <c r="O305" s="11">
        <v>0.62</v>
      </c>
      <c r="P305" s="72" t="s">
        <v>3073</v>
      </c>
      <c r="Q305" s="11">
        <v>15.0</v>
      </c>
      <c r="R305" s="9" t="s">
        <v>2976</v>
      </c>
      <c r="S305" s="76" t="s">
        <v>22</v>
      </c>
      <c r="T305" s="73" t="s">
        <v>22</v>
      </c>
      <c r="U305" s="73"/>
      <c r="V305" s="9"/>
      <c r="W305" s="9" t="s">
        <v>3285</v>
      </c>
      <c r="X305" s="74" t="str">
        <f> if(isna(VLOOKUP($A305,processing!$A:$B,1,0)), "no", "yes")</f>
        <v>yes</v>
      </c>
      <c r="Y305" s="74" t="str">
        <f> if(isna(VLOOKUP($A305,outputs!$A:$B,1,0)), "no", "yes")</f>
        <v>yes</v>
      </c>
      <c r="Z305" s="74" t="str">
        <f> if(isna(VLOOKUP($A305,old.accuracy!$A:$B,1,0)), "no", "yes")</f>
        <v>yes</v>
      </c>
      <c r="AA305" s="74" t="str">
        <f> if(isna(VLOOKUP($A305,accuracy!$A:$B,1,0)), "no", "yes")</f>
        <v>yes</v>
      </c>
      <c r="AB305" s="74" t="str">
        <f t="array" ref="AB305"> index(publications!$A$1:$A$319, match($B305, publications!$B$1:$B$319, 0))</f>
        <v>Livia</v>
      </c>
    </row>
    <row r="306">
      <c r="A306" s="8" t="str">
        <f> concatenate(VLOOKUP($B306,publications!$B:$D,3,0), ".", $C306)</f>
        <v>PTTQ9VGB.1</v>
      </c>
      <c r="B306" s="9" t="s">
        <v>2168</v>
      </c>
      <c r="C306" s="71">
        <f t="shared" si="1"/>
        <v>1</v>
      </c>
      <c r="D306" s="9" t="s">
        <v>2566</v>
      </c>
      <c r="E306" s="9" t="s">
        <v>1868</v>
      </c>
      <c r="F306" s="9" t="s">
        <v>2971</v>
      </c>
      <c r="G306" s="9" t="s">
        <v>3286</v>
      </c>
      <c r="J306" s="9">
        <v>1967.0</v>
      </c>
      <c r="K306" s="9">
        <v>1967.0</v>
      </c>
      <c r="L306" s="9" t="s">
        <v>3007</v>
      </c>
      <c r="M306" s="11" t="s">
        <v>22</v>
      </c>
      <c r="N306" s="77" t="s">
        <v>22</v>
      </c>
      <c r="O306" s="76" t="s">
        <v>22</v>
      </c>
      <c r="P306" s="72" t="s">
        <v>22</v>
      </c>
      <c r="Q306" s="11" t="s">
        <v>22</v>
      </c>
      <c r="R306" s="76" t="s">
        <v>22</v>
      </c>
      <c r="S306" s="76" t="s">
        <v>22</v>
      </c>
      <c r="T306" s="73" t="s">
        <v>22</v>
      </c>
      <c r="U306" s="73"/>
      <c r="V306" s="72"/>
      <c r="W306" s="72" t="s">
        <v>22</v>
      </c>
      <c r="X306" s="74" t="str">
        <f> if(isna(VLOOKUP($A306,processing!$A:$B,1,0)), "no", "yes")</f>
        <v>yes</v>
      </c>
      <c r="Y306" s="74" t="str">
        <f> if(isna(VLOOKUP($A306,outputs!$A:$B,1,0)), "no", "yes")</f>
        <v>yes</v>
      </c>
      <c r="Z306" s="74" t="str">
        <f> if(isna(VLOOKUP($A306,old.accuracy!$A:$B,1,0)), "no", "yes")</f>
        <v>yes</v>
      </c>
      <c r="AA306" s="74" t="str">
        <f> if(isna(VLOOKUP($A306,accuracy!$A:$B,1,0)), "no", "yes")</f>
        <v>yes</v>
      </c>
      <c r="AB306" s="74" t="str">
        <f t="array" ref="AB306"> index(publications!$A$1:$A$319, match($B306, publications!$B$1:$B$319, 0))</f>
        <v>Melanie</v>
      </c>
    </row>
    <row r="307">
      <c r="A307" s="8" t="str">
        <f> concatenate(VLOOKUP($B307,publications!$B:$D,3,0), ".", $C307)</f>
        <v>PTTQ9VGB.2</v>
      </c>
      <c r="B307" s="9" t="s">
        <v>2168</v>
      </c>
      <c r="C307" s="71">
        <f t="shared" si="1"/>
        <v>2</v>
      </c>
      <c r="D307" s="9" t="s">
        <v>2566</v>
      </c>
      <c r="E307" s="9" t="s">
        <v>1868</v>
      </c>
      <c r="F307" s="9" t="s">
        <v>2971</v>
      </c>
      <c r="G307" s="9" t="s">
        <v>3286</v>
      </c>
      <c r="J307" s="9">
        <v>1974.0</v>
      </c>
      <c r="K307" s="9">
        <v>1974.0</v>
      </c>
      <c r="L307" s="9" t="s">
        <v>3007</v>
      </c>
      <c r="M307" s="11" t="s">
        <v>22</v>
      </c>
      <c r="N307" s="77" t="s">
        <v>22</v>
      </c>
      <c r="O307" s="76" t="s">
        <v>22</v>
      </c>
      <c r="P307" s="72" t="s">
        <v>22</v>
      </c>
      <c r="Q307" s="11" t="s">
        <v>22</v>
      </c>
      <c r="R307" s="76" t="s">
        <v>22</v>
      </c>
      <c r="S307" s="76" t="s">
        <v>22</v>
      </c>
      <c r="T307" s="73" t="s">
        <v>22</v>
      </c>
      <c r="U307" s="73"/>
      <c r="V307" s="72"/>
      <c r="W307" s="72" t="s">
        <v>22</v>
      </c>
      <c r="X307" s="74" t="str">
        <f> if(isna(VLOOKUP($A307,processing!$A:$B,1,0)), "no", "yes")</f>
        <v>yes</v>
      </c>
      <c r="Y307" s="74" t="str">
        <f> if(isna(VLOOKUP($A307,outputs!$A:$B,1,0)), "no", "yes")</f>
        <v>yes</v>
      </c>
      <c r="Z307" s="74" t="str">
        <f> if(isna(VLOOKUP($A307,old.accuracy!$A:$B,1,0)), "no", "yes")</f>
        <v>yes</v>
      </c>
      <c r="AA307" s="74" t="str">
        <f> if(isna(VLOOKUP($A307,accuracy!$A:$B,1,0)), "no", "yes")</f>
        <v>yes</v>
      </c>
      <c r="AB307" s="74" t="str">
        <f t="array" ref="AB307"> index(publications!$A$1:$A$319, match($B307, publications!$B$1:$B$319, 0))</f>
        <v>Melanie</v>
      </c>
    </row>
    <row r="308">
      <c r="A308" s="8" t="str">
        <f> concatenate(VLOOKUP($B308,publications!$B:$D,3,0), ".", $C308)</f>
        <v>46MI564E.1</v>
      </c>
      <c r="B308" s="9" t="s">
        <v>2170</v>
      </c>
      <c r="C308" s="71">
        <f t="shared" si="1"/>
        <v>1</v>
      </c>
      <c r="D308" s="9" t="s">
        <v>2566</v>
      </c>
      <c r="E308" s="9" t="s">
        <v>3287</v>
      </c>
      <c r="F308" s="9" t="s">
        <v>2971</v>
      </c>
      <c r="G308" s="9" t="s">
        <v>3288</v>
      </c>
      <c r="J308" s="9">
        <v>1938.0</v>
      </c>
      <c r="K308" s="9">
        <v>1938.0</v>
      </c>
      <c r="L308" s="9" t="s">
        <v>3052</v>
      </c>
      <c r="M308" s="11" t="s">
        <v>22</v>
      </c>
      <c r="N308" s="77" t="s">
        <v>22</v>
      </c>
      <c r="O308" s="76" t="s">
        <v>22</v>
      </c>
      <c r="P308" s="72" t="s">
        <v>22</v>
      </c>
      <c r="Q308" s="11" t="s">
        <v>22</v>
      </c>
      <c r="R308" s="76" t="s">
        <v>22</v>
      </c>
      <c r="S308" s="11">
        <v>27.0</v>
      </c>
      <c r="T308" s="73" t="s">
        <v>22</v>
      </c>
      <c r="U308" s="73"/>
      <c r="V308" s="72"/>
      <c r="W308" s="72" t="s">
        <v>22</v>
      </c>
      <c r="X308" s="74" t="str">
        <f> if(isna(VLOOKUP($A308,processing!$A:$B,1,0)), "no", "yes")</f>
        <v>yes</v>
      </c>
      <c r="Y308" s="74" t="str">
        <f> if(isna(VLOOKUP($A308,outputs!$A:$B,1,0)), "no", "yes")</f>
        <v>yes</v>
      </c>
      <c r="Z308" s="74" t="str">
        <f> if(isna(VLOOKUP($A308,old.accuracy!$A:$B,1,0)), "no", "yes")</f>
        <v>yes</v>
      </c>
      <c r="AA308" s="74" t="str">
        <f> if(isna(VLOOKUP($A308,accuracy!$A:$B,1,0)), "no", "yes")</f>
        <v>yes</v>
      </c>
      <c r="AB308" s="74" t="str">
        <f t="array" ref="AB308"> index(publications!$A$1:$A$319, match($B308, publications!$B$1:$B$319, 0))</f>
        <v>Livia</v>
      </c>
    </row>
    <row r="309" ht="16.5" customHeight="1">
      <c r="A309" s="8" t="str">
        <f> concatenate(VLOOKUP($B309,publications!$B:$D,3,0), ".", $C309)</f>
        <v>46MI564E.2</v>
      </c>
      <c r="B309" s="9" t="s">
        <v>2170</v>
      </c>
      <c r="C309" s="71">
        <f t="shared" si="1"/>
        <v>2</v>
      </c>
      <c r="D309" s="9" t="s">
        <v>2566</v>
      </c>
      <c r="E309" s="9" t="s">
        <v>3287</v>
      </c>
      <c r="F309" s="9" t="s">
        <v>2971</v>
      </c>
      <c r="G309" s="9" t="s">
        <v>3288</v>
      </c>
      <c r="J309" s="9">
        <v>1953.0</v>
      </c>
      <c r="K309" s="9">
        <v>1953.0</v>
      </c>
      <c r="L309" s="9" t="s">
        <v>3052</v>
      </c>
      <c r="M309" s="11" t="s">
        <v>22</v>
      </c>
      <c r="N309" s="77" t="s">
        <v>22</v>
      </c>
      <c r="O309" s="76" t="s">
        <v>22</v>
      </c>
      <c r="P309" s="72" t="s">
        <v>22</v>
      </c>
      <c r="Q309" s="11" t="s">
        <v>22</v>
      </c>
      <c r="R309" s="76" t="s">
        <v>22</v>
      </c>
      <c r="S309" s="11">
        <v>19.0</v>
      </c>
      <c r="T309" s="73" t="s">
        <v>22</v>
      </c>
      <c r="U309" s="73"/>
      <c r="V309" s="72"/>
      <c r="W309" s="72" t="s">
        <v>22</v>
      </c>
      <c r="X309" s="74" t="str">
        <f> if(isna(VLOOKUP($A309,processing!$A:$B,1,0)), "no", "yes")</f>
        <v>yes</v>
      </c>
      <c r="Y309" s="74" t="str">
        <f> if(isna(VLOOKUP($A309,outputs!$A:$B,1,0)), "no", "yes")</f>
        <v>yes</v>
      </c>
      <c r="Z309" s="74" t="str">
        <f> if(isna(VLOOKUP($A309,old.accuracy!$A:$B,1,0)), "no", "yes")</f>
        <v>yes</v>
      </c>
      <c r="AA309" s="74" t="str">
        <f> if(isna(VLOOKUP($A309,accuracy!$A:$B,1,0)), "no", "yes")</f>
        <v>yes</v>
      </c>
      <c r="AB309" s="74" t="str">
        <f t="array" ref="AB309"> index(publications!$A$1:$A$319, match($B309, publications!$B$1:$B$319, 0))</f>
        <v>Livia</v>
      </c>
    </row>
    <row r="310">
      <c r="A310" s="8" t="str">
        <f> concatenate(VLOOKUP($B310,publications!$B:$D,3,0), ".", $C310)</f>
        <v>B5ILGT3L.1</v>
      </c>
      <c r="B310" s="92" t="s">
        <v>2173</v>
      </c>
      <c r="C310" s="71">
        <f t="shared" si="1"/>
        <v>1</v>
      </c>
      <c r="D310" s="92" t="s">
        <v>2566</v>
      </c>
      <c r="E310" s="92" t="s">
        <v>1859</v>
      </c>
      <c r="F310" s="92" t="s">
        <v>2971</v>
      </c>
      <c r="G310" s="92" t="s">
        <v>3289</v>
      </c>
      <c r="J310" s="93">
        <v>1945.0</v>
      </c>
      <c r="K310" s="92">
        <v>1945.0</v>
      </c>
      <c r="L310" s="92" t="s">
        <v>3007</v>
      </c>
      <c r="M310" s="80">
        <v>2134.0</v>
      </c>
      <c r="N310" s="77" t="s">
        <v>22</v>
      </c>
      <c r="O310" s="80">
        <v>0.11</v>
      </c>
      <c r="P310" s="94" t="s">
        <v>3290</v>
      </c>
      <c r="Q310" s="80">
        <v>2400.0</v>
      </c>
      <c r="R310" s="92" t="s">
        <v>3040</v>
      </c>
      <c r="S310" s="76" t="s">
        <v>22</v>
      </c>
      <c r="T310" s="73" t="s">
        <v>22</v>
      </c>
      <c r="U310" s="73"/>
      <c r="V310" s="72"/>
      <c r="W310" s="72" t="s">
        <v>22</v>
      </c>
      <c r="X310" s="74" t="str">
        <f> if(isna(VLOOKUP($A310,processing!$A:$B,1,0)), "no", "yes")</f>
        <v>yes</v>
      </c>
      <c r="Y310" s="74" t="str">
        <f> if(isna(VLOOKUP($A310,outputs!$A:$B,1,0)), "no", "yes")</f>
        <v>yes</v>
      </c>
      <c r="Z310" s="74" t="str">
        <f> if(isna(VLOOKUP($A310,old.accuracy!$A:$B,1,0)), "no", "yes")</f>
        <v>yes</v>
      </c>
      <c r="AA310" s="74" t="str">
        <f> if(isna(VLOOKUP($A310,accuracy!$A:$B,1,0)), "no", "yes")</f>
        <v>yes</v>
      </c>
      <c r="AB310" s="74" t="str">
        <f t="array" ref="AB310"> index(publications!$A$1:$A$319, match($B310, publications!$B$1:$B$319, 0))</f>
        <v>Anette</v>
      </c>
    </row>
    <row r="311">
      <c r="A311" s="8" t="str">
        <f> concatenate(VLOOKUP($B311,publications!$B:$D,3,0), ".", $C311)</f>
        <v>B5ILGT3L.2</v>
      </c>
      <c r="B311" s="92" t="s">
        <v>2173</v>
      </c>
      <c r="C311" s="71">
        <f t="shared" si="1"/>
        <v>2</v>
      </c>
      <c r="D311" s="92" t="s">
        <v>2566</v>
      </c>
      <c r="E311" s="92" t="s">
        <v>1859</v>
      </c>
      <c r="F311" s="92" t="s">
        <v>2971</v>
      </c>
      <c r="G311" s="92" t="s">
        <v>3289</v>
      </c>
      <c r="J311" s="93">
        <v>1968.0</v>
      </c>
      <c r="K311" s="92">
        <v>1968.0</v>
      </c>
      <c r="L311" s="92" t="s">
        <v>3007</v>
      </c>
      <c r="M311" s="80">
        <v>1524.0</v>
      </c>
      <c r="N311" s="77" t="s">
        <v>22</v>
      </c>
      <c r="O311" s="80">
        <v>0.118</v>
      </c>
      <c r="P311" s="78" t="s">
        <v>3050</v>
      </c>
      <c r="Q311" s="80">
        <v>2400.0</v>
      </c>
      <c r="R311" s="92" t="s">
        <v>3040</v>
      </c>
      <c r="S311" s="76" t="s">
        <v>22</v>
      </c>
      <c r="T311" s="73" t="s">
        <v>22</v>
      </c>
      <c r="U311" s="73"/>
      <c r="V311" s="72"/>
      <c r="W311" s="72" t="s">
        <v>22</v>
      </c>
      <c r="X311" s="74" t="str">
        <f> if(isna(VLOOKUP($A311,processing!$A:$B,1,0)), "no", "yes")</f>
        <v>yes</v>
      </c>
      <c r="Y311" s="74" t="str">
        <f> if(isna(VLOOKUP($A311,outputs!$A:$B,1,0)), "no", "yes")</f>
        <v>yes</v>
      </c>
      <c r="Z311" s="74" t="str">
        <f> if(isna(VLOOKUP($A311,old.accuracy!$A:$B,1,0)), "no", "yes")</f>
        <v>yes</v>
      </c>
      <c r="AA311" s="74" t="str">
        <f> if(isna(VLOOKUP($A311,accuracy!$A:$B,1,0)), "no", "yes")</f>
        <v>yes</v>
      </c>
      <c r="AB311" s="74" t="str">
        <f t="array" ref="AB311"> index(publications!$A$1:$A$319, match($B311, publications!$B$1:$B$319, 0))</f>
        <v>Anette</v>
      </c>
    </row>
    <row r="312">
      <c r="A312" s="8" t="str">
        <f> concatenate(VLOOKUP($B312,publications!$B:$D,3,0), ".", $C312)</f>
        <v>B5ILGT3L.3</v>
      </c>
      <c r="B312" s="92" t="s">
        <v>2173</v>
      </c>
      <c r="C312" s="71">
        <f t="shared" si="1"/>
        <v>3</v>
      </c>
      <c r="D312" s="92" t="s">
        <v>2566</v>
      </c>
      <c r="E312" s="92" t="s">
        <v>1859</v>
      </c>
      <c r="F312" s="92" t="s">
        <v>2971</v>
      </c>
      <c r="G312" s="92" t="s">
        <v>3289</v>
      </c>
      <c r="J312" s="93">
        <v>1982.0</v>
      </c>
      <c r="K312" s="92">
        <v>1982.0</v>
      </c>
      <c r="L312" s="92" t="s">
        <v>3007</v>
      </c>
      <c r="M312" s="80">
        <v>2438.0</v>
      </c>
      <c r="N312" s="77" t="s">
        <v>22</v>
      </c>
      <c r="O312" s="80">
        <v>0.081</v>
      </c>
      <c r="P312" s="78" t="s">
        <v>3129</v>
      </c>
      <c r="Q312" s="80">
        <v>2400.0</v>
      </c>
      <c r="R312" s="92" t="s">
        <v>3040</v>
      </c>
      <c r="S312" s="76" t="s">
        <v>22</v>
      </c>
      <c r="T312" s="73" t="s">
        <v>22</v>
      </c>
      <c r="U312" s="73"/>
      <c r="V312" s="72"/>
      <c r="W312" s="72" t="s">
        <v>22</v>
      </c>
      <c r="X312" s="74" t="str">
        <f> if(isna(VLOOKUP($A312,processing!$A:$B,1,0)), "no", "yes")</f>
        <v>yes</v>
      </c>
      <c r="Y312" s="74" t="str">
        <f> if(isna(VLOOKUP($A312,outputs!$A:$B,1,0)), "no", "yes")</f>
        <v>yes</v>
      </c>
      <c r="Z312" s="74" t="str">
        <f> if(isna(VLOOKUP($A312,old.accuracy!$A:$B,1,0)), "no", "yes")</f>
        <v>yes</v>
      </c>
      <c r="AA312" s="74" t="str">
        <f> if(isna(VLOOKUP($A312,accuracy!$A:$B,1,0)), "no", "yes")</f>
        <v>yes</v>
      </c>
      <c r="AB312" s="74" t="str">
        <f t="array" ref="AB312"> index(publications!$A$1:$A$319, match($B312, publications!$B$1:$B$319, 0))</f>
        <v>Anette</v>
      </c>
    </row>
    <row r="313">
      <c r="A313" s="8" t="str">
        <f> concatenate(VLOOKUP($B313,publications!$B:$D,3,0), ".", $C313)</f>
        <v>B5ILGT3L.4</v>
      </c>
      <c r="B313" s="92" t="s">
        <v>2173</v>
      </c>
      <c r="C313" s="71">
        <f t="shared" si="1"/>
        <v>4</v>
      </c>
      <c r="D313" s="92" t="s">
        <v>2566</v>
      </c>
      <c r="E313" s="92" t="s">
        <v>1859</v>
      </c>
      <c r="F313" s="92" t="s">
        <v>2971</v>
      </c>
      <c r="G313" s="92" t="s">
        <v>3289</v>
      </c>
      <c r="J313" s="93">
        <v>1948.0</v>
      </c>
      <c r="K313" s="92">
        <v>1948.0</v>
      </c>
      <c r="L313" s="92" t="s">
        <v>3007</v>
      </c>
      <c r="M313" s="80">
        <v>5029.0</v>
      </c>
      <c r="N313" s="77" t="s">
        <v>22</v>
      </c>
      <c r="O313" s="80">
        <v>0.104</v>
      </c>
      <c r="P313" s="94" t="s">
        <v>3050</v>
      </c>
      <c r="Q313" s="80">
        <v>2400.0</v>
      </c>
      <c r="R313" s="92" t="s">
        <v>3040</v>
      </c>
      <c r="S313" s="76" t="s">
        <v>22</v>
      </c>
      <c r="T313" s="73" t="s">
        <v>22</v>
      </c>
      <c r="U313" s="73"/>
      <c r="V313" s="72"/>
      <c r="W313" s="72" t="s">
        <v>22</v>
      </c>
      <c r="X313" s="74" t="str">
        <f> if(isna(VLOOKUP($A313,processing!$A:$B,1,0)), "no", "yes")</f>
        <v>yes</v>
      </c>
      <c r="Y313" s="74" t="str">
        <f> if(isna(VLOOKUP($A313,outputs!$A:$B,1,0)), "no", "yes")</f>
        <v>yes</v>
      </c>
      <c r="Z313" s="74" t="str">
        <f> if(isna(VLOOKUP($A313,old.accuracy!$A:$B,1,0)), "no", "yes")</f>
        <v>yes</v>
      </c>
      <c r="AA313" s="74" t="str">
        <f> if(isna(VLOOKUP($A313,accuracy!$A:$B,1,0)), "no", "yes")</f>
        <v>yes</v>
      </c>
      <c r="AB313" s="74" t="str">
        <f t="array" ref="AB313"> index(publications!$A$1:$A$319, match($B313, publications!$B$1:$B$319, 0))</f>
        <v>Anette</v>
      </c>
    </row>
    <row r="314">
      <c r="A314" s="8" t="str">
        <f> concatenate(VLOOKUP($B314,publications!$B:$D,3,0), ".", $C314)</f>
        <v>B5ILGT3L.5</v>
      </c>
      <c r="B314" s="92" t="s">
        <v>2173</v>
      </c>
      <c r="C314" s="71">
        <f t="shared" si="1"/>
        <v>5</v>
      </c>
      <c r="D314" s="92" t="s">
        <v>2566</v>
      </c>
      <c r="E314" s="92" t="s">
        <v>1859</v>
      </c>
      <c r="F314" s="92" t="s">
        <v>2971</v>
      </c>
      <c r="G314" s="92" t="s">
        <v>3289</v>
      </c>
      <c r="J314" s="93">
        <v>1969.0</v>
      </c>
      <c r="K314" s="92">
        <v>1969.0</v>
      </c>
      <c r="L314" s="92" t="s">
        <v>3007</v>
      </c>
      <c r="M314" s="80">
        <v>2286.0</v>
      </c>
      <c r="N314" s="77" t="s">
        <v>22</v>
      </c>
      <c r="O314" s="80">
        <v>0.072</v>
      </c>
      <c r="P314" s="94" t="s">
        <v>3291</v>
      </c>
      <c r="Q314" s="80">
        <v>2400.0</v>
      </c>
      <c r="R314" s="92" t="s">
        <v>3040</v>
      </c>
      <c r="S314" s="76" t="s">
        <v>22</v>
      </c>
      <c r="T314" s="73" t="s">
        <v>22</v>
      </c>
      <c r="U314" s="73"/>
      <c r="V314" s="72"/>
      <c r="W314" s="72" t="s">
        <v>22</v>
      </c>
      <c r="X314" s="74" t="str">
        <f> if(isna(VLOOKUP($A314,processing!$A:$B,1,0)), "no", "yes")</f>
        <v>yes</v>
      </c>
      <c r="Y314" s="74" t="str">
        <f> if(isna(VLOOKUP($A314,outputs!$A:$B,1,0)), "no", "yes")</f>
        <v>yes</v>
      </c>
      <c r="Z314" s="74" t="str">
        <f> if(isna(VLOOKUP($A314,old.accuracy!$A:$B,1,0)), "no", "yes")</f>
        <v>yes</v>
      </c>
      <c r="AA314" s="74" t="str">
        <f> if(isna(VLOOKUP($A314,accuracy!$A:$B,1,0)), "no", "yes")</f>
        <v>yes</v>
      </c>
      <c r="AB314" s="74" t="str">
        <f t="array" ref="AB314"> index(publications!$A$1:$A$319, match($B314, publications!$B$1:$B$319, 0))</f>
        <v>Anette</v>
      </c>
    </row>
    <row r="315">
      <c r="A315" s="8" t="str">
        <f> concatenate(VLOOKUP($B315,publications!$B:$D,3,0), ".", $C315)</f>
        <v>B5ILGT3L.6</v>
      </c>
      <c r="B315" s="92" t="s">
        <v>2173</v>
      </c>
      <c r="C315" s="71">
        <f t="shared" si="1"/>
        <v>6</v>
      </c>
      <c r="D315" s="92" t="s">
        <v>2566</v>
      </c>
      <c r="E315" s="92" t="s">
        <v>1859</v>
      </c>
      <c r="F315" s="92" t="s">
        <v>2971</v>
      </c>
      <c r="G315" s="92" t="s">
        <v>3292</v>
      </c>
      <c r="J315" s="93">
        <v>1972.0</v>
      </c>
      <c r="K315" s="92">
        <v>1972.0</v>
      </c>
      <c r="L315" s="92" t="s">
        <v>3007</v>
      </c>
      <c r="M315" s="80">
        <v>1822.0</v>
      </c>
      <c r="N315" s="77" t="s">
        <v>22</v>
      </c>
      <c r="O315" s="80">
        <v>0.122</v>
      </c>
      <c r="P315" s="94" t="s">
        <v>3293</v>
      </c>
      <c r="Q315" s="80">
        <v>2400.0</v>
      </c>
      <c r="R315" s="92" t="s">
        <v>3040</v>
      </c>
      <c r="S315" s="76" t="s">
        <v>22</v>
      </c>
      <c r="T315" s="73" t="s">
        <v>22</v>
      </c>
      <c r="U315" s="73"/>
      <c r="V315" s="72"/>
      <c r="W315" s="72" t="s">
        <v>22</v>
      </c>
      <c r="X315" s="74" t="str">
        <f> if(isna(VLOOKUP($A315,processing!$A:$B,1,0)), "no", "yes")</f>
        <v>yes</v>
      </c>
      <c r="Y315" s="74" t="str">
        <f> if(isna(VLOOKUP($A315,outputs!$A:$B,1,0)), "no", "yes")</f>
        <v>yes</v>
      </c>
      <c r="Z315" s="74" t="str">
        <f> if(isna(VLOOKUP($A315,old.accuracy!$A:$B,1,0)), "no", "yes")</f>
        <v>yes</v>
      </c>
      <c r="AA315" s="74" t="str">
        <f> if(isna(VLOOKUP($A315,accuracy!$A:$B,1,0)), "no", "yes")</f>
        <v>yes</v>
      </c>
      <c r="AB315" s="74" t="str">
        <f t="array" ref="AB315"> index(publications!$A$1:$A$319, match($B315, publications!$B$1:$B$319, 0))</f>
        <v>Anette</v>
      </c>
    </row>
    <row r="316">
      <c r="A316" s="8" t="str">
        <f> concatenate(VLOOKUP($B316,publications!$B:$D,3,0), ".", $C316)</f>
        <v>B5ILGT3L.7</v>
      </c>
      <c r="B316" s="92" t="s">
        <v>2173</v>
      </c>
      <c r="C316" s="71">
        <f t="shared" si="1"/>
        <v>7</v>
      </c>
      <c r="D316" s="92" t="s">
        <v>2566</v>
      </c>
      <c r="E316" s="92" t="s">
        <v>1859</v>
      </c>
      <c r="F316" s="92" t="s">
        <v>2971</v>
      </c>
      <c r="G316" s="92" t="s">
        <v>3289</v>
      </c>
      <c r="J316" s="93">
        <v>1984.0</v>
      </c>
      <c r="K316" s="92">
        <v>1984.0</v>
      </c>
      <c r="L316" s="92" t="s">
        <v>3007</v>
      </c>
      <c r="M316" s="80">
        <v>2438.0</v>
      </c>
      <c r="N316" s="77" t="s">
        <v>22</v>
      </c>
      <c r="O316" s="80">
        <v>0.078</v>
      </c>
      <c r="P316" s="94" t="s">
        <v>3129</v>
      </c>
      <c r="Q316" s="80">
        <v>2400.0</v>
      </c>
      <c r="R316" s="92" t="s">
        <v>3040</v>
      </c>
      <c r="S316" s="76" t="s">
        <v>22</v>
      </c>
      <c r="T316" s="73" t="s">
        <v>22</v>
      </c>
      <c r="U316" s="73"/>
      <c r="V316" s="72"/>
      <c r="W316" s="72" t="s">
        <v>22</v>
      </c>
      <c r="X316" s="74" t="str">
        <f> if(isna(VLOOKUP($A316,processing!$A:$B,1,0)), "no", "yes")</f>
        <v>yes</v>
      </c>
      <c r="Y316" s="74" t="str">
        <f> if(isna(VLOOKUP($A316,outputs!$A:$B,1,0)), "no", "yes")</f>
        <v>yes</v>
      </c>
      <c r="Z316" s="74" t="str">
        <f> if(isna(VLOOKUP($A316,old.accuracy!$A:$B,1,0)), "no", "yes")</f>
        <v>yes</v>
      </c>
      <c r="AA316" s="74" t="str">
        <f> if(isna(VLOOKUP($A316,accuracy!$A:$B,1,0)), "no", "yes")</f>
        <v>yes</v>
      </c>
      <c r="AB316" s="74" t="str">
        <f t="array" ref="AB316"> index(publications!$A$1:$A$319, match($B316, publications!$B$1:$B$319, 0))</f>
        <v>Anette</v>
      </c>
    </row>
    <row r="317">
      <c r="A317" s="8" t="str">
        <f> concatenate(VLOOKUP($B317,publications!$B:$D,3,0), ".", $C317)</f>
        <v>B5ILGT3L.8</v>
      </c>
      <c r="B317" s="92" t="s">
        <v>2173</v>
      </c>
      <c r="C317" s="71">
        <f t="shared" si="1"/>
        <v>8</v>
      </c>
      <c r="D317" s="92" t="s">
        <v>2566</v>
      </c>
      <c r="E317" s="92" t="s">
        <v>1859</v>
      </c>
      <c r="F317" s="92" t="s">
        <v>2971</v>
      </c>
      <c r="G317" s="92" t="s">
        <v>3289</v>
      </c>
      <c r="J317" s="93">
        <v>1989.0</v>
      </c>
      <c r="K317" s="92">
        <v>1989.0</v>
      </c>
      <c r="L317" s="92" t="s">
        <v>3007</v>
      </c>
      <c r="M317" s="80">
        <v>2499.0</v>
      </c>
      <c r="N317" s="77" t="s">
        <v>22</v>
      </c>
      <c r="O317" s="80">
        <v>0.084</v>
      </c>
      <c r="P317" s="94" t="s">
        <v>3294</v>
      </c>
      <c r="Q317" s="80">
        <v>2400.0</v>
      </c>
      <c r="R317" s="92" t="s">
        <v>3040</v>
      </c>
      <c r="S317" s="76" t="s">
        <v>22</v>
      </c>
      <c r="T317" s="73" t="s">
        <v>22</v>
      </c>
      <c r="U317" s="73"/>
      <c r="V317" s="72"/>
      <c r="W317" s="72" t="s">
        <v>22</v>
      </c>
      <c r="X317" s="74" t="str">
        <f> if(isna(VLOOKUP($A317,processing!$A:$B,1,0)), "no", "yes")</f>
        <v>yes</v>
      </c>
      <c r="Y317" s="74" t="str">
        <f> if(isna(VLOOKUP($A317,outputs!$A:$B,1,0)), "no", "yes")</f>
        <v>yes</v>
      </c>
      <c r="Z317" s="74" t="str">
        <f> if(isna(VLOOKUP($A317,old.accuracy!$A:$B,1,0)), "no", "yes")</f>
        <v>yes</v>
      </c>
      <c r="AA317" s="74" t="str">
        <f> if(isna(VLOOKUP($A317,accuracy!$A:$B,1,0)), "no", "yes")</f>
        <v>yes</v>
      </c>
      <c r="AB317" s="74" t="str">
        <f t="array" ref="AB317"> index(publications!$A$1:$A$319, match($B317, publications!$B$1:$B$319, 0))</f>
        <v>Anette</v>
      </c>
    </row>
    <row r="318">
      <c r="A318" s="8" t="str">
        <f> concatenate(VLOOKUP($B318,publications!$B:$D,3,0), ".", $C318)</f>
        <v>B5ILGT3L.9</v>
      </c>
      <c r="B318" s="92" t="s">
        <v>2173</v>
      </c>
      <c r="C318" s="71">
        <f t="shared" si="1"/>
        <v>9</v>
      </c>
      <c r="D318" s="92" t="s">
        <v>2566</v>
      </c>
      <c r="E318" s="92" t="s">
        <v>1859</v>
      </c>
      <c r="F318" s="92" t="s">
        <v>2971</v>
      </c>
      <c r="G318" s="92" t="s">
        <v>3292</v>
      </c>
      <c r="J318" s="93">
        <v>1997.0</v>
      </c>
      <c r="K318" s="92">
        <v>1997.0</v>
      </c>
      <c r="L318" s="92" t="s">
        <v>3007</v>
      </c>
      <c r="M318" s="80">
        <v>1532.0</v>
      </c>
      <c r="N318" s="77" t="s">
        <v>22</v>
      </c>
      <c r="O318" s="80">
        <v>0.104</v>
      </c>
      <c r="P318" s="78" t="s">
        <v>3050</v>
      </c>
      <c r="Q318" s="80">
        <v>2400.0</v>
      </c>
      <c r="R318" s="92" t="s">
        <v>3040</v>
      </c>
      <c r="S318" s="76" t="s">
        <v>22</v>
      </c>
      <c r="T318" s="73" t="s">
        <v>22</v>
      </c>
      <c r="U318" s="73"/>
      <c r="V318" s="72"/>
      <c r="W318" s="72" t="s">
        <v>22</v>
      </c>
      <c r="X318" s="74" t="str">
        <f> if(isna(VLOOKUP($A318,processing!$A:$B,1,0)), "no", "yes")</f>
        <v>yes</v>
      </c>
      <c r="Y318" s="74" t="str">
        <f> if(isna(VLOOKUP($A318,outputs!$A:$B,1,0)), "no", "yes")</f>
        <v>yes</v>
      </c>
      <c r="Z318" s="74" t="str">
        <f> if(isna(VLOOKUP($A318,old.accuracy!$A:$B,1,0)), "no", "yes")</f>
        <v>yes</v>
      </c>
      <c r="AA318" s="74" t="str">
        <f> if(isna(VLOOKUP($A318,accuracy!$A:$B,1,0)), "no", "yes")</f>
        <v>yes</v>
      </c>
      <c r="AB318" s="74" t="str">
        <f t="array" ref="AB318"> index(publications!$A$1:$A$319, match($B318, publications!$B$1:$B$319, 0))</f>
        <v>Anette</v>
      </c>
    </row>
    <row r="319">
      <c r="A319" s="8" t="str">
        <f> concatenate(VLOOKUP($B319,publications!$B:$D,3,0), ".", $C319)</f>
        <v>AXLJGWNE.1</v>
      </c>
      <c r="B319" s="9" t="s">
        <v>2175</v>
      </c>
      <c r="C319" s="71">
        <f t="shared" si="1"/>
        <v>1</v>
      </c>
      <c r="D319" s="9" t="s">
        <v>2566</v>
      </c>
      <c r="E319" s="9" t="s">
        <v>1868</v>
      </c>
      <c r="F319" s="9" t="s">
        <v>2971</v>
      </c>
      <c r="G319" s="9" t="s">
        <v>3017</v>
      </c>
      <c r="J319" s="9">
        <v>1945.0</v>
      </c>
      <c r="K319" s="9">
        <v>1945.0</v>
      </c>
      <c r="L319" s="9" t="s">
        <v>2981</v>
      </c>
      <c r="M319" s="11" t="s">
        <v>22</v>
      </c>
      <c r="N319" s="77" t="s">
        <v>22</v>
      </c>
      <c r="O319" s="76" t="s">
        <v>22</v>
      </c>
      <c r="P319" s="72" t="s">
        <v>22</v>
      </c>
      <c r="Q319" s="11">
        <v>15.0</v>
      </c>
      <c r="R319" s="9" t="s">
        <v>2976</v>
      </c>
      <c r="S319" s="11">
        <v>13.0</v>
      </c>
      <c r="T319" s="73" t="s">
        <v>22</v>
      </c>
      <c r="U319" s="73"/>
      <c r="V319" s="9"/>
      <c r="W319" s="9" t="s">
        <v>3295</v>
      </c>
      <c r="X319" s="74" t="str">
        <f> if(isna(VLOOKUP($A319,processing!$A:$B,1,0)), "no", "yes")</f>
        <v>yes</v>
      </c>
      <c r="Y319" s="74" t="str">
        <f> if(isna(VLOOKUP($A319,outputs!$A:$B,1,0)), "no", "yes")</f>
        <v>yes</v>
      </c>
      <c r="Z319" s="74" t="str">
        <f> if(isna(VLOOKUP($A319,old.accuracy!$A:$B,1,0)), "no", "yes")</f>
        <v>yes</v>
      </c>
      <c r="AA319" s="74" t="str">
        <f> if(isna(VLOOKUP($A319,accuracy!$A:$B,1,0)), "no", "yes")</f>
        <v>yes</v>
      </c>
      <c r="AB319" s="74" t="str">
        <f t="array" ref="AB319"> index(publications!$A$1:$A$319, match($B319, publications!$B$1:$B$319, 0))</f>
        <v>Livia</v>
      </c>
    </row>
    <row r="320">
      <c r="A320" s="8" t="str">
        <f> concatenate(VLOOKUP($B320,publications!$B:$D,3,0), ".", $C320)</f>
        <v>AXLJGWNE.2</v>
      </c>
      <c r="B320" s="9" t="s">
        <v>2175</v>
      </c>
      <c r="C320" s="71">
        <f t="shared" si="1"/>
        <v>2</v>
      </c>
      <c r="D320" s="9" t="s">
        <v>2566</v>
      </c>
      <c r="E320" s="9" t="s">
        <v>1868</v>
      </c>
      <c r="F320" s="9" t="s">
        <v>2971</v>
      </c>
      <c r="G320" s="9" t="s">
        <v>3017</v>
      </c>
      <c r="J320" s="9">
        <v>1946.0</v>
      </c>
      <c r="K320" s="9">
        <v>1946.0</v>
      </c>
      <c r="L320" s="9" t="s">
        <v>2981</v>
      </c>
      <c r="M320" s="11" t="s">
        <v>22</v>
      </c>
      <c r="N320" s="77" t="s">
        <v>22</v>
      </c>
      <c r="O320" s="76" t="s">
        <v>22</v>
      </c>
      <c r="P320" s="72" t="s">
        <v>22</v>
      </c>
      <c r="Q320" s="11">
        <v>15.0</v>
      </c>
      <c r="R320" s="9" t="s">
        <v>2976</v>
      </c>
      <c r="S320" s="11">
        <v>20.0</v>
      </c>
      <c r="T320" s="73" t="s">
        <v>22</v>
      </c>
      <c r="U320" s="73"/>
      <c r="V320" s="9"/>
      <c r="W320" s="9" t="s">
        <v>3295</v>
      </c>
      <c r="X320" s="74" t="str">
        <f> if(isna(VLOOKUP($A320,processing!$A:$B,1,0)), "no", "yes")</f>
        <v>yes</v>
      </c>
      <c r="Y320" s="74" t="str">
        <f> if(isna(VLOOKUP($A320,outputs!$A:$B,1,0)), "no", "yes")</f>
        <v>yes</v>
      </c>
      <c r="Z320" s="74" t="str">
        <f> if(isna(VLOOKUP($A320,old.accuracy!$A:$B,1,0)), "no", "yes")</f>
        <v>yes</v>
      </c>
      <c r="AA320" s="74" t="str">
        <f> if(isna(VLOOKUP($A320,accuracy!$A:$B,1,0)), "no", "yes")</f>
        <v>yes</v>
      </c>
      <c r="AB320" s="74" t="str">
        <f t="array" ref="AB320"> index(publications!$A$1:$A$319, match($B320, publications!$B$1:$B$319, 0))</f>
        <v>Livia</v>
      </c>
    </row>
    <row r="321">
      <c r="A321" s="8" t="str">
        <f> concatenate(VLOOKUP($B321,publications!$B:$D,3,0), ".", $C321)</f>
        <v>AXLJGWNE.3</v>
      </c>
      <c r="B321" s="9" t="s">
        <v>2175</v>
      </c>
      <c r="C321" s="71">
        <f t="shared" si="1"/>
        <v>3</v>
      </c>
      <c r="D321" s="9" t="s">
        <v>2566</v>
      </c>
      <c r="E321" s="9" t="s">
        <v>1868</v>
      </c>
      <c r="F321" s="9" t="s">
        <v>2971</v>
      </c>
      <c r="G321" s="9" t="s">
        <v>3017</v>
      </c>
      <c r="J321" s="9">
        <v>1960.0</v>
      </c>
      <c r="K321" s="9">
        <v>1960.0</v>
      </c>
      <c r="L321" s="9" t="s">
        <v>2981</v>
      </c>
      <c r="M321" s="11" t="s">
        <v>22</v>
      </c>
      <c r="N321" s="77" t="s">
        <v>22</v>
      </c>
      <c r="O321" s="76" t="s">
        <v>22</v>
      </c>
      <c r="P321" s="72" t="s">
        <v>22</v>
      </c>
      <c r="Q321" s="11">
        <v>15.0</v>
      </c>
      <c r="R321" s="9" t="s">
        <v>2976</v>
      </c>
      <c r="S321" s="11">
        <v>62.0</v>
      </c>
      <c r="T321" s="73" t="s">
        <v>22</v>
      </c>
      <c r="U321" s="73"/>
      <c r="V321" s="72"/>
      <c r="W321" s="72" t="s">
        <v>22</v>
      </c>
      <c r="X321" s="74" t="str">
        <f> if(isna(VLOOKUP($A321,processing!$A:$B,1,0)), "no", "yes")</f>
        <v>yes</v>
      </c>
      <c r="Y321" s="74" t="str">
        <f> if(isna(VLOOKUP($A321,outputs!$A:$B,1,0)), "no", "yes")</f>
        <v>yes</v>
      </c>
      <c r="Z321" s="74" t="str">
        <f> if(isna(VLOOKUP($A321,old.accuracy!$A:$B,1,0)), "no", "yes")</f>
        <v>yes</v>
      </c>
      <c r="AA321" s="74" t="str">
        <f> if(isna(VLOOKUP($A321,accuracy!$A:$B,1,0)), "no", "yes")</f>
        <v>yes</v>
      </c>
      <c r="AB321" s="74" t="str">
        <f t="array" ref="AB321"> index(publications!$A$1:$A$319, match($B321, publications!$B$1:$B$319, 0))</f>
        <v>Livia</v>
      </c>
    </row>
    <row r="322">
      <c r="A322" s="8" t="str">
        <f> concatenate(VLOOKUP($B322,publications!$B:$D,3,0), ".", $C322)</f>
        <v>AXLJGWNE.4</v>
      </c>
      <c r="B322" s="9" t="s">
        <v>2175</v>
      </c>
      <c r="C322" s="71">
        <f t="shared" si="1"/>
        <v>4</v>
      </c>
      <c r="D322" s="9" t="s">
        <v>2566</v>
      </c>
      <c r="E322" s="9" t="s">
        <v>1868</v>
      </c>
      <c r="F322" s="9" t="s">
        <v>2971</v>
      </c>
      <c r="G322" s="9" t="s">
        <v>3017</v>
      </c>
      <c r="J322" s="9">
        <v>1979.0</v>
      </c>
      <c r="K322" s="9">
        <v>1979.0</v>
      </c>
      <c r="L322" s="9" t="s">
        <v>2981</v>
      </c>
      <c r="M322" s="11" t="s">
        <v>22</v>
      </c>
      <c r="N322" s="77" t="s">
        <v>22</v>
      </c>
      <c r="O322" s="76" t="s">
        <v>22</v>
      </c>
      <c r="P322" s="72" t="s">
        <v>22</v>
      </c>
      <c r="Q322" s="11">
        <v>15.0</v>
      </c>
      <c r="R322" s="9" t="s">
        <v>2976</v>
      </c>
      <c r="S322" s="11">
        <v>51.0</v>
      </c>
      <c r="T322" s="73" t="s">
        <v>22</v>
      </c>
      <c r="U322" s="73"/>
      <c r="V322" s="72"/>
      <c r="W322" s="72" t="s">
        <v>22</v>
      </c>
      <c r="X322" s="74" t="str">
        <f> if(isna(VLOOKUP($A322,processing!$A:$B,1,0)), "no", "yes")</f>
        <v>yes</v>
      </c>
      <c r="Y322" s="74" t="str">
        <f> if(isna(VLOOKUP($A322,outputs!$A:$B,1,0)), "no", "yes")</f>
        <v>yes</v>
      </c>
      <c r="Z322" s="74" t="str">
        <f> if(isna(VLOOKUP($A322,old.accuracy!$A:$B,1,0)), "no", "yes")</f>
        <v>yes</v>
      </c>
      <c r="AA322" s="74" t="str">
        <f> if(isna(VLOOKUP($A322,accuracy!$A:$B,1,0)), "no", "yes")</f>
        <v>yes</v>
      </c>
      <c r="AB322" s="74" t="str">
        <f t="array" ref="AB322"> index(publications!$A$1:$A$319, match($B322, publications!$B$1:$B$319, 0))</f>
        <v>Livia</v>
      </c>
    </row>
    <row r="323">
      <c r="A323" s="8" t="str">
        <f> concatenate(VLOOKUP($B323,publications!$B:$D,3,0), ".", $C323)</f>
        <v>AXLJGWNE.5</v>
      </c>
      <c r="B323" s="9" t="s">
        <v>2175</v>
      </c>
      <c r="C323" s="71">
        <f t="shared" si="1"/>
        <v>5</v>
      </c>
      <c r="D323" s="9" t="s">
        <v>2566</v>
      </c>
      <c r="E323" s="9" t="s">
        <v>1868</v>
      </c>
      <c r="F323" s="9" t="s">
        <v>2971</v>
      </c>
      <c r="G323" s="9" t="s">
        <v>3017</v>
      </c>
      <c r="J323" s="9">
        <v>1984.0</v>
      </c>
      <c r="K323" s="9">
        <v>1987.0</v>
      </c>
      <c r="L323" s="9" t="s">
        <v>2981</v>
      </c>
      <c r="M323" s="11" t="s">
        <v>22</v>
      </c>
      <c r="N323" s="77" t="s">
        <v>22</v>
      </c>
      <c r="O323" s="76" t="s">
        <v>22</v>
      </c>
      <c r="P323" s="72" t="s">
        <v>22</v>
      </c>
      <c r="Q323" s="11">
        <v>15.0</v>
      </c>
      <c r="R323" s="9" t="s">
        <v>2976</v>
      </c>
      <c r="S323" s="11">
        <v>21.0</v>
      </c>
      <c r="T323" s="73" t="s">
        <v>22</v>
      </c>
      <c r="U323" s="73"/>
      <c r="V323" s="72"/>
      <c r="W323" s="72" t="s">
        <v>22</v>
      </c>
      <c r="X323" s="74" t="str">
        <f> if(isna(VLOOKUP($A323,processing!$A:$B,1,0)), "no", "yes")</f>
        <v>yes</v>
      </c>
      <c r="Y323" s="74" t="str">
        <f> if(isna(VLOOKUP($A323,outputs!$A:$B,1,0)), "no", "yes")</f>
        <v>yes</v>
      </c>
      <c r="Z323" s="74" t="str">
        <f> if(isna(VLOOKUP($A323,old.accuracy!$A:$B,1,0)), "no", "yes")</f>
        <v>yes</v>
      </c>
      <c r="AA323" s="74" t="str">
        <f> if(isna(VLOOKUP($A323,accuracy!$A:$B,1,0)), "no", "yes")</f>
        <v>yes</v>
      </c>
      <c r="AB323" s="74" t="str">
        <f t="array" ref="AB323"> index(publications!$A$1:$A$319, match($B323, publications!$B$1:$B$319, 0))</f>
        <v>Livia</v>
      </c>
    </row>
    <row r="324">
      <c r="A324" s="8" t="str">
        <f> concatenate(VLOOKUP($B324,publications!$B:$D,3,0), ".", $C324)</f>
        <v>AXLJGWNE.6</v>
      </c>
      <c r="B324" s="9" t="s">
        <v>2175</v>
      </c>
      <c r="C324" s="71">
        <f t="shared" si="1"/>
        <v>6</v>
      </c>
      <c r="D324" s="9" t="s">
        <v>2566</v>
      </c>
      <c r="E324" s="9" t="s">
        <v>1868</v>
      </c>
      <c r="F324" s="9" t="s">
        <v>2971</v>
      </c>
      <c r="G324" s="9" t="s">
        <v>3017</v>
      </c>
      <c r="J324" s="9">
        <v>1992.0</v>
      </c>
      <c r="K324" s="9">
        <v>1992.0</v>
      </c>
      <c r="L324" s="9" t="s">
        <v>2981</v>
      </c>
      <c r="M324" s="11" t="s">
        <v>22</v>
      </c>
      <c r="N324" s="77" t="s">
        <v>22</v>
      </c>
      <c r="O324" s="76" t="s">
        <v>22</v>
      </c>
      <c r="P324" s="72" t="s">
        <v>22</v>
      </c>
      <c r="Q324" s="11">
        <v>20.0</v>
      </c>
      <c r="R324" s="9" t="s">
        <v>2976</v>
      </c>
      <c r="S324" s="11">
        <v>45.0</v>
      </c>
      <c r="T324" s="73" t="s">
        <v>22</v>
      </c>
      <c r="U324" s="73"/>
      <c r="V324" s="72"/>
      <c r="W324" s="72" t="s">
        <v>22</v>
      </c>
      <c r="X324" s="74" t="str">
        <f> if(isna(VLOOKUP($A324,processing!$A:$B,1,0)), "no", "yes")</f>
        <v>yes</v>
      </c>
      <c r="Y324" s="74" t="str">
        <f> if(isna(VLOOKUP($A324,outputs!$A:$B,1,0)), "no", "yes")</f>
        <v>yes</v>
      </c>
      <c r="Z324" s="74" t="str">
        <f> if(isna(VLOOKUP($A324,old.accuracy!$A:$B,1,0)), "no", "yes")</f>
        <v>yes</v>
      </c>
      <c r="AA324" s="74" t="str">
        <f> if(isna(VLOOKUP($A324,accuracy!$A:$B,1,0)), "no", "yes")</f>
        <v>yes</v>
      </c>
      <c r="AB324" s="74" t="str">
        <f t="array" ref="AB324"> index(publications!$A$1:$A$319, match($B324, publications!$B$1:$B$319, 0))</f>
        <v>Livia</v>
      </c>
    </row>
    <row r="325">
      <c r="A325" s="8" t="str">
        <f> concatenate(VLOOKUP($B325,publications!$B:$D,3,0), ".", $C325)</f>
        <v>I497FPR3.1</v>
      </c>
      <c r="B325" s="9" t="s">
        <v>2177</v>
      </c>
      <c r="C325" s="71">
        <f t="shared" si="1"/>
        <v>1</v>
      </c>
      <c r="D325" s="9" t="s">
        <v>2552</v>
      </c>
      <c r="E325" s="9" t="s">
        <v>1896</v>
      </c>
      <c r="F325" s="9" t="s">
        <v>203</v>
      </c>
      <c r="G325" s="9" t="s">
        <v>3018</v>
      </c>
      <c r="J325" s="9">
        <v>1974.0</v>
      </c>
      <c r="K325" s="9">
        <v>1974.0</v>
      </c>
      <c r="L325" s="9" t="s">
        <v>2974</v>
      </c>
      <c r="M325" s="11" t="s">
        <v>22</v>
      </c>
      <c r="N325" s="77" t="s">
        <v>22</v>
      </c>
      <c r="O325" s="76" t="s">
        <v>22</v>
      </c>
      <c r="P325" s="72" t="s">
        <v>22</v>
      </c>
      <c r="Q325" s="11">
        <v>7.0</v>
      </c>
      <c r="R325" s="9" t="s">
        <v>2976</v>
      </c>
      <c r="S325" s="11">
        <v>2.0</v>
      </c>
      <c r="T325" s="73" t="s">
        <v>3015</v>
      </c>
      <c r="U325" s="73" t="s">
        <v>22</v>
      </c>
      <c r="V325" s="72"/>
      <c r="W325" s="72" t="s">
        <v>22</v>
      </c>
      <c r="X325" s="74" t="str">
        <f> if(isna(VLOOKUP($A325,processing!$A:$B,1,0)), "no", "yes")</f>
        <v>yes</v>
      </c>
      <c r="Y325" s="74" t="str">
        <f> if(isna(VLOOKUP($A325,outputs!$A:$B,1,0)), "no", "yes")</f>
        <v>yes</v>
      </c>
      <c r="Z325" s="74" t="str">
        <f> if(isna(VLOOKUP($A325,old.accuracy!$A:$B,1,0)), "no", "yes")</f>
        <v>yes</v>
      </c>
      <c r="AA325" s="74" t="str">
        <f> if(isna(VLOOKUP($A325,accuracy!$A:$B,1,0)), "no", "yes")</f>
        <v>yes</v>
      </c>
      <c r="AB325" s="74" t="str">
        <f t="array" ref="AB325"> index(publications!$A$1:$A$319, match($B325, publications!$B$1:$B$319, 0))</f>
        <v>Amaury</v>
      </c>
    </row>
    <row r="326">
      <c r="A326" s="8" t="str">
        <f> concatenate(VLOOKUP($B326,publications!$B:$D,3,0), ".", $C326)</f>
        <v>NSVSN55R.1</v>
      </c>
      <c r="B326" s="9" t="s">
        <v>2179</v>
      </c>
      <c r="C326" s="71">
        <f t="shared" si="1"/>
        <v>1</v>
      </c>
      <c r="D326" s="9" t="s">
        <v>2566</v>
      </c>
      <c r="E326" s="9" t="s">
        <v>1859</v>
      </c>
      <c r="F326" s="9" t="s">
        <v>2971</v>
      </c>
      <c r="G326" s="9" t="s">
        <v>3296</v>
      </c>
      <c r="J326" s="9">
        <v>1984.0</v>
      </c>
      <c r="K326" s="9">
        <v>1984.0</v>
      </c>
      <c r="L326" s="9" t="s">
        <v>3007</v>
      </c>
      <c r="M326" s="11">
        <v>800.0</v>
      </c>
      <c r="N326" s="77" t="s">
        <v>22</v>
      </c>
      <c r="O326" s="11">
        <v>0.1</v>
      </c>
      <c r="P326" s="72" t="s">
        <v>22</v>
      </c>
      <c r="Q326" s="11">
        <v>2000.0</v>
      </c>
      <c r="R326" s="9" t="s">
        <v>3040</v>
      </c>
      <c r="S326" s="11">
        <v>26.0</v>
      </c>
      <c r="T326" s="73" t="s">
        <v>22</v>
      </c>
      <c r="U326" s="73"/>
      <c r="V326" s="9"/>
      <c r="W326" s="9" t="s">
        <v>3297</v>
      </c>
      <c r="X326" s="74" t="str">
        <f> if(isna(VLOOKUP($A326,processing!$A:$B,1,0)), "no", "yes")</f>
        <v>yes</v>
      </c>
      <c r="Y326" s="74" t="str">
        <f> if(isna(VLOOKUP($A326,outputs!$A:$B,1,0)), "no", "yes")</f>
        <v>yes</v>
      </c>
      <c r="Z326" s="74" t="str">
        <f> if(isna(VLOOKUP($A326,old.accuracy!$A:$B,1,0)), "no", "yes")</f>
        <v>yes</v>
      </c>
      <c r="AA326" s="74" t="str">
        <f> if(isna(VLOOKUP($A326,accuracy!$A:$B,1,0)), "no", "yes")</f>
        <v>yes</v>
      </c>
      <c r="AB326" s="74" t="str">
        <f t="array" ref="AB326"> index(publications!$A$1:$A$319, match($B326, publications!$B$1:$B$319, 0))</f>
        <v>Melanie</v>
      </c>
    </row>
    <row r="327">
      <c r="A327" s="8" t="str">
        <f> concatenate(VLOOKUP($B327,publications!$B:$D,3,0), ".", $C327)</f>
        <v>NSVSN55R.2</v>
      </c>
      <c r="B327" s="9" t="s">
        <v>2179</v>
      </c>
      <c r="C327" s="71">
        <f t="shared" si="1"/>
        <v>2</v>
      </c>
      <c r="D327" s="9" t="s">
        <v>2566</v>
      </c>
      <c r="E327" s="9" t="s">
        <v>1859</v>
      </c>
      <c r="F327" s="9" t="s">
        <v>2971</v>
      </c>
      <c r="G327" s="9" t="s">
        <v>3296</v>
      </c>
      <c r="J327" s="9">
        <v>2006.0</v>
      </c>
      <c r="K327" s="9">
        <v>2006.0</v>
      </c>
      <c r="L327" s="9" t="s">
        <v>3007</v>
      </c>
      <c r="M327" s="11">
        <v>700.0</v>
      </c>
      <c r="N327" s="77" t="s">
        <v>22</v>
      </c>
      <c r="O327" s="11">
        <v>0.1</v>
      </c>
      <c r="P327" s="72" t="s">
        <v>22</v>
      </c>
      <c r="Q327" s="11">
        <v>2000.0</v>
      </c>
      <c r="R327" s="9" t="s">
        <v>3040</v>
      </c>
      <c r="S327" s="11">
        <v>36.0</v>
      </c>
      <c r="T327" s="73" t="s">
        <v>22</v>
      </c>
      <c r="U327" s="73"/>
      <c r="V327" s="9"/>
      <c r="W327" s="9" t="s">
        <v>3298</v>
      </c>
      <c r="X327" s="74" t="str">
        <f> if(isna(VLOOKUP($A327,processing!$A:$B,1,0)), "no", "yes")</f>
        <v>yes</v>
      </c>
      <c r="Y327" s="74" t="str">
        <f> if(isna(VLOOKUP($A327,outputs!$A:$B,1,0)), "no", "yes")</f>
        <v>yes</v>
      </c>
      <c r="Z327" s="74" t="str">
        <f> if(isna(VLOOKUP($A327,old.accuracy!$A:$B,1,0)), "no", "yes")</f>
        <v>yes</v>
      </c>
      <c r="AA327" s="74" t="str">
        <f> if(isna(VLOOKUP($A327,accuracy!$A:$B,1,0)), "no", "yes")</f>
        <v>yes</v>
      </c>
      <c r="AB327" s="74" t="str">
        <f t="array" ref="AB327"> index(publications!$A$1:$A$319, match($B327, publications!$B$1:$B$319, 0))</f>
        <v>Melanie</v>
      </c>
    </row>
    <row r="328">
      <c r="A328" s="8" t="str">
        <f> concatenate(VLOOKUP($B328,publications!$B:$D,3,0), ".", $C328)</f>
        <v>A37E78PU.1</v>
      </c>
      <c r="B328" s="9" t="s">
        <v>2181</v>
      </c>
      <c r="C328" s="71">
        <f t="shared" si="1"/>
        <v>1</v>
      </c>
      <c r="D328" s="9" t="s">
        <v>2566</v>
      </c>
      <c r="E328" s="9" t="s">
        <v>1839</v>
      </c>
      <c r="F328" s="9" t="s">
        <v>2971</v>
      </c>
      <c r="G328" s="9" t="s">
        <v>3299</v>
      </c>
      <c r="J328" s="9">
        <v>1956.0</v>
      </c>
      <c r="K328" s="9">
        <v>1956.0</v>
      </c>
      <c r="L328" s="9" t="s">
        <v>2974</v>
      </c>
      <c r="M328" s="11" t="s">
        <v>22</v>
      </c>
      <c r="N328" s="77" t="s">
        <v>22</v>
      </c>
      <c r="O328" s="72" t="s">
        <v>22</v>
      </c>
      <c r="P328" s="72" t="s">
        <v>2988</v>
      </c>
      <c r="Q328" s="11">
        <v>20.0</v>
      </c>
      <c r="R328" s="9" t="s">
        <v>2976</v>
      </c>
      <c r="S328" s="11">
        <v>4.0</v>
      </c>
      <c r="T328" s="73" t="s">
        <v>22</v>
      </c>
      <c r="U328" s="73"/>
      <c r="V328" s="72"/>
      <c r="W328" s="72" t="s">
        <v>22</v>
      </c>
      <c r="X328" s="74" t="str">
        <f> if(isna(VLOOKUP($A328,processing!$A:$B,1,0)), "no", "yes")</f>
        <v>yes</v>
      </c>
      <c r="Y328" s="74" t="str">
        <f> if(isna(VLOOKUP($A328,outputs!$A:$B,1,0)), "no", "yes")</f>
        <v>yes</v>
      </c>
      <c r="Z328" s="74" t="str">
        <f> if(isna(VLOOKUP($A328,old.accuracy!$A:$B,1,0)), "no", "yes")</f>
        <v>yes</v>
      </c>
      <c r="AA328" s="74" t="str">
        <f> if(isna(VLOOKUP($A328,accuracy!$A:$B,1,0)), "no", "yes")</f>
        <v>yes</v>
      </c>
      <c r="AB328" s="74" t="str">
        <f t="array" ref="AB328"> index(publications!$A$1:$A$319, match($B328, publications!$B$1:$B$319, 0))</f>
        <v>Bob</v>
      </c>
    </row>
    <row r="329">
      <c r="A329" s="8" t="str">
        <f> concatenate(VLOOKUP($B329,publications!$B:$D,3,0), ".", $C329)</f>
        <v>A37E78PU.2</v>
      </c>
      <c r="B329" s="9" t="s">
        <v>2181</v>
      </c>
      <c r="C329" s="71">
        <f t="shared" si="1"/>
        <v>2</v>
      </c>
      <c r="D329" s="9" t="s">
        <v>2566</v>
      </c>
      <c r="E329" s="9" t="s">
        <v>1839</v>
      </c>
      <c r="F329" s="9" t="s">
        <v>2971</v>
      </c>
      <c r="G329" s="9" t="s">
        <v>3299</v>
      </c>
      <c r="J329" s="9">
        <v>1984.0</v>
      </c>
      <c r="K329" s="9">
        <v>1984.0</v>
      </c>
      <c r="L329" s="9" t="s">
        <v>2974</v>
      </c>
      <c r="M329" s="11" t="s">
        <v>22</v>
      </c>
      <c r="N329" s="77" t="s">
        <v>22</v>
      </c>
      <c r="O329" s="72" t="s">
        <v>22</v>
      </c>
      <c r="P329" s="72" t="s">
        <v>2988</v>
      </c>
      <c r="Q329" s="11">
        <v>20.0</v>
      </c>
      <c r="R329" s="9" t="s">
        <v>2976</v>
      </c>
      <c r="S329" s="11">
        <v>5.0</v>
      </c>
      <c r="T329" s="73" t="s">
        <v>22</v>
      </c>
      <c r="U329" s="73"/>
      <c r="V329" s="72"/>
      <c r="W329" s="72" t="s">
        <v>22</v>
      </c>
      <c r="X329" s="74" t="str">
        <f> if(isna(VLOOKUP($A329,processing!$A:$B,1,0)), "no", "yes")</f>
        <v>yes</v>
      </c>
      <c r="Y329" s="74" t="str">
        <f> if(isna(VLOOKUP($A329,outputs!$A:$B,1,0)), "no", "yes")</f>
        <v>yes</v>
      </c>
      <c r="Z329" s="74" t="str">
        <f> if(isna(VLOOKUP($A329,old.accuracy!$A:$B,1,0)), "no", "yes")</f>
        <v>yes</v>
      </c>
      <c r="AA329" s="74" t="str">
        <f> if(isna(VLOOKUP($A329,accuracy!$A:$B,1,0)), "no", "yes")</f>
        <v>yes</v>
      </c>
      <c r="AB329" s="74" t="str">
        <f t="array" ref="AB329"> index(publications!$A$1:$A$319, match($B329, publications!$B$1:$B$319, 0))</f>
        <v>Bob</v>
      </c>
    </row>
    <row r="330">
      <c r="A330" s="8" t="str">
        <f> concatenate(VLOOKUP($B330,publications!$B:$D,3,0), ".", $C330)</f>
        <v>A37E78PU.3</v>
      </c>
      <c r="B330" s="9" t="s">
        <v>2181</v>
      </c>
      <c r="C330" s="71">
        <f t="shared" si="1"/>
        <v>3</v>
      </c>
      <c r="D330" s="9" t="s">
        <v>2566</v>
      </c>
      <c r="E330" s="9" t="s">
        <v>1839</v>
      </c>
      <c r="F330" s="9" t="s">
        <v>2971</v>
      </c>
      <c r="G330" s="9" t="s">
        <v>22</v>
      </c>
      <c r="J330" s="9">
        <v>2005.0</v>
      </c>
      <c r="K330" s="9">
        <v>2005.0</v>
      </c>
      <c r="L330" s="9" t="s">
        <v>2981</v>
      </c>
      <c r="M330" s="11" t="s">
        <v>22</v>
      </c>
      <c r="N330" s="77" t="s">
        <v>22</v>
      </c>
      <c r="O330" s="72" t="s">
        <v>22</v>
      </c>
      <c r="P330" s="72" t="s">
        <v>2988</v>
      </c>
      <c r="Q330" s="11">
        <v>14.0</v>
      </c>
      <c r="R330" s="9" t="s">
        <v>2976</v>
      </c>
      <c r="S330" s="11">
        <v>8.0</v>
      </c>
      <c r="T330" s="73" t="s">
        <v>22</v>
      </c>
      <c r="U330" s="73"/>
      <c r="V330" s="9"/>
      <c r="W330" s="9" t="s">
        <v>3300</v>
      </c>
      <c r="X330" s="74" t="str">
        <f> if(isna(VLOOKUP($A330,processing!$A:$B,1,0)), "no", "yes")</f>
        <v>yes</v>
      </c>
      <c r="Y330" s="74" t="str">
        <f> if(isna(VLOOKUP($A330,outputs!$A:$B,1,0)), "no", "yes")</f>
        <v>yes</v>
      </c>
      <c r="Z330" s="74" t="str">
        <f> if(isna(VLOOKUP($A330,old.accuracy!$A:$B,1,0)), "no", "yes")</f>
        <v>yes</v>
      </c>
      <c r="AA330" s="74" t="str">
        <f> if(isna(VLOOKUP($A330,accuracy!$A:$B,1,0)), "no", "yes")</f>
        <v>yes</v>
      </c>
      <c r="AB330" s="74" t="str">
        <f t="array" ref="AB330"> index(publications!$A$1:$A$319, match($B330, publications!$B$1:$B$319, 0))</f>
        <v>Bob</v>
      </c>
    </row>
    <row r="331">
      <c r="A331" s="8" t="str">
        <f> concatenate(VLOOKUP($B331,publications!$B:$D,3,0), ".", $C331)</f>
        <v>QI38W8V2.1</v>
      </c>
      <c r="B331" s="9" t="s">
        <v>2183</v>
      </c>
      <c r="C331" s="71">
        <f t="shared" si="1"/>
        <v>1</v>
      </c>
      <c r="D331" s="9" t="s">
        <v>2566</v>
      </c>
      <c r="E331" s="9" t="s">
        <v>1839</v>
      </c>
      <c r="F331" s="9" t="s">
        <v>2971</v>
      </c>
      <c r="G331" s="9" t="s">
        <v>3301</v>
      </c>
      <c r="J331" s="9">
        <v>1956.0</v>
      </c>
      <c r="K331" s="9">
        <v>1957.0</v>
      </c>
      <c r="L331" s="9" t="s">
        <v>3007</v>
      </c>
      <c r="M331" s="11">
        <v>4600.0</v>
      </c>
      <c r="N331" s="77" t="s">
        <v>22</v>
      </c>
      <c r="O331" s="72" t="s">
        <v>22</v>
      </c>
      <c r="P331" s="72" t="s">
        <v>22</v>
      </c>
      <c r="Q331" s="11">
        <v>21.0</v>
      </c>
      <c r="R331" s="9" t="s">
        <v>2976</v>
      </c>
      <c r="S331" s="11">
        <v>40.0</v>
      </c>
      <c r="T331" s="73" t="s">
        <v>22</v>
      </c>
      <c r="U331" s="73" t="s">
        <v>3280</v>
      </c>
      <c r="V331" s="9"/>
      <c r="W331" s="9" t="s">
        <v>3302</v>
      </c>
      <c r="X331" s="74" t="str">
        <f> if(isna(VLOOKUP($A331,processing!$A:$B,1,0)), "no", "yes")</f>
        <v>yes</v>
      </c>
      <c r="Y331" s="74" t="str">
        <f> if(isna(VLOOKUP($A331,outputs!$A:$B,1,0)), "no", "yes")</f>
        <v>yes</v>
      </c>
      <c r="Z331" s="74" t="str">
        <f> if(isna(VLOOKUP($A331,old.accuracy!$A:$B,1,0)), "no", "yes")</f>
        <v>yes</v>
      </c>
      <c r="AA331" s="74" t="str">
        <f> if(isna(VLOOKUP($A331,accuracy!$A:$B,1,0)), "no", "yes")</f>
        <v>yes</v>
      </c>
      <c r="AB331" s="74" t="str">
        <f t="array" ref="AB331"> index(publications!$A$1:$A$319, match($B331, publications!$B$1:$B$319, 0))</f>
        <v>Livia</v>
      </c>
    </row>
    <row r="332">
      <c r="A332" s="8" t="str">
        <f> concatenate(VLOOKUP($B332,publications!$B:$D,3,0), ".", $C332)</f>
        <v>4ZVAVBQZ.1</v>
      </c>
      <c r="B332" s="9" t="s">
        <v>2187</v>
      </c>
      <c r="C332" s="71">
        <f t="shared" si="1"/>
        <v>1</v>
      </c>
      <c r="D332" s="9" t="s">
        <v>2566</v>
      </c>
      <c r="E332" s="9" t="s">
        <v>1907</v>
      </c>
      <c r="F332" s="9" t="s">
        <v>28</v>
      </c>
      <c r="G332" s="9" t="s">
        <v>3024</v>
      </c>
      <c r="J332" s="9">
        <v>1954.0</v>
      </c>
      <c r="K332" s="9">
        <v>1955.0</v>
      </c>
      <c r="L332" s="9" t="s">
        <v>3007</v>
      </c>
      <c r="M332" s="11">
        <v>6000.0</v>
      </c>
      <c r="N332" s="77" t="s">
        <v>22</v>
      </c>
      <c r="O332" s="11">
        <v>1.0</v>
      </c>
      <c r="P332" s="72" t="s">
        <v>3303</v>
      </c>
      <c r="Q332" s="11">
        <v>800.0</v>
      </c>
      <c r="R332" s="9" t="s">
        <v>3040</v>
      </c>
      <c r="S332" s="11">
        <v>67.0</v>
      </c>
      <c r="T332" s="73" t="s">
        <v>22</v>
      </c>
      <c r="U332" s="73"/>
      <c r="V332" s="9"/>
      <c r="W332" s="9" t="s">
        <v>3304</v>
      </c>
      <c r="X332" s="74" t="str">
        <f> if(isna(VLOOKUP($A332,processing!$A:$B,1,0)), "no", "yes")</f>
        <v>yes</v>
      </c>
      <c r="Y332" s="74" t="str">
        <f> if(isna(VLOOKUP($A332,outputs!$A:$B,1,0)), "no", "yes")</f>
        <v>yes</v>
      </c>
      <c r="Z332" s="74" t="str">
        <f> if(isna(VLOOKUP($A332,old.accuracy!$A:$B,1,0)), "no", "yes")</f>
        <v>yes</v>
      </c>
      <c r="AA332" s="74" t="str">
        <f> if(isna(VLOOKUP($A332,accuracy!$A:$B,1,0)), "no", "yes")</f>
        <v>yes</v>
      </c>
      <c r="AB332" s="74" t="str">
        <f t="array" ref="AB332"> index(publications!$A$1:$A$319, match($B332, publications!$B$1:$B$319, 0))</f>
        <v>Camillo</v>
      </c>
    </row>
    <row r="333">
      <c r="A333" s="8" t="str">
        <f> concatenate(VLOOKUP($B333,publications!$B:$D,3,0), ".", $C333)</f>
        <v>NDDTRXM9.1</v>
      </c>
      <c r="B333" s="9" t="s">
        <v>2189</v>
      </c>
      <c r="C333" s="71">
        <f t="shared" si="1"/>
        <v>1</v>
      </c>
      <c r="D333" s="9" t="s">
        <v>2566</v>
      </c>
      <c r="E333" s="9" t="s">
        <v>22</v>
      </c>
      <c r="F333" s="9" t="s">
        <v>2971</v>
      </c>
      <c r="G333" s="9" t="s">
        <v>22</v>
      </c>
      <c r="J333" s="9">
        <v>1979.0</v>
      </c>
      <c r="K333" s="9">
        <v>1979.0</v>
      </c>
      <c r="L333" s="9" t="s">
        <v>3007</v>
      </c>
      <c r="M333" s="11" t="s">
        <v>22</v>
      </c>
      <c r="N333" s="77" t="s">
        <v>22</v>
      </c>
      <c r="O333" s="72" t="s">
        <v>22</v>
      </c>
      <c r="P333" s="72" t="s">
        <v>3305</v>
      </c>
      <c r="Q333" s="9" t="s">
        <v>22</v>
      </c>
      <c r="R333" s="72" t="s">
        <v>22</v>
      </c>
      <c r="S333" s="11">
        <v>14.0</v>
      </c>
      <c r="T333" s="73" t="s">
        <v>22</v>
      </c>
      <c r="U333" s="73"/>
      <c r="V333" s="9"/>
      <c r="W333" s="9" t="s">
        <v>3306</v>
      </c>
      <c r="X333" s="74" t="str">
        <f> if(isna(VLOOKUP($A333,processing!$A:$B,1,0)), "no", "yes")</f>
        <v>yes</v>
      </c>
      <c r="Y333" s="74" t="str">
        <f> if(isna(VLOOKUP($A333,outputs!$A:$B,1,0)), "no", "yes")</f>
        <v>yes</v>
      </c>
      <c r="Z333" s="74" t="str">
        <f> if(isna(VLOOKUP($A333,old.accuracy!$A:$B,1,0)), "no", "yes")</f>
        <v>yes</v>
      </c>
      <c r="AA333" s="74" t="str">
        <f> if(isna(VLOOKUP($A333,accuracy!$A:$B,1,0)), "no", "yes")</f>
        <v>yes</v>
      </c>
      <c r="AB333" s="74" t="str">
        <f t="array" ref="AB333"> index(publications!$A$1:$A$319, match($B333, publications!$B$1:$B$319, 0))</f>
        <v>Anette</v>
      </c>
    </row>
    <row r="334">
      <c r="A334" s="8" t="str">
        <f> concatenate(VLOOKUP($B334,publications!$B:$D,3,0), ".", $C334)</f>
        <v>35V5TW6B.1</v>
      </c>
      <c r="B334" s="9" t="s">
        <v>2192</v>
      </c>
      <c r="C334" s="71">
        <f t="shared" si="1"/>
        <v>1</v>
      </c>
      <c r="D334" s="9" t="s">
        <v>2566</v>
      </c>
      <c r="E334" s="9" t="s">
        <v>1839</v>
      </c>
      <c r="F334" s="9" t="s">
        <v>2971</v>
      </c>
      <c r="G334" s="9" t="s">
        <v>3307</v>
      </c>
      <c r="J334" s="9">
        <v>1956.0</v>
      </c>
      <c r="K334" s="9">
        <v>1957.0</v>
      </c>
      <c r="L334" s="9" t="s">
        <v>2974</v>
      </c>
      <c r="M334" s="11">
        <v>5500.0</v>
      </c>
      <c r="N334" s="11" t="s">
        <v>2982</v>
      </c>
      <c r="O334" s="11">
        <v>0.6</v>
      </c>
      <c r="P334" s="72" t="s">
        <v>2975</v>
      </c>
      <c r="Q334" s="11">
        <v>21.0</v>
      </c>
      <c r="R334" s="9" t="s">
        <v>2976</v>
      </c>
      <c r="S334" s="11">
        <v>3.0</v>
      </c>
      <c r="T334" s="73" t="s">
        <v>22</v>
      </c>
      <c r="U334" s="73" t="s">
        <v>3280</v>
      </c>
      <c r="V334" s="72"/>
      <c r="W334" s="72" t="s">
        <v>22</v>
      </c>
      <c r="X334" s="74" t="str">
        <f> if(isna(VLOOKUP($A334,processing!$A:$B,1,0)), "no", "yes")</f>
        <v>yes</v>
      </c>
      <c r="Y334" s="74" t="str">
        <f> if(isna(VLOOKUP($A334,outputs!$A:$B,1,0)), "no", "yes")</f>
        <v>yes</v>
      </c>
      <c r="Z334" s="74" t="str">
        <f> if(isna(VLOOKUP($A334,old.accuracy!$A:$B,1,0)), "no", "yes")</f>
        <v>yes</v>
      </c>
      <c r="AA334" s="74" t="str">
        <f> if(isna(VLOOKUP($A334,accuracy!$A:$B,1,0)), "no", "yes")</f>
        <v>yes</v>
      </c>
      <c r="AB334" s="74" t="str">
        <f t="array" ref="AB334"> index(publications!$A$1:$A$319, match($B334, publications!$B$1:$B$319, 0))</f>
        <v>Bob</v>
      </c>
    </row>
    <row r="335">
      <c r="A335" s="8" t="str">
        <f> concatenate(VLOOKUP($B335,publications!$B:$D,3,0), ".", $C335)</f>
        <v>6YYMSPRM.1</v>
      </c>
      <c r="B335" s="9" t="s">
        <v>2194</v>
      </c>
      <c r="C335" s="71">
        <f t="shared" si="1"/>
        <v>1</v>
      </c>
      <c r="D335" s="9" t="s">
        <v>2552</v>
      </c>
      <c r="E335" s="9" t="s">
        <v>1896</v>
      </c>
      <c r="F335" s="9" t="s">
        <v>203</v>
      </c>
      <c r="G335" s="9" t="s">
        <v>3018</v>
      </c>
      <c r="J335" s="9">
        <v>1973.0</v>
      </c>
      <c r="K335" s="9">
        <v>1973.0</v>
      </c>
      <c r="L335" s="9" t="s">
        <v>2974</v>
      </c>
      <c r="M335" s="11" t="s">
        <v>22</v>
      </c>
      <c r="N335" s="11" t="s">
        <v>22</v>
      </c>
      <c r="O335" s="11">
        <v>7.6</v>
      </c>
      <c r="P335" s="72" t="s">
        <v>22</v>
      </c>
      <c r="Q335" s="11">
        <v>14.0</v>
      </c>
      <c r="R335" s="9" t="s">
        <v>2976</v>
      </c>
      <c r="S335" s="11">
        <v>2.0</v>
      </c>
      <c r="T335" s="73" t="s">
        <v>3015</v>
      </c>
      <c r="U335" s="73" t="s">
        <v>22</v>
      </c>
      <c r="V335" s="9"/>
      <c r="W335" s="9" t="s">
        <v>3308</v>
      </c>
      <c r="X335" s="74" t="str">
        <f> if(isna(VLOOKUP($A335,processing!$A:$B,1,0)), "no", "yes")</f>
        <v>yes</v>
      </c>
      <c r="Y335" s="74" t="str">
        <f> if(isna(VLOOKUP($A335,outputs!$A:$B,1,0)), "no", "yes")</f>
        <v>yes</v>
      </c>
      <c r="Z335" s="74" t="str">
        <f> if(isna(VLOOKUP($A335,old.accuracy!$A:$B,1,0)), "no", "yes")</f>
        <v>yes</v>
      </c>
      <c r="AA335" s="74" t="str">
        <f> if(isna(VLOOKUP($A335,accuracy!$A:$B,1,0)), "no", "yes")</f>
        <v>yes</v>
      </c>
      <c r="AB335" s="74" t="str">
        <f t="array" ref="AB335"> index(publications!$A$1:$A$319, match($B335, publications!$B$1:$B$319, 0))</f>
        <v>Melanie</v>
      </c>
    </row>
    <row r="336">
      <c r="A336" s="8" t="str">
        <f> concatenate(VLOOKUP($B336,publications!$B:$D,3,0), ".", $C336)</f>
        <v>6YYMSPRM.2</v>
      </c>
      <c r="B336" s="9" t="s">
        <v>2194</v>
      </c>
      <c r="C336" s="71">
        <f t="shared" si="1"/>
        <v>2</v>
      </c>
      <c r="D336" s="9" t="s">
        <v>2552</v>
      </c>
      <c r="E336" s="9" t="s">
        <v>1896</v>
      </c>
      <c r="F336" s="9" t="s">
        <v>203</v>
      </c>
      <c r="G336" s="9" t="s">
        <v>3018</v>
      </c>
      <c r="J336" s="9">
        <v>1974.0</v>
      </c>
      <c r="K336" s="9">
        <v>1974.0</v>
      </c>
      <c r="L336" s="9" t="s">
        <v>2974</v>
      </c>
      <c r="M336" s="11" t="s">
        <v>22</v>
      </c>
      <c r="N336" s="11" t="s">
        <v>22</v>
      </c>
      <c r="O336" s="11">
        <v>7.6</v>
      </c>
      <c r="P336" s="72" t="s">
        <v>22</v>
      </c>
      <c r="Q336" s="11">
        <v>14.0</v>
      </c>
      <c r="R336" s="9" t="s">
        <v>2976</v>
      </c>
      <c r="S336" s="11">
        <v>2.0</v>
      </c>
      <c r="T336" s="73" t="s">
        <v>3015</v>
      </c>
      <c r="U336" s="73" t="s">
        <v>22</v>
      </c>
      <c r="V336" s="9"/>
      <c r="W336" s="9" t="s">
        <v>3308</v>
      </c>
      <c r="X336" s="74" t="str">
        <f> if(isna(VLOOKUP($A336,processing!$A:$B,1,0)), "no", "yes")</f>
        <v>yes</v>
      </c>
      <c r="Y336" s="74" t="str">
        <f> if(isna(VLOOKUP($A336,outputs!$A:$B,1,0)), "no", "yes")</f>
        <v>yes</v>
      </c>
      <c r="Z336" s="74" t="str">
        <f> if(isna(VLOOKUP($A336,old.accuracy!$A:$B,1,0)), "no", "yes")</f>
        <v>yes</v>
      </c>
      <c r="AA336" s="74" t="str">
        <f> if(isna(VLOOKUP($A336,accuracy!$A:$B,1,0)), "no", "yes")</f>
        <v>yes</v>
      </c>
      <c r="AB336" s="74" t="str">
        <f t="array" ref="AB336"> index(publications!$A$1:$A$319, match($B336, publications!$B$1:$B$319, 0))</f>
        <v>Melanie</v>
      </c>
    </row>
    <row r="337">
      <c r="A337" s="8" t="str">
        <f> concatenate(VLOOKUP($B337,publications!$B:$D,3,0), ".", $C337)</f>
        <v>6YYMSPRM.3</v>
      </c>
      <c r="B337" s="9" t="s">
        <v>2194</v>
      </c>
      <c r="C337" s="71">
        <f t="shared" si="1"/>
        <v>3</v>
      </c>
      <c r="D337" s="9" t="s">
        <v>2552</v>
      </c>
      <c r="E337" s="9" t="s">
        <v>1896</v>
      </c>
      <c r="F337" s="9" t="s">
        <v>203</v>
      </c>
      <c r="G337" s="9" t="s">
        <v>3018</v>
      </c>
      <c r="J337" s="9">
        <v>1976.0</v>
      </c>
      <c r="K337" s="9">
        <v>1976.0</v>
      </c>
      <c r="L337" s="9" t="s">
        <v>2974</v>
      </c>
      <c r="M337" s="11" t="s">
        <v>22</v>
      </c>
      <c r="N337" s="11" t="s">
        <v>22</v>
      </c>
      <c r="O337" s="11">
        <v>7.6</v>
      </c>
      <c r="P337" s="72" t="s">
        <v>22</v>
      </c>
      <c r="Q337" s="11">
        <v>14.0</v>
      </c>
      <c r="R337" s="9" t="s">
        <v>2976</v>
      </c>
      <c r="S337" s="11">
        <v>2.0</v>
      </c>
      <c r="T337" s="73" t="s">
        <v>3015</v>
      </c>
      <c r="U337" s="73" t="s">
        <v>22</v>
      </c>
      <c r="V337" s="9"/>
      <c r="W337" s="9" t="s">
        <v>3308</v>
      </c>
      <c r="X337" s="74" t="str">
        <f> if(isna(VLOOKUP($A337,processing!$A:$B,1,0)), "no", "yes")</f>
        <v>yes</v>
      </c>
      <c r="Y337" s="74" t="str">
        <f> if(isna(VLOOKUP($A337,outputs!$A:$B,1,0)), "no", "yes")</f>
        <v>yes</v>
      </c>
      <c r="Z337" s="74" t="str">
        <f> if(isna(VLOOKUP($A337,old.accuracy!$A:$B,1,0)), "no", "yes")</f>
        <v>yes</v>
      </c>
      <c r="AA337" s="74" t="str">
        <f> if(isna(VLOOKUP($A337,accuracy!$A:$B,1,0)), "no", "yes")</f>
        <v>yes</v>
      </c>
      <c r="AB337" s="74" t="str">
        <f t="array" ref="AB337"> index(publications!$A$1:$A$319, match($B337, publications!$B$1:$B$319, 0))</f>
        <v>Melanie</v>
      </c>
    </row>
    <row r="338">
      <c r="A338" s="8" t="str">
        <f> concatenate(VLOOKUP($B338,publications!$B:$D,3,0), ".", $C338)</f>
        <v>E6FMSYH2.1</v>
      </c>
      <c r="B338" s="9" t="s">
        <v>2196</v>
      </c>
      <c r="C338" s="71">
        <f t="shared" si="1"/>
        <v>1</v>
      </c>
      <c r="D338" s="9" t="s">
        <v>2552</v>
      </c>
      <c r="E338" s="9" t="s">
        <v>1896</v>
      </c>
      <c r="F338" s="9" t="s">
        <v>203</v>
      </c>
      <c r="G338" s="9" t="s">
        <v>3018</v>
      </c>
      <c r="J338" s="9">
        <v>1976.0</v>
      </c>
      <c r="K338" s="9">
        <v>1976.0</v>
      </c>
      <c r="L338" s="9" t="s">
        <v>2974</v>
      </c>
      <c r="M338" s="11" t="s">
        <v>22</v>
      </c>
      <c r="N338" s="11" t="s">
        <v>22</v>
      </c>
      <c r="O338" s="11">
        <v>7.6</v>
      </c>
      <c r="P338" s="72" t="s">
        <v>22</v>
      </c>
      <c r="Q338" s="11">
        <v>14.0</v>
      </c>
      <c r="R338" s="9" t="s">
        <v>2976</v>
      </c>
      <c r="S338" s="11">
        <v>2.0</v>
      </c>
      <c r="T338" s="73" t="s">
        <v>3015</v>
      </c>
      <c r="U338" s="73" t="s">
        <v>22</v>
      </c>
      <c r="V338" s="9"/>
      <c r="W338" s="9" t="s">
        <v>3309</v>
      </c>
      <c r="X338" s="74" t="str">
        <f> if(isna(VLOOKUP($A338,processing!$A:$B,1,0)), "no", "yes")</f>
        <v>yes</v>
      </c>
      <c r="Y338" s="74" t="str">
        <f> if(isna(VLOOKUP($A338,outputs!$A:$B,1,0)), "no", "yes")</f>
        <v>yes</v>
      </c>
      <c r="Z338" s="74" t="str">
        <f> if(isna(VLOOKUP($A338,old.accuracy!$A:$B,1,0)), "no", "yes")</f>
        <v>yes</v>
      </c>
      <c r="AA338" s="74" t="str">
        <f> if(isna(VLOOKUP($A338,accuracy!$A:$B,1,0)), "no", "yes")</f>
        <v>yes</v>
      </c>
      <c r="AB338" s="74" t="str">
        <f t="array" ref="AB338"> index(publications!$A$1:$A$319, match($B338, publications!$B$1:$B$319, 0))</f>
        <v>Melanie</v>
      </c>
    </row>
    <row r="339">
      <c r="A339" s="8" t="str">
        <f> concatenate(VLOOKUP($B339,publications!$B:$D,3,0), ".", $C339)</f>
        <v>B9WB4IEJ.1</v>
      </c>
      <c r="B339" s="9" t="s">
        <v>2202</v>
      </c>
      <c r="C339" s="71">
        <f t="shared" si="1"/>
        <v>1</v>
      </c>
      <c r="D339" s="9" t="s">
        <v>2566</v>
      </c>
      <c r="E339" s="9" t="s">
        <v>2203</v>
      </c>
      <c r="F339" s="9" t="s">
        <v>2971</v>
      </c>
      <c r="G339" s="9" t="s">
        <v>3140</v>
      </c>
      <c r="J339" s="9">
        <v>1947.0</v>
      </c>
      <c r="K339" s="9">
        <v>1947.0</v>
      </c>
      <c r="L339" s="9" t="s">
        <v>3007</v>
      </c>
      <c r="M339" s="11" t="s">
        <v>22</v>
      </c>
      <c r="N339" s="77" t="s">
        <v>22</v>
      </c>
      <c r="O339" s="76" t="s">
        <v>22</v>
      </c>
      <c r="P339" s="72" t="s">
        <v>3310</v>
      </c>
      <c r="Q339" s="11">
        <v>21.0</v>
      </c>
      <c r="R339" s="9" t="s">
        <v>2976</v>
      </c>
      <c r="S339" s="11">
        <v>74.0</v>
      </c>
      <c r="T339" s="73" t="s">
        <v>22</v>
      </c>
      <c r="U339" s="73"/>
      <c r="V339" s="9"/>
      <c r="W339" s="9" t="s">
        <v>3311</v>
      </c>
      <c r="X339" s="74" t="str">
        <f> if(isna(VLOOKUP($A339,processing!$A:$B,1,0)), "no", "yes")</f>
        <v>yes</v>
      </c>
      <c r="Y339" s="74" t="str">
        <f> if(isna(VLOOKUP($A339,outputs!$A:$B,1,0)), "no", "yes")</f>
        <v>yes</v>
      </c>
      <c r="Z339" s="74" t="str">
        <f> if(isna(VLOOKUP($A339,old.accuracy!$A:$B,1,0)), "no", "yes")</f>
        <v>yes</v>
      </c>
      <c r="AA339" s="74" t="str">
        <f> if(isna(VLOOKUP($A339,accuracy!$A:$B,1,0)), "no", "yes")</f>
        <v>yes</v>
      </c>
      <c r="AB339" s="74" t="str">
        <f t="array" ref="AB339"> index(publications!$A$1:$A$319, match($B339, publications!$B$1:$B$319, 0))</f>
        <v>Thomas</v>
      </c>
    </row>
    <row r="340">
      <c r="A340" s="8" t="str">
        <f> concatenate(VLOOKUP($B340,publications!$B:$D,3,0), ".", $C340)</f>
        <v>CBLF77TD.1</v>
      </c>
      <c r="B340" s="9" t="s">
        <v>2207</v>
      </c>
      <c r="C340" s="71">
        <f t="shared" si="1"/>
        <v>1</v>
      </c>
      <c r="D340" s="9" t="s">
        <v>2566</v>
      </c>
      <c r="E340" s="9" t="s">
        <v>1907</v>
      </c>
      <c r="F340" s="9" t="s">
        <v>2971</v>
      </c>
      <c r="G340" s="9" t="s">
        <v>3024</v>
      </c>
      <c r="J340" s="9">
        <v>1995.0</v>
      </c>
      <c r="K340" s="9">
        <v>1995.0</v>
      </c>
      <c r="L340" s="9" t="s">
        <v>2974</v>
      </c>
      <c r="M340" s="11">
        <v>5000.0</v>
      </c>
      <c r="N340" s="11" t="s">
        <v>2982</v>
      </c>
      <c r="O340" s="11">
        <v>0.7</v>
      </c>
      <c r="P340" s="72" t="s">
        <v>22</v>
      </c>
      <c r="Q340" s="11">
        <v>1200.0</v>
      </c>
      <c r="R340" s="9" t="s">
        <v>3040</v>
      </c>
      <c r="S340" s="11">
        <v>12.0</v>
      </c>
      <c r="T340" s="73" t="s">
        <v>22</v>
      </c>
      <c r="U340" s="73"/>
      <c r="V340" s="72"/>
      <c r="W340" s="72" t="s">
        <v>22</v>
      </c>
      <c r="X340" s="74" t="str">
        <f> if(isna(VLOOKUP($A340,processing!$A:$B,1,0)), "no", "yes")</f>
        <v>yes</v>
      </c>
      <c r="Y340" s="74" t="str">
        <f> if(isna(VLOOKUP($A340,outputs!$A:$B,1,0)), "no", "yes")</f>
        <v>yes</v>
      </c>
      <c r="Z340" s="74" t="str">
        <f> if(isna(VLOOKUP($A340,old.accuracy!$A:$B,1,0)), "no", "yes")</f>
        <v>yes</v>
      </c>
      <c r="AA340" s="74" t="str">
        <f> if(isna(VLOOKUP($A340,accuracy!$A:$B,1,0)), "no", "yes")</f>
        <v>yes</v>
      </c>
      <c r="AB340" s="74" t="str">
        <f t="array" ref="AB340"> index(publications!$A$1:$A$319, match($B340, publications!$B$1:$B$319, 0))</f>
        <v>Bob</v>
      </c>
    </row>
    <row r="341">
      <c r="A341" s="8" t="str">
        <f> concatenate(VLOOKUP($B341,publications!$B:$D,3,0), ".", $C341)</f>
        <v>LNXI6UYT.1</v>
      </c>
      <c r="B341" s="9" t="s">
        <v>2209</v>
      </c>
      <c r="C341" s="71">
        <f t="shared" si="1"/>
        <v>1</v>
      </c>
      <c r="D341" s="9" t="s">
        <v>2552</v>
      </c>
      <c r="E341" s="9" t="s">
        <v>1896</v>
      </c>
      <c r="F341" s="9" t="s">
        <v>203</v>
      </c>
      <c r="G341" s="9" t="s">
        <v>3018</v>
      </c>
      <c r="J341" s="9">
        <v>1974.0</v>
      </c>
      <c r="K341" s="9">
        <v>1974.0</v>
      </c>
      <c r="L341" s="9" t="s">
        <v>2974</v>
      </c>
      <c r="M341" s="11" t="s">
        <v>22</v>
      </c>
      <c r="N341" s="77" t="s">
        <v>22</v>
      </c>
      <c r="O341" s="11">
        <v>6.0</v>
      </c>
      <c r="P341" s="72" t="s">
        <v>22</v>
      </c>
      <c r="Q341" s="11">
        <v>7.0</v>
      </c>
      <c r="R341" s="9" t="s">
        <v>2976</v>
      </c>
      <c r="S341" s="11">
        <v>2.0</v>
      </c>
      <c r="T341" s="73" t="s">
        <v>3015</v>
      </c>
      <c r="U341" s="73" t="s">
        <v>22</v>
      </c>
      <c r="V341" s="72"/>
      <c r="W341" s="72" t="s">
        <v>22</v>
      </c>
      <c r="X341" s="74" t="str">
        <f> if(isna(VLOOKUP($A341,processing!$A:$B,1,0)), "no", "yes")</f>
        <v>yes</v>
      </c>
      <c r="Y341" s="74" t="str">
        <f> if(isna(VLOOKUP($A341,outputs!$A:$B,1,0)), "no", "yes")</f>
        <v>yes</v>
      </c>
      <c r="Z341" s="74" t="str">
        <f> if(isna(VLOOKUP($A341,old.accuracy!$A:$B,1,0)), "no", "yes")</f>
        <v>yes</v>
      </c>
      <c r="AA341" s="74" t="str">
        <f> if(isna(VLOOKUP($A341,accuracy!$A:$B,1,0)), "no", "yes")</f>
        <v>yes</v>
      </c>
      <c r="AB341" s="74" t="str">
        <f t="array" ref="AB341"> index(publications!$A$1:$A$319, match($B341, publications!$B$1:$B$319, 0))</f>
        <v>Amaury</v>
      </c>
    </row>
    <row r="342">
      <c r="A342" s="8" t="str">
        <f> concatenate(VLOOKUP($B342,publications!$B:$D,3,0), ".", $C342)</f>
        <v>P6V87WN5.1</v>
      </c>
      <c r="B342" s="9" t="s">
        <v>2211</v>
      </c>
      <c r="C342" s="71">
        <f t="shared" si="1"/>
        <v>1</v>
      </c>
      <c r="D342" s="9" t="s">
        <v>2566</v>
      </c>
      <c r="E342" s="9" t="s">
        <v>1935</v>
      </c>
      <c r="F342" s="9" t="s">
        <v>203</v>
      </c>
      <c r="G342" s="9" t="s">
        <v>3072</v>
      </c>
      <c r="J342" s="9">
        <v>1978.0</v>
      </c>
      <c r="K342" s="9">
        <v>1978.0</v>
      </c>
      <c r="L342" s="9" t="s">
        <v>3007</v>
      </c>
      <c r="M342" s="11">
        <v>4100.0</v>
      </c>
      <c r="N342" s="11" t="s">
        <v>3158</v>
      </c>
      <c r="O342" s="11">
        <v>0.55</v>
      </c>
      <c r="P342" s="72" t="s">
        <v>22</v>
      </c>
      <c r="Q342" s="11">
        <v>20.0</v>
      </c>
      <c r="R342" s="9" t="s">
        <v>2976</v>
      </c>
      <c r="S342" s="11">
        <v>60.0</v>
      </c>
      <c r="T342" s="73" t="s">
        <v>22</v>
      </c>
      <c r="U342" s="73" t="s">
        <v>22</v>
      </c>
      <c r="V342" s="72"/>
      <c r="W342" s="72" t="s">
        <v>22</v>
      </c>
      <c r="X342" s="74" t="str">
        <f> if(isna(VLOOKUP($A342,processing!$A:$B,1,0)), "no", "yes")</f>
        <v>yes</v>
      </c>
      <c r="Y342" s="74" t="str">
        <f> if(isna(VLOOKUP($A342,outputs!$A:$B,1,0)), "no", "yes")</f>
        <v>yes</v>
      </c>
      <c r="Z342" s="74" t="str">
        <f> if(isna(VLOOKUP($A342,old.accuracy!$A:$B,1,0)), "no", "yes")</f>
        <v>yes</v>
      </c>
      <c r="AA342" s="74" t="str">
        <f> if(isna(VLOOKUP($A342,accuracy!$A:$B,1,0)), "no", "yes")</f>
        <v>yes</v>
      </c>
      <c r="AB342" s="74" t="str">
        <f t="array" ref="AB342"> index(publications!$A$1:$A$319, match($B342, publications!$B$1:$B$319, 0))</f>
        <v>Livia</v>
      </c>
    </row>
    <row r="343">
      <c r="A343" s="8" t="str">
        <f> concatenate(VLOOKUP($B343,publications!$B:$D,3,0), ".", $C343)</f>
        <v>LDJRWPWA.1</v>
      </c>
      <c r="B343" s="9" t="s">
        <v>2214</v>
      </c>
      <c r="C343" s="71">
        <f t="shared" si="1"/>
        <v>1</v>
      </c>
      <c r="D343" s="9" t="s">
        <v>2566</v>
      </c>
      <c r="E343" s="9" t="s">
        <v>2203</v>
      </c>
      <c r="F343" s="9" t="s">
        <v>2971</v>
      </c>
      <c r="G343" s="9" t="s">
        <v>3312</v>
      </c>
      <c r="J343" s="9">
        <v>1938.0</v>
      </c>
      <c r="K343" s="9">
        <v>1938.0</v>
      </c>
      <c r="L343" s="9" t="s">
        <v>3007</v>
      </c>
      <c r="M343" s="95">
        <v>1350.0</v>
      </c>
      <c r="N343" s="77" t="s">
        <v>22</v>
      </c>
      <c r="O343" s="11">
        <v>0.17</v>
      </c>
      <c r="P343" s="72" t="s">
        <v>3129</v>
      </c>
      <c r="Q343" s="11">
        <v>1200.0</v>
      </c>
      <c r="R343" s="9" t="s">
        <v>3040</v>
      </c>
      <c r="S343" s="11">
        <v>8.0</v>
      </c>
      <c r="T343" s="73" t="s">
        <v>22</v>
      </c>
      <c r="U343" s="73" t="s">
        <v>3313</v>
      </c>
      <c r="V343" s="9"/>
      <c r="W343" s="9" t="s">
        <v>3314</v>
      </c>
      <c r="X343" s="74" t="str">
        <f> if(isna(VLOOKUP($A343,processing!$A:$B,1,0)), "no", "yes")</f>
        <v>yes</v>
      </c>
      <c r="Y343" s="74" t="str">
        <f> if(isna(VLOOKUP($A343,outputs!$A:$B,1,0)), "no", "yes")</f>
        <v>yes</v>
      </c>
      <c r="Z343" s="74" t="str">
        <f> if(isna(VLOOKUP($A343,old.accuracy!$A:$B,1,0)), "no", "yes")</f>
        <v>yes</v>
      </c>
      <c r="AA343" s="74" t="str">
        <f> if(isna(VLOOKUP($A343,accuracy!$A:$B,1,0)), "no", "yes")</f>
        <v>yes</v>
      </c>
      <c r="AB343" s="74" t="str">
        <f t="array" ref="AB343"> index(publications!$A$1:$A$319, match($B343, publications!$B$1:$B$319, 0))</f>
        <v>Livia</v>
      </c>
    </row>
    <row r="344">
      <c r="A344" s="8" t="str">
        <f> concatenate(VLOOKUP($B344,publications!$B:$D,3,0), ".", $C344)</f>
        <v>LDJRWPWA.2</v>
      </c>
      <c r="B344" s="9" t="s">
        <v>2214</v>
      </c>
      <c r="C344" s="71">
        <f t="shared" si="1"/>
        <v>2</v>
      </c>
      <c r="D344" s="9" t="s">
        <v>2566</v>
      </c>
      <c r="E344" s="9" t="s">
        <v>2203</v>
      </c>
      <c r="F344" s="9" t="s">
        <v>2971</v>
      </c>
      <c r="G344" s="9" t="s">
        <v>3312</v>
      </c>
      <c r="J344" s="9">
        <v>1938.0</v>
      </c>
      <c r="K344" s="9">
        <v>1938.0</v>
      </c>
      <c r="L344" s="9" t="s">
        <v>3007</v>
      </c>
      <c r="M344" s="95">
        <v>1350.0</v>
      </c>
      <c r="N344" s="77" t="s">
        <v>22</v>
      </c>
      <c r="O344" s="11">
        <v>0.17</v>
      </c>
      <c r="P344" s="72" t="s">
        <v>3129</v>
      </c>
      <c r="Q344" s="11">
        <v>1200.0</v>
      </c>
      <c r="R344" s="9" t="s">
        <v>3040</v>
      </c>
      <c r="S344" s="11">
        <v>28.0</v>
      </c>
      <c r="T344" s="73" t="s">
        <v>22</v>
      </c>
      <c r="U344" s="73" t="s">
        <v>3313</v>
      </c>
      <c r="V344" s="9"/>
      <c r="W344" s="9" t="s">
        <v>3314</v>
      </c>
      <c r="X344" s="74" t="str">
        <f> if(isna(VLOOKUP($A344,processing!$A:$B,1,0)), "no", "yes")</f>
        <v>yes</v>
      </c>
      <c r="Y344" s="74" t="str">
        <f> if(isna(VLOOKUP($A344,outputs!$A:$B,1,0)), "no", "yes")</f>
        <v>yes</v>
      </c>
      <c r="Z344" s="74" t="str">
        <f> if(isna(VLOOKUP($A344,old.accuracy!$A:$B,1,0)), "no", "yes")</f>
        <v>no</v>
      </c>
      <c r="AA344" s="74" t="str">
        <f> if(isna(VLOOKUP($A344,accuracy!$A:$B,1,0)), "no", "yes")</f>
        <v>yes</v>
      </c>
      <c r="AB344" s="74" t="str">
        <f t="array" ref="AB344"> index(publications!$A$1:$A$319, match($B344, publications!$B$1:$B$319, 0))</f>
        <v>Livia</v>
      </c>
    </row>
    <row r="345">
      <c r="A345" s="8" t="str">
        <f> concatenate(VLOOKUP($B345,publications!$B:$D,3,0), ".", $C345)</f>
        <v>CZ6H3CWC.1</v>
      </c>
      <c r="B345" s="9" t="s">
        <v>2216</v>
      </c>
      <c r="C345" s="71">
        <f t="shared" si="1"/>
        <v>1</v>
      </c>
      <c r="D345" s="9" t="s">
        <v>2552</v>
      </c>
      <c r="E345" s="9" t="s">
        <v>1896</v>
      </c>
      <c r="F345" s="9" t="s">
        <v>28</v>
      </c>
      <c r="G345" s="9" t="s">
        <v>3018</v>
      </c>
      <c r="J345" s="9">
        <v>1967.0</v>
      </c>
      <c r="K345" s="9">
        <v>1967.0</v>
      </c>
      <c r="L345" s="9" t="s">
        <v>3052</v>
      </c>
      <c r="M345" s="11">
        <v>150000.0</v>
      </c>
      <c r="N345" s="77" t="s">
        <v>22</v>
      </c>
      <c r="O345" s="11">
        <v>7.6</v>
      </c>
      <c r="P345" s="72" t="s">
        <v>3315</v>
      </c>
      <c r="Q345" s="11">
        <v>7.0</v>
      </c>
      <c r="R345" s="9" t="s">
        <v>2976</v>
      </c>
      <c r="S345" s="11">
        <v>18.0</v>
      </c>
      <c r="T345" s="73" t="s">
        <v>3032</v>
      </c>
      <c r="U345" s="73" t="s">
        <v>22</v>
      </c>
      <c r="V345" s="9"/>
      <c r="W345" s="9" t="s">
        <v>3316</v>
      </c>
      <c r="X345" s="74" t="str">
        <f> if(isna(VLOOKUP($A345,processing!$A:$B,1,0)), "no", "yes")</f>
        <v>yes</v>
      </c>
      <c r="Y345" s="74" t="str">
        <f> if(isna(VLOOKUP($A345,outputs!$A:$B,1,0)), "no", "yes")</f>
        <v>yes</v>
      </c>
      <c r="Z345" s="74" t="str">
        <f> if(isna(VLOOKUP($A345,old.accuracy!$A:$B,1,0)), "no", "yes")</f>
        <v>yes</v>
      </c>
      <c r="AA345" s="74" t="str">
        <f> if(isna(VLOOKUP($A345,accuracy!$A:$B,1,0)), "no", "yes")</f>
        <v>yes</v>
      </c>
      <c r="AB345" s="74" t="str">
        <f t="array" ref="AB345"> index(publications!$A$1:$A$319, match($B345, publications!$B$1:$B$319, 0))</f>
        <v>Livia</v>
      </c>
    </row>
    <row r="346">
      <c r="A346" s="8" t="str">
        <f> concatenate(VLOOKUP($B346,publications!$B:$D,3,0), ".", $C346)</f>
        <v>ZF5KTA9J.1</v>
      </c>
      <c r="B346" s="9" t="s">
        <v>2218</v>
      </c>
      <c r="C346" s="71">
        <f t="shared" si="1"/>
        <v>1</v>
      </c>
      <c r="D346" s="9" t="s">
        <v>2566</v>
      </c>
      <c r="E346" s="9" t="s">
        <v>1839</v>
      </c>
      <c r="F346" s="9" t="s">
        <v>203</v>
      </c>
      <c r="G346" s="96" t="s">
        <v>3317</v>
      </c>
      <c r="J346" s="9">
        <v>1993.0</v>
      </c>
      <c r="K346" s="9">
        <v>1993.0</v>
      </c>
      <c r="L346" s="9" t="s">
        <v>2981</v>
      </c>
      <c r="M346" s="11" t="s">
        <v>22</v>
      </c>
      <c r="N346" s="77" t="s">
        <v>22</v>
      </c>
      <c r="O346" s="72" t="s">
        <v>22</v>
      </c>
      <c r="P346" s="72" t="s">
        <v>22</v>
      </c>
      <c r="Q346" s="11">
        <v>600.0</v>
      </c>
      <c r="R346" s="9" t="s">
        <v>3040</v>
      </c>
      <c r="S346" s="11">
        <v>7.0</v>
      </c>
      <c r="T346" s="73" t="s">
        <v>22</v>
      </c>
      <c r="U346" s="73" t="s">
        <v>3055</v>
      </c>
      <c r="V346" s="9"/>
      <c r="W346" s="9" t="s">
        <v>3318</v>
      </c>
      <c r="X346" s="74" t="str">
        <f> if(isna(VLOOKUP($A346,processing!$A:$B,1,0)), "no", "yes")</f>
        <v>yes</v>
      </c>
      <c r="Y346" s="74" t="str">
        <f> if(isna(VLOOKUP($A346,outputs!$A:$B,1,0)), "no", "yes")</f>
        <v>yes</v>
      </c>
      <c r="Z346" s="74" t="str">
        <f> if(isna(VLOOKUP($A346,old.accuracy!$A:$B,1,0)), "no", "yes")</f>
        <v>yes</v>
      </c>
      <c r="AA346" s="74" t="str">
        <f> if(isna(VLOOKUP($A346,accuracy!$A:$B,1,0)), "no", "yes")</f>
        <v>yes</v>
      </c>
      <c r="AB346" s="74" t="str">
        <f t="array" ref="AB346"> index(publications!$A$1:$A$319, match($B346, publications!$B$1:$B$319, 0))</f>
        <v>Livia</v>
      </c>
    </row>
    <row r="347">
      <c r="A347" s="8" t="str">
        <f> concatenate(VLOOKUP($B347,publications!$B:$D,3,0), ".", $C347)</f>
        <v>7T8X95KY.1</v>
      </c>
      <c r="B347" s="9" t="s">
        <v>2220</v>
      </c>
      <c r="C347" s="71">
        <f t="shared" si="1"/>
        <v>1</v>
      </c>
      <c r="D347" s="9" t="s">
        <v>2566</v>
      </c>
      <c r="E347" s="9" t="s">
        <v>1853</v>
      </c>
      <c r="F347" s="9" t="s">
        <v>2971</v>
      </c>
      <c r="G347" s="9" t="s">
        <v>2987</v>
      </c>
      <c r="J347" s="9">
        <v>1968.0</v>
      </c>
      <c r="K347" s="9">
        <v>1968.0</v>
      </c>
      <c r="L347" s="9" t="s">
        <v>2981</v>
      </c>
      <c r="M347" s="11" t="s">
        <v>22</v>
      </c>
      <c r="N347" s="77" t="s">
        <v>22</v>
      </c>
      <c r="O347" s="72" t="s">
        <v>22</v>
      </c>
      <c r="P347" s="72" t="s">
        <v>3220</v>
      </c>
      <c r="Q347" s="9" t="s">
        <v>22</v>
      </c>
      <c r="R347" s="72" t="s">
        <v>22</v>
      </c>
      <c r="S347" s="11">
        <v>2.0</v>
      </c>
      <c r="T347" s="73" t="s">
        <v>22</v>
      </c>
      <c r="U347" s="73"/>
      <c r="V347" s="9"/>
      <c r="W347" s="9" t="s">
        <v>3319</v>
      </c>
      <c r="X347" s="74" t="str">
        <f> if(isna(VLOOKUP($A347,processing!$A:$B,1,0)), "no", "yes")</f>
        <v>yes</v>
      </c>
      <c r="Y347" s="74" t="str">
        <f> if(isna(VLOOKUP($A347,outputs!$A:$B,1,0)), "no", "yes")</f>
        <v>yes</v>
      </c>
      <c r="Z347" s="74" t="str">
        <f> if(isna(VLOOKUP($A347,old.accuracy!$A:$B,1,0)), "no", "yes")</f>
        <v>yes</v>
      </c>
      <c r="AA347" s="74" t="str">
        <f> if(isna(VLOOKUP($A347,accuracy!$A:$B,1,0)), "no", "yes")</f>
        <v>yes</v>
      </c>
      <c r="AB347" s="74" t="str">
        <f t="array" ref="AB347"> index(publications!$A$1:$A$319, match($B347, publications!$B$1:$B$319, 0))</f>
        <v>Melanie</v>
      </c>
    </row>
    <row r="348">
      <c r="A348" s="8" t="str">
        <f> concatenate(VLOOKUP($B348,publications!$B:$D,3,0), ".", $C348)</f>
        <v>7T8X95KY.2</v>
      </c>
      <c r="B348" s="9" t="s">
        <v>2220</v>
      </c>
      <c r="C348" s="71">
        <f t="shared" si="1"/>
        <v>2</v>
      </c>
      <c r="D348" s="9" t="s">
        <v>2566</v>
      </c>
      <c r="E348" s="9" t="s">
        <v>1853</v>
      </c>
      <c r="F348" s="9" t="s">
        <v>2971</v>
      </c>
      <c r="G348" s="9" t="s">
        <v>2987</v>
      </c>
      <c r="J348" s="9">
        <v>1979.0</v>
      </c>
      <c r="K348" s="9">
        <v>1979.0</v>
      </c>
      <c r="L348" s="9" t="s">
        <v>2981</v>
      </c>
      <c r="M348" s="11" t="s">
        <v>22</v>
      </c>
      <c r="N348" s="77" t="s">
        <v>22</v>
      </c>
      <c r="O348" s="72" t="s">
        <v>22</v>
      </c>
      <c r="P348" s="72" t="s">
        <v>3048</v>
      </c>
      <c r="Q348" s="9" t="s">
        <v>22</v>
      </c>
      <c r="R348" s="72" t="s">
        <v>22</v>
      </c>
      <c r="S348" s="11">
        <v>3.0</v>
      </c>
      <c r="T348" s="73" t="s">
        <v>22</v>
      </c>
      <c r="U348" s="73"/>
      <c r="V348" s="9"/>
      <c r="W348" s="9" t="s">
        <v>3319</v>
      </c>
      <c r="X348" s="74" t="str">
        <f> if(isna(VLOOKUP($A348,processing!$A:$B,1,0)), "no", "yes")</f>
        <v>yes</v>
      </c>
      <c r="Y348" s="74" t="str">
        <f> if(isna(VLOOKUP($A348,outputs!$A:$B,1,0)), "no", "yes")</f>
        <v>yes</v>
      </c>
      <c r="Z348" s="74" t="str">
        <f> if(isna(VLOOKUP($A348,old.accuracy!$A:$B,1,0)), "no", "yes")</f>
        <v>yes</v>
      </c>
      <c r="AA348" s="74" t="str">
        <f> if(isna(VLOOKUP($A348,accuracy!$A:$B,1,0)), "no", "yes")</f>
        <v>yes</v>
      </c>
      <c r="AB348" s="74" t="str">
        <f t="array" ref="AB348"> index(publications!$A$1:$A$319, match($B348, publications!$B$1:$B$319, 0))</f>
        <v>Melanie</v>
      </c>
    </row>
    <row r="349">
      <c r="A349" s="8" t="str">
        <f> concatenate(VLOOKUP($B349,publications!$B:$D,3,0), ".", $C349)</f>
        <v>7T8X95KY.3</v>
      </c>
      <c r="B349" s="9" t="s">
        <v>2220</v>
      </c>
      <c r="C349" s="71">
        <f t="shared" si="1"/>
        <v>3</v>
      </c>
      <c r="D349" s="9" t="s">
        <v>2566</v>
      </c>
      <c r="E349" s="9" t="s">
        <v>1853</v>
      </c>
      <c r="F349" s="9" t="s">
        <v>2971</v>
      </c>
      <c r="G349" s="9" t="s">
        <v>2987</v>
      </c>
      <c r="J349" s="9">
        <v>1999.0</v>
      </c>
      <c r="K349" s="9">
        <v>1999.0</v>
      </c>
      <c r="L349" s="9" t="s">
        <v>2981</v>
      </c>
      <c r="M349" s="11" t="s">
        <v>22</v>
      </c>
      <c r="N349" s="77" t="s">
        <v>22</v>
      </c>
      <c r="O349" s="72" t="s">
        <v>22</v>
      </c>
      <c r="P349" s="72" t="s">
        <v>3049</v>
      </c>
      <c r="Q349" s="9" t="s">
        <v>22</v>
      </c>
      <c r="R349" s="72" t="s">
        <v>22</v>
      </c>
      <c r="S349" s="11">
        <v>7.0</v>
      </c>
      <c r="T349" s="73" t="s">
        <v>22</v>
      </c>
      <c r="U349" s="73"/>
      <c r="V349" s="9"/>
      <c r="W349" s="9" t="s">
        <v>3319</v>
      </c>
      <c r="X349" s="74" t="str">
        <f> if(isna(VLOOKUP($A349,processing!$A:$B,1,0)), "no", "yes")</f>
        <v>yes</v>
      </c>
      <c r="Y349" s="74" t="str">
        <f> if(isna(VLOOKUP($A349,outputs!$A:$B,1,0)), "no", "yes")</f>
        <v>yes</v>
      </c>
      <c r="Z349" s="74" t="str">
        <f> if(isna(VLOOKUP($A349,old.accuracy!$A:$B,1,0)), "no", "yes")</f>
        <v>yes</v>
      </c>
      <c r="AA349" s="74" t="str">
        <f> if(isna(VLOOKUP($A349,accuracy!$A:$B,1,0)), "no", "yes")</f>
        <v>yes</v>
      </c>
      <c r="AB349" s="74" t="str">
        <f t="array" ref="AB349"> index(publications!$A$1:$A$319, match($B349, publications!$B$1:$B$319, 0))</f>
        <v>Melanie</v>
      </c>
    </row>
    <row r="350">
      <c r="A350" s="8" t="str">
        <f> concatenate(VLOOKUP($B350,publications!$B:$D,3,0), ".", $C350)</f>
        <v>39PV5BL5.1</v>
      </c>
      <c r="B350" s="9" t="s">
        <v>2222</v>
      </c>
      <c r="C350" s="71">
        <f t="shared" si="1"/>
        <v>1</v>
      </c>
      <c r="D350" s="9" t="s">
        <v>2566</v>
      </c>
      <c r="E350" s="9" t="s">
        <v>2082</v>
      </c>
      <c r="F350" s="9" t="s">
        <v>2971</v>
      </c>
      <c r="G350" s="9" t="s">
        <v>3320</v>
      </c>
      <c r="J350" s="9">
        <v>1947.0</v>
      </c>
      <c r="K350" s="9">
        <v>1947.0</v>
      </c>
      <c r="L350" s="9" t="s">
        <v>3052</v>
      </c>
      <c r="M350" s="11">
        <v>20000.0</v>
      </c>
      <c r="N350" s="77" t="s">
        <v>22</v>
      </c>
      <c r="O350" s="11">
        <v>1.1</v>
      </c>
      <c r="P350" s="72" t="s">
        <v>22</v>
      </c>
      <c r="Q350" s="9" t="s">
        <v>22</v>
      </c>
      <c r="R350" s="72" t="s">
        <v>22</v>
      </c>
      <c r="S350" s="11">
        <v>50.0</v>
      </c>
      <c r="T350" s="73" t="s">
        <v>22</v>
      </c>
      <c r="U350" s="73"/>
      <c r="V350" s="17"/>
      <c r="W350" s="17" t="s">
        <v>3321</v>
      </c>
      <c r="X350" s="74" t="str">
        <f> if(isna(VLOOKUP($A350,processing!$A:$B,1,0)), "no", "yes")</f>
        <v>yes</v>
      </c>
      <c r="Y350" s="74" t="str">
        <f> if(isna(VLOOKUP($A350,outputs!$A:$B,1,0)), "no", "yes")</f>
        <v>yes</v>
      </c>
      <c r="Z350" s="74" t="str">
        <f> if(isna(VLOOKUP($A350,old.accuracy!$A:$B,1,0)), "no", "yes")</f>
        <v>yes</v>
      </c>
      <c r="AA350" s="74" t="str">
        <f> if(isna(VLOOKUP($A350,accuracy!$A:$B,1,0)), "no", "yes")</f>
        <v>yes</v>
      </c>
      <c r="AB350" s="74" t="str">
        <f t="array" ref="AB350"> index(publications!$A$1:$A$319, match($B350, publications!$B$1:$B$319, 0))</f>
        <v>Livia</v>
      </c>
    </row>
    <row r="351">
      <c r="A351" s="8" t="str">
        <f> concatenate(VLOOKUP($B351,publications!$B:$D,3,0), ".", $C351)</f>
        <v>39PV5BL5.2</v>
      </c>
      <c r="B351" s="9" t="s">
        <v>2222</v>
      </c>
      <c r="C351" s="71">
        <f t="shared" si="1"/>
        <v>2</v>
      </c>
      <c r="D351" s="9" t="s">
        <v>2566</v>
      </c>
      <c r="E351" s="9" t="s">
        <v>2082</v>
      </c>
      <c r="F351" s="9" t="s">
        <v>2971</v>
      </c>
      <c r="G351" s="9" t="s">
        <v>3320</v>
      </c>
      <c r="J351" s="9">
        <v>1951.0</v>
      </c>
      <c r="K351" s="9">
        <v>1951.0</v>
      </c>
      <c r="L351" s="9" t="s">
        <v>3052</v>
      </c>
      <c r="M351" s="11">
        <v>60000.0</v>
      </c>
      <c r="N351" s="77" t="s">
        <v>22</v>
      </c>
      <c r="O351" s="11">
        <v>2.2</v>
      </c>
      <c r="P351" s="72" t="s">
        <v>22</v>
      </c>
      <c r="Q351" s="9" t="s">
        <v>22</v>
      </c>
      <c r="R351" s="72" t="s">
        <v>22</v>
      </c>
      <c r="S351" s="11">
        <v>11.0</v>
      </c>
      <c r="T351" s="73" t="s">
        <v>22</v>
      </c>
      <c r="U351" s="73"/>
      <c r="V351" s="9"/>
      <c r="W351" s="9" t="s">
        <v>3322</v>
      </c>
      <c r="X351" s="74" t="str">
        <f> if(isna(VLOOKUP($A351,processing!$A:$B,1,0)), "no", "yes")</f>
        <v>yes</v>
      </c>
      <c r="Y351" s="74" t="str">
        <f> if(isna(VLOOKUP($A351,outputs!$A:$B,1,0)), "no", "yes")</f>
        <v>yes</v>
      </c>
      <c r="Z351" s="74" t="str">
        <f> if(isna(VLOOKUP($A351,old.accuracy!$A:$B,1,0)), "no", "yes")</f>
        <v>yes</v>
      </c>
      <c r="AA351" s="74" t="str">
        <f> if(isna(VLOOKUP($A351,accuracy!$A:$B,1,0)), "no", "yes")</f>
        <v>yes</v>
      </c>
      <c r="AB351" s="74" t="str">
        <f t="array" ref="AB351"> index(publications!$A$1:$A$319, match($B351, publications!$B$1:$B$319, 0))</f>
        <v>Livia</v>
      </c>
    </row>
    <row r="352">
      <c r="A352" s="8" t="str">
        <f> concatenate(VLOOKUP($B352,publications!$B:$D,3,0), ".", $C352)</f>
        <v>39PV5BL5.3</v>
      </c>
      <c r="B352" s="9" t="s">
        <v>2222</v>
      </c>
      <c r="C352" s="71">
        <f t="shared" si="1"/>
        <v>3</v>
      </c>
      <c r="D352" s="9" t="s">
        <v>2566</v>
      </c>
      <c r="E352" s="9" t="s">
        <v>2082</v>
      </c>
      <c r="F352" s="9" t="s">
        <v>2971</v>
      </c>
      <c r="G352" s="9" t="s">
        <v>3320</v>
      </c>
      <c r="J352" s="9">
        <v>1962.0</v>
      </c>
      <c r="K352" s="9">
        <v>1962.0</v>
      </c>
      <c r="L352" s="9" t="s">
        <v>3052</v>
      </c>
      <c r="M352" s="11">
        <v>15000.0</v>
      </c>
      <c r="N352" s="77" t="s">
        <v>22</v>
      </c>
      <c r="O352" s="11">
        <v>0.5</v>
      </c>
      <c r="P352" s="72" t="s">
        <v>22</v>
      </c>
      <c r="Q352" s="9" t="s">
        <v>22</v>
      </c>
      <c r="R352" s="72" t="s">
        <v>22</v>
      </c>
      <c r="S352" s="11">
        <v>108.0</v>
      </c>
      <c r="T352" s="73" t="s">
        <v>22</v>
      </c>
      <c r="U352" s="73"/>
      <c r="V352" s="26"/>
      <c r="W352" s="26" t="s">
        <v>3323</v>
      </c>
      <c r="X352" s="74" t="str">
        <f> if(isna(VLOOKUP($A352,processing!$A:$B,1,0)), "no", "yes")</f>
        <v>yes</v>
      </c>
      <c r="Y352" s="74" t="str">
        <f> if(isna(VLOOKUP($A352,outputs!$A:$B,1,0)), "no", "yes")</f>
        <v>yes</v>
      </c>
      <c r="Z352" s="74" t="str">
        <f> if(isna(VLOOKUP($A352,old.accuracy!$A:$B,1,0)), "no", "yes")</f>
        <v>yes</v>
      </c>
      <c r="AA352" s="74" t="str">
        <f> if(isna(VLOOKUP($A352,accuracy!$A:$B,1,0)), "no", "yes")</f>
        <v>yes</v>
      </c>
      <c r="AB352" s="74" t="str">
        <f t="array" ref="AB352"> index(publications!$A$1:$A$319, match($B352, publications!$B$1:$B$319, 0))</f>
        <v>Livia</v>
      </c>
    </row>
    <row r="353">
      <c r="A353" s="8" t="str">
        <f> concatenate(VLOOKUP($B353,publications!$B:$D,3,0), ".", $C353)</f>
        <v>39PV5BL5.4</v>
      </c>
      <c r="B353" s="9" t="s">
        <v>2222</v>
      </c>
      <c r="C353" s="71">
        <f t="shared" si="1"/>
        <v>4</v>
      </c>
      <c r="D353" s="9" t="s">
        <v>2566</v>
      </c>
      <c r="E353" s="9" t="s">
        <v>2082</v>
      </c>
      <c r="F353" s="9" t="s">
        <v>2971</v>
      </c>
      <c r="G353" s="9" t="s">
        <v>3320</v>
      </c>
      <c r="J353" s="9">
        <v>1964.0</v>
      </c>
      <c r="K353" s="9">
        <v>1964.0</v>
      </c>
      <c r="L353" s="9" t="s">
        <v>3052</v>
      </c>
      <c r="M353" s="11">
        <v>25000.0</v>
      </c>
      <c r="N353" s="77" t="s">
        <v>22</v>
      </c>
      <c r="O353" s="11">
        <v>1.3</v>
      </c>
      <c r="P353" s="72" t="s">
        <v>22</v>
      </c>
      <c r="Q353" s="9" t="s">
        <v>22</v>
      </c>
      <c r="R353" s="72" t="s">
        <v>22</v>
      </c>
      <c r="S353" s="11">
        <v>29.0</v>
      </c>
      <c r="T353" s="73" t="s">
        <v>22</v>
      </c>
      <c r="U353" s="73"/>
      <c r="V353" s="72"/>
      <c r="W353" s="72" t="s">
        <v>22</v>
      </c>
      <c r="X353" s="74" t="str">
        <f> if(isna(VLOOKUP($A353,processing!$A:$B,1,0)), "no", "yes")</f>
        <v>yes</v>
      </c>
      <c r="Y353" s="74" t="str">
        <f> if(isna(VLOOKUP($A353,outputs!$A:$B,1,0)), "no", "yes")</f>
        <v>yes</v>
      </c>
      <c r="Z353" s="74" t="str">
        <f> if(isna(VLOOKUP($A353,old.accuracy!$A:$B,1,0)), "no", "yes")</f>
        <v>yes</v>
      </c>
      <c r="AA353" s="74" t="str">
        <f> if(isna(VLOOKUP($A353,accuracy!$A:$B,1,0)), "no", "yes")</f>
        <v>yes</v>
      </c>
      <c r="AB353" s="74" t="str">
        <f t="array" ref="AB353"> index(publications!$A$1:$A$319, match($B353, publications!$B$1:$B$319, 0))</f>
        <v>Livia</v>
      </c>
    </row>
    <row r="354">
      <c r="A354" s="8" t="str">
        <f> concatenate(VLOOKUP($B354,publications!$B:$D,3,0), ".", $C354)</f>
        <v>39PV5BL5.5</v>
      </c>
      <c r="B354" s="9" t="s">
        <v>2222</v>
      </c>
      <c r="C354" s="71">
        <f t="shared" si="1"/>
        <v>5</v>
      </c>
      <c r="D354" s="9" t="s">
        <v>2566</v>
      </c>
      <c r="E354" s="9" t="s">
        <v>2082</v>
      </c>
      <c r="F354" s="9" t="s">
        <v>2971</v>
      </c>
      <c r="G354" s="9" t="s">
        <v>3320</v>
      </c>
      <c r="J354" s="9">
        <v>1973.0</v>
      </c>
      <c r="K354" s="9">
        <v>1973.0</v>
      </c>
      <c r="L354" s="9" t="s">
        <v>3052</v>
      </c>
      <c r="M354" s="11">
        <v>13000.0</v>
      </c>
      <c r="N354" s="77" t="s">
        <v>22</v>
      </c>
      <c r="O354" s="11">
        <v>0.5</v>
      </c>
      <c r="P354" s="72" t="s">
        <v>22</v>
      </c>
      <c r="Q354" s="9" t="s">
        <v>22</v>
      </c>
      <c r="R354" s="72" t="s">
        <v>22</v>
      </c>
      <c r="S354" s="11">
        <v>116.0</v>
      </c>
      <c r="T354" s="73" t="s">
        <v>22</v>
      </c>
      <c r="U354" s="73"/>
      <c r="V354" s="72"/>
      <c r="W354" s="72" t="s">
        <v>22</v>
      </c>
      <c r="X354" s="74" t="str">
        <f> if(isna(VLOOKUP($A354,processing!$A:$B,1,0)), "no", "yes")</f>
        <v>yes</v>
      </c>
      <c r="Y354" s="74" t="str">
        <f> if(isna(VLOOKUP($A354,outputs!$A:$B,1,0)), "no", "yes")</f>
        <v>yes</v>
      </c>
      <c r="Z354" s="74" t="str">
        <f> if(isna(VLOOKUP($A354,old.accuracy!$A:$B,1,0)), "no", "yes")</f>
        <v>yes</v>
      </c>
      <c r="AA354" s="74" t="str">
        <f> if(isna(VLOOKUP($A354,accuracy!$A:$B,1,0)), "no", "yes")</f>
        <v>yes</v>
      </c>
      <c r="AB354" s="74" t="str">
        <f t="array" ref="AB354"> index(publications!$A$1:$A$319, match($B354, publications!$B$1:$B$319, 0))</f>
        <v>Livia</v>
      </c>
    </row>
    <row r="355">
      <c r="A355" s="8" t="str">
        <f> concatenate(VLOOKUP($B355,publications!$B:$D,3,0), ".", $C355)</f>
        <v>39PV5BL5.6</v>
      </c>
      <c r="B355" s="9" t="s">
        <v>2222</v>
      </c>
      <c r="C355" s="71">
        <f t="shared" si="1"/>
        <v>6</v>
      </c>
      <c r="D355" s="9" t="s">
        <v>2566</v>
      </c>
      <c r="E355" s="9" t="s">
        <v>2082</v>
      </c>
      <c r="F355" s="9" t="s">
        <v>2971</v>
      </c>
      <c r="G355" s="9" t="s">
        <v>3320</v>
      </c>
      <c r="J355" s="9">
        <v>1981.0</v>
      </c>
      <c r="K355" s="9">
        <v>1981.0</v>
      </c>
      <c r="L355" s="9" t="s">
        <v>3052</v>
      </c>
      <c r="M355" s="11">
        <v>20000.0</v>
      </c>
      <c r="N355" s="77" t="s">
        <v>22</v>
      </c>
      <c r="O355" s="11">
        <v>0.7</v>
      </c>
      <c r="P355" s="72" t="s">
        <v>22</v>
      </c>
      <c r="Q355" s="9" t="s">
        <v>22</v>
      </c>
      <c r="R355" s="72" t="s">
        <v>22</v>
      </c>
      <c r="S355" s="11">
        <v>51.0</v>
      </c>
      <c r="T355" s="73" t="s">
        <v>22</v>
      </c>
      <c r="U355" s="73"/>
      <c r="V355" s="72"/>
      <c r="W355" s="72" t="s">
        <v>22</v>
      </c>
      <c r="X355" s="74" t="str">
        <f> if(isna(VLOOKUP($A355,processing!$A:$B,1,0)), "no", "yes")</f>
        <v>yes</v>
      </c>
      <c r="Y355" s="74" t="str">
        <f> if(isna(VLOOKUP($A355,outputs!$A:$B,1,0)), "no", "yes")</f>
        <v>yes</v>
      </c>
      <c r="Z355" s="74" t="str">
        <f> if(isna(VLOOKUP($A355,old.accuracy!$A:$B,1,0)), "no", "yes")</f>
        <v>yes</v>
      </c>
      <c r="AA355" s="74" t="str">
        <f> if(isna(VLOOKUP($A355,accuracy!$A:$B,1,0)), "no", "yes")</f>
        <v>yes</v>
      </c>
      <c r="AB355" s="74" t="str">
        <f t="array" ref="AB355"> index(publications!$A$1:$A$319, match($B355, publications!$B$1:$B$319, 0))</f>
        <v>Livia</v>
      </c>
    </row>
    <row r="356">
      <c r="A356" s="8" t="str">
        <f> concatenate(VLOOKUP($B356,publications!$B:$D,3,0), ".", $C356)</f>
        <v>39PV5BL5.7</v>
      </c>
      <c r="B356" s="9" t="s">
        <v>2222</v>
      </c>
      <c r="C356" s="71">
        <f t="shared" si="1"/>
        <v>7</v>
      </c>
      <c r="D356" s="9" t="s">
        <v>2566</v>
      </c>
      <c r="E356" s="9" t="s">
        <v>2082</v>
      </c>
      <c r="F356" s="9" t="s">
        <v>2971</v>
      </c>
      <c r="G356" s="9" t="s">
        <v>3320</v>
      </c>
      <c r="J356" s="9">
        <v>1990.0</v>
      </c>
      <c r="K356" s="9">
        <v>1990.0</v>
      </c>
      <c r="L356" s="9" t="s">
        <v>3052</v>
      </c>
      <c r="M356" s="11">
        <v>13000.0</v>
      </c>
      <c r="N356" s="77" t="s">
        <v>22</v>
      </c>
      <c r="O356" s="11">
        <v>0.5</v>
      </c>
      <c r="P356" s="72" t="s">
        <v>22</v>
      </c>
      <c r="Q356" s="9" t="s">
        <v>22</v>
      </c>
      <c r="R356" s="72" t="s">
        <v>22</v>
      </c>
      <c r="S356" s="11">
        <v>89.0</v>
      </c>
      <c r="T356" s="73" t="s">
        <v>22</v>
      </c>
      <c r="U356" s="73"/>
      <c r="V356" s="72"/>
      <c r="W356" s="72" t="s">
        <v>22</v>
      </c>
      <c r="X356" s="74" t="str">
        <f> if(isna(VLOOKUP($A356,processing!$A:$B,1,0)), "no", "yes")</f>
        <v>yes</v>
      </c>
      <c r="Y356" s="74" t="str">
        <f> if(isna(VLOOKUP($A356,outputs!$A:$B,1,0)), "no", "yes")</f>
        <v>yes</v>
      </c>
      <c r="Z356" s="74" t="str">
        <f> if(isna(VLOOKUP($A356,old.accuracy!$A:$B,1,0)), "no", "yes")</f>
        <v>yes</v>
      </c>
      <c r="AA356" s="74" t="str">
        <f> if(isna(VLOOKUP($A356,accuracy!$A:$B,1,0)), "no", "yes")</f>
        <v>yes</v>
      </c>
      <c r="AB356" s="74" t="str">
        <f t="array" ref="AB356"> index(publications!$A$1:$A$319, match($B356, publications!$B$1:$B$319, 0))</f>
        <v>Livia</v>
      </c>
    </row>
    <row r="357">
      <c r="A357" s="8" t="str">
        <f> concatenate(VLOOKUP($B357,publications!$B:$D,3,0), ".", $C357)</f>
        <v>V4UW2P8U.1</v>
      </c>
      <c r="B357" s="9" t="s">
        <v>2226</v>
      </c>
      <c r="C357" s="71">
        <f t="shared" si="1"/>
        <v>1</v>
      </c>
      <c r="D357" s="9" t="s">
        <v>2566</v>
      </c>
      <c r="E357" s="9" t="s">
        <v>1907</v>
      </c>
      <c r="F357" s="9" t="s">
        <v>28</v>
      </c>
      <c r="G357" s="9" t="s">
        <v>22</v>
      </c>
      <c r="J357" s="9">
        <v>1954.0</v>
      </c>
      <c r="K357" s="9">
        <v>1954.0</v>
      </c>
      <c r="L357" s="9" t="s">
        <v>3052</v>
      </c>
      <c r="M357" s="11">
        <v>9000.0</v>
      </c>
      <c r="N357" s="11" t="s">
        <v>2982</v>
      </c>
      <c r="O357" s="76" t="s">
        <v>22</v>
      </c>
      <c r="P357" s="72" t="s">
        <v>2975</v>
      </c>
      <c r="Q357" s="9" t="s">
        <v>22</v>
      </c>
      <c r="R357" s="72" t="s">
        <v>22</v>
      </c>
      <c r="S357" s="11">
        <v>1.0</v>
      </c>
      <c r="T357" s="73" t="s">
        <v>22</v>
      </c>
      <c r="U357" s="73"/>
      <c r="V357" s="9"/>
      <c r="W357" s="9" t="s">
        <v>3324</v>
      </c>
      <c r="X357" s="74" t="str">
        <f> if(isna(VLOOKUP($A357,processing!$A:$B,1,0)), "no", "yes")</f>
        <v>yes</v>
      </c>
      <c r="Y357" s="74" t="str">
        <f> if(isna(VLOOKUP($A357,outputs!$A:$B,1,0)), "no", "yes")</f>
        <v>yes</v>
      </c>
      <c r="Z357" s="74" t="str">
        <f> if(isna(VLOOKUP($A357,old.accuracy!$A:$B,1,0)), "no", "yes")</f>
        <v>yes</v>
      </c>
      <c r="AA357" s="74" t="str">
        <f> if(isna(VLOOKUP($A357,accuracy!$A:$B,1,0)), "no", "yes")</f>
        <v>yes</v>
      </c>
      <c r="AB357" s="74" t="str">
        <f t="array" ref="AB357"> index(publications!$A$1:$A$319, match($B357, publications!$B$1:$B$319, 0))</f>
        <v>Bob</v>
      </c>
    </row>
    <row r="358">
      <c r="A358" s="8" t="str">
        <f> concatenate(VLOOKUP($B358,publications!$B:$D,3,0), ".", $C358)</f>
        <v>LJ848PGR.1</v>
      </c>
      <c r="B358" s="9" t="s">
        <v>2230</v>
      </c>
      <c r="C358" s="71">
        <f t="shared" si="1"/>
        <v>1</v>
      </c>
      <c r="D358" s="9" t="s">
        <v>2566</v>
      </c>
      <c r="E358" s="9" t="s">
        <v>1899</v>
      </c>
      <c r="F358" s="9" t="s">
        <v>2971</v>
      </c>
      <c r="G358" s="9" t="s">
        <v>22</v>
      </c>
      <c r="J358" s="9">
        <v>1986.0</v>
      </c>
      <c r="K358" s="9">
        <v>1986.0</v>
      </c>
      <c r="L358" s="9" t="s">
        <v>2974</v>
      </c>
      <c r="M358" s="11" t="s">
        <v>22</v>
      </c>
      <c r="N358" s="77" t="s">
        <v>22</v>
      </c>
      <c r="O358" s="72" t="s">
        <v>22</v>
      </c>
      <c r="P358" s="72" t="s">
        <v>3049</v>
      </c>
      <c r="Q358" s="11">
        <v>14.0</v>
      </c>
      <c r="R358" s="9" t="s">
        <v>2976</v>
      </c>
      <c r="S358" s="11">
        <v>22.0</v>
      </c>
      <c r="T358" s="73" t="s">
        <v>22</v>
      </c>
      <c r="U358" s="73"/>
      <c r="V358" s="9"/>
      <c r="W358" s="9" t="s">
        <v>3325</v>
      </c>
      <c r="X358" s="74" t="str">
        <f> if(isna(VLOOKUP($A358,processing!$A:$B,1,0)), "no", "yes")</f>
        <v>yes</v>
      </c>
      <c r="Y358" s="74" t="str">
        <f> if(isna(VLOOKUP($A358,outputs!$A:$B,1,0)), "no", "yes")</f>
        <v>yes</v>
      </c>
      <c r="Z358" s="74" t="str">
        <f> if(isna(VLOOKUP($A358,old.accuracy!$A:$B,1,0)), "no", "yes")</f>
        <v>yes</v>
      </c>
      <c r="AA358" s="74" t="str">
        <f> if(isna(VLOOKUP($A358,accuracy!$A:$B,1,0)), "no", "yes")</f>
        <v>yes</v>
      </c>
      <c r="AB358" s="74" t="str">
        <f t="array" ref="AB358"> index(publications!$A$1:$A$319, match($B358, publications!$B$1:$B$319, 0))</f>
        <v>Anette</v>
      </c>
    </row>
    <row r="359">
      <c r="A359" s="8" t="str">
        <f> concatenate(VLOOKUP($B359,publications!$B:$D,3,0), ".", $C359)</f>
        <v>LJ848PGR.2</v>
      </c>
      <c r="B359" s="9" t="s">
        <v>2230</v>
      </c>
      <c r="C359" s="71">
        <f t="shared" si="1"/>
        <v>2</v>
      </c>
      <c r="D359" s="97" t="s">
        <v>2566</v>
      </c>
      <c r="E359" s="98" t="s">
        <v>1899</v>
      </c>
      <c r="F359" s="97" t="s">
        <v>2971</v>
      </c>
      <c r="G359" s="98" t="s">
        <v>22</v>
      </c>
      <c r="J359" s="99">
        <v>1986.0</v>
      </c>
      <c r="K359" s="98">
        <v>1986.0</v>
      </c>
      <c r="L359" s="98" t="s">
        <v>2974</v>
      </c>
      <c r="M359" s="100" t="s">
        <v>22</v>
      </c>
      <c r="N359" s="100" t="s">
        <v>22</v>
      </c>
      <c r="O359" s="72" t="s">
        <v>22</v>
      </c>
      <c r="P359" s="101" t="s">
        <v>3049</v>
      </c>
      <c r="Q359" s="102">
        <v>14.0</v>
      </c>
      <c r="R359" s="97" t="s">
        <v>2976</v>
      </c>
      <c r="S359" s="102">
        <v>22.0</v>
      </c>
      <c r="T359" s="73" t="s">
        <v>22</v>
      </c>
      <c r="U359" s="73"/>
      <c r="V359" s="103"/>
      <c r="W359" s="103" t="s">
        <v>3325</v>
      </c>
      <c r="X359" s="74" t="str">
        <f> if(isna(VLOOKUP($A359,processing!$A:$B,1,0)), "no", "yes")</f>
        <v>yes</v>
      </c>
      <c r="Y359" s="74" t="str">
        <f> if(isna(VLOOKUP($A359,outputs!$A:$B,1,0)), "no", "yes")</f>
        <v>yes</v>
      </c>
      <c r="Z359" s="74" t="str">
        <f> if(isna(VLOOKUP($A359,old.accuracy!$A:$B,1,0)), "no", "yes")</f>
        <v>yes</v>
      </c>
      <c r="AA359" s="74" t="str">
        <f> if(isna(VLOOKUP($A359,accuracy!$A:$B,1,0)), "no", "yes")</f>
        <v>yes</v>
      </c>
      <c r="AB359" s="74" t="str">
        <f t="array" ref="AB359"> index(publications!$A$1:$A$319, match($B359, publications!$B$1:$B$319, 0))</f>
        <v>Anette</v>
      </c>
    </row>
    <row r="360">
      <c r="A360" s="8" t="str">
        <f> concatenate(VLOOKUP($B360,publications!$B:$D,3,0), ".", $C360)</f>
        <v>LJ848PGR.3</v>
      </c>
      <c r="B360" s="9" t="s">
        <v>2230</v>
      </c>
      <c r="C360" s="71">
        <f t="shared" si="1"/>
        <v>3</v>
      </c>
      <c r="D360" s="97" t="s">
        <v>2566</v>
      </c>
      <c r="E360" s="98" t="s">
        <v>1899</v>
      </c>
      <c r="F360" s="97" t="s">
        <v>2971</v>
      </c>
      <c r="G360" s="98" t="s">
        <v>22</v>
      </c>
      <c r="J360" s="99">
        <v>1986.0</v>
      </c>
      <c r="K360" s="98">
        <v>1986.0</v>
      </c>
      <c r="L360" s="98" t="s">
        <v>2974</v>
      </c>
      <c r="M360" s="100" t="s">
        <v>22</v>
      </c>
      <c r="N360" s="100" t="s">
        <v>22</v>
      </c>
      <c r="O360" s="72" t="s">
        <v>22</v>
      </c>
      <c r="P360" s="101" t="s">
        <v>3049</v>
      </c>
      <c r="Q360" s="102">
        <v>14.0</v>
      </c>
      <c r="R360" s="97" t="s">
        <v>2976</v>
      </c>
      <c r="S360" s="102">
        <v>22.0</v>
      </c>
      <c r="T360" s="73" t="s">
        <v>22</v>
      </c>
      <c r="U360" s="73"/>
      <c r="V360" s="103"/>
      <c r="W360" s="103" t="s">
        <v>3325</v>
      </c>
      <c r="X360" s="74" t="str">
        <f> if(isna(VLOOKUP($A360,processing!$A:$B,1,0)), "no", "yes")</f>
        <v>yes</v>
      </c>
      <c r="Y360" s="74" t="str">
        <f> if(isna(VLOOKUP($A360,outputs!$A:$B,1,0)), "no", "yes")</f>
        <v>yes</v>
      </c>
      <c r="Z360" s="74" t="str">
        <f> if(isna(VLOOKUP($A360,old.accuracy!$A:$B,1,0)), "no", "yes")</f>
        <v>yes</v>
      </c>
      <c r="AA360" s="74" t="str">
        <f> if(isna(VLOOKUP($A360,accuracy!$A:$B,1,0)), "no", "yes")</f>
        <v>yes</v>
      </c>
      <c r="AB360" s="74" t="str">
        <f t="array" ref="AB360"> index(publications!$A$1:$A$319, match($B360, publications!$B$1:$B$319, 0))</f>
        <v>Anette</v>
      </c>
    </row>
    <row r="361">
      <c r="A361" s="8" t="str">
        <f> concatenate(VLOOKUP($B361,publications!$B:$D,3,0), ".", $C361)</f>
        <v>LJ848PGR.4</v>
      </c>
      <c r="B361" s="9" t="s">
        <v>2230</v>
      </c>
      <c r="C361" s="71">
        <f t="shared" si="1"/>
        <v>4</v>
      </c>
      <c r="D361" s="97" t="s">
        <v>2566</v>
      </c>
      <c r="E361" s="98" t="s">
        <v>1899</v>
      </c>
      <c r="F361" s="97" t="s">
        <v>2971</v>
      </c>
      <c r="G361" s="98" t="s">
        <v>22</v>
      </c>
      <c r="J361" s="99">
        <v>1986.0</v>
      </c>
      <c r="K361" s="98">
        <v>1986.0</v>
      </c>
      <c r="L361" s="98" t="s">
        <v>2974</v>
      </c>
      <c r="M361" s="100" t="s">
        <v>22</v>
      </c>
      <c r="N361" s="100" t="s">
        <v>22</v>
      </c>
      <c r="O361" s="72" t="s">
        <v>22</v>
      </c>
      <c r="P361" s="101" t="s">
        <v>3049</v>
      </c>
      <c r="Q361" s="102">
        <v>14.0</v>
      </c>
      <c r="R361" s="97" t="s">
        <v>2976</v>
      </c>
      <c r="S361" s="102">
        <v>22.0</v>
      </c>
      <c r="T361" s="73" t="s">
        <v>22</v>
      </c>
      <c r="U361" s="73"/>
      <c r="V361" s="103"/>
      <c r="W361" s="103" t="s">
        <v>3325</v>
      </c>
      <c r="X361" s="74" t="str">
        <f> if(isna(VLOOKUP($A361,processing!$A:$B,1,0)), "no", "yes")</f>
        <v>yes</v>
      </c>
      <c r="Y361" s="74" t="str">
        <f> if(isna(VLOOKUP($A361,outputs!$A:$B,1,0)), "no", "yes")</f>
        <v>yes</v>
      </c>
      <c r="Z361" s="74" t="str">
        <f> if(isna(VLOOKUP($A361,old.accuracy!$A:$B,1,0)), "no", "yes")</f>
        <v>yes</v>
      </c>
      <c r="AA361" s="74" t="str">
        <f> if(isna(VLOOKUP($A361,accuracy!$A:$B,1,0)), "no", "yes")</f>
        <v>yes</v>
      </c>
      <c r="AB361" s="74" t="str">
        <f t="array" ref="AB361"> index(publications!$A$1:$A$319, match($B361, publications!$B$1:$B$319, 0))</f>
        <v>Anette</v>
      </c>
    </row>
    <row r="362">
      <c r="A362" s="8" t="str">
        <f> concatenate(VLOOKUP($B362,publications!$B:$D,3,0), ".", $C362)</f>
        <v>LJ848PGR.5</v>
      </c>
      <c r="B362" s="9" t="s">
        <v>2230</v>
      </c>
      <c r="C362" s="71">
        <f t="shared" si="1"/>
        <v>5</v>
      </c>
      <c r="D362" s="97" t="s">
        <v>2566</v>
      </c>
      <c r="E362" s="98" t="s">
        <v>1899</v>
      </c>
      <c r="F362" s="97" t="s">
        <v>2971</v>
      </c>
      <c r="G362" s="98" t="s">
        <v>22</v>
      </c>
      <c r="J362" s="99">
        <v>1986.0</v>
      </c>
      <c r="K362" s="98">
        <v>1986.0</v>
      </c>
      <c r="L362" s="98" t="s">
        <v>2974</v>
      </c>
      <c r="M362" s="100" t="s">
        <v>22</v>
      </c>
      <c r="N362" s="100" t="s">
        <v>22</v>
      </c>
      <c r="O362" s="72" t="s">
        <v>22</v>
      </c>
      <c r="P362" s="101" t="s">
        <v>3049</v>
      </c>
      <c r="Q362" s="102">
        <v>14.0</v>
      </c>
      <c r="R362" s="97" t="s">
        <v>2976</v>
      </c>
      <c r="S362" s="102">
        <v>22.0</v>
      </c>
      <c r="T362" s="73" t="s">
        <v>22</v>
      </c>
      <c r="U362" s="73"/>
      <c r="V362" s="103"/>
      <c r="W362" s="103" t="s">
        <v>3325</v>
      </c>
      <c r="X362" s="74" t="str">
        <f> if(isna(VLOOKUP($A362,processing!$A:$B,1,0)), "no", "yes")</f>
        <v>yes</v>
      </c>
      <c r="Y362" s="74" t="str">
        <f> if(isna(VLOOKUP($A362,outputs!$A:$B,1,0)), "no", "yes")</f>
        <v>yes</v>
      </c>
      <c r="Z362" s="74" t="str">
        <f> if(isna(VLOOKUP($A362,old.accuracy!$A:$B,1,0)), "no", "yes")</f>
        <v>yes</v>
      </c>
      <c r="AA362" s="74" t="str">
        <f> if(isna(VLOOKUP($A362,accuracy!$A:$B,1,0)), "no", "yes")</f>
        <v>yes</v>
      </c>
      <c r="AB362" s="74" t="str">
        <f t="array" ref="AB362"> index(publications!$A$1:$A$319, match($B362, publications!$B$1:$B$319, 0))</f>
        <v>Anette</v>
      </c>
    </row>
    <row r="363">
      <c r="A363" s="8" t="str">
        <f> concatenate(VLOOKUP($B363,publications!$B:$D,3,0), ".", $C363)</f>
        <v>LJ848PGR.6</v>
      </c>
      <c r="B363" s="9" t="s">
        <v>2230</v>
      </c>
      <c r="C363" s="71">
        <f t="shared" si="1"/>
        <v>6</v>
      </c>
      <c r="D363" s="97" t="s">
        <v>2566</v>
      </c>
      <c r="E363" s="98" t="s">
        <v>1899</v>
      </c>
      <c r="F363" s="97" t="s">
        <v>2971</v>
      </c>
      <c r="G363" s="98" t="s">
        <v>22</v>
      </c>
      <c r="J363" s="99">
        <v>1986.0</v>
      </c>
      <c r="K363" s="98">
        <v>1986.0</v>
      </c>
      <c r="L363" s="98" t="s">
        <v>2974</v>
      </c>
      <c r="M363" s="100" t="s">
        <v>22</v>
      </c>
      <c r="N363" s="100" t="s">
        <v>22</v>
      </c>
      <c r="O363" s="72" t="s">
        <v>22</v>
      </c>
      <c r="P363" s="101" t="s">
        <v>3049</v>
      </c>
      <c r="Q363" s="102">
        <v>14.0</v>
      </c>
      <c r="R363" s="97" t="s">
        <v>2976</v>
      </c>
      <c r="S363" s="102">
        <v>22.0</v>
      </c>
      <c r="T363" s="73" t="s">
        <v>22</v>
      </c>
      <c r="U363" s="73"/>
      <c r="V363" s="103"/>
      <c r="W363" s="103" t="s">
        <v>3325</v>
      </c>
      <c r="X363" s="74" t="str">
        <f> if(isna(VLOOKUP($A363,processing!$A:$B,1,0)), "no", "yes")</f>
        <v>yes</v>
      </c>
      <c r="Y363" s="74" t="str">
        <f> if(isna(VLOOKUP($A363,outputs!$A:$B,1,0)), "no", "yes")</f>
        <v>yes</v>
      </c>
      <c r="Z363" s="74" t="str">
        <f> if(isna(VLOOKUP($A363,old.accuracy!$A:$B,1,0)), "no", "yes")</f>
        <v>yes</v>
      </c>
      <c r="AA363" s="74" t="str">
        <f> if(isna(VLOOKUP($A363,accuracy!$A:$B,1,0)), "no", "yes")</f>
        <v>yes</v>
      </c>
      <c r="AB363" s="74" t="str">
        <f t="array" ref="AB363"> index(publications!$A$1:$A$319, match($B363, publications!$B$1:$B$319, 0))</f>
        <v>Anette</v>
      </c>
    </row>
    <row r="364">
      <c r="A364" s="8" t="str">
        <f> concatenate(VLOOKUP($B364,publications!$B:$D,3,0), ".", $C364)</f>
        <v>LJ848PGR.7</v>
      </c>
      <c r="B364" s="9" t="s">
        <v>2230</v>
      </c>
      <c r="C364" s="71">
        <f t="shared" si="1"/>
        <v>7</v>
      </c>
      <c r="D364" s="97" t="s">
        <v>2566</v>
      </c>
      <c r="E364" s="98" t="s">
        <v>1899</v>
      </c>
      <c r="F364" s="97" t="s">
        <v>2971</v>
      </c>
      <c r="G364" s="98" t="s">
        <v>22</v>
      </c>
      <c r="J364" s="99">
        <v>1986.0</v>
      </c>
      <c r="K364" s="98">
        <v>1986.0</v>
      </c>
      <c r="L364" s="98" t="s">
        <v>2974</v>
      </c>
      <c r="M364" s="100" t="s">
        <v>22</v>
      </c>
      <c r="N364" s="100" t="s">
        <v>22</v>
      </c>
      <c r="O364" s="72" t="s">
        <v>22</v>
      </c>
      <c r="P364" s="101" t="s">
        <v>3049</v>
      </c>
      <c r="Q364" s="102">
        <v>14.0</v>
      </c>
      <c r="R364" s="97" t="s">
        <v>2976</v>
      </c>
      <c r="S364" s="102">
        <v>22.0</v>
      </c>
      <c r="T364" s="73" t="s">
        <v>22</v>
      </c>
      <c r="U364" s="73"/>
      <c r="V364" s="103"/>
      <c r="W364" s="103" t="s">
        <v>3325</v>
      </c>
      <c r="X364" s="74" t="str">
        <f> if(isna(VLOOKUP($A364,processing!$A:$B,1,0)), "no", "yes")</f>
        <v>yes</v>
      </c>
      <c r="Y364" s="74" t="str">
        <f> if(isna(VLOOKUP($A364,outputs!$A:$B,1,0)), "no", "yes")</f>
        <v>yes</v>
      </c>
      <c r="Z364" s="74" t="str">
        <f> if(isna(VLOOKUP($A364,old.accuracy!$A:$B,1,0)), "no", "yes")</f>
        <v>yes</v>
      </c>
      <c r="AA364" s="74" t="str">
        <f> if(isna(VLOOKUP($A364,accuracy!$A:$B,1,0)), "no", "yes")</f>
        <v>yes</v>
      </c>
      <c r="AB364" s="74" t="str">
        <f t="array" ref="AB364"> index(publications!$A$1:$A$319, match($B364, publications!$B$1:$B$319, 0))</f>
        <v>Anette</v>
      </c>
    </row>
    <row r="365">
      <c r="A365" s="8" t="str">
        <f> concatenate(VLOOKUP($B365,publications!$B:$D,3,0), ".", $C365)</f>
        <v>LJ848PGR.8</v>
      </c>
      <c r="B365" s="9" t="s">
        <v>2230</v>
      </c>
      <c r="C365" s="71">
        <f t="shared" si="1"/>
        <v>8</v>
      </c>
      <c r="D365" s="104" t="s">
        <v>2566</v>
      </c>
      <c r="E365" s="43" t="s">
        <v>1899</v>
      </c>
      <c r="F365" s="104" t="s">
        <v>2971</v>
      </c>
      <c r="G365" s="43" t="s">
        <v>22</v>
      </c>
      <c r="J365" s="44">
        <v>1986.0</v>
      </c>
      <c r="K365" s="43">
        <v>1986.0</v>
      </c>
      <c r="L365" s="43" t="s">
        <v>2974</v>
      </c>
      <c r="M365" s="105" t="s">
        <v>22</v>
      </c>
      <c r="N365" s="105" t="s">
        <v>22</v>
      </c>
      <c r="O365" s="72" t="s">
        <v>22</v>
      </c>
      <c r="P365" s="106" t="s">
        <v>3049</v>
      </c>
      <c r="Q365" s="107">
        <v>14.0</v>
      </c>
      <c r="R365" s="104" t="s">
        <v>2976</v>
      </c>
      <c r="S365" s="107">
        <v>22.0</v>
      </c>
      <c r="T365" s="73" t="s">
        <v>22</v>
      </c>
      <c r="U365" s="73"/>
      <c r="V365" s="46"/>
      <c r="W365" s="46" t="s">
        <v>3325</v>
      </c>
      <c r="X365" s="74" t="str">
        <f> if(isna(VLOOKUP($A365,processing!$A:$B,1,0)), "no", "yes")</f>
        <v>yes</v>
      </c>
      <c r="Y365" s="74" t="str">
        <f> if(isna(VLOOKUP($A365,outputs!$A:$B,1,0)), "no", "yes")</f>
        <v>yes</v>
      </c>
      <c r="Z365" s="74" t="str">
        <f> if(isna(VLOOKUP($A365,old.accuracy!$A:$B,1,0)), "no", "yes")</f>
        <v>yes</v>
      </c>
      <c r="AA365" s="74" t="str">
        <f> if(isna(VLOOKUP($A365,accuracy!$A:$B,1,0)), "no", "yes")</f>
        <v>yes</v>
      </c>
      <c r="AB365" s="74" t="str">
        <f t="array" ref="AB365"> index(publications!$A$1:$A$319, match($B365, publications!$B$1:$B$319, 0))</f>
        <v>Anette</v>
      </c>
    </row>
    <row r="366">
      <c r="A366" s="8" t="str">
        <f> concatenate(VLOOKUP($B366,publications!$B:$D,3,0), ".", $C366)</f>
        <v>LJ848PGR.9</v>
      </c>
      <c r="B366" s="9" t="s">
        <v>2230</v>
      </c>
      <c r="C366" s="71">
        <f t="shared" si="1"/>
        <v>9</v>
      </c>
      <c r="D366" s="104" t="s">
        <v>2566</v>
      </c>
      <c r="E366" s="43" t="s">
        <v>1899</v>
      </c>
      <c r="F366" s="104" t="s">
        <v>2971</v>
      </c>
      <c r="G366" s="43" t="s">
        <v>22</v>
      </c>
      <c r="J366" s="44">
        <v>1986.0</v>
      </c>
      <c r="K366" s="43">
        <v>1986.0</v>
      </c>
      <c r="L366" s="43" t="s">
        <v>2974</v>
      </c>
      <c r="M366" s="105" t="s">
        <v>22</v>
      </c>
      <c r="N366" s="105" t="s">
        <v>22</v>
      </c>
      <c r="O366" s="72" t="s">
        <v>22</v>
      </c>
      <c r="P366" s="106" t="s">
        <v>3049</v>
      </c>
      <c r="Q366" s="107">
        <v>14.0</v>
      </c>
      <c r="R366" s="104" t="s">
        <v>2976</v>
      </c>
      <c r="S366" s="107">
        <v>22.0</v>
      </c>
      <c r="T366" s="73" t="s">
        <v>22</v>
      </c>
      <c r="U366" s="73"/>
      <c r="V366" s="46"/>
      <c r="W366" s="46" t="s">
        <v>3325</v>
      </c>
      <c r="X366" s="74" t="str">
        <f> if(isna(VLOOKUP($A366,processing!$A:$B,1,0)), "no", "yes")</f>
        <v>yes</v>
      </c>
      <c r="Y366" s="74" t="str">
        <f> if(isna(VLOOKUP($A366,outputs!$A:$B,1,0)), "no", "yes")</f>
        <v>yes</v>
      </c>
      <c r="Z366" s="74" t="str">
        <f> if(isna(VLOOKUP($A366,old.accuracy!$A:$B,1,0)), "no", "yes")</f>
        <v>no</v>
      </c>
      <c r="AA366" s="74" t="str">
        <f> if(isna(VLOOKUP($A366,accuracy!$A:$B,1,0)), "no", "yes")</f>
        <v>yes</v>
      </c>
      <c r="AB366" s="74" t="str">
        <f t="array" ref="AB366"> index(publications!$A$1:$A$319, match($B366, publications!$B$1:$B$319, 0))</f>
        <v>Anette</v>
      </c>
    </row>
    <row r="367">
      <c r="A367" s="8" t="str">
        <f> concatenate(VLOOKUP($B367,publications!$B:$D,3,0), ".", $C367)</f>
        <v>LJ848PGR.10</v>
      </c>
      <c r="B367" s="9" t="s">
        <v>2230</v>
      </c>
      <c r="C367" s="71">
        <f t="shared" si="1"/>
        <v>10</v>
      </c>
      <c r="D367" s="104" t="s">
        <v>2566</v>
      </c>
      <c r="E367" s="43" t="s">
        <v>1899</v>
      </c>
      <c r="F367" s="104" t="s">
        <v>2971</v>
      </c>
      <c r="G367" s="43" t="s">
        <v>22</v>
      </c>
      <c r="J367" s="44">
        <v>1986.0</v>
      </c>
      <c r="K367" s="43">
        <v>1986.0</v>
      </c>
      <c r="L367" s="43" t="s">
        <v>2974</v>
      </c>
      <c r="M367" s="105" t="s">
        <v>22</v>
      </c>
      <c r="N367" s="105" t="s">
        <v>22</v>
      </c>
      <c r="O367" s="72" t="s">
        <v>22</v>
      </c>
      <c r="P367" s="106" t="s">
        <v>3049</v>
      </c>
      <c r="Q367" s="107">
        <v>14.0</v>
      </c>
      <c r="R367" s="104" t="s">
        <v>2976</v>
      </c>
      <c r="S367" s="107">
        <v>22.0</v>
      </c>
      <c r="T367" s="73" t="s">
        <v>22</v>
      </c>
      <c r="U367" s="73"/>
      <c r="V367" s="46"/>
      <c r="W367" s="46" t="s">
        <v>3325</v>
      </c>
      <c r="X367" s="74" t="str">
        <f> if(isna(VLOOKUP($A367,processing!$A:$B,1,0)), "no", "yes")</f>
        <v>yes</v>
      </c>
      <c r="Y367" s="74" t="str">
        <f> if(isna(VLOOKUP($A367,outputs!$A:$B,1,0)), "no", "yes")</f>
        <v>yes</v>
      </c>
      <c r="Z367" s="74" t="str">
        <f> if(isna(VLOOKUP($A367,old.accuracy!$A:$B,1,0)), "no", "yes")</f>
        <v>no</v>
      </c>
      <c r="AA367" s="74" t="str">
        <f> if(isna(VLOOKUP($A367,accuracy!$A:$B,1,0)), "no", "yes")</f>
        <v>yes</v>
      </c>
      <c r="AB367" s="74" t="str">
        <f t="array" ref="AB367"> index(publications!$A$1:$A$319, match($B367, publications!$B$1:$B$319, 0))</f>
        <v>Anette</v>
      </c>
    </row>
    <row r="368">
      <c r="A368" s="8" t="str">
        <f> concatenate(VLOOKUP($B368,publications!$B:$D,3,0), ".", $C368)</f>
        <v>LJ848PGR.11</v>
      </c>
      <c r="B368" s="9" t="s">
        <v>2230</v>
      </c>
      <c r="C368" s="71">
        <f t="shared" si="1"/>
        <v>11</v>
      </c>
      <c r="D368" s="104" t="s">
        <v>2566</v>
      </c>
      <c r="E368" s="43" t="s">
        <v>1899</v>
      </c>
      <c r="F368" s="104" t="s">
        <v>2971</v>
      </c>
      <c r="G368" s="43" t="s">
        <v>22</v>
      </c>
      <c r="J368" s="44">
        <v>1986.0</v>
      </c>
      <c r="K368" s="43">
        <v>1986.0</v>
      </c>
      <c r="L368" s="43" t="s">
        <v>2974</v>
      </c>
      <c r="M368" s="105" t="s">
        <v>22</v>
      </c>
      <c r="N368" s="105" t="s">
        <v>22</v>
      </c>
      <c r="O368" s="72" t="s">
        <v>22</v>
      </c>
      <c r="P368" s="106" t="s">
        <v>3049</v>
      </c>
      <c r="Q368" s="107">
        <v>14.0</v>
      </c>
      <c r="R368" s="104" t="s">
        <v>2976</v>
      </c>
      <c r="S368" s="107">
        <v>22.0</v>
      </c>
      <c r="T368" s="73" t="s">
        <v>22</v>
      </c>
      <c r="U368" s="73"/>
      <c r="V368" s="46"/>
      <c r="W368" s="46" t="s">
        <v>3325</v>
      </c>
      <c r="X368" s="74" t="str">
        <f> if(isna(VLOOKUP($A368,processing!$A:$B,1,0)), "no", "yes")</f>
        <v>yes</v>
      </c>
      <c r="Y368" s="74" t="str">
        <f> if(isna(VLOOKUP($A368,outputs!$A:$B,1,0)), "no", "yes")</f>
        <v>yes</v>
      </c>
      <c r="Z368" s="74" t="str">
        <f> if(isna(VLOOKUP($A368,old.accuracy!$A:$B,1,0)), "no", "yes")</f>
        <v>no</v>
      </c>
      <c r="AA368" s="74" t="str">
        <f> if(isna(VLOOKUP($A368,accuracy!$A:$B,1,0)), "no", "yes")</f>
        <v>yes</v>
      </c>
      <c r="AB368" s="74" t="str">
        <f t="array" ref="AB368"> index(publications!$A$1:$A$319, match($B368, publications!$B$1:$B$319, 0))</f>
        <v>Anette</v>
      </c>
    </row>
    <row r="369">
      <c r="A369" s="8" t="str">
        <f> concatenate(VLOOKUP($B369,publications!$B:$D,3,0), ".", $C369)</f>
        <v>LJ848PGR.12</v>
      </c>
      <c r="B369" s="9" t="s">
        <v>2230</v>
      </c>
      <c r="C369" s="71">
        <f t="shared" si="1"/>
        <v>12</v>
      </c>
      <c r="D369" s="104" t="s">
        <v>2566</v>
      </c>
      <c r="E369" s="43" t="s">
        <v>1899</v>
      </c>
      <c r="F369" s="104" t="s">
        <v>2971</v>
      </c>
      <c r="G369" s="43" t="s">
        <v>22</v>
      </c>
      <c r="J369" s="44">
        <v>1986.0</v>
      </c>
      <c r="K369" s="43">
        <v>1986.0</v>
      </c>
      <c r="L369" s="43" t="s">
        <v>2974</v>
      </c>
      <c r="M369" s="105" t="s">
        <v>22</v>
      </c>
      <c r="N369" s="105" t="s">
        <v>22</v>
      </c>
      <c r="O369" s="72" t="s">
        <v>22</v>
      </c>
      <c r="P369" s="106" t="s">
        <v>3049</v>
      </c>
      <c r="Q369" s="107">
        <v>14.0</v>
      </c>
      <c r="R369" s="104" t="s">
        <v>2976</v>
      </c>
      <c r="S369" s="107">
        <v>22.0</v>
      </c>
      <c r="T369" s="73" t="s">
        <v>22</v>
      </c>
      <c r="U369" s="73"/>
      <c r="V369" s="46"/>
      <c r="W369" s="46" t="s">
        <v>3325</v>
      </c>
      <c r="X369" s="74" t="str">
        <f> if(isna(VLOOKUP($A369,processing!$A:$B,1,0)), "no", "yes")</f>
        <v>yes</v>
      </c>
      <c r="Y369" s="74" t="str">
        <f> if(isna(VLOOKUP($A369,outputs!$A:$B,1,0)), "no", "yes")</f>
        <v>yes</v>
      </c>
      <c r="Z369" s="74" t="str">
        <f> if(isna(VLOOKUP($A369,old.accuracy!$A:$B,1,0)), "no", "yes")</f>
        <v>no</v>
      </c>
      <c r="AA369" s="74" t="str">
        <f> if(isna(VLOOKUP($A369,accuracy!$A:$B,1,0)), "no", "yes")</f>
        <v>yes</v>
      </c>
      <c r="AB369" s="74" t="str">
        <f t="array" ref="AB369"> index(publications!$A$1:$A$319, match($B369, publications!$B$1:$B$319, 0))</f>
        <v>Anette</v>
      </c>
    </row>
    <row r="370">
      <c r="A370" s="8" t="str">
        <f> concatenate(VLOOKUP($B370,publications!$B:$D,3,0), ".", $C370)</f>
        <v>LJ848PGR.13</v>
      </c>
      <c r="B370" s="9" t="s">
        <v>2230</v>
      </c>
      <c r="C370" s="71">
        <f t="shared" si="1"/>
        <v>13</v>
      </c>
      <c r="D370" s="104" t="s">
        <v>2566</v>
      </c>
      <c r="E370" s="43" t="s">
        <v>1899</v>
      </c>
      <c r="F370" s="104" t="s">
        <v>2971</v>
      </c>
      <c r="G370" s="43" t="s">
        <v>22</v>
      </c>
      <c r="J370" s="44">
        <v>1986.0</v>
      </c>
      <c r="K370" s="43">
        <v>1986.0</v>
      </c>
      <c r="L370" s="43" t="s">
        <v>2974</v>
      </c>
      <c r="M370" s="105" t="s">
        <v>22</v>
      </c>
      <c r="N370" s="105" t="s">
        <v>22</v>
      </c>
      <c r="O370" s="72" t="s">
        <v>22</v>
      </c>
      <c r="P370" s="106" t="s">
        <v>3049</v>
      </c>
      <c r="Q370" s="107">
        <v>14.0</v>
      </c>
      <c r="R370" s="104" t="s">
        <v>2976</v>
      </c>
      <c r="S370" s="107">
        <v>22.0</v>
      </c>
      <c r="T370" s="73" t="s">
        <v>22</v>
      </c>
      <c r="U370" s="73"/>
      <c r="V370" s="46"/>
      <c r="W370" s="46" t="s">
        <v>3325</v>
      </c>
      <c r="X370" s="74" t="str">
        <f> if(isna(VLOOKUP($A370,processing!$A:$B,1,0)), "no", "yes")</f>
        <v>yes</v>
      </c>
      <c r="Y370" s="74" t="str">
        <f> if(isna(VLOOKUP($A370,outputs!$A:$B,1,0)), "no", "yes")</f>
        <v>yes</v>
      </c>
      <c r="Z370" s="74" t="str">
        <f> if(isna(VLOOKUP($A370,old.accuracy!$A:$B,1,0)), "no", "yes")</f>
        <v>no</v>
      </c>
      <c r="AA370" s="74" t="str">
        <f> if(isna(VLOOKUP($A370,accuracy!$A:$B,1,0)), "no", "yes")</f>
        <v>yes</v>
      </c>
      <c r="AB370" s="74" t="str">
        <f t="array" ref="AB370"> index(publications!$A$1:$A$319, match($B370, publications!$B$1:$B$319, 0))</f>
        <v>Anette</v>
      </c>
    </row>
    <row r="371">
      <c r="A371" s="8" t="str">
        <f> concatenate(VLOOKUP($B371,publications!$B:$D,3,0), ".", $C371)</f>
        <v>LJ848PGR.14</v>
      </c>
      <c r="B371" s="9" t="s">
        <v>2230</v>
      </c>
      <c r="C371" s="71">
        <f t="shared" si="1"/>
        <v>14</v>
      </c>
      <c r="D371" s="104" t="s">
        <v>2566</v>
      </c>
      <c r="E371" s="43" t="s">
        <v>1899</v>
      </c>
      <c r="F371" s="104" t="s">
        <v>2971</v>
      </c>
      <c r="G371" s="43" t="s">
        <v>22</v>
      </c>
      <c r="J371" s="44">
        <v>1986.0</v>
      </c>
      <c r="K371" s="43">
        <v>1986.0</v>
      </c>
      <c r="L371" s="43" t="s">
        <v>2974</v>
      </c>
      <c r="M371" s="105" t="s">
        <v>22</v>
      </c>
      <c r="N371" s="105" t="s">
        <v>22</v>
      </c>
      <c r="O371" s="72" t="s">
        <v>22</v>
      </c>
      <c r="P371" s="106" t="s">
        <v>3049</v>
      </c>
      <c r="Q371" s="107">
        <v>14.0</v>
      </c>
      <c r="R371" s="104" t="s">
        <v>2976</v>
      </c>
      <c r="S371" s="107">
        <v>22.0</v>
      </c>
      <c r="T371" s="73" t="s">
        <v>22</v>
      </c>
      <c r="U371" s="73"/>
      <c r="V371" s="46"/>
      <c r="W371" s="46" t="s">
        <v>3325</v>
      </c>
      <c r="X371" s="74" t="str">
        <f> if(isna(VLOOKUP($A371,processing!$A:$B,1,0)), "no", "yes")</f>
        <v>yes</v>
      </c>
      <c r="Y371" s="74" t="str">
        <f> if(isna(VLOOKUP($A371,outputs!$A:$B,1,0)), "no", "yes")</f>
        <v>yes</v>
      </c>
      <c r="Z371" s="74" t="str">
        <f> if(isna(VLOOKUP($A371,old.accuracy!$A:$B,1,0)), "no", "yes")</f>
        <v>no</v>
      </c>
      <c r="AA371" s="74" t="str">
        <f> if(isna(VLOOKUP($A371,accuracy!$A:$B,1,0)), "no", "yes")</f>
        <v>yes</v>
      </c>
      <c r="AB371" s="74" t="str">
        <f t="array" ref="AB371"> index(publications!$A$1:$A$319, match($B371, publications!$B$1:$B$319, 0))</f>
        <v>Anette</v>
      </c>
    </row>
    <row r="372">
      <c r="A372" s="8" t="str">
        <f> concatenate(VLOOKUP($B372,publications!$B:$D,3,0), ".", $C372)</f>
        <v>LJ848PGR.15</v>
      </c>
      <c r="B372" s="9" t="s">
        <v>2230</v>
      </c>
      <c r="C372" s="71">
        <f t="shared" si="1"/>
        <v>15</v>
      </c>
      <c r="D372" s="104" t="s">
        <v>2566</v>
      </c>
      <c r="E372" s="43" t="s">
        <v>1899</v>
      </c>
      <c r="F372" s="104" t="s">
        <v>2971</v>
      </c>
      <c r="G372" s="43" t="s">
        <v>22</v>
      </c>
      <c r="J372" s="44">
        <v>1986.0</v>
      </c>
      <c r="K372" s="43">
        <v>1986.0</v>
      </c>
      <c r="L372" s="43" t="s">
        <v>2974</v>
      </c>
      <c r="M372" s="105" t="s">
        <v>22</v>
      </c>
      <c r="N372" s="105" t="s">
        <v>22</v>
      </c>
      <c r="O372" s="72" t="s">
        <v>22</v>
      </c>
      <c r="P372" s="106" t="s">
        <v>3049</v>
      </c>
      <c r="Q372" s="107">
        <v>14.0</v>
      </c>
      <c r="R372" s="104" t="s">
        <v>2976</v>
      </c>
      <c r="S372" s="107">
        <v>22.0</v>
      </c>
      <c r="T372" s="73" t="s">
        <v>22</v>
      </c>
      <c r="U372" s="73"/>
      <c r="V372" s="46"/>
      <c r="W372" s="46" t="s">
        <v>3325</v>
      </c>
      <c r="X372" s="74" t="str">
        <f> if(isna(VLOOKUP($A372,processing!$A:$B,1,0)), "no", "yes")</f>
        <v>yes</v>
      </c>
      <c r="Y372" s="74" t="str">
        <f> if(isna(VLOOKUP($A372,outputs!$A:$B,1,0)), "no", "yes")</f>
        <v>yes</v>
      </c>
      <c r="Z372" s="74" t="str">
        <f> if(isna(VLOOKUP($A372,old.accuracy!$A:$B,1,0)), "no", "yes")</f>
        <v>no</v>
      </c>
      <c r="AA372" s="74" t="str">
        <f> if(isna(VLOOKUP($A372,accuracy!$A:$B,1,0)), "no", "yes")</f>
        <v>yes</v>
      </c>
      <c r="AB372" s="74" t="str">
        <f t="array" ref="AB372"> index(publications!$A$1:$A$319, match($B372, publications!$B$1:$B$319, 0))</f>
        <v>Anette</v>
      </c>
    </row>
    <row r="373">
      <c r="A373" s="8" t="str">
        <f> concatenate(VLOOKUP($B373,publications!$B:$D,3,0), ".", $C373)</f>
        <v>UZ4K7DVA.1</v>
      </c>
      <c r="B373" s="9" t="s">
        <v>2232</v>
      </c>
      <c r="C373" s="71">
        <f t="shared" si="1"/>
        <v>1</v>
      </c>
      <c r="D373" s="9" t="s">
        <v>2566</v>
      </c>
      <c r="E373" s="9" t="s">
        <v>2082</v>
      </c>
      <c r="F373" s="9" t="s">
        <v>2971</v>
      </c>
      <c r="G373" s="9" t="s">
        <v>3326</v>
      </c>
      <c r="J373" s="9">
        <v>1947.0</v>
      </c>
      <c r="K373" s="9">
        <v>1947.0</v>
      </c>
      <c r="L373" s="9" t="s">
        <v>3007</v>
      </c>
      <c r="M373" s="105" t="s">
        <v>22</v>
      </c>
      <c r="N373" s="105" t="s">
        <v>22</v>
      </c>
      <c r="O373" s="11">
        <v>0.3</v>
      </c>
      <c r="P373" s="72" t="s">
        <v>3019</v>
      </c>
      <c r="Q373" s="72" t="s">
        <v>22</v>
      </c>
      <c r="R373" s="76" t="s">
        <v>22</v>
      </c>
      <c r="S373" s="72" t="s">
        <v>3241</v>
      </c>
      <c r="T373" s="73" t="s">
        <v>22</v>
      </c>
      <c r="U373" s="73"/>
      <c r="V373" s="9"/>
      <c r="W373" s="9" t="s">
        <v>3327</v>
      </c>
      <c r="X373" s="74" t="str">
        <f> if(isna(VLOOKUP($A373,processing!$A:$B,1,0)), "no", "yes")</f>
        <v>yes</v>
      </c>
      <c r="Y373" s="74" t="str">
        <f> if(isna(VLOOKUP($A373,outputs!$A:$B,1,0)), "no", "yes")</f>
        <v>yes</v>
      </c>
      <c r="Z373" s="74" t="str">
        <f> if(isna(VLOOKUP($A373,old.accuracy!$A:$B,1,0)), "no", "yes")</f>
        <v>yes</v>
      </c>
      <c r="AA373" s="74" t="str">
        <f> if(isna(VLOOKUP($A373,accuracy!$A:$B,1,0)), "no", "yes")</f>
        <v>yes</v>
      </c>
      <c r="AB373" s="74" t="str">
        <f t="array" ref="AB373"> index(publications!$A$1:$A$319, match($B373, publications!$B$1:$B$319, 0))</f>
        <v>Livia</v>
      </c>
    </row>
    <row r="374">
      <c r="A374" s="8" t="str">
        <f> concatenate(VLOOKUP($B374,publications!$B:$D,3,0), ".", $C374)</f>
        <v>UZ4K7DVA.2</v>
      </c>
      <c r="B374" s="9" t="s">
        <v>2232</v>
      </c>
      <c r="C374" s="71">
        <f t="shared" si="1"/>
        <v>2</v>
      </c>
      <c r="D374" s="9" t="s">
        <v>2566</v>
      </c>
      <c r="E374" s="9" t="s">
        <v>2082</v>
      </c>
      <c r="F374" s="9" t="s">
        <v>2971</v>
      </c>
      <c r="G374" s="9" t="s">
        <v>3326</v>
      </c>
      <c r="J374" s="9">
        <v>1962.0</v>
      </c>
      <c r="K374" s="9">
        <v>1962.0</v>
      </c>
      <c r="L374" s="9" t="s">
        <v>3007</v>
      </c>
      <c r="M374" s="105" t="s">
        <v>22</v>
      </c>
      <c r="N374" s="105" t="s">
        <v>22</v>
      </c>
      <c r="O374" s="11">
        <v>0.3</v>
      </c>
      <c r="P374" s="72" t="s">
        <v>3048</v>
      </c>
      <c r="Q374" s="72" t="s">
        <v>22</v>
      </c>
      <c r="R374" s="76" t="s">
        <v>22</v>
      </c>
      <c r="S374" s="72" t="s">
        <v>3328</v>
      </c>
      <c r="T374" s="73" t="s">
        <v>22</v>
      </c>
      <c r="U374" s="73"/>
      <c r="V374" s="72"/>
      <c r="W374" s="72" t="s">
        <v>3329</v>
      </c>
      <c r="X374" s="74" t="str">
        <f> if(isna(VLOOKUP($A374,processing!$A:$B,1,0)), "no", "yes")</f>
        <v>yes</v>
      </c>
      <c r="Y374" s="74" t="str">
        <f> if(isna(VLOOKUP($A374,outputs!$A:$B,1,0)), "no", "yes")</f>
        <v>yes</v>
      </c>
      <c r="Z374" s="74" t="str">
        <f> if(isna(VLOOKUP($A374,old.accuracy!$A:$B,1,0)), "no", "yes")</f>
        <v>yes</v>
      </c>
      <c r="AA374" s="74" t="str">
        <f> if(isna(VLOOKUP($A374,accuracy!$A:$B,1,0)), "no", "yes")</f>
        <v>yes</v>
      </c>
      <c r="AB374" s="74" t="str">
        <f t="array" ref="AB374"> index(publications!$A$1:$A$319, match($B374, publications!$B$1:$B$319, 0))</f>
        <v>Livia</v>
      </c>
    </row>
    <row r="375">
      <c r="A375" s="8" t="str">
        <f> concatenate(VLOOKUP($B375,publications!$B:$D,3,0), ".", $C375)</f>
        <v>UZ4K7DVA.3</v>
      </c>
      <c r="B375" s="9" t="s">
        <v>2232</v>
      </c>
      <c r="C375" s="71">
        <f t="shared" si="1"/>
        <v>3</v>
      </c>
      <c r="D375" s="9" t="s">
        <v>2566</v>
      </c>
      <c r="E375" s="9" t="s">
        <v>2082</v>
      </c>
      <c r="F375" s="9" t="s">
        <v>2971</v>
      </c>
      <c r="G375" s="9" t="s">
        <v>3326</v>
      </c>
      <c r="J375" s="9">
        <v>1965.0</v>
      </c>
      <c r="K375" s="9">
        <v>1965.0</v>
      </c>
      <c r="L375" s="9" t="s">
        <v>3007</v>
      </c>
      <c r="M375" s="105" t="s">
        <v>22</v>
      </c>
      <c r="N375" s="105" t="s">
        <v>22</v>
      </c>
      <c r="O375" s="11">
        <v>0.3</v>
      </c>
      <c r="P375" s="72" t="s">
        <v>2988</v>
      </c>
      <c r="Q375" s="72" t="s">
        <v>22</v>
      </c>
      <c r="R375" s="76" t="s">
        <v>22</v>
      </c>
      <c r="S375" s="72" t="s">
        <v>3241</v>
      </c>
      <c r="T375" s="73" t="s">
        <v>22</v>
      </c>
      <c r="U375" s="73"/>
      <c r="V375" s="72"/>
      <c r="W375" s="72" t="s">
        <v>22</v>
      </c>
      <c r="X375" s="74" t="str">
        <f> if(isna(VLOOKUP($A375,processing!$A:$B,1,0)), "no", "yes")</f>
        <v>yes</v>
      </c>
      <c r="Y375" s="74" t="str">
        <f> if(isna(VLOOKUP($A375,outputs!$A:$B,1,0)), "no", "yes")</f>
        <v>yes</v>
      </c>
      <c r="Z375" s="74" t="str">
        <f> if(isna(VLOOKUP($A375,old.accuracy!$A:$B,1,0)), "no", "yes")</f>
        <v>yes</v>
      </c>
      <c r="AA375" s="74" t="str">
        <f> if(isna(VLOOKUP($A375,accuracy!$A:$B,1,0)), "no", "yes")</f>
        <v>yes</v>
      </c>
      <c r="AB375" s="74" t="str">
        <f t="array" ref="AB375"> index(publications!$A$1:$A$319, match($B375, publications!$B$1:$B$319, 0))</f>
        <v>Livia</v>
      </c>
    </row>
    <row r="376">
      <c r="A376" s="8" t="str">
        <f> concatenate(VLOOKUP($B376,publications!$B:$D,3,0), ".", $C376)</f>
        <v>UZ4K7DVA.4</v>
      </c>
      <c r="B376" s="9" t="s">
        <v>2232</v>
      </c>
      <c r="C376" s="71">
        <f t="shared" si="1"/>
        <v>4</v>
      </c>
      <c r="D376" s="9" t="s">
        <v>2566</v>
      </c>
      <c r="E376" s="9" t="s">
        <v>2082</v>
      </c>
      <c r="F376" s="9" t="s">
        <v>2971</v>
      </c>
      <c r="G376" s="9" t="s">
        <v>3326</v>
      </c>
      <c r="J376" s="9">
        <v>1973.0</v>
      </c>
      <c r="K376" s="9">
        <v>1973.0</v>
      </c>
      <c r="L376" s="9" t="s">
        <v>2981</v>
      </c>
      <c r="M376" s="105" t="s">
        <v>22</v>
      </c>
      <c r="N376" s="105" t="s">
        <v>22</v>
      </c>
      <c r="O376" s="11">
        <v>0.3</v>
      </c>
      <c r="P376" s="72" t="s">
        <v>3048</v>
      </c>
      <c r="Q376" s="72" t="s">
        <v>22</v>
      </c>
      <c r="R376" s="76" t="s">
        <v>22</v>
      </c>
      <c r="S376" s="72" t="s">
        <v>3328</v>
      </c>
      <c r="T376" s="73" t="s">
        <v>22</v>
      </c>
      <c r="U376" s="73"/>
      <c r="V376" s="72"/>
      <c r="W376" s="72" t="s">
        <v>22</v>
      </c>
      <c r="X376" s="74" t="str">
        <f> if(isna(VLOOKUP($A376,processing!$A:$B,1,0)), "no", "yes")</f>
        <v>yes</v>
      </c>
      <c r="Y376" s="74" t="str">
        <f> if(isna(VLOOKUP($A376,outputs!$A:$B,1,0)), "no", "yes")</f>
        <v>yes</v>
      </c>
      <c r="Z376" s="74" t="str">
        <f> if(isna(VLOOKUP($A376,old.accuracy!$A:$B,1,0)), "no", "yes")</f>
        <v>yes</v>
      </c>
      <c r="AA376" s="74" t="str">
        <f> if(isna(VLOOKUP($A376,accuracy!$A:$B,1,0)), "no", "yes")</f>
        <v>yes</v>
      </c>
      <c r="AB376" s="74" t="str">
        <f t="array" ref="AB376"> index(publications!$A$1:$A$319, match($B376, publications!$B$1:$B$319, 0))</f>
        <v>Livia</v>
      </c>
    </row>
    <row r="377">
      <c r="A377" s="8" t="str">
        <f> concatenate(VLOOKUP($B377,publications!$B:$D,3,0), ".", $C377)</f>
        <v>UZ4K7DVA.5</v>
      </c>
      <c r="B377" s="9" t="s">
        <v>2232</v>
      </c>
      <c r="C377" s="71">
        <f t="shared" si="1"/>
        <v>5</v>
      </c>
      <c r="D377" s="9" t="s">
        <v>2566</v>
      </c>
      <c r="E377" s="9" t="s">
        <v>2082</v>
      </c>
      <c r="F377" s="9" t="s">
        <v>2971</v>
      </c>
      <c r="G377" s="9" t="s">
        <v>3326</v>
      </c>
      <c r="J377" s="9">
        <v>1976.0</v>
      </c>
      <c r="K377" s="9">
        <v>1976.0</v>
      </c>
      <c r="L377" s="9" t="s">
        <v>2981</v>
      </c>
      <c r="M377" s="105" t="s">
        <v>22</v>
      </c>
      <c r="N377" s="105" t="s">
        <v>22</v>
      </c>
      <c r="O377" s="11">
        <v>0.3</v>
      </c>
      <c r="P377" s="72" t="s">
        <v>3048</v>
      </c>
      <c r="Q377" s="72" t="s">
        <v>22</v>
      </c>
      <c r="R377" s="76" t="s">
        <v>22</v>
      </c>
      <c r="S377" s="72" t="s">
        <v>3328</v>
      </c>
      <c r="T377" s="73" t="s">
        <v>22</v>
      </c>
      <c r="U377" s="73"/>
      <c r="V377" s="72"/>
      <c r="W377" s="72" t="s">
        <v>22</v>
      </c>
      <c r="X377" s="74" t="str">
        <f> if(isna(VLOOKUP($A377,processing!$A:$B,1,0)), "no", "yes")</f>
        <v>yes</v>
      </c>
      <c r="Y377" s="74" t="str">
        <f> if(isna(VLOOKUP($A377,outputs!$A:$B,1,0)), "no", "yes")</f>
        <v>yes</v>
      </c>
      <c r="Z377" s="74" t="str">
        <f> if(isna(VLOOKUP($A377,old.accuracy!$A:$B,1,0)), "no", "yes")</f>
        <v>yes</v>
      </c>
      <c r="AA377" s="74" t="str">
        <f> if(isna(VLOOKUP($A377,accuracy!$A:$B,1,0)), "no", "yes")</f>
        <v>yes</v>
      </c>
      <c r="AB377" s="74" t="str">
        <f t="array" ref="AB377"> index(publications!$A$1:$A$319, match($B377, publications!$B$1:$B$319, 0))</f>
        <v>Livia</v>
      </c>
    </row>
    <row r="378">
      <c r="A378" s="8" t="str">
        <f> concatenate(VLOOKUP($B378,publications!$B:$D,3,0), ".", $C378)</f>
        <v>UZ4K7DVA.6</v>
      </c>
      <c r="B378" s="9" t="s">
        <v>2232</v>
      </c>
      <c r="C378" s="71">
        <f t="shared" si="1"/>
        <v>6</v>
      </c>
      <c r="D378" s="9" t="s">
        <v>2566</v>
      </c>
      <c r="E378" s="9" t="s">
        <v>2082</v>
      </c>
      <c r="F378" s="9" t="s">
        <v>2971</v>
      </c>
      <c r="G378" s="9" t="s">
        <v>3326</v>
      </c>
      <c r="J378" s="9">
        <v>1979.0</v>
      </c>
      <c r="K378" s="9">
        <v>1979.0</v>
      </c>
      <c r="L378" s="9" t="s">
        <v>2981</v>
      </c>
      <c r="M378" s="105" t="s">
        <v>22</v>
      </c>
      <c r="N378" s="105" t="s">
        <v>22</v>
      </c>
      <c r="O378" s="11">
        <v>0.3</v>
      </c>
      <c r="P378" s="72" t="s">
        <v>3050</v>
      </c>
      <c r="Q378" s="72" t="s">
        <v>22</v>
      </c>
      <c r="R378" s="76" t="s">
        <v>22</v>
      </c>
      <c r="S378" s="72" t="s">
        <v>3330</v>
      </c>
      <c r="T378" s="73" t="s">
        <v>22</v>
      </c>
      <c r="U378" s="73"/>
      <c r="V378" s="72"/>
      <c r="W378" s="72" t="s">
        <v>22</v>
      </c>
      <c r="X378" s="74" t="str">
        <f> if(isna(VLOOKUP($A378,processing!$A:$B,1,0)), "no", "yes")</f>
        <v>yes</v>
      </c>
      <c r="Y378" s="74" t="str">
        <f> if(isna(VLOOKUP($A378,outputs!$A:$B,1,0)), "no", "yes")</f>
        <v>yes</v>
      </c>
      <c r="Z378" s="74" t="str">
        <f> if(isna(VLOOKUP($A378,old.accuracy!$A:$B,1,0)), "no", "yes")</f>
        <v>yes</v>
      </c>
      <c r="AA378" s="74" t="str">
        <f> if(isna(VLOOKUP($A378,accuracy!$A:$B,1,0)), "no", "yes")</f>
        <v>yes</v>
      </c>
      <c r="AB378" s="74" t="str">
        <f t="array" ref="AB378"> index(publications!$A$1:$A$319, match($B378, publications!$B$1:$B$319, 0))</f>
        <v>Livia</v>
      </c>
    </row>
    <row r="379">
      <c r="A379" s="8" t="str">
        <f> concatenate(VLOOKUP($B379,publications!$B:$D,3,0), ".", $C379)</f>
        <v>UZ4K7DVA.7</v>
      </c>
      <c r="B379" s="9" t="s">
        <v>2232</v>
      </c>
      <c r="C379" s="71">
        <f t="shared" si="1"/>
        <v>7</v>
      </c>
      <c r="D379" s="9" t="s">
        <v>2566</v>
      </c>
      <c r="E379" s="9" t="s">
        <v>2082</v>
      </c>
      <c r="F379" s="9" t="s">
        <v>2971</v>
      </c>
      <c r="G379" s="9" t="s">
        <v>3326</v>
      </c>
      <c r="J379" s="9">
        <v>1979.0</v>
      </c>
      <c r="K379" s="9">
        <v>1979.0</v>
      </c>
      <c r="L379" s="9" t="s">
        <v>2981</v>
      </c>
      <c r="M379" s="105" t="s">
        <v>22</v>
      </c>
      <c r="N379" s="105" t="s">
        <v>22</v>
      </c>
      <c r="O379" s="11">
        <v>0.3</v>
      </c>
      <c r="P379" s="72" t="s">
        <v>3004</v>
      </c>
      <c r="Q379" s="72" t="s">
        <v>22</v>
      </c>
      <c r="R379" s="76" t="s">
        <v>22</v>
      </c>
      <c r="S379" s="72" t="s">
        <v>3241</v>
      </c>
      <c r="T379" s="73" t="s">
        <v>22</v>
      </c>
      <c r="U379" s="73"/>
      <c r="V379" s="72"/>
      <c r="W379" s="72" t="s">
        <v>22</v>
      </c>
      <c r="X379" s="74" t="str">
        <f> if(isna(VLOOKUP($A379,processing!$A:$B,1,0)), "no", "yes")</f>
        <v>yes</v>
      </c>
      <c r="Y379" s="74" t="str">
        <f> if(isna(VLOOKUP($A379,outputs!$A:$B,1,0)), "no", "yes")</f>
        <v>yes</v>
      </c>
      <c r="Z379" s="74" t="str">
        <f> if(isna(VLOOKUP($A379,old.accuracy!$A:$B,1,0)), "no", "yes")</f>
        <v>yes</v>
      </c>
      <c r="AA379" s="74" t="str">
        <f> if(isna(VLOOKUP($A379,accuracy!$A:$B,1,0)), "no", "yes")</f>
        <v>yes</v>
      </c>
      <c r="AB379" s="74" t="str">
        <f t="array" ref="AB379"> index(publications!$A$1:$A$319, match($B379, publications!$B$1:$B$319, 0))</f>
        <v>Livia</v>
      </c>
    </row>
    <row r="380">
      <c r="A380" s="8" t="str">
        <f> concatenate(VLOOKUP($B380,publications!$B:$D,3,0), ".", $C380)</f>
        <v>UZ4K7DVA.8</v>
      </c>
      <c r="B380" s="9" t="s">
        <v>2232</v>
      </c>
      <c r="C380" s="71">
        <f t="shared" si="1"/>
        <v>8</v>
      </c>
      <c r="D380" s="9" t="s">
        <v>2566</v>
      </c>
      <c r="E380" s="9" t="s">
        <v>2082</v>
      </c>
      <c r="F380" s="9" t="s">
        <v>2971</v>
      </c>
      <c r="G380" s="9" t="s">
        <v>3326</v>
      </c>
      <c r="J380" s="9">
        <v>1981.0</v>
      </c>
      <c r="K380" s="9">
        <v>1981.0</v>
      </c>
      <c r="L380" s="9" t="s">
        <v>2981</v>
      </c>
      <c r="M380" s="105" t="s">
        <v>22</v>
      </c>
      <c r="N380" s="105" t="s">
        <v>22</v>
      </c>
      <c r="O380" s="11">
        <v>0.3</v>
      </c>
      <c r="P380" s="72" t="s">
        <v>3004</v>
      </c>
      <c r="Q380" s="72" t="s">
        <v>22</v>
      </c>
      <c r="R380" s="76" t="s">
        <v>22</v>
      </c>
      <c r="S380" s="72" t="s">
        <v>3328</v>
      </c>
      <c r="T380" s="73" t="s">
        <v>22</v>
      </c>
      <c r="U380" s="73"/>
      <c r="V380" s="72"/>
      <c r="W380" s="72" t="s">
        <v>22</v>
      </c>
      <c r="X380" s="74" t="str">
        <f> if(isna(VLOOKUP($A380,processing!$A:$B,1,0)), "no", "yes")</f>
        <v>yes</v>
      </c>
      <c r="Y380" s="74" t="str">
        <f> if(isna(VLOOKUP($A380,outputs!$A:$B,1,0)), "no", "yes")</f>
        <v>yes</v>
      </c>
      <c r="Z380" s="74" t="str">
        <f> if(isna(VLOOKUP($A380,old.accuracy!$A:$B,1,0)), "no", "yes")</f>
        <v>yes</v>
      </c>
      <c r="AA380" s="74" t="str">
        <f> if(isna(VLOOKUP($A380,accuracy!$A:$B,1,0)), "no", "yes")</f>
        <v>yes</v>
      </c>
      <c r="AB380" s="74" t="str">
        <f t="array" ref="AB380"> index(publications!$A$1:$A$319, match($B380, publications!$B$1:$B$319, 0))</f>
        <v>Livia</v>
      </c>
    </row>
    <row r="381">
      <c r="A381" s="8" t="str">
        <f> concatenate(VLOOKUP($B381,publications!$B:$D,3,0), ".", $C381)</f>
        <v>UZ4K7DVA.9</v>
      </c>
      <c r="B381" s="9" t="s">
        <v>2232</v>
      </c>
      <c r="C381" s="71">
        <f t="shared" si="1"/>
        <v>9</v>
      </c>
      <c r="D381" s="9" t="s">
        <v>2566</v>
      </c>
      <c r="E381" s="9" t="s">
        <v>2082</v>
      </c>
      <c r="F381" s="9" t="s">
        <v>2971</v>
      </c>
      <c r="G381" s="9" t="s">
        <v>3326</v>
      </c>
      <c r="J381" s="9">
        <v>1986.0</v>
      </c>
      <c r="K381" s="9">
        <v>1986.0</v>
      </c>
      <c r="L381" s="9" t="s">
        <v>2981</v>
      </c>
      <c r="M381" s="105" t="s">
        <v>22</v>
      </c>
      <c r="N381" s="105" t="s">
        <v>22</v>
      </c>
      <c r="O381" s="11">
        <v>0.3</v>
      </c>
      <c r="P381" s="72" t="s">
        <v>3048</v>
      </c>
      <c r="Q381" s="72" t="s">
        <v>22</v>
      </c>
      <c r="R381" s="76" t="s">
        <v>22</v>
      </c>
      <c r="S381" s="72" t="s">
        <v>3328</v>
      </c>
      <c r="T381" s="73" t="s">
        <v>22</v>
      </c>
      <c r="U381" s="73"/>
      <c r="V381" s="72"/>
      <c r="W381" s="72" t="s">
        <v>22</v>
      </c>
      <c r="X381" s="74" t="str">
        <f> if(isna(VLOOKUP($A381,processing!$A:$B,1,0)), "no", "yes")</f>
        <v>yes</v>
      </c>
      <c r="Y381" s="74" t="str">
        <f> if(isna(VLOOKUP($A381,outputs!$A:$B,1,0)), "no", "yes")</f>
        <v>yes</v>
      </c>
      <c r="Z381" s="74" t="str">
        <f> if(isna(VLOOKUP($A381,old.accuracy!$A:$B,1,0)), "no", "yes")</f>
        <v>yes</v>
      </c>
      <c r="AA381" s="74" t="str">
        <f> if(isna(VLOOKUP($A381,accuracy!$A:$B,1,0)), "no", "yes")</f>
        <v>yes</v>
      </c>
      <c r="AB381" s="74" t="str">
        <f t="array" ref="AB381"> index(publications!$A$1:$A$319, match($B381, publications!$B$1:$B$319, 0))</f>
        <v>Livia</v>
      </c>
    </row>
    <row r="382">
      <c r="A382" s="8" t="str">
        <f> concatenate(VLOOKUP($B382,publications!$B:$D,3,0), ".", $C382)</f>
        <v>UZ4K7DVA.10</v>
      </c>
      <c r="B382" s="9" t="s">
        <v>2232</v>
      </c>
      <c r="C382" s="71">
        <f t="shared" si="1"/>
        <v>10</v>
      </c>
      <c r="D382" s="9" t="s">
        <v>2566</v>
      </c>
      <c r="E382" s="9" t="s">
        <v>2082</v>
      </c>
      <c r="F382" s="9" t="s">
        <v>2971</v>
      </c>
      <c r="G382" s="9" t="s">
        <v>3326</v>
      </c>
      <c r="J382" s="9">
        <v>1990.0</v>
      </c>
      <c r="K382" s="9">
        <v>1990.0</v>
      </c>
      <c r="L382" s="9" t="s">
        <v>2981</v>
      </c>
      <c r="M382" s="105" t="s">
        <v>22</v>
      </c>
      <c r="N382" s="105" t="s">
        <v>22</v>
      </c>
      <c r="O382" s="11">
        <v>0.3</v>
      </c>
      <c r="P382" s="72" t="s">
        <v>3048</v>
      </c>
      <c r="Q382" s="72" t="s">
        <v>22</v>
      </c>
      <c r="R382" s="76" t="s">
        <v>22</v>
      </c>
      <c r="S382" s="72" t="s">
        <v>3328</v>
      </c>
      <c r="T382" s="73" t="s">
        <v>22</v>
      </c>
      <c r="U382" s="73"/>
      <c r="V382" s="72"/>
      <c r="W382" s="72" t="s">
        <v>22</v>
      </c>
      <c r="X382" s="74" t="str">
        <f> if(isna(VLOOKUP($A382,processing!$A:$B,1,0)), "no", "yes")</f>
        <v>yes</v>
      </c>
      <c r="Y382" s="74" t="str">
        <f> if(isna(VLOOKUP($A382,outputs!$A:$B,1,0)), "no", "yes")</f>
        <v>yes</v>
      </c>
      <c r="Z382" s="74" t="str">
        <f> if(isna(VLOOKUP($A382,old.accuracy!$A:$B,1,0)), "no", "yes")</f>
        <v>yes</v>
      </c>
      <c r="AA382" s="74" t="str">
        <f> if(isna(VLOOKUP($A382,accuracy!$A:$B,1,0)), "no", "yes")</f>
        <v>yes</v>
      </c>
      <c r="AB382" s="74" t="str">
        <f t="array" ref="AB382"> index(publications!$A$1:$A$319, match($B382, publications!$B$1:$B$319, 0))</f>
        <v>Livia</v>
      </c>
    </row>
    <row r="383">
      <c r="A383" s="8" t="str">
        <f> concatenate(VLOOKUP($B383,publications!$B:$D,3,0), ".", $C383)</f>
        <v>UZ4K7DVA.11</v>
      </c>
      <c r="B383" s="9" t="s">
        <v>2232</v>
      </c>
      <c r="C383" s="71">
        <f t="shared" si="1"/>
        <v>11</v>
      </c>
      <c r="D383" s="9" t="s">
        <v>2566</v>
      </c>
      <c r="E383" s="9" t="s">
        <v>2082</v>
      </c>
      <c r="F383" s="9" t="s">
        <v>2971</v>
      </c>
      <c r="G383" s="9" t="s">
        <v>3326</v>
      </c>
      <c r="J383" s="9">
        <v>1993.0</v>
      </c>
      <c r="K383" s="9">
        <v>1993.0</v>
      </c>
      <c r="L383" s="9" t="s">
        <v>2981</v>
      </c>
      <c r="M383" s="105" t="s">
        <v>22</v>
      </c>
      <c r="N383" s="105" t="s">
        <v>22</v>
      </c>
      <c r="O383" s="11">
        <v>0.3</v>
      </c>
      <c r="P383" s="72" t="s">
        <v>3048</v>
      </c>
      <c r="Q383" s="72" t="s">
        <v>22</v>
      </c>
      <c r="R383" s="76" t="s">
        <v>22</v>
      </c>
      <c r="S383" s="72" t="s">
        <v>3241</v>
      </c>
      <c r="T383" s="73" t="s">
        <v>22</v>
      </c>
      <c r="U383" s="73"/>
      <c r="V383" s="72"/>
      <c r="W383" s="72" t="s">
        <v>22</v>
      </c>
      <c r="X383" s="74" t="str">
        <f> if(isna(VLOOKUP($A383,processing!$A:$B,1,0)), "no", "yes")</f>
        <v>yes</v>
      </c>
      <c r="Y383" s="74" t="str">
        <f> if(isna(VLOOKUP($A383,outputs!$A:$B,1,0)), "no", "yes")</f>
        <v>yes</v>
      </c>
      <c r="Z383" s="74" t="str">
        <f> if(isna(VLOOKUP($A383,old.accuracy!$A:$B,1,0)), "no", "yes")</f>
        <v>yes</v>
      </c>
      <c r="AA383" s="74" t="str">
        <f> if(isna(VLOOKUP($A383,accuracy!$A:$B,1,0)), "no", "yes")</f>
        <v>yes</v>
      </c>
      <c r="AB383" s="74" t="str">
        <f t="array" ref="AB383"> index(publications!$A$1:$A$319, match($B383, publications!$B$1:$B$319, 0))</f>
        <v>Livia</v>
      </c>
    </row>
    <row r="384">
      <c r="A384" s="8" t="str">
        <f> concatenate(VLOOKUP($B384,publications!$B:$D,3,0), ".", $C384)</f>
        <v>UZ4K7DVA.12</v>
      </c>
      <c r="B384" s="9" t="s">
        <v>2232</v>
      </c>
      <c r="C384" s="71">
        <f t="shared" si="1"/>
        <v>12</v>
      </c>
      <c r="D384" s="9" t="s">
        <v>2566</v>
      </c>
      <c r="E384" s="9" t="s">
        <v>2082</v>
      </c>
      <c r="F384" s="9" t="s">
        <v>2971</v>
      </c>
      <c r="G384" s="9" t="s">
        <v>3326</v>
      </c>
      <c r="J384" s="9">
        <v>1997.0</v>
      </c>
      <c r="K384" s="9">
        <v>1997.0</v>
      </c>
      <c r="L384" s="9" t="s">
        <v>2981</v>
      </c>
      <c r="M384" s="105" t="s">
        <v>22</v>
      </c>
      <c r="N384" s="105" t="s">
        <v>22</v>
      </c>
      <c r="O384" s="11">
        <v>0.3</v>
      </c>
      <c r="P384" s="72" t="s">
        <v>3008</v>
      </c>
      <c r="Q384" s="72" t="s">
        <v>22</v>
      </c>
      <c r="R384" s="76" t="s">
        <v>22</v>
      </c>
      <c r="S384" s="72" t="s">
        <v>3241</v>
      </c>
      <c r="T384" s="73" t="s">
        <v>22</v>
      </c>
      <c r="U384" s="73"/>
      <c r="V384" s="72"/>
      <c r="W384" s="72" t="s">
        <v>22</v>
      </c>
      <c r="X384" s="74" t="str">
        <f> if(isna(VLOOKUP($A384,processing!$A:$B,1,0)), "no", "yes")</f>
        <v>yes</v>
      </c>
      <c r="Y384" s="74" t="str">
        <f> if(isna(VLOOKUP($A384,outputs!$A:$B,1,0)), "no", "yes")</f>
        <v>yes</v>
      </c>
      <c r="Z384" s="74" t="str">
        <f> if(isna(VLOOKUP($A384,old.accuracy!$A:$B,1,0)), "no", "yes")</f>
        <v>no</v>
      </c>
      <c r="AA384" s="74" t="str">
        <f> if(isna(VLOOKUP($A384,accuracy!$A:$B,1,0)), "no", "yes")</f>
        <v>yes</v>
      </c>
      <c r="AB384" s="74" t="str">
        <f t="array" ref="AB384"> index(publications!$A$1:$A$319, match($B384, publications!$B$1:$B$319, 0))</f>
        <v>Livia</v>
      </c>
    </row>
    <row r="385">
      <c r="A385" s="8" t="str">
        <f> concatenate(VLOOKUP($B385,publications!$B:$D,3,0), ".", $C385)</f>
        <v>WCZUHQVX.1</v>
      </c>
      <c r="B385" s="9" t="s">
        <v>2234</v>
      </c>
      <c r="C385" s="71">
        <f t="shared" si="1"/>
        <v>1</v>
      </c>
      <c r="D385" s="9" t="s">
        <v>2552</v>
      </c>
      <c r="E385" s="9" t="s">
        <v>1896</v>
      </c>
      <c r="F385" s="9" t="s">
        <v>203</v>
      </c>
      <c r="G385" s="9" t="s">
        <v>3018</v>
      </c>
      <c r="J385" s="9">
        <v>1972.0</v>
      </c>
      <c r="K385" s="9">
        <v>1972.0</v>
      </c>
      <c r="L385" s="9" t="s">
        <v>2974</v>
      </c>
      <c r="M385" s="11">
        <v>150000.0</v>
      </c>
      <c r="N385" s="11" t="s">
        <v>2982</v>
      </c>
      <c r="O385" s="11">
        <v>1.8</v>
      </c>
      <c r="P385" s="72" t="s">
        <v>3331</v>
      </c>
      <c r="Q385" s="11">
        <v>2400.0</v>
      </c>
      <c r="R385" s="9" t="s">
        <v>3040</v>
      </c>
      <c r="S385" s="11">
        <v>2.0</v>
      </c>
      <c r="T385" s="73" t="s">
        <v>3032</v>
      </c>
      <c r="U385" s="73"/>
      <c r="V385" s="72"/>
      <c r="W385" s="72" t="s">
        <v>22</v>
      </c>
      <c r="X385" s="74" t="str">
        <f> if(isna(VLOOKUP($A385,processing!$A:$B,1,0)), "no", "yes")</f>
        <v>yes</v>
      </c>
      <c r="Y385" s="74" t="str">
        <f> if(isna(VLOOKUP($A385,outputs!$A:$B,1,0)), "no", "yes")</f>
        <v>yes</v>
      </c>
      <c r="Z385" s="74" t="str">
        <f> if(isna(VLOOKUP($A385,old.accuracy!$A:$B,1,0)), "no", "yes")</f>
        <v>yes</v>
      </c>
      <c r="AA385" s="74" t="str">
        <f> if(isna(VLOOKUP($A385,accuracy!$A:$B,1,0)), "no", "yes")</f>
        <v>yes</v>
      </c>
      <c r="AB385" s="74" t="str">
        <f t="array" ref="AB385"> index(publications!$A$1:$A$319, match($B385, publications!$B$1:$B$319, 0))</f>
        <v>Amaury</v>
      </c>
    </row>
    <row r="386">
      <c r="A386" s="8" t="str">
        <f> concatenate(VLOOKUP($B386,publications!$B:$D,3,0), ".", $C386)</f>
        <v>VAS8PQGQ.1</v>
      </c>
      <c r="B386" s="9" t="s">
        <v>2238</v>
      </c>
      <c r="C386" s="71">
        <f t="shared" si="1"/>
        <v>1</v>
      </c>
      <c r="D386" s="9" t="s">
        <v>2566</v>
      </c>
      <c r="E386" s="9" t="s">
        <v>1907</v>
      </c>
      <c r="F386" s="9" t="s">
        <v>28</v>
      </c>
      <c r="G386" s="9" t="s">
        <v>3024</v>
      </c>
      <c r="J386" s="9">
        <v>1954.0</v>
      </c>
      <c r="K386" s="9">
        <v>1954.0</v>
      </c>
      <c r="L386" s="9" t="s">
        <v>2981</v>
      </c>
      <c r="M386" s="11">
        <v>33000.0</v>
      </c>
      <c r="N386" s="77" t="s">
        <v>22</v>
      </c>
      <c r="O386" s="11">
        <v>1.91</v>
      </c>
      <c r="P386" s="72" t="s">
        <v>22</v>
      </c>
      <c r="Q386" s="11">
        <v>400.0</v>
      </c>
      <c r="R386" s="9" t="s">
        <v>3040</v>
      </c>
      <c r="S386" s="72" t="s">
        <v>22</v>
      </c>
      <c r="T386" s="73" t="s">
        <v>22</v>
      </c>
      <c r="U386" s="73" t="s">
        <v>3332</v>
      </c>
      <c r="V386" s="9"/>
      <c r="W386" s="9" t="s">
        <v>3333</v>
      </c>
      <c r="X386" s="74" t="str">
        <f> if(isna(VLOOKUP($A386,processing!$A:$B,1,0)), "no", "yes")</f>
        <v>yes</v>
      </c>
      <c r="Y386" s="74" t="str">
        <f> if(isna(VLOOKUP($A386,outputs!$A:$B,1,0)), "no", "yes")</f>
        <v>yes</v>
      </c>
      <c r="Z386" s="74" t="str">
        <f> if(isna(VLOOKUP($A386,old.accuracy!$A:$B,1,0)), "no", "yes")</f>
        <v>yes</v>
      </c>
      <c r="AA386" s="74" t="str">
        <f> if(isna(VLOOKUP($A386,accuracy!$A:$B,1,0)), "no", "yes")</f>
        <v>yes</v>
      </c>
      <c r="AB386" s="74" t="str">
        <f t="array" ref="AB386"> index(publications!$A$1:$A$319, match($B386, publications!$B$1:$B$319, 0))</f>
        <v>Livia</v>
      </c>
    </row>
    <row r="387">
      <c r="A387" s="8" t="str">
        <f> concatenate(VLOOKUP($B387,publications!$B:$D,3,0), ".", $C387)</f>
        <v>VAS8PQGQ.2</v>
      </c>
      <c r="B387" s="9" t="s">
        <v>2238</v>
      </c>
      <c r="C387" s="71">
        <f t="shared" si="1"/>
        <v>2</v>
      </c>
      <c r="D387" s="9" t="s">
        <v>2566</v>
      </c>
      <c r="E387" s="9" t="s">
        <v>1907</v>
      </c>
      <c r="F387" s="9" t="s">
        <v>28</v>
      </c>
      <c r="G387" s="9" t="s">
        <v>3024</v>
      </c>
      <c r="J387" s="9">
        <v>1954.0</v>
      </c>
      <c r="K387" s="9">
        <v>1954.0</v>
      </c>
      <c r="L387" s="9" t="s">
        <v>2981</v>
      </c>
      <c r="M387" s="11">
        <v>33000.0</v>
      </c>
      <c r="N387" s="77" t="s">
        <v>22</v>
      </c>
      <c r="O387" s="11">
        <v>0.95</v>
      </c>
      <c r="P387" s="72" t="s">
        <v>22</v>
      </c>
      <c r="Q387" s="11">
        <v>800.0</v>
      </c>
      <c r="R387" s="9" t="s">
        <v>3040</v>
      </c>
      <c r="S387" s="72" t="s">
        <v>22</v>
      </c>
      <c r="T387" s="73" t="s">
        <v>22</v>
      </c>
      <c r="U387" s="73" t="s">
        <v>3332</v>
      </c>
      <c r="V387" s="9"/>
      <c r="W387" s="9" t="s">
        <v>3333</v>
      </c>
      <c r="X387" s="74" t="str">
        <f> if(isna(VLOOKUP($A387,processing!$A:$B,1,0)), "no", "yes")</f>
        <v>yes</v>
      </c>
      <c r="Y387" s="74" t="str">
        <f> if(isna(VLOOKUP($A387,outputs!$A:$B,1,0)), "no", "yes")</f>
        <v>yes</v>
      </c>
      <c r="Z387" s="74" t="str">
        <f> if(isna(VLOOKUP($A387,old.accuracy!$A:$B,1,0)), "no", "yes")</f>
        <v>no</v>
      </c>
      <c r="AA387" s="74" t="str">
        <f> if(isna(VLOOKUP($A387,accuracy!$A:$B,1,0)), "no", "yes")</f>
        <v>yes</v>
      </c>
      <c r="AB387" s="74" t="str">
        <f t="array" ref="AB387"> index(publications!$A$1:$A$319, match($B387, publications!$B$1:$B$319, 0))</f>
        <v>Livia</v>
      </c>
    </row>
    <row r="388">
      <c r="A388" s="8" t="str">
        <f> concatenate(VLOOKUP($B388,publications!$B:$D,3,0), ".", $C388)</f>
        <v>VAS8PQGQ.3</v>
      </c>
      <c r="B388" s="9" t="s">
        <v>2238</v>
      </c>
      <c r="C388" s="71">
        <f t="shared" si="1"/>
        <v>3</v>
      </c>
      <c r="D388" s="9" t="s">
        <v>2566</v>
      </c>
      <c r="E388" s="9" t="s">
        <v>1907</v>
      </c>
      <c r="F388" s="9" t="s">
        <v>28</v>
      </c>
      <c r="G388" s="9" t="s">
        <v>3024</v>
      </c>
      <c r="J388" s="9">
        <v>1954.0</v>
      </c>
      <c r="K388" s="9">
        <v>1954.0</v>
      </c>
      <c r="L388" s="9" t="s">
        <v>2981</v>
      </c>
      <c r="M388" s="11">
        <v>33000.0</v>
      </c>
      <c r="N388" s="77" t="s">
        <v>22</v>
      </c>
      <c r="O388" s="11">
        <v>0.48</v>
      </c>
      <c r="P388" s="72" t="s">
        <v>22</v>
      </c>
      <c r="Q388" s="11">
        <v>1600.0</v>
      </c>
      <c r="R388" s="9" t="s">
        <v>3040</v>
      </c>
      <c r="S388" s="72" t="s">
        <v>22</v>
      </c>
      <c r="T388" s="73" t="s">
        <v>22</v>
      </c>
      <c r="U388" s="73" t="s">
        <v>3332</v>
      </c>
      <c r="V388" s="9"/>
      <c r="W388" s="9" t="s">
        <v>3333</v>
      </c>
      <c r="X388" s="74" t="str">
        <f> if(isna(VLOOKUP($A388,processing!$A:$B,1,0)), "no", "yes")</f>
        <v>yes</v>
      </c>
      <c r="Y388" s="74" t="str">
        <f> if(isna(VLOOKUP($A388,outputs!$A:$B,1,0)), "no", "yes")</f>
        <v>yes</v>
      </c>
      <c r="Z388" s="74" t="str">
        <f> if(isna(VLOOKUP($A388,old.accuracy!$A:$B,1,0)), "no", "yes")</f>
        <v>no</v>
      </c>
      <c r="AA388" s="74" t="str">
        <f> if(isna(VLOOKUP($A388,accuracy!$A:$B,1,0)), "no", "yes")</f>
        <v>yes</v>
      </c>
      <c r="AB388" s="74" t="str">
        <f t="array" ref="AB388"> index(publications!$A$1:$A$319, match($B388, publications!$B$1:$B$319, 0))</f>
        <v>Livia</v>
      </c>
    </row>
    <row r="389">
      <c r="A389" s="8" t="str">
        <f> concatenate(VLOOKUP($B389,publications!$B:$D,3,0), ".", $C389)</f>
        <v>VAS8PQGQ.4</v>
      </c>
      <c r="B389" s="9" t="s">
        <v>2238</v>
      </c>
      <c r="C389" s="71">
        <f t="shared" si="1"/>
        <v>4</v>
      </c>
      <c r="D389" s="9" t="s">
        <v>2566</v>
      </c>
      <c r="E389" s="9" t="s">
        <v>1907</v>
      </c>
      <c r="F389" s="9" t="s">
        <v>28</v>
      </c>
      <c r="G389" s="9" t="s">
        <v>3024</v>
      </c>
      <c r="J389" s="9">
        <v>1954.0</v>
      </c>
      <c r="K389" s="9">
        <v>1954.0</v>
      </c>
      <c r="L389" s="9" t="s">
        <v>2981</v>
      </c>
      <c r="M389" s="11">
        <v>33000.0</v>
      </c>
      <c r="N389" s="77" t="s">
        <v>22</v>
      </c>
      <c r="O389" s="11">
        <v>0.32</v>
      </c>
      <c r="P389" s="72" t="s">
        <v>22</v>
      </c>
      <c r="Q389" s="11">
        <v>2400.0</v>
      </c>
      <c r="R389" s="9" t="s">
        <v>3040</v>
      </c>
      <c r="S389" s="72" t="s">
        <v>22</v>
      </c>
      <c r="T389" s="73" t="s">
        <v>22</v>
      </c>
      <c r="U389" s="73" t="s">
        <v>3332</v>
      </c>
      <c r="V389" s="9"/>
      <c r="W389" s="9" t="s">
        <v>3333</v>
      </c>
      <c r="X389" s="74" t="str">
        <f> if(isna(VLOOKUP($A389,processing!$A:$B,1,0)), "no", "yes")</f>
        <v>yes</v>
      </c>
      <c r="Y389" s="74" t="str">
        <f> if(isna(VLOOKUP($A389,outputs!$A:$B,1,0)), "no", "yes")</f>
        <v>yes</v>
      </c>
      <c r="Z389" s="74" t="str">
        <f> if(isna(VLOOKUP($A389,old.accuracy!$A:$B,1,0)), "no", "yes")</f>
        <v>no</v>
      </c>
      <c r="AA389" s="74" t="str">
        <f> if(isna(VLOOKUP($A389,accuracy!$A:$B,1,0)), "no", "yes")</f>
        <v>yes</v>
      </c>
      <c r="AB389" s="74" t="str">
        <f t="array" ref="AB389"> index(publications!$A$1:$A$319, match($B389, publications!$B$1:$B$319, 0))</f>
        <v>Livia</v>
      </c>
    </row>
    <row r="390">
      <c r="A390" s="8" t="str">
        <f> concatenate(VLOOKUP($B390,publications!$B:$D,3,0), ".", $C390)</f>
        <v>HRXNERQE.1</v>
      </c>
      <c r="B390" s="9" t="s">
        <v>2240</v>
      </c>
      <c r="C390" s="71">
        <f t="shared" si="1"/>
        <v>1</v>
      </c>
      <c r="D390" s="9" t="s">
        <v>2566</v>
      </c>
      <c r="E390" s="9" t="s">
        <v>1859</v>
      </c>
      <c r="F390" s="9" t="s">
        <v>2971</v>
      </c>
      <c r="G390" s="9" t="s">
        <v>3334</v>
      </c>
      <c r="J390" s="9">
        <v>1945.0</v>
      </c>
      <c r="K390" s="9">
        <v>1945.0</v>
      </c>
      <c r="L390" s="9" t="s">
        <v>3007</v>
      </c>
      <c r="M390" s="11" t="s">
        <v>22</v>
      </c>
      <c r="N390" s="11" t="s">
        <v>22</v>
      </c>
      <c r="O390" s="11">
        <v>0.5</v>
      </c>
      <c r="P390" s="108" t="s">
        <v>3290</v>
      </c>
      <c r="Q390" s="11">
        <v>1200.0</v>
      </c>
      <c r="R390" s="9" t="s">
        <v>3040</v>
      </c>
      <c r="S390" s="11">
        <v>20.0</v>
      </c>
      <c r="T390" s="73" t="s">
        <v>22</v>
      </c>
      <c r="U390" s="73"/>
      <c r="V390" s="72"/>
      <c r="W390" s="72" t="s">
        <v>22</v>
      </c>
      <c r="X390" s="74" t="str">
        <f> if(isna(VLOOKUP($A390,processing!$A:$B,1,0)), "no", "yes")</f>
        <v>yes</v>
      </c>
      <c r="Y390" s="74" t="str">
        <f> if(isna(VLOOKUP($A390,outputs!$A:$B,1,0)), "no", "yes")</f>
        <v>yes</v>
      </c>
      <c r="Z390" s="74" t="str">
        <f> if(isna(VLOOKUP($A390,old.accuracy!$A:$B,1,0)), "no", "yes")</f>
        <v>yes</v>
      </c>
      <c r="AA390" s="74" t="str">
        <f> if(isna(VLOOKUP($A390,accuracy!$A:$B,1,0)), "no", "yes")</f>
        <v>yes</v>
      </c>
      <c r="AB390" s="74" t="str">
        <f t="array" ref="AB390"> index(publications!$A$1:$A$319, match($B390, publications!$B$1:$B$319, 0))</f>
        <v>Amaury</v>
      </c>
    </row>
    <row r="391">
      <c r="A391" s="8" t="str">
        <f> concatenate(VLOOKUP($B391,publications!$B:$D,3,0), ".", $C391)</f>
        <v>HRXNERQE.2</v>
      </c>
      <c r="B391" s="9" t="s">
        <v>2240</v>
      </c>
      <c r="C391" s="71">
        <f t="shared" si="1"/>
        <v>2</v>
      </c>
      <c r="D391" s="9" t="s">
        <v>2552</v>
      </c>
      <c r="E391" s="9" t="s">
        <v>1896</v>
      </c>
      <c r="F391" s="9" t="s">
        <v>203</v>
      </c>
      <c r="G391" s="9" t="s">
        <v>3018</v>
      </c>
      <c r="J391" s="9">
        <v>1978.0</v>
      </c>
      <c r="K391" s="9">
        <v>1978.0</v>
      </c>
      <c r="L391" s="9" t="s">
        <v>2974</v>
      </c>
      <c r="M391" s="11" t="s">
        <v>22</v>
      </c>
      <c r="N391" s="11" t="s">
        <v>22</v>
      </c>
      <c r="O391" s="11">
        <v>6.0</v>
      </c>
      <c r="P391" s="108" t="s">
        <v>22</v>
      </c>
      <c r="Q391" s="11">
        <v>7.0</v>
      </c>
      <c r="R391" s="9" t="s">
        <v>2976</v>
      </c>
      <c r="S391" s="11">
        <v>4.0</v>
      </c>
      <c r="T391" s="73" t="s">
        <v>3015</v>
      </c>
      <c r="U391" s="73"/>
      <c r="V391" s="9"/>
      <c r="W391" s="9"/>
      <c r="X391" s="74" t="str">
        <f> if(isna(VLOOKUP($A391,processing!$A:$B,1,0)), "no", "yes")</f>
        <v>yes</v>
      </c>
      <c r="Y391" s="74" t="str">
        <f> if(isna(VLOOKUP($A391,outputs!$A:$B,1,0)), "no", "yes")</f>
        <v>yes</v>
      </c>
      <c r="Z391" s="74" t="str">
        <f> if(isna(VLOOKUP($A391,old.accuracy!$A:$B,1,0)), "no", "yes")</f>
        <v>yes</v>
      </c>
      <c r="AA391" s="74" t="str">
        <f> if(isna(VLOOKUP($A391,accuracy!$A:$B,1,0)), "no", "yes")</f>
        <v>yes</v>
      </c>
      <c r="AB391" s="74" t="str">
        <f t="array" ref="AB391"> index(publications!$A$1:$A$319, match($B391, publications!$B$1:$B$319, 0))</f>
        <v>Amaury</v>
      </c>
    </row>
    <row r="392">
      <c r="A392" s="8" t="str">
        <f> concatenate(VLOOKUP($B392,publications!$B:$D,3,0), ".", $C392)</f>
        <v>RCSSD3W5.1</v>
      </c>
      <c r="B392" s="9" t="s">
        <v>2241</v>
      </c>
      <c r="C392" s="71">
        <f t="shared" si="1"/>
        <v>1</v>
      </c>
      <c r="D392" s="9" t="s">
        <v>2566</v>
      </c>
      <c r="E392" s="9" t="s">
        <v>1907</v>
      </c>
      <c r="F392" s="9" t="s">
        <v>2971</v>
      </c>
      <c r="G392" s="9" t="s">
        <v>3024</v>
      </c>
      <c r="J392" s="9">
        <v>1941.0</v>
      </c>
      <c r="K392" s="9">
        <v>1941.0</v>
      </c>
      <c r="L392" s="9" t="s">
        <v>2974</v>
      </c>
      <c r="M392" s="11">
        <v>3200.0</v>
      </c>
      <c r="N392" s="77" t="s">
        <v>22</v>
      </c>
      <c r="O392" s="76" t="s">
        <v>22</v>
      </c>
      <c r="P392" s="78" t="s">
        <v>2978</v>
      </c>
      <c r="Q392" s="11">
        <v>2500.0</v>
      </c>
      <c r="R392" s="9" t="s">
        <v>3040</v>
      </c>
      <c r="S392" s="72" t="s">
        <v>22</v>
      </c>
      <c r="T392" s="73" t="s">
        <v>22</v>
      </c>
      <c r="U392" s="73"/>
      <c r="V392" s="72"/>
      <c r="W392" s="72" t="s">
        <v>22</v>
      </c>
      <c r="X392" s="74" t="str">
        <f> if(isna(VLOOKUP($A392,processing!$A:$B,1,0)), "no", "yes")</f>
        <v>yes</v>
      </c>
      <c r="Y392" s="74" t="str">
        <f> if(isna(VLOOKUP($A392,outputs!$A:$B,1,0)), "no", "yes")</f>
        <v>yes</v>
      </c>
      <c r="Z392" s="74" t="str">
        <f> if(isna(VLOOKUP($A392,old.accuracy!$A:$B,1,0)), "no", "yes")</f>
        <v>yes</v>
      </c>
      <c r="AA392" s="74" t="str">
        <f> if(isna(VLOOKUP($A392,accuracy!$A:$B,1,0)), "no", "yes")</f>
        <v>yes</v>
      </c>
      <c r="AB392" s="74" t="str">
        <f t="array" ref="AB392"> index(publications!$A$1:$A$319, match($B392, publications!$B$1:$B$319, 0))</f>
        <v>Amaury</v>
      </c>
    </row>
    <row r="393">
      <c r="A393" s="8" t="str">
        <f> concatenate(VLOOKUP($B393,publications!$B:$D,3,0), ".", $C393)</f>
        <v>RCSSD3W5.2</v>
      </c>
      <c r="B393" s="17" t="s">
        <v>2241</v>
      </c>
      <c r="C393" s="71">
        <f t="shared" si="1"/>
        <v>2</v>
      </c>
      <c r="D393" s="9" t="s">
        <v>2566</v>
      </c>
      <c r="E393" s="9" t="s">
        <v>1907</v>
      </c>
      <c r="F393" s="9" t="s">
        <v>2971</v>
      </c>
      <c r="G393" s="9" t="s">
        <v>3024</v>
      </c>
      <c r="J393" s="9">
        <v>1955.0</v>
      </c>
      <c r="K393" s="9">
        <v>1955.0</v>
      </c>
      <c r="L393" s="9" t="s">
        <v>2974</v>
      </c>
      <c r="M393" s="11">
        <v>6000.0</v>
      </c>
      <c r="N393" s="77" t="s">
        <v>22</v>
      </c>
      <c r="O393" s="72" t="s">
        <v>22</v>
      </c>
      <c r="P393" s="78" t="s">
        <v>2988</v>
      </c>
      <c r="Q393" s="11">
        <v>2500.0</v>
      </c>
      <c r="R393" s="9" t="s">
        <v>3040</v>
      </c>
      <c r="S393" s="72" t="s">
        <v>22</v>
      </c>
      <c r="T393" s="73" t="s">
        <v>22</v>
      </c>
      <c r="U393" s="73"/>
      <c r="V393" s="72"/>
      <c r="W393" s="72" t="s">
        <v>22</v>
      </c>
      <c r="X393" s="74" t="str">
        <f> if(isna(VLOOKUP($A393,processing!$A:$B,1,0)), "no", "yes")</f>
        <v>yes</v>
      </c>
      <c r="Y393" s="74" t="str">
        <f> if(isna(VLOOKUP($A393,outputs!$A:$B,1,0)), "no", "yes")</f>
        <v>yes</v>
      </c>
      <c r="Z393" s="74" t="str">
        <f> if(isna(VLOOKUP($A393,old.accuracy!$A:$B,1,0)), "no", "yes")</f>
        <v>yes</v>
      </c>
      <c r="AA393" s="74" t="str">
        <f> if(isna(VLOOKUP($A393,accuracy!$A:$B,1,0)), "no", "yes")</f>
        <v>yes</v>
      </c>
      <c r="AB393" s="74" t="str">
        <f t="array" ref="AB393"> index(publications!$A$1:$A$319, match($B393, publications!$B$1:$B$319, 0))</f>
        <v>Amaury</v>
      </c>
    </row>
    <row r="394">
      <c r="A394" s="8" t="str">
        <f> concatenate(VLOOKUP($B394,publications!$B:$D,3,0), ".", $C394)</f>
        <v>RCSSD3W5.3</v>
      </c>
      <c r="B394" s="17" t="s">
        <v>2241</v>
      </c>
      <c r="C394" s="71">
        <f t="shared" si="1"/>
        <v>3</v>
      </c>
      <c r="D394" s="9" t="s">
        <v>2566</v>
      </c>
      <c r="E394" s="9" t="s">
        <v>1907</v>
      </c>
      <c r="F394" s="9" t="s">
        <v>2971</v>
      </c>
      <c r="G394" s="9" t="s">
        <v>3024</v>
      </c>
      <c r="J394" s="9">
        <v>1975.0</v>
      </c>
      <c r="K394" s="9">
        <v>1975.0</v>
      </c>
      <c r="L394" s="9" t="s">
        <v>2974</v>
      </c>
      <c r="M394" s="11">
        <v>2500.0</v>
      </c>
      <c r="N394" s="77" t="s">
        <v>22</v>
      </c>
      <c r="O394" s="72" t="s">
        <v>22</v>
      </c>
      <c r="P394" s="78" t="s">
        <v>3048</v>
      </c>
      <c r="Q394" s="11">
        <v>2500.0</v>
      </c>
      <c r="R394" s="9" t="s">
        <v>3040</v>
      </c>
      <c r="S394" s="72" t="s">
        <v>22</v>
      </c>
      <c r="T394" s="73" t="s">
        <v>22</v>
      </c>
      <c r="U394" s="73"/>
      <c r="V394" s="72"/>
      <c r="W394" s="72" t="s">
        <v>22</v>
      </c>
      <c r="X394" s="74" t="str">
        <f> if(isna(VLOOKUP($A394,processing!$A:$B,1,0)), "no", "yes")</f>
        <v>yes</v>
      </c>
      <c r="Y394" s="74" t="str">
        <f> if(isna(VLOOKUP($A394,outputs!$A:$B,1,0)), "no", "yes")</f>
        <v>yes</v>
      </c>
      <c r="Z394" s="74" t="str">
        <f> if(isna(VLOOKUP($A394,old.accuracy!$A:$B,1,0)), "no", "yes")</f>
        <v>yes</v>
      </c>
      <c r="AA394" s="74" t="str">
        <f> if(isna(VLOOKUP($A394,accuracy!$A:$B,1,0)), "no", "yes")</f>
        <v>yes</v>
      </c>
      <c r="AB394" s="74" t="str">
        <f t="array" ref="AB394"> index(publications!$A$1:$A$319, match($B394, publications!$B$1:$B$319, 0))</f>
        <v>Amaury</v>
      </c>
    </row>
    <row r="395">
      <c r="A395" s="8" t="str">
        <f> concatenate(VLOOKUP($B395,publications!$B:$D,3,0), ".", $C395)</f>
        <v>RCSSD3W5.4</v>
      </c>
      <c r="B395" s="17" t="s">
        <v>2241</v>
      </c>
      <c r="C395" s="71">
        <f t="shared" si="1"/>
        <v>4</v>
      </c>
      <c r="D395" s="9" t="s">
        <v>2566</v>
      </c>
      <c r="E395" s="9" t="s">
        <v>1907</v>
      </c>
      <c r="F395" s="9" t="s">
        <v>2971</v>
      </c>
      <c r="G395" s="9" t="s">
        <v>3024</v>
      </c>
      <c r="J395" s="9">
        <v>1992.0</v>
      </c>
      <c r="K395" s="9">
        <v>1992.0</v>
      </c>
      <c r="L395" s="9" t="s">
        <v>2974</v>
      </c>
      <c r="M395" s="11">
        <v>6070.0</v>
      </c>
      <c r="N395" s="77" t="s">
        <v>22</v>
      </c>
      <c r="O395" s="72" t="s">
        <v>22</v>
      </c>
      <c r="P395" s="78" t="s">
        <v>3083</v>
      </c>
      <c r="Q395" s="11">
        <v>2500.0</v>
      </c>
      <c r="R395" s="9" t="s">
        <v>3040</v>
      </c>
      <c r="S395" s="72" t="s">
        <v>22</v>
      </c>
      <c r="T395" s="73" t="s">
        <v>22</v>
      </c>
      <c r="U395" s="73"/>
      <c r="V395" s="72"/>
      <c r="W395" s="72" t="s">
        <v>22</v>
      </c>
      <c r="X395" s="74" t="str">
        <f> if(isna(VLOOKUP($A395,processing!$A:$B,1,0)), "no", "yes")</f>
        <v>yes</v>
      </c>
      <c r="Y395" s="74" t="str">
        <f> if(isna(VLOOKUP($A395,outputs!$A:$B,1,0)), "no", "yes")</f>
        <v>yes</v>
      </c>
      <c r="Z395" s="74" t="str">
        <f> if(isna(VLOOKUP($A395,old.accuracy!$A:$B,1,0)), "no", "yes")</f>
        <v>yes</v>
      </c>
      <c r="AA395" s="74" t="str">
        <f> if(isna(VLOOKUP($A395,accuracy!$A:$B,1,0)), "no", "yes")</f>
        <v>yes</v>
      </c>
      <c r="AB395" s="74" t="str">
        <f t="array" ref="AB395"> index(publications!$A$1:$A$319, match($B395, publications!$B$1:$B$319, 0))</f>
        <v>Amaury</v>
      </c>
    </row>
    <row r="396">
      <c r="A396" s="8" t="str">
        <f> concatenate(VLOOKUP($B396,publications!$B:$D,3,0), ".", $C396)</f>
        <v>FYPPE3AR.1</v>
      </c>
      <c r="B396" s="9" t="s">
        <v>2244</v>
      </c>
      <c r="C396" s="71">
        <f t="shared" si="1"/>
        <v>1</v>
      </c>
      <c r="D396" s="9" t="s">
        <v>2566</v>
      </c>
      <c r="E396" s="9" t="s">
        <v>22</v>
      </c>
      <c r="F396" s="9" t="s">
        <v>2971</v>
      </c>
      <c r="G396" s="9" t="s">
        <v>22</v>
      </c>
      <c r="J396" s="9">
        <v>1967.0</v>
      </c>
      <c r="K396" s="9">
        <v>1967.0</v>
      </c>
      <c r="L396" s="9" t="s">
        <v>2981</v>
      </c>
      <c r="M396" s="11" t="s">
        <v>22</v>
      </c>
      <c r="N396" s="77" t="s">
        <v>22</v>
      </c>
      <c r="O396" s="72" t="s">
        <v>22</v>
      </c>
      <c r="P396" s="72" t="s">
        <v>22</v>
      </c>
      <c r="Q396" s="11">
        <v>2400.0</v>
      </c>
      <c r="R396" s="9" t="s">
        <v>3040</v>
      </c>
      <c r="S396" s="72" t="s">
        <v>22</v>
      </c>
      <c r="T396" s="73" t="s">
        <v>22</v>
      </c>
      <c r="U396" s="73"/>
      <c r="V396" s="9"/>
      <c r="W396" s="9" t="s">
        <v>3335</v>
      </c>
      <c r="X396" s="74" t="str">
        <f> if(isna(VLOOKUP($A396,processing!$A:$B,1,0)), "no", "yes")</f>
        <v>yes</v>
      </c>
      <c r="Y396" s="74" t="str">
        <f> if(isna(VLOOKUP($A396,outputs!$A:$B,1,0)), "no", "yes")</f>
        <v>yes</v>
      </c>
      <c r="Z396" s="74" t="str">
        <f> if(isna(VLOOKUP($A396,old.accuracy!$A:$B,1,0)), "no", "yes")</f>
        <v>yes</v>
      </c>
      <c r="AA396" s="74" t="str">
        <f> if(isna(VLOOKUP($A396,accuracy!$A:$B,1,0)), "no", "yes")</f>
        <v>yes</v>
      </c>
      <c r="AB396" s="74" t="str">
        <f t="array" ref="AB396"> index(publications!$A$1:$A$319, match($B396, publications!$B$1:$B$319, 0))</f>
        <v>Livia</v>
      </c>
    </row>
    <row r="397">
      <c r="A397" s="8" t="str">
        <f> concatenate(VLOOKUP($B397,publications!$B:$D,3,0), ".", $C397)</f>
        <v>FYPPE3AR.2</v>
      </c>
      <c r="B397" s="9" t="s">
        <v>2244</v>
      </c>
      <c r="C397" s="71">
        <f t="shared" si="1"/>
        <v>2</v>
      </c>
      <c r="D397" s="9" t="s">
        <v>2566</v>
      </c>
      <c r="E397" s="9" t="s">
        <v>22</v>
      </c>
      <c r="F397" s="9" t="s">
        <v>2971</v>
      </c>
      <c r="G397" s="9" t="s">
        <v>22</v>
      </c>
      <c r="J397" s="9">
        <v>1968.0</v>
      </c>
      <c r="K397" s="9">
        <v>1968.0</v>
      </c>
      <c r="L397" s="9" t="s">
        <v>2981</v>
      </c>
      <c r="M397" s="11" t="s">
        <v>22</v>
      </c>
      <c r="N397" s="77" t="s">
        <v>22</v>
      </c>
      <c r="O397" s="72" t="s">
        <v>22</v>
      </c>
      <c r="P397" s="72" t="s">
        <v>22</v>
      </c>
      <c r="Q397" s="11">
        <v>2400.0</v>
      </c>
      <c r="R397" s="9" t="s">
        <v>3040</v>
      </c>
      <c r="S397" s="72" t="s">
        <v>22</v>
      </c>
      <c r="T397" s="73" t="s">
        <v>22</v>
      </c>
      <c r="U397" s="73"/>
      <c r="V397" s="9"/>
      <c r="W397" s="9" t="s">
        <v>3336</v>
      </c>
      <c r="X397" s="74" t="str">
        <f> if(isna(VLOOKUP($A397,processing!$A:$B,1,0)), "no", "yes")</f>
        <v>yes</v>
      </c>
      <c r="Y397" s="74" t="str">
        <f> if(isna(VLOOKUP($A397,outputs!$A:$B,1,0)), "no", "yes")</f>
        <v>yes</v>
      </c>
      <c r="Z397" s="74" t="str">
        <f> if(isna(VLOOKUP($A397,old.accuracy!$A:$B,1,0)), "no", "yes")</f>
        <v>yes</v>
      </c>
      <c r="AA397" s="74" t="str">
        <f> if(isna(VLOOKUP($A397,accuracy!$A:$B,1,0)), "no", "yes")</f>
        <v>yes</v>
      </c>
      <c r="AB397" s="74" t="str">
        <f t="array" ref="AB397"> index(publications!$A$1:$A$319, match($B397, publications!$B$1:$B$319, 0))</f>
        <v>Livia</v>
      </c>
    </row>
    <row r="398">
      <c r="A398" s="8" t="str">
        <f> concatenate(VLOOKUP($B398,publications!$B:$D,3,0), ".", $C398)</f>
        <v>FYPPE3AR.3</v>
      </c>
      <c r="B398" s="9" t="s">
        <v>2244</v>
      </c>
      <c r="C398" s="71">
        <f t="shared" si="1"/>
        <v>3</v>
      </c>
      <c r="D398" s="9" t="s">
        <v>2566</v>
      </c>
      <c r="E398" s="9" t="s">
        <v>22</v>
      </c>
      <c r="F398" s="9" t="s">
        <v>2971</v>
      </c>
      <c r="G398" s="9" t="s">
        <v>22</v>
      </c>
      <c r="J398" s="9">
        <v>1976.0</v>
      </c>
      <c r="K398" s="9">
        <v>1976.0</v>
      </c>
      <c r="L398" s="9" t="s">
        <v>2981</v>
      </c>
      <c r="M398" s="11" t="s">
        <v>22</v>
      </c>
      <c r="N398" s="77" t="s">
        <v>22</v>
      </c>
      <c r="O398" s="72" t="s">
        <v>22</v>
      </c>
      <c r="P398" s="72" t="s">
        <v>22</v>
      </c>
      <c r="Q398" s="11">
        <v>2400.0</v>
      </c>
      <c r="R398" s="9" t="s">
        <v>3040</v>
      </c>
      <c r="S398" s="72" t="s">
        <v>22</v>
      </c>
      <c r="T398" s="73" t="s">
        <v>22</v>
      </c>
      <c r="U398" s="73"/>
      <c r="V398" s="9"/>
      <c r="W398" s="9" t="s">
        <v>3336</v>
      </c>
      <c r="X398" s="74" t="str">
        <f> if(isna(VLOOKUP($A398,processing!$A:$B,1,0)), "no", "yes")</f>
        <v>yes</v>
      </c>
      <c r="Y398" s="74" t="str">
        <f> if(isna(VLOOKUP($A398,outputs!$A:$B,1,0)), "no", "yes")</f>
        <v>yes</v>
      </c>
      <c r="Z398" s="74" t="str">
        <f> if(isna(VLOOKUP($A398,old.accuracy!$A:$B,1,0)), "no", "yes")</f>
        <v>yes</v>
      </c>
      <c r="AA398" s="74" t="str">
        <f> if(isna(VLOOKUP($A398,accuracy!$A:$B,1,0)), "no", "yes")</f>
        <v>yes</v>
      </c>
      <c r="AB398" s="74" t="str">
        <f t="array" ref="AB398"> index(publications!$A$1:$A$319, match($B398, publications!$B$1:$B$319, 0))</f>
        <v>Livia</v>
      </c>
    </row>
    <row r="399">
      <c r="A399" s="8" t="str">
        <f> concatenate(VLOOKUP($B399,publications!$B:$D,3,0), ".", $C399)</f>
        <v>FYPPE3AR.4</v>
      </c>
      <c r="B399" s="9" t="s">
        <v>2244</v>
      </c>
      <c r="C399" s="71">
        <f t="shared" si="1"/>
        <v>4</v>
      </c>
      <c r="D399" s="9" t="s">
        <v>2566</v>
      </c>
      <c r="E399" s="9" t="s">
        <v>22</v>
      </c>
      <c r="F399" s="9" t="s">
        <v>2971</v>
      </c>
      <c r="G399" s="9" t="s">
        <v>22</v>
      </c>
      <c r="J399" s="9">
        <v>1977.0</v>
      </c>
      <c r="K399" s="9">
        <v>1977.0</v>
      </c>
      <c r="L399" s="9" t="s">
        <v>2981</v>
      </c>
      <c r="M399" s="11" t="s">
        <v>22</v>
      </c>
      <c r="N399" s="77" t="s">
        <v>22</v>
      </c>
      <c r="O399" s="72" t="s">
        <v>22</v>
      </c>
      <c r="P399" s="72" t="s">
        <v>22</v>
      </c>
      <c r="Q399" s="11">
        <v>2400.0</v>
      </c>
      <c r="R399" s="9" t="s">
        <v>3040</v>
      </c>
      <c r="S399" s="72" t="s">
        <v>22</v>
      </c>
      <c r="T399" s="73" t="s">
        <v>22</v>
      </c>
      <c r="U399" s="73"/>
      <c r="V399" s="9"/>
      <c r="W399" s="9" t="s">
        <v>3336</v>
      </c>
      <c r="X399" s="74" t="str">
        <f> if(isna(VLOOKUP($A399,processing!$A:$B,1,0)), "no", "yes")</f>
        <v>yes</v>
      </c>
      <c r="Y399" s="74" t="str">
        <f> if(isna(VLOOKUP($A399,outputs!$A:$B,1,0)), "no", "yes")</f>
        <v>yes</v>
      </c>
      <c r="Z399" s="74" t="str">
        <f> if(isna(VLOOKUP($A399,old.accuracy!$A:$B,1,0)), "no", "yes")</f>
        <v>yes</v>
      </c>
      <c r="AA399" s="74" t="str">
        <f> if(isna(VLOOKUP($A399,accuracy!$A:$B,1,0)), "no", "yes")</f>
        <v>yes</v>
      </c>
      <c r="AB399" s="74" t="str">
        <f t="array" ref="AB399"> index(publications!$A$1:$A$319, match($B399, publications!$B$1:$B$319, 0))</f>
        <v>Livia</v>
      </c>
    </row>
    <row r="400">
      <c r="A400" s="8" t="str">
        <f> concatenate(VLOOKUP($B400,publications!$B:$D,3,0), ".", $C400)</f>
        <v>FYPPE3AR.5</v>
      </c>
      <c r="B400" s="9" t="s">
        <v>2244</v>
      </c>
      <c r="C400" s="71">
        <f t="shared" si="1"/>
        <v>5</v>
      </c>
      <c r="D400" s="9" t="s">
        <v>2566</v>
      </c>
      <c r="E400" s="9" t="s">
        <v>22</v>
      </c>
      <c r="F400" s="9" t="s">
        <v>2971</v>
      </c>
      <c r="G400" s="9" t="s">
        <v>22</v>
      </c>
      <c r="J400" s="9">
        <v>1982.0</v>
      </c>
      <c r="K400" s="9">
        <v>1982.0</v>
      </c>
      <c r="L400" s="9" t="s">
        <v>2981</v>
      </c>
      <c r="M400" s="11" t="s">
        <v>22</v>
      </c>
      <c r="N400" s="77" t="s">
        <v>22</v>
      </c>
      <c r="O400" s="72" t="s">
        <v>22</v>
      </c>
      <c r="P400" s="72" t="s">
        <v>22</v>
      </c>
      <c r="Q400" s="11">
        <v>2400.0</v>
      </c>
      <c r="R400" s="9" t="s">
        <v>3040</v>
      </c>
      <c r="S400" s="72" t="s">
        <v>22</v>
      </c>
      <c r="T400" s="73" t="s">
        <v>22</v>
      </c>
      <c r="U400" s="73"/>
      <c r="V400" s="9"/>
      <c r="W400" s="9" t="s">
        <v>3337</v>
      </c>
      <c r="X400" s="74" t="str">
        <f> if(isna(VLOOKUP($A400,processing!$A:$B,1,0)), "no", "yes")</f>
        <v>yes</v>
      </c>
      <c r="Y400" s="74" t="str">
        <f> if(isna(VLOOKUP($A400,outputs!$A:$B,1,0)), "no", "yes")</f>
        <v>yes</v>
      </c>
      <c r="Z400" s="74" t="str">
        <f> if(isna(VLOOKUP($A400,old.accuracy!$A:$B,1,0)), "no", "yes")</f>
        <v>yes</v>
      </c>
      <c r="AA400" s="74" t="str">
        <f> if(isna(VLOOKUP($A400,accuracy!$A:$B,1,0)), "no", "yes")</f>
        <v>yes</v>
      </c>
      <c r="AB400" s="74" t="str">
        <f t="array" ref="AB400"> index(publications!$A$1:$A$319, match($B400, publications!$B$1:$B$319, 0))</f>
        <v>Livia</v>
      </c>
    </row>
    <row r="401">
      <c r="A401" s="8" t="str">
        <f> concatenate(VLOOKUP($B401,publications!$B:$D,3,0), ".", $C401)</f>
        <v>FYPPE3AR.6</v>
      </c>
      <c r="B401" s="9" t="s">
        <v>2244</v>
      </c>
      <c r="C401" s="71">
        <f t="shared" si="1"/>
        <v>6</v>
      </c>
      <c r="D401" s="9" t="s">
        <v>2566</v>
      </c>
      <c r="E401" s="9" t="s">
        <v>22</v>
      </c>
      <c r="F401" s="9" t="s">
        <v>2971</v>
      </c>
      <c r="G401" s="9" t="s">
        <v>22</v>
      </c>
      <c r="J401" s="9">
        <v>1994.0</v>
      </c>
      <c r="K401" s="9">
        <v>1994.0</v>
      </c>
      <c r="L401" s="9" t="s">
        <v>2981</v>
      </c>
      <c r="M401" s="11" t="s">
        <v>22</v>
      </c>
      <c r="N401" s="77" t="s">
        <v>22</v>
      </c>
      <c r="O401" s="72" t="s">
        <v>22</v>
      </c>
      <c r="P401" s="72" t="s">
        <v>22</v>
      </c>
      <c r="Q401" s="11">
        <v>2400.0</v>
      </c>
      <c r="R401" s="9" t="s">
        <v>3040</v>
      </c>
      <c r="S401" s="72" t="s">
        <v>22</v>
      </c>
      <c r="T401" s="73" t="s">
        <v>22</v>
      </c>
      <c r="U401" s="73"/>
      <c r="V401" s="9"/>
      <c r="W401" s="9" t="s">
        <v>3337</v>
      </c>
      <c r="X401" s="74" t="str">
        <f> if(isna(VLOOKUP($A401,processing!$A:$B,1,0)), "no", "yes")</f>
        <v>yes</v>
      </c>
      <c r="Y401" s="74" t="str">
        <f> if(isna(VLOOKUP($A401,outputs!$A:$B,1,0)), "no", "yes")</f>
        <v>yes</v>
      </c>
      <c r="Z401" s="74" t="str">
        <f> if(isna(VLOOKUP($A401,old.accuracy!$A:$B,1,0)), "no", "yes")</f>
        <v>yes</v>
      </c>
      <c r="AA401" s="74" t="str">
        <f> if(isna(VLOOKUP($A401,accuracy!$A:$B,1,0)), "no", "yes")</f>
        <v>yes</v>
      </c>
      <c r="AB401" s="74" t="str">
        <f t="array" ref="AB401"> index(publications!$A$1:$A$319, match($B401, publications!$B$1:$B$319, 0))</f>
        <v>Livia</v>
      </c>
    </row>
    <row r="402">
      <c r="A402" s="8" t="str">
        <f> concatenate(VLOOKUP($B402,publications!$B:$D,3,0), ".", $C402)</f>
        <v>FYPPE3AR.7</v>
      </c>
      <c r="B402" s="9" t="s">
        <v>2244</v>
      </c>
      <c r="C402" s="71">
        <f t="shared" si="1"/>
        <v>7</v>
      </c>
      <c r="D402" s="9" t="s">
        <v>2566</v>
      </c>
      <c r="E402" s="9" t="s">
        <v>22</v>
      </c>
      <c r="F402" s="9" t="s">
        <v>2971</v>
      </c>
      <c r="G402" s="9" t="s">
        <v>22</v>
      </c>
      <c r="J402" s="9">
        <v>2006.0</v>
      </c>
      <c r="K402" s="9">
        <v>2006.0</v>
      </c>
      <c r="L402" s="9" t="s">
        <v>2981</v>
      </c>
      <c r="M402" s="11" t="s">
        <v>22</v>
      </c>
      <c r="N402" s="77" t="s">
        <v>22</v>
      </c>
      <c r="O402" s="72" t="s">
        <v>22</v>
      </c>
      <c r="P402" s="72" t="s">
        <v>22</v>
      </c>
      <c r="Q402" s="11">
        <v>2400.0</v>
      </c>
      <c r="R402" s="9" t="s">
        <v>3040</v>
      </c>
      <c r="S402" s="72" t="s">
        <v>22</v>
      </c>
      <c r="T402" s="73" t="s">
        <v>22</v>
      </c>
      <c r="U402" s="73"/>
      <c r="V402" s="9"/>
      <c r="W402" s="9" t="s">
        <v>3338</v>
      </c>
      <c r="X402" s="74" t="str">
        <f> if(isna(VLOOKUP($A402,processing!$A:$B,1,0)), "no", "yes")</f>
        <v>yes</v>
      </c>
      <c r="Y402" s="74" t="str">
        <f> if(isna(VLOOKUP($A402,outputs!$A:$B,1,0)), "no", "yes")</f>
        <v>yes</v>
      </c>
      <c r="Z402" s="74" t="str">
        <f> if(isna(VLOOKUP($A402,old.accuracy!$A:$B,1,0)), "no", "yes")</f>
        <v>yes</v>
      </c>
      <c r="AA402" s="74" t="str">
        <f> if(isna(VLOOKUP($A402,accuracy!$A:$B,1,0)), "no", "yes")</f>
        <v>yes</v>
      </c>
      <c r="AB402" s="74" t="str">
        <f t="array" ref="AB402"> index(publications!$A$1:$A$319, match($B402, publications!$B$1:$B$319, 0))</f>
        <v>Livia</v>
      </c>
    </row>
    <row r="403">
      <c r="A403" s="8" t="str">
        <f> concatenate(VLOOKUP($B403,publications!$B:$D,3,0), ".", $C403)</f>
        <v>FYPPE3AR.8</v>
      </c>
      <c r="B403" s="9" t="s">
        <v>2244</v>
      </c>
      <c r="C403" s="71">
        <f t="shared" si="1"/>
        <v>8</v>
      </c>
      <c r="D403" s="9" t="s">
        <v>2566</v>
      </c>
      <c r="E403" s="9" t="s">
        <v>22</v>
      </c>
      <c r="F403" s="9" t="s">
        <v>2971</v>
      </c>
      <c r="G403" s="9" t="s">
        <v>22</v>
      </c>
      <c r="J403" s="9">
        <v>2013.0</v>
      </c>
      <c r="K403" s="9">
        <v>2013.0</v>
      </c>
      <c r="L403" s="9" t="s">
        <v>2981</v>
      </c>
      <c r="M403" s="11" t="s">
        <v>22</v>
      </c>
      <c r="N403" s="77" t="s">
        <v>22</v>
      </c>
      <c r="O403" s="72" t="s">
        <v>22</v>
      </c>
      <c r="P403" s="72" t="s">
        <v>22</v>
      </c>
      <c r="Q403" s="11">
        <v>2400.0</v>
      </c>
      <c r="R403" s="9" t="s">
        <v>3040</v>
      </c>
      <c r="S403" s="72" t="s">
        <v>22</v>
      </c>
      <c r="T403" s="73" t="s">
        <v>22</v>
      </c>
      <c r="U403" s="73"/>
      <c r="V403" s="9"/>
      <c r="W403" s="9" t="s">
        <v>3338</v>
      </c>
      <c r="X403" s="74" t="str">
        <f> if(isna(VLOOKUP($A403,processing!$A:$B,1,0)), "no", "yes")</f>
        <v>yes</v>
      </c>
      <c r="Y403" s="74" t="str">
        <f> if(isna(VLOOKUP($A403,outputs!$A:$B,1,0)), "no", "yes")</f>
        <v>yes</v>
      </c>
      <c r="Z403" s="74" t="str">
        <f> if(isna(VLOOKUP($A403,old.accuracy!$A:$B,1,0)), "no", "yes")</f>
        <v>yes</v>
      </c>
      <c r="AA403" s="74" t="str">
        <f> if(isna(VLOOKUP($A403,accuracy!$A:$B,1,0)), "no", "yes")</f>
        <v>yes</v>
      </c>
      <c r="AB403" s="74" t="str">
        <f t="array" ref="AB403"> index(publications!$A$1:$A$319, match($B403, publications!$B$1:$B$319, 0))</f>
        <v>Livia</v>
      </c>
    </row>
    <row r="404">
      <c r="A404" s="8" t="str">
        <f> concatenate(VLOOKUP($B404,publications!$B:$D,3,0), ".", $C404)</f>
        <v>JPQS9JXB.1</v>
      </c>
      <c r="B404" s="9" t="s">
        <v>2246</v>
      </c>
      <c r="C404" s="71">
        <f t="shared" si="1"/>
        <v>1</v>
      </c>
      <c r="D404" s="9" t="s">
        <v>2552</v>
      </c>
      <c r="E404" s="9" t="s">
        <v>1896</v>
      </c>
      <c r="F404" s="9" t="s">
        <v>203</v>
      </c>
      <c r="G404" s="9" t="s">
        <v>3018</v>
      </c>
      <c r="J404" s="9">
        <v>1970.0</v>
      </c>
      <c r="K404" s="9">
        <v>1970.0</v>
      </c>
      <c r="L404" s="9" t="s">
        <v>2974</v>
      </c>
      <c r="M404" s="11" t="s">
        <v>22</v>
      </c>
      <c r="N404" s="77" t="s">
        <v>22</v>
      </c>
      <c r="O404" s="11">
        <v>2.7</v>
      </c>
      <c r="P404" s="72" t="s">
        <v>22</v>
      </c>
      <c r="Q404" s="11">
        <v>7.0</v>
      </c>
      <c r="R404" s="9" t="s">
        <v>2976</v>
      </c>
      <c r="S404" s="11">
        <v>2.0</v>
      </c>
      <c r="T404" s="73" t="s">
        <v>3032</v>
      </c>
      <c r="U404" s="73"/>
      <c r="V404" s="72"/>
      <c r="W404" s="72" t="s">
        <v>22</v>
      </c>
      <c r="X404" s="74" t="str">
        <f> if(isna(VLOOKUP($A404,processing!$A:$B,1,0)), "no", "yes")</f>
        <v>yes</v>
      </c>
      <c r="Y404" s="74" t="str">
        <f> if(isna(VLOOKUP($A404,outputs!$A:$B,1,0)), "no", "yes")</f>
        <v>yes</v>
      </c>
      <c r="Z404" s="74" t="str">
        <f> if(isna(VLOOKUP($A404,old.accuracy!$A:$B,1,0)), "no", "yes")</f>
        <v>yes</v>
      </c>
      <c r="AA404" s="74" t="str">
        <f> if(isna(VLOOKUP($A404,accuracy!$A:$B,1,0)), "no", "yes")</f>
        <v>yes</v>
      </c>
      <c r="AB404" s="74" t="str">
        <f t="array" ref="AB404"> index(publications!$A$1:$A$319, match($B404, publications!$B$1:$B$319, 0))</f>
        <v>Bob</v>
      </c>
    </row>
    <row r="405">
      <c r="A405" s="8" t="str">
        <f> concatenate(VLOOKUP($B405,publications!$B:$D,3,0), ".", $C405)</f>
        <v>RENZSNMD.1</v>
      </c>
      <c r="B405" s="9" t="s">
        <v>2249</v>
      </c>
      <c r="C405" s="71">
        <f t="shared" si="1"/>
        <v>1</v>
      </c>
      <c r="D405" s="9" t="s">
        <v>2552</v>
      </c>
      <c r="E405" s="9" t="s">
        <v>1896</v>
      </c>
      <c r="F405" s="9" t="s">
        <v>203</v>
      </c>
      <c r="G405" s="9" t="s">
        <v>3018</v>
      </c>
      <c r="J405" s="9">
        <v>1964.0</v>
      </c>
      <c r="K405" s="9">
        <v>1965.0</v>
      </c>
      <c r="L405" s="9" t="s">
        <v>2974</v>
      </c>
      <c r="M405" s="11" t="s">
        <v>22</v>
      </c>
      <c r="N405" s="77" t="s">
        <v>22</v>
      </c>
      <c r="O405" s="72" t="s">
        <v>22</v>
      </c>
      <c r="P405" s="72" t="s">
        <v>22</v>
      </c>
      <c r="Q405" s="9" t="s">
        <v>22</v>
      </c>
      <c r="R405" s="72" t="s">
        <v>22</v>
      </c>
      <c r="S405" s="72" t="s">
        <v>22</v>
      </c>
      <c r="T405" s="73" t="s">
        <v>3032</v>
      </c>
      <c r="U405" s="73"/>
      <c r="V405" s="72"/>
      <c r="W405" s="72" t="s">
        <v>22</v>
      </c>
      <c r="X405" s="74" t="str">
        <f> if(isna(VLOOKUP($A405,processing!$A:$B,1,0)), "no", "yes")</f>
        <v>yes</v>
      </c>
      <c r="Y405" s="74" t="str">
        <f> if(isna(VLOOKUP($A405,outputs!$A:$B,1,0)), "no", "yes")</f>
        <v>yes</v>
      </c>
      <c r="Z405" s="74" t="str">
        <f> if(isna(VLOOKUP($A405,old.accuracy!$A:$B,1,0)), "no", "yes")</f>
        <v>yes</v>
      </c>
      <c r="AA405" s="74" t="str">
        <f> if(isna(VLOOKUP($A405,accuracy!$A:$B,1,0)), "no", "yes")</f>
        <v>yes</v>
      </c>
      <c r="AB405" s="74" t="str">
        <f t="array" ref="AB405"> index(publications!$A$1:$A$319, match($B405, publications!$B$1:$B$319, 0))</f>
        <v>Bob</v>
      </c>
    </row>
    <row r="406">
      <c r="A406" s="8" t="str">
        <f> concatenate(VLOOKUP($B406,publications!$B:$D,3,0), ".", $C406)</f>
        <v>42S2BQKV.1</v>
      </c>
      <c r="B406" s="9" t="s">
        <v>2251</v>
      </c>
      <c r="C406" s="71">
        <f t="shared" si="1"/>
        <v>1</v>
      </c>
      <c r="D406" s="9" t="s">
        <v>2566</v>
      </c>
      <c r="E406" s="9" t="s">
        <v>1907</v>
      </c>
      <c r="F406" s="9" t="s">
        <v>2971</v>
      </c>
      <c r="G406" s="9" t="s">
        <v>3024</v>
      </c>
      <c r="J406" s="9">
        <v>1976.0</v>
      </c>
      <c r="K406" s="9">
        <v>1976.0</v>
      </c>
      <c r="L406" s="9" t="s">
        <v>2974</v>
      </c>
      <c r="M406" s="11">
        <v>2682.0</v>
      </c>
      <c r="N406" s="11" t="s">
        <v>3158</v>
      </c>
      <c r="O406" s="11">
        <v>0.37</v>
      </c>
      <c r="P406" s="72" t="s">
        <v>3127</v>
      </c>
      <c r="Q406" s="11">
        <v>1200.0</v>
      </c>
      <c r="R406" s="9" t="s">
        <v>3040</v>
      </c>
      <c r="S406" s="11">
        <v>6.0</v>
      </c>
      <c r="T406" s="73" t="s">
        <v>22</v>
      </c>
      <c r="U406" s="73"/>
      <c r="V406" s="72"/>
      <c r="W406" s="72" t="s">
        <v>22</v>
      </c>
      <c r="X406" s="74" t="str">
        <f> if(isna(VLOOKUP($A406,processing!$A:$B,1,0)), "no", "yes")</f>
        <v>yes</v>
      </c>
      <c r="Y406" s="74" t="str">
        <f> if(isna(VLOOKUP($A406,outputs!$A:$B,1,0)), "no", "yes")</f>
        <v>yes</v>
      </c>
      <c r="Z406" s="74" t="str">
        <f> if(isna(VLOOKUP($A406,old.accuracy!$A:$B,1,0)), "no", "yes")</f>
        <v>yes</v>
      </c>
      <c r="AA406" s="74" t="str">
        <f> if(isna(VLOOKUP($A406,accuracy!$A:$B,1,0)), "no", "yes")</f>
        <v>yes</v>
      </c>
      <c r="AB406" s="74" t="str">
        <f t="array" ref="AB406"> index(publications!$A$1:$A$319, match($B406, publications!$B$1:$B$319, 0))</f>
        <v>Anette</v>
      </c>
    </row>
    <row r="407">
      <c r="A407" s="8" t="str">
        <f> concatenate(VLOOKUP($B407,publications!$B:$D,3,0), ".", $C407)</f>
        <v>42S2BQKV.2</v>
      </c>
      <c r="B407" s="9" t="s">
        <v>2251</v>
      </c>
      <c r="C407" s="71">
        <f t="shared" si="1"/>
        <v>2</v>
      </c>
      <c r="D407" s="9" t="s">
        <v>2566</v>
      </c>
      <c r="E407" s="9" t="s">
        <v>1907</v>
      </c>
      <c r="F407" s="9" t="s">
        <v>2971</v>
      </c>
      <c r="G407" s="9" t="s">
        <v>3339</v>
      </c>
      <c r="J407" s="9">
        <v>1994.0</v>
      </c>
      <c r="K407" s="9">
        <v>1994.0</v>
      </c>
      <c r="L407" s="9" t="s">
        <v>2974</v>
      </c>
      <c r="M407" s="11">
        <v>5547.0</v>
      </c>
      <c r="N407" s="11" t="s">
        <v>3158</v>
      </c>
      <c r="O407" s="11">
        <v>0.77</v>
      </c>
      <c r="P407" s="72" t="s">
        <v>3083</v>
      </c>
      <c r="Q407" s="11">
        <v>1200.0</v>
      </c>
      <c r="R407" s="9" t="s">
        <v>3040</v>
      </c>
      <c r="S407" s="11">
        <v>3.0</v>
      </c>
      <c r="T407" s="73" t="s">
        <v>22</v>
      </c>
      <c r="U407" s="73"/>
      <c r="V407" s="72"/>
      <c r="W407" s="72" t="s">
        <v>22</v>
      </c>
      <c r="X407" s="74" t="str">
        <f> if(isna(VLOOKUP($A407,processing!$A:$B,1,0)), "no", "yes")</f>
        <v>yes</v>
      </c>
      <c r="Y407" s="74" t="str">
        <f> if(isna(VLOOKUP($A407,outputs!$A:$B,1,0)), "no", "yes")</f>
        <v>yes</v>
      </c>
      <c r="Z407" s="74" t="str">
        <f> if(isna(VLOOKUP($A407,old.accuracy!$A:$B,1,0)), "no", "yes")</f>
        <v>yes</v>
      </c>
      <c r="AA407" s="74" t="str">
        <f> if(isna(VLOOKUP($A407,accuracy!$A:$B,1,0)), "no", "yes")</f>
        <v>yes</v>
      </c>
      <c r="AB407" s="74" t="str">
        <f t="array" ref="AB407"> index(publications!$A$1:$A$319, match($B407, publications!$B$1:$B$319, 0))</f>
        <v>Anette</v>
      </c>
    </row>
    <row r="408">
      <c r="A408" s="8" t="str">
        <f> concatenate(VLOOKUP($B408,publications!$B:$D,3,0), ".", $C408)</f>
        <v>UUN2FYMP.1</v>
      </c>
      <c r="B408" s="9" t="s">
        <v>2253</v>
      </c>
      <c r="C408" s="71">
        <f t="shared" si="1"/>
        <v>1</v>
      </c>
      <c r="D408" s="9" t="s">
        <v>2566</v>
      </c>
      <c r="E408" s="9" t="s">
        <v>2254</v>
      </c>
      <c r="F408" s="9" t="s">
        <v>2971</v>
      </c>
      <c r="G408" s="9" t="s">
        <v>3340</v>
      </c>
      <c r="J408" s="9">
        <v>1953.0</v>
      </c>
      <c r="K408" s="9">
        <v>1953.0</v>
      </c>
      <c r="L408" s="9" t="s">
        <v>3052</v>
      </c>
      <c r="M408" s="11" t="s">
        <v>22</v>
      </c>
      <c r="N408" s="77" t="s">
        <v>22</v>
      </c>
      <c r="O408" s="11">
        <v>0.53</v>
      </c>
      <c r="P408" s="72" t="s">
        <v>22</v>
      </c>
      <c r="Q408" s="9" t="s">
        <v>22</v>
      </c>
      <c r="R408" s="72" t="s">
        <v>22</v>
      </c>
      <c r="S408" s="11">
        <v>3.0</v>
      </c>
      <c r="T408" s="73" t="s">
        <v>22</v>
      </c>
      <c r="U408" s="73"/>
      <c r="V408" s="9"/>
      <c r="W408" s="9" t="s">
        <v>3341</v>
      </c>
      <c r="X408" s="74" t="str">
        <f> if(isna(VLOOKUP($A408,processing!$A:$B,1,0)), "no", "yes")</f>
        <v>yes</v>
      </c>
      <c r="Y408" s="74" t="str">
        <f> if(isna(VLOOKUP($A408,outputs!$A:$B,1,0)), "no", "yes")</f>
        <v>yes</v>
      </c>
      <c r="Z408" s="74" t="str">
        <f> if(isna(VLOOKUP($A408,old.accuracy!$A:$B,1,0)), "no", "yes")</f>
        <v>yes</v>
      </c>
      <c r="AA408" s="74" t="str">
        <f> if(isna(VLOOKUP($A408,accuracy!$A:$B,1,0)), "no", "yes")</f>
        <v>yes</v>
      </c>
      <c r="AB408" s="74" t="str">
        <f t="array" ref="AB408"> index(publications!$A$1:$A$319, match($B408, publications!$B$1:$B$319, 0))</f>
        <v>Livia</v>
      </c>
    </row>
    <row r="409">
      <c r="A409" s="8" t="str">
        <f> concatenate(VLOOKUP($B409,publications!$B:$D,3,0), ".", $C409)</f>
        <v>QUZPQPWA.1</v>
      </c>
      <c r="B409" s="9" t="s">
        <v>2258</v>
      </c>
      <c r="C409" s="71">
        <f t="shared" si="1"/>
        <v>1</v>
      </c>
      <c r="D409" s="9" t="s">
        <v>2552</v>
      </c>
      <c r="E409" s="9" t="s">
        <v>1896</v>
      </c>
      <c r="F409" s="17" t="s">
        <v>203</v>
      </c>
      <c r="G409" s="9" t="s">
        <v>3018</v>
      </c>
      <c r="J409" s="9">
        <v>1980.0</v>
      </c>
      <c r="K409" s="9">
        <v>1980.0</v>
      </c>
      <c r="L409" s="9" t="s">
        <v>3052</v>
      </c>
      <c r="M409" s="11">
        <v>171000.0</v>
      </c>
      <c r="N409" s="77" t="s">
        <v>22</v>
      </c>
      <c r="O409" s="72" t="s">
        <v>22</v>
      </c>
      <c r="P409" s="72" t="s">
        <v>22</v>
      </c>
      <c r="Q409" s="11">
        <v>14.0</v>
      </c>
      <c r="R409" s="9" t="s">
        <v>2976</v>
      </c>
      <c r="S409" s="11">
        <v>3.0</v>
      </c>
      <c r="T409" s="73" t="s">
        <v>3342</v>
      </c>
      <c r="U409" s="73"/>
      <c r="V409" s="9"/>
      <c r="W409" s="9" t="s">
        <v>3343</v>
      </c>
      <c r="X409" s="74" t="str">
        <f> if(isna(VLOOKUP($A409,processing!$A:$B,1,0)), "no", "yes")</f>
        <v>yes</v>
      </c>
      <c r="Y409" s="74" t="str">
        <f> if(isna(VLOOKUP($A409,outputs!$A:$B,1,0)), "no", "yes")</f>
        <v>yes</v>
      </c>
      <c r="Z409" s="74" t="str">
        <f> if(isna(VLOOKUP($A409,old.accuracy!$A:$B,1,0)), "no", "yes")</f>
        <v>yes</v>
      </c>
      <c r="AA409" s="74" t="str">
        <f> if(isna(VLOOKUP($A409,accuracy!$A:$B,1,0)), "no", "yes")</f>
        <v>yes</v>
      </c>
      <c r="AB409" s="74" t="str">
        <f t="array" ref="AB409"> index(publications!$A$1:$A$319, match($B409, publications!$B$1:$B$319, 0))</f>
        <v>Melanie</v>
      </c>
    </row>
    <row r="410">
      <c r="A410" s="8" t="str">
        <f> concatenate(VLOOKUP($B410,publications!$B:$D,3,0), ".", $C410)</f>
        <v>QUZPQPWA.2</v>
      </c>
      <c r="B410" s="9" t="s">
        <v>2258</v>
      </c>
      <c r="C410" s="71">
        <f t="shared" si="1"/>
        <v>2</v>
      </c>
      <c r="D410" s="9" t="s">
        <v>2552</v>
      </c>
      <c r="E410" s="9" t="s">
        <v>1896</v>
      </c>
      <c r="F410" s="17" t="s">
        <v>203</v>
      </c>
      <c r="G410" s="9" t="s">
        <v>3018</v>
      </c>
      <c r="J410" s="9">
        <v>1980.0</v>
      </c>
      <c r="K410" s="9">
        <v>1980.0</v>
      </c>
      <c r="L410" s="9" t="s">
        <v>3052</v>
      </c>
      <c r="M410" s="11">
        <v>171000.0</v>
      </c>
      <c r="N410" s="77" t="s">
        <v>22</v>
      </c>
      <c r="O410" s="72" t="s">
        <v>22</v>
      </c>
      <c r="P410" s="72" t="s">
        <v>22</v>
      </c>
      <c r="Q410" s="11">
        <v>14.0</v>
      </c>
      <c r="R410" s="9" t="s">
        <v>2976</v>
      </c>
      <c r="S410" s="11">
        <v>3.0</v>
      </c>
      <c r="T410" s="73" t="s">
        <v>3342</v>
      </c>
      <c r="U410" s="73"/>
      <c r="V410" s="9"/>
      <c r="W410" s="9" t="s">
        <v>3344</v>
      </c>
      <c r="X410" s="74" t="str">
        <f> if(isna(VLOOKUP($A410,processing!$A:$B,1,0)), "no", "yes")</f>
        <v>yes</v>
      </c>
      <c r="Y410" s="74" t="str">
        <f> if(isna(VLOOKUP($A410,outputs!$A:$B,1,0)), "no", "yes")</f>
        <v>yes</v>
      </c>
      <c r="Z410" s="74" t="str">
        <f> if(isna(VLOOKUP($A410,old.accuracy!$A:$B,1,0)), "no", "yes")</f>
        <v>yes</v>
      </c>
      <c r="AA410" s="74" t="str">
        <f> if(isna(VLOOKUP($A410,accuracy!$A:$B,1,0)), "no", "yes")</f>
        <v>yes</v>
      </c>
      <c r="AB410" s="74" t="str">
        <f t="array" ref="AB410"> index(publications!$A$1:$A$319, match($B410, publications!$B$1:$B$319, 0))</f>
        <v>Melanie</v>
      </c>
    </row>
    <row r="411">
      <c r="A411" s="8" t="str">
        <f> concatenate(VLOOKUP($B411,publications!$B:$D,3,0), ".", $C411)</f>
        <v>3Q3MUWTB.1</v>
      </c>
      <c r="B411" s="9" t="s">
        <v>2261</v>
      </c>
      <c r="C411" s="71">
        <f t="shared" si="1"/>
        <v>1</v>
      </c>
      <c r="D411" s="9" t="s">
        <v>2552</v>
      </c>
      <c r="E411" s="9" t="s">
        <v>1896</v>
      </c>
      <c r="F411" s="9" t="s">
        <v>203</v>
      </c>
      <c r="G411" s="9" t="s">
        <v>3018</v>
      </c>
      <c r="J411" s="9">
        <v>1963.0</v>
      </c>
      <c r="K411" s="9">
        <v>1963.0</v>
      </c>
      <c r="L411" s="9" t="s">
        <v>2974</v>
      </c>
      <c r="M411" s="11" t="s">
        <v>22</v>
      </c>
      <c r="N411" s="77" t="s">
        <v>22</v>
      </c>
      <c r="O411" s="11">
        <v>33.0</v>
      </c>
      <c r="P411" s="72" t="s">
        <v>22</v>
      </c>
      <c r="Q411" s="9" t="s">
        <v>22</v>
      </c>
      <c r="R411" s="72" t="s">
        <v>22</v>
      </c>
      <c r="S411" s="11">
        <v>4.0</v>
      </c>
      <c r="T411" s="73" t="s">
        <v>3345</v>
      </c>
      <c r="U411" s="73"/>
      <c r="V411" s="72"/>
      <c r="W411" s="72" t="s">
        <v>3346</v>
      </c>
      <c r="X411" s="74" t="str">
        <f> if(isna(VLOOKUP($A411,processing!$A:$B,1,0)), "no", "yes")</f>
        <v>yes</v>
      </c>
      <c r="Y411" s="74" t="str">
        <f> if(isna(VLOOKUP($A411,outputs!$A:$B,1,0)), "no", "yes")</f>
        <v>yes</v>
      </c>
      <c r="Z411" s="74" t="str">
        <f> if(isna(VLOOKUP($A411,old.accuracy!$A:$B,1,0)), "no", "yes")</f>
        <v>yes</v>
      </c>
      <c r="AA411" s="74" t="str">
        <f> if(isna(VLOOKUP($A411,accuracy!$A:$B,1,0)), "no", "yes")</f>
        <v>yes</v>
      </c>
      <c r="AB411" s="74" t="str">
        <f t="array" ref="AB411"> index(publications!$A$1:$A$319, match($B411, publications!$B$1:$B$319, 0))</f>
        <v>Amaury</v>
      </c>
    </row>
    <row r="412">
      <c r="A412" s="8" t="str">
        <f> concatenate(VLOOKUP($B412,publications!$B:$D,3,0), ".", $C412)</f>
        <v>3Q3MUWTB.2</v>
      </c>
      <c r="B412" s="9" t="s">
        <v>2261</v>
      </c>
      <c r="C412" s="71">
        <f t="shared" si="1"/>
        <v>2</v>
      </c>
      <c r="D412" s="9" t="s">
        <v>2552</v>
      </c>
      <c r="E412" s="9" t="s">
        <v>1896</v>
      </c>
      <c r="F412" s="9" t="s">
        <v>203</v>
      </c>
      <c r="G412" s="9" t="s">
        <v>3018</v>
      </c>
      <c r="J412" s="9">
        <v>1963.0</v>
      </c>
      <c r="K412" s="9">
        <v>1963.0</v>
      </c>
      <c r="L412" s="9" t="s">
        <v>2974</v>
      </c>
      <c r="M412" s="11" t="s">
        <v>22</v>
      </c>
      <c r="N412" s="77" t="s">
        <v>22</v>
      </c>
      <c r="O412" s="11">
        <v>33.0</v>
      </c>
      <c r="P412" s="72" t="s">
        <v>22</v>
      </c>
      <c r="Q412" s="9" t="s">
        <v>22</v>
      </c>
      <c r="R412" s="72" t="s">
        <v>22</v>
      </c>
      <c r="S412" s="11">
        <v>4.0</v>
      </c>
      <c r="T412" s="73" t="s">
        <v>3345</v>
      </c>
      <c r="U412" s="73"/>
      <c r="V412" s="72"/>
      <c r="W412" s="72" t="s">
        <v>3347</v>
      </c>
      <c r="X412" s="74" t="str">
        <f> if(isna(VLOOKUP($A412,processing!$A:$B,1,0)), "no", "yes")</f>
        <v>yes</v>
      </c>
      <c r="Y412" s="74" t="str">
        <f> if(isna(VLOOKUP($A412,outputs!$A:$B,1,0)), "no", "yes")</f>
        <v>yes</v>
      </c>
      <c r="Z412" s="74" t="str">
        <f> if(isna(VLOOKUP($A412,old.accuracy!$A:$B,1,0)), "no", "yes")</f>
        <v>no</v>
      </c>
      <c r="AA412" s="74" t="str">
        <f> if(isna(VLOOKUP($A412,accuracy!$A:$B,1,0)), "no", "yes")</f>
        <v>yes</v>
      </c>
      <c r="AB412" s="74" t="str">
        <f t="array" ref="AB412"> index(publications!$A$1:$A$319, match($B412, publications!$B$1:$B$319, 0))</f>
        <v>Amaury</v>
      </c>
    </row>
    <row r="413">
      <c r="A413" s="8" t="str">
        <f> concatenate(VLOOKUP($B413,publications!$B:$D,3,0), ".", $C413)</f>
        <v>3Q3MUWTB.3</v>
      </c>
      <c r="B413" s="9" t="s">
        <v>2261</v>
      </c>
      <c r="C413" s="71">
        <f t="shared" si="1"/>
        <v>3</v>
      </c>
      <c r="D413" s="9" t="s">
        <v>2552</v>
      </c>
      <c r="E413" s="9" t="s">
        <v>1896</v>
      </c>
      <c r="F413" s="9" t="s">
        <v>203</v>
      </c>
      <c r="G413" s="9" t="s">
        <v>3018</v>
      </c>
      <c r="J413" s="9">
        <v>1963.0</v>
      </c>
      <c r="K413" s="9">
        <v>1963.0</v>
      </c>
      <c r="L413" s="9" t="s">
        <v>2974</v>
      </c>
      <c r="M413" s="11" t="s">
        <v>22</v>
      </c>
      <c r="N413" s="77" t="s">
        <v>22</v>
      </c>
      <c r="O413" s="11">
        <v>33.0</v>
      </c>
      <c r="P413" s="72" t="s">
        <v>22</v>
      </c>
      <c r="Q413" s="9" t="s">
        <v>22</v>
      </c>
      <c r="R413" s="72" t="s">
        <v>22</v>
      </c>
      <c r="S413" s="11">
        <v>4.0</v>
      </c>
      <c r="T413" s="73" t="s">
        <v>3345</v>
      </c>
      <c r="U413" s="73"/>
      <c r="V413" s="72"/>
      <c r="W413" s="72" t="s">
        <v>3348</v>
      </c>
      <c r="X413" s="74" t="str">
        <f> if(isna(VLOOKUP($A413,processing!$A:$B,1,0)), "no", "yes")</f>
        <v>yes</v>
      </c>
      <c r="Y413" s="74" t="str">
        <f> if(isna(VLOOKUP($A413,outputs!$A:$B,1,0)), "no", "yes")</f>
        <v>yes</v>
      </c>
      <c r="Z413" s="74" t="str">
        <f> if(isna(VLOOKUP($A413,old.accuracy!$A:$B,1,0)), "no", "yes")</f>
        <v>no</v>
      </c>
      <c r="AA413" s="74" t="str">
        <f> if(isna(VLOOKUP($A413,accuracy!$A:$B,1,0)), "no", "yes")</f>
        <v>yes</v>
      </c>
      <c r="AB413" s="74" t="str">
        <f t="array" ref="AB413"> index(publications!$A$1:$A$319, match($B413, publications!$B$1:$B$319, 0))</f>
        <v>Amaury</v>
      </c>
    </row>
    <row r="414">
      <c r="A414" s="8" t="str">
        <f> concatenate(VLOOKUP($B414,publications!$B:$D,3,0), ".", $C414)</f>
        <v>3Q3MUWTB.4</v>
      </c>
      <c r="B414" s="9" t="s">
        <v>2261</v>
      </c>
      <c r="C414" s="71">
        <f t="shared" si="1"/>
        <v>4</v>
      </c>
      <c r="D414" s="9" t="s">
        <v>2552</v>
      </c>
      <c r="E414" s="9" t="s">
        <v>1896</v>
      </c>
      <c r="F414" s="9" t="s">
        <v>203</v>
      </c>
      <c r="G414" s="9" t="s">
        <v>3018</v>
      </c>
      <c r="J414" s="9">
        <v>1963.0</v>
      </c>
      <c r="K414" s="9">
        <v>1963.0</v>
      </c>
      <c r="L414" s="9" t="s">
        <v>2974</v>
      </c>
      <c r="M414" s="11" t="s">
        <v>22</v>
      </c>
      <c r="N414" s="77" t="s">
        <v>22</v>
      </c>
      <c r="O414" s="11">
        <v>33.0</v>
      </c>
      <c r="P414" s="72" t="s">
        <v>22</v>
      </c>
      <c r="Q414" s="9" t="s">
        <v>22</v>
      </c>
      <c r="R414" s="72" t="s">
        <v>22</v>
      </c>
      <c r="S414" s="11">
        <v>2.0</v>
      </c>
      <c r="T414" s="73" t="s">
        <v>3345</v>
      </c>
      <c r="U414" s="73"/>
      <c r="V414" s="72"/>
      <c r="W414" s="72" t="s">
        <v>3349</v>
      </c>
      <c r="X414" s="74" t="str">
        <f> if(isna(VLOOKUP($A414,processing!$A:$B,1,0)), "no", "yes")</f>
        <v>yes</v>
      </c>
      <c r="Y414" s="74" t="str">
        <f> if(isna(VLOOKUP($A414,outputs!$A:$B,1,0)), "no", "yes")</f>
        <v>yes</v>
      </c>
      <c r="Z414" s="74" t="str">
        <f> if(isna(VLOOKUP($A414,old.accuracy!$A:$B,1,0)), "no", "yes")</f>
        <v>no</v>
      </c>
      <c r="AA414" s="74" t="str">
        <f> if(isna(VLOOKUP($A414,accuracy!$A:$B,1,0)), "no", "yes")</f>
        <v>yes</v>
      </c>
      <c r="AB414" s="74" t="str">
        <f t="array" ref="AB414"> index(publications!$A$1:$A$319, match($B414, publications!$B$1:$B$319, 0))</f>
        <v>Amaury</v>
      </c>
    </row>
    <row r="415">
      <c r="A415" s="8" t="str">
        <f> concatenate(VLOOKUP($B415,publications!$B:$D,3,0), ".", $C415)</f>
        <v>E5HRBYHP.1</v>
      </c>
      <c r="B415" s="9" t="s">
        <v>3350</v>
      </c>
      <c r="C415" s="71">
        <f t="shared" si="1"/>
        <v>1</v>
      </c>
      <c r="D415" s="9" t="s">
        <v>2600</v>
      </c>
      <c r="E415" s="9" t="s">
        <v>2267</v>
      </c>
      <c r="F415" s="9" t="s">
        <v>2971</v>
      </c>
      <c r="G415" s="9" t="s">
        <v>3351</v>
      </c>
      <c r="J415" s="9">
        <v>1976.0</v>
      </c>
      <c r="K415" s="9">
        <v>2005.0</v>
      </c>
      <c r="L415" s="9" t="s">
        <v>2981</v>
      </c>
      <c r="M415" s="11" t="s">
        <v>22</v>
      </c>
      <c r="N415" s="77" t="s">
        <v>22</v>
      </c>
      <c r="O415" s="72" t="s">
        <v>22</v>
      </c>
      <c r="P415" s="72" t="s">
        <v>22</v>
      </c>
      <c r="Q415" s="9" t="s">
        <v>22</v>
      </c>
      <c r="R415" s="72" t="s">
        <v>22</v>
      </c>
      <c r="S415" s="72" t="s">
        <v>22</v>
      </c>
      <c r="T415" s="73" t="s">
        <v>22</v>
      </c>
      <c r="U415" s="73"/>
      <c r="V415" s="72"/>
      <c r="W415" s="72" t="s">
        <v>22</v>
      </c>
      <c r="X415" s="74" t="str">
        <f> if(isna(VLOOKUP($A415,processing!$A:$B,1,0)), "no", "yes")</f>
        <v>yes</v>
      </c>
      <c r="Y415" s="74" t="str">
        <f> if(isna(VLOOKUP($A415,outputs!$A:$B,1,0)), "no", "yes")</f>
        <v>yes</v>
      </c>
      <c r="Z415" s="74" t="str">
        <f> if(isna(VLOOKUP($A415,old.accuracy!$A:$B,1,0)), "no", "yes")</f>
        <v>yes</v>
      </c>
      <c r="AA415" s="74" t="str">
        <f> if(isna(VLOOKUP($A415,accuracy!$A:$B,1,0)), "no", "yes")</f>
        <v>yes</v>
      </c>
      <c r="AB415" s="74" t="str">
        <f t="array" ref="AB415"> index(publications!$A$1:$A$319, match($B415, publications!$B$1:$B$319, 0))</f>
        <v>Bob</v>
      </c>
    </row>
    <row r="416">
      <c r="A416" s="8" t="str">
        <f> concatenate(VLOOKUP($B416,publications!$B:$D,3,0), ".", $C416)</f>
        <v>UKWG7DZS.1</v>
      </c>
      <c r="B416" s="9" t="s">
        <v>2269</v>
      </c>
      <c r="C416" s="71">
        <f t="shared" si="1"/>
        <v>1</v>
      </c>
      <c r="D416" s="9" t="s">
        <v>2566</v>
      </c>
      <c r="E416" s="9" t="s">
        <v>1899</v>
      </c>
      <c r="F416" s="9" t="s">
        <v>2971</v>
      </c>
      <c r="G416" s="9" t="s">
        <v>22</v>
      </c>
      <c r="J416" s="9">
        <v>1976.0</v>
      </c>
      <c r="K416" s="9">
        <v>1976.0</v>
      </c>
      <c r="L416" s="9" t="s">
        <v>3007</v>
      </c>
      <c r="M416" s="11" t="s">
        <v>22</v>
      </c>
      <c r="N416" s="77" t="s">
        <v>22</v>
      </c>
      <c r="O416" s="72" t="s">
        <v>22</v>
      </c>
      <c r="P416" s="72" t="s">
        <v>3352</v>
      </c>
      <c r="Q416" s="9" t="s">
        <v>22</v>
      </c>
      <c r="R416" s="72" t="s">
        <v>22</v>
      </c>
      <c r="S416" s="11">
        <v>8.0</v>
      </c>
      <c r="T416" s="73" t="s">
        <v>22</v>
      </c>
      <c r="U416" s="73"/>
      <c r="V416" s="72"/>
      <c r="W416" s="72" t="s">
        <v>22</v>
      </c>
      <c r="X416" s="74" t="str">
        <f> if(isna(VLOOKUP($A416,processing!$A:$B,1,0)), "no", "yes")</f>
        <v>yes</v>
      </c>
      <c r="Y416" s="74" t="str">
        <f> if(isna(VLOOKUP($A416,outputs!$A:$B,1,0)), "no", "yes")</f>
        <v>yes</v>
      </c>
      <c r="Z416" s="74" t="str">
        <f> if(isna(VLOOKUP($A416,old.accuracy!$A:$B,1,0)), "no", "yes")</f>
        <v>yes</v>
      </c>
      <c r="AA416" s="74" t="str">
        <f> if(isna(VLOOKUP($A416,accuracy!$A:$B,1,0)), "no", "yes")</f>
        <v>yes</v>
      </c>
      <c r="AB416" s="74" t="str">
        <f t="array" ref="AB416"> index(publications!$A$1:$A$319, match($B416, publications!$B$1:$B$319, 0))</f>
        <v>Melanie</v>
      </c>
    </row>
    <row r="417">
      <c r="A417" s="8" t="str">
        <f> concatenate(VLOOKUP($B417,publications!$B:$D,3,0), ".", $C417)</f>
        <v>UKWG7DZS.2</v>
      </c>
      <c r="B417" s="9" t="s">
        <v>2269</v>
      </c>
      <c r="C417" s="71">
        <f t="shared" si="1"/>
        <v>2</v>
      </c>
      <c r="D417" s="9" t="s">
        <v>2566</v>
      </c>
      <c r="E417" s="9" t="s">
        <v>1899</v>
      </c>
      <c r="F417" s="9" t="s">
        <v>2971</v>
      </c>
      <c r="G417" s="9" t="s">
        <v>22</v>
      </c>
      <c r="J417" s="9">
        <v>1982.0</v>
      </c>
      <c r="K417" s="9">
        <v>1982.0</v>
      </c>
      <c r="L417" s="9" t="s">
        <v>3007</v>
      </c>
      <c r="M417" s="11" t="s">
        <v>22</v>
      </c>
      <c r="N417" s="77" t="s">
        <v>22</v>
      </c>
      <c r="O417" s="72" t="s">
        <v>22</v>
      </c>
      <c r="P417" s="72" t="s">
        <v>3004</v>
      </c>
      <c r="Q417" s="9" t="s">
        <v>22</v>
      </c>
      <c r="R417" s="72" t="s">
        <v>22</v>
      </c>
      <c r="S417" s="11">
        <v>10.0</v>
      </c>
      <c r="T417" s="73" t="s">
        <v>22</v>
      </c>
      <c r="U417" s="73"/>
      <c r="V417" s="72"/>
      <c r="W417" s="72" t="s">
        <v>22</v>
      </c>
      <c r="X417" s="74" t="str">
        <f> if(isna(VLOOKUP($A417,processing!$A:$B,1,0)), "no", "yes")</f>
        <v>yes</v>
      </c>
      <c r="Y417" s="74" t="str">
        <f> if(isna(VLOOKUP($A417,outputs!$A:$B,1,0)), "no", "yes")</f>
        <v>yes</v>
      </c>
      <c r="Z417" s="74" t="str">
        <f> if(isna(VLOOKUP($A417,old.accuracy!$A:$B,1,0)), "no", "yes")</f>
        <v>yes</v>
      </c>
      <c r="AA417" s="74" t="str">
        <f> if(isna(VLOOKUP($A417,accuracy!$A:$B,1,0)), "no", "yes")</f>
        <v>yes</v>
      </c>
      <c r="AB417" s="74" t="str">
        <f t="array" ref="AB417"> index(publications!$A$1:$A$319, match($B417, publications!$B$1:$B$319, 0))</f>
        <v>Melanie</v>
      </c>
    </row>
    <row r="418">
      <c r="A418" s="8" t="str">
        <f> concatenate(VLOOKUP($B418,publications!$B:$D,3,0), ".", $C418)</f>
        <v>UKWG7DZS.3</v>
      </c>
      <c r="B418" s="9" t="s">
        <v>2269</v>
      </c>
      <c r="C418" s="71">
        <f t="shared" si="1"/>
        <v>3</v>
      </c>
      <c r="D418" s="9" t="s">
        <v>2566</v>
      </c>
      <c r="E418" s="9" t="s">
        <v>1899</v>
      </c>
      <c r="F418" s="9" t="s">
        <v>2971</v>
      </c>
      <c r="G418" s="9" t="s">
        <v>22</v>
      </c>
      <c r="J418" s="9">
        <v>1987.0</v>
      </c>
      <c r="K418" s="9">
        <v>1987.0</v>
      </c>
      <c r="L418" s="9" t="s">
        <v>3007</v>
      </c>
      <c r="M418" s="11" t="s">
        <v>22</v>
      </c>
      <c r="N418" s="77" t="s">
        <v>22</v>
      </c>
      <c r="O418" s="72" t="s">
        <v>22</v>
      </c>
      <c r="P418" s="72" t="s">
        <v>3353</v>
      </c>
      <c r="Q418" s="9" t="s">
        <v>22</v>
      </c>
      <c r="R418" s="72" t="s">
        <v>22</v>
      </c>
      <c r="S418" s="11">
        <v>7.0</v>
      </c>
      <c r="T418" s="73" t="s">
        <v>22</v>
      </c>
      <c r="U418" s="73"/>
      <c r="V418" s="72"/>
      <c r="W418" s="72" t="s">
        <v>22</v>
      </c>
      <c r="X418" s="74" t="str">
        <f> if(isna(VLOOKUP($A418,processing!$A:$B,1,0)), "no", "yes")</f>
        <v>yes</v>
      </c>
      <c r="Y418" s="74" t="str">
        <f> if(isna(VLOOKUP($A418,outputs!$A:$B,1,0)), "no", "yes")</f>
        <v>yes</v>
      </c>
      <c r="Z418" s="74" t="str">
        <f> if(isna(VLOOKUP($A418,old.accuracy!$A:$B,1,0)), "no", "yes")</f>
        <v>yes</v>
      </c>
      <c r="AA418" s="74" t="str">
        <f> if(isna(VLOOKUP($A418,accuracy!$A:$B,1,0)), "no", "yes")</f>
        <v>yes</v>
      </c>
      <c r="AB418" s="74" t="str">
        <f t="array" ref="AB418"> index(publications!$A$1:$A$319, match($B418, publications!$B$1:$B$319, 0))</f>
        <v>Melanie</v>
      </c>
    </row>
    <row r="419">
      <c r="A419" s="8" t="str">
        <f> concatenate(VLOOKUP($B419,publications!$B:$D,3,0), ".", $C419)</f>
        <v>UKWG7DZS.4</v>
      </c>
      <c r="B419" s="9" t="s">
        <v>2269</v>
      </c>
      <c r="C419" s="71">
        <f t="shared" si="1"/>
        <v>4</v>
      </c>
      <c r="D419" s="9" t="s">
        <v>2566</v>
      </c>
      <c r="E419" s="9" t="s">
        <v>1899</v>
      </c>
      <c r="F419" s="9" t="s">
        <v>2971</v>
      </c>
      <c r="G419" s="9" t="s">
        <v>22</v>
      </c>
      <c r="J419" s="9">
        <v>1990.0</v>
      </c>
      <c r="K419" s="9">
        <v>1990.0</v>
      </c>
      <c r="L419" s="9" t="s">
        <v>3007</v>
      </c>
      <c r="M419" s="11" t="s">
        <v>22</v>
      </c>
      <c r="N419" s="77" t="s">
        <v>22</v>
      </c>
      <c r="O419" s="72" t="s">
        <v>22</v>
      </c>
      <c r="P419" s="72" t="s">
        <v>3354</v>
      </c>
      <c r="Q419" s="9" t="s">
        <v>22</v>
      </c>
      <c r="R419" s="72" t="s">
        <v>22</v>
      </c>
      <c r="S419" s="11">
        <v>5.0</v>
      </c>
      <c r="T419" s="73" t="s">
        <v>22</v>
      </c>
      <c r="U419" s="73"/>
      <c r="V419" s="72"/>
      <c r="W419" s="72" t="s">
        <v>22</v>
      </c>
      <c r="X419" s="74" t="str">
        <f> if(isna(VLOOKUP($A419,processing!$A:$B,1,0)), "no", "yes")</f>
        <v>yes</v>
      </c>
      <c r="Y419" s="74" t="str">
        <f> if(isna(VLOOKUP($A419,outputs!$A:$B,1,0)), "no", "yes")</f>
        <v>yes</v>
      </c>
      <c r="Z419" s="74" t="str">
        <f> if(isna(VLOOKUP($A419,old.accuracy!$A:$B,1,0)), "no", "yes")</f>
        <v>yes</v>
      </c>
      <c r="AA419" s="74" t="str">
        <f> if(isna(VLOOKUP($A419,accuracy!$A:$B,1,0)), "no", "yes")</f>
        <v>yes</v>
      </c>
      <c r="AB419" s="74" t="str">
        <f t="array" ref="AB419"> index(publications!$A$1:$A$319, match($B419, publications!$B$1:$B$319, 0))</f>
        <v>Melanie</v>
      </c>
    </row>
    <row r="420">
      <c r="A420" s="8" t="str">
        <f> concatenate(VLOOKUP($B420,publications!$B:$D,3,0), ".", $C420)</f>
        <v>9USYID46.1</v>
      </c>
      <c r="B420" s="9" t="s">
        <v>2271</v>
      </c>
      <c r="C420" s="71">
        <f t="shared" si="1"/>
        <v>1</v>
      </c>
      <c r="D420" s="9" t="s">
        <v>2566</v>
      </c>
      <c r="E420" s="9" t="s">
        <v>3355</v>
      </c>
      <c r="F420" s="9" t="s">
        <v>2971</v>
      </c>
      <c r="G420" s="9" t="s">
        <v>3356</v>
      </c>
      <c r="J420" s="9">
        <v>1981.0</v>
      </c>
      <c r="K420" s="9">
        <v>2008.0</v>
      </c>
      <c r="L420" s="9" t="s">
        <v>3007</v>
      </c>
      <c r="M420" s="11" t="s">
        <v>22</v>
      </c>
      <c r="N420" s="77" t="s">
        <v>22</v>
      </c>
      <c r="O420" s="72" t="s">
        <v>22</v>
      </c>
      <c r="P420" s="72" t="s">
        <v>22</v>
      </c>
      <c r="Q420" s="9" t="s">
        <v>22</v>
      </c>
      <c r="R420" s="72" t="s">
        <v>22</v>
      </c>
      <c r="S420" s="11">
        <v>101.0</v>
      </c>
      <c r="T420" s="73" t="s">
        <v>22</v>
      </c>
      <c r="U420" s="73"/>
      <c r="V420" s="9"/>
      <c r="W420" s="9" t="s">
        <v>3357</v>
      </c>
      <c r="X420" s="74" t="str">
        <f> if(isna(VLOOKUP($A420,processing!$A:$B,1,0)), "no", "yes")</f>
        <v>yes</v>
      </c>
      <c r="Y420" s="74" t="str">
        <f> if(isna(VLOOKUP($A420,outputs!$A:$B,1,0)), "no", "yes")</f>
        <v>yes</v>
      </c>
      <c r="Z420" s="74" t="str">
        <f> if(isna(VLOOKUP($A420,old.accuracy!$A:$B,1,0)), "no", "yes")</f>
        <v>yes</v>
      </c>
      <c r="AA420" s="74" t="str">
        <f> if(isna(VLOOKUP($A420,accuracy!$A:$B,1,0)), "no", "yes")</f>
        <v>yes</v>
      </c>
      <c r="AB420" s="74" t="str">
        <f t="array" ref="AB420"> index(publications!$A$1:$A$319, match($B420, publications!$B$1:$B$319, 0))</f>
        <v>Bob</v>
      </c>
    </row>
    <row r="421">
      <c r="A421" s="8" t="str">
        <f> concatenate(VLOOKUP($B421,publications!$B:$D,3,0), ".", $C421)</f>
        <v>UJKIFHZ9.1</v>
      </c>
      <c r="B421" s="9" t="s">
        <v>2274</v>
      </c>
      <c r="C421" s="71">
        <f t="shared" si="1"/>
        <v>1</v>
      </c>
      <c r="D421" s="9" t="s">
        <v>2566</v>
      </c>
      <c r="E421" s="9" t="s">
        <v>2073</v>
      </c>
      <c r="F421" s="9" t="s">
        <v>2971</v>
      </c>
      <c r="G421" s="9" t="s">
        <v>3284</v>
      </c>
      <c r="J421" s="9">
        <v>1944.0</v>
      </c>
      <c r="K421" s="9">
        <v>1944.0</v>
      </c>
      <c r="L421" s="9" t="s">
        <v>2974</v>
      </c>
      <c r="M421" s="11" t="s">
        <v>22</v>
      </c>
      <c r="N421" s="77" t="s">
        <v>22</v>
      </c>
      <c r="O421" s="11">
        <v>0.45</v>
      </c>
      <c r="P421" s="72" t="s">
        <v>2988</v>
      </c>
      <c r="Q421" s="11">
        <v>20.0</v>
      </c>
      <c r="R421" s="9" t="s">
        <v>2976</v>
      </c>
      <c r="S421" s="72" t="s">
        <v>22</v>
      </c>
      <c r="T421" s="73" t="s">
        <v>22</v>
      </c>
      <c r="U421" s="73" t="s">
        <v>3358</v>
      </c>
      <c r="V421" s="9"/>
      <c r="W421" s="9" t="s">
        <v>3359</v>
      </c>
      <c r="X421" s="74" t="str">
        <f> if(isna(VLOOKUP($A421,processing!$A:$B,1,0)), "no", "yes")</f>
        <v>yes</v>
      </c>
      <c r="Y421" s="74" t="str">
        <f> if(isna(VLOOKUP($A421,outputs!$A:$B,1,0)), "no", "yes")</f>
        <v>yes</v>
      </c>
      <c r="Z421" s="74" t="str">
        <f> if(isna(VLOOKUP($A421,old.accuracy!$A:$B,1,0)), "no", "yes")</f>
        <v>yes</v>
      </c>
      <c r="AA421" s="74" t="str">
        <f> if(isna(VLOOKUP($A421,accuracy!$A:$B,1,0)), "no", "yes")</f>
        <v>yes</v>
      </c>
      <c r="AB421" s="74" t="str">
        <f t="array" ref="AB421"> index(publications!$A$1:$A$319, match($B421, publications!$B$1:$B$319, 0))</f>
        <v>Anette</v>
      </c>
    </row>
    <row r="422">
      <c r="A422" s="8" t="str">
        <f> concatenate(VLOOKUP($B422,publications!$B:$D,3,0), ".", $C422)</f>
        <v>UJKIFHZ9.2</v>
      </c>
      <c r="B422" s="9" t="s">
        <v>2274</v>
      </c>
      <c r="C422" s="71">
        <f t="shared" si="1"/>
        <v>2</v>
      </c>
      <c r="D422" s="9" t="s">
        <v>2566</v>
      </c>
      <c r="E422" s="9" t="s">
        <v>2073</v>
      </c>
      <c r="F422" s="9" t="s">
        <v>2971</v>
      </c>
      <c r="G422" s="9" t="s">
        <v>3284</v>
      </c>
      <c r="J422" s="9">
        <v>1959.0</v>
      </c>
      <c r="K422" s="9">
        <v>1959.0</v>
      </c>
      <c r="L422" s="9" t="s">
        <v>2974</v>
      </c>
      <c r="M422" s="11" t="s">
        <v>22</v>
      </c>
      <c r="N422" s="77" t="s">
        <v>22</v>
      </c>
      <c r="O422" s="11">
        <v>0.62</v>
      </c>
      <c r="P422" s="72" t="s">
        <v>3008</v>
      </c>
      <c r="Q422" s="11">
        <v>20.0</v>
      </c>
      <c r="R422" s="9" t="s">
        <v>2976</v>
      </c>
      <c r="S422" s="72" t="s">
        <v>22</v>
      </c>
      <c r="T422" s="73" t="s">
        <v>22</v>
      </c>
      <c r="U422" s="73" t="s">
        <v>3360</v>
      </c>
      <c r="V422" s="9"/>
      <c r="W422" s="9" t="s">
        <v>3359</v>
      </c>
      <c r="X422" s="74" t="str">
        <f> if(isna(VLOOKUP($A422,processing!$A:$B,1,0)), "no", "yes")</f>
        <v>yes</v>
      </c>
      <c r="Y422" s="74" t="str">
        <f> if(isna(VLOOKUP($A422,outputs!$A:$B,1,0)), "no", "yes")</f>
        <v>yes</v>
      </c>
      <c r="Z422" s="74" t="str">
        <f> if(isna(VLOOKUP($A422,old.accuracy!$A:$B,1,0)), "no", "yes")</f>
        <v>yes</v>
      </c>
      <c r="AA422" s="74" t="str">
        <f> if(isna(VLOOKUP($A422,accuracy!$A:$B,1,0)), "no", "yes")</f>
        <v>yes</v>
      </c>
      <c r="AB422" s="74" t="str">
        <f t="array" ref="AB422"> index(publications!$A$1:$A$319, match($B422, publications!$B$1:$B$319, 0))</f>
        <v>Anette</v>
      </c>
    </row>
    <row r="423">
      <c r="A423" s="8" t="str">
        <f> concatenate(VLOOKUP($B423,publications!$B:$D,3,0), ".", $C423)</f>
        <v>UJKIFHZ9.3</v>
      </c>
      <c r="B423" s="9" t="s">
        <v>2274</v>
      </c>
      <c r="C423" s="71">
        <f t="shared" si="1"/>
        <v>3</v>
      </c>
      <c r="D423" s="9" t="s">
        <v>2566</v>
      </c>
      <c r="E423" s="9" t="s">
        <v>2073</v>
      </c>
      <c r="F423" s="9" t="s">
        <v>2971</v>
      </c>
      <c r="G423" s="9" t="s">
        <v>3284</v>
      </c>
      <c r="J423" s="9">
        <v>1965.0</v>
      </c>
      <c r="K423" s="9">
        <v>1965.0</v>
      </c>
      <c r="L423" s="9" t="s">
        <v>2981</v>
      </c>
      <c r="M423" s="11" t="s">
        <v>22</v>
      </c>
      <c r="N423" s="77" t="s">
        <v>22</v>
      </c>
      <c r="O423" s="11">
        <v>0.88</v>
      </c>
      <c r="P423" s="72" t="s">
        <v>3206</v>
      </c>
      <c r="Q423" s="11">
        <v>20.0</v>
      </c>
      <c r="R423" s="9" t="s">
        <v>2976</v>
      </c>
      <c r="S423" s="72" t="s">
        <v>22</v>
      </c>
      <c r="T423" s="73" t="s">
        <v>22</v>
      </c>
      <c r="U423" s="73" t="s">
        <v>3361</v>
      </c>
      <c r="V423" s="9"/>
      <c r="W423" s="9" t="s">
        <v>3359</v>
      </c>
      <c r="X423" s="74" t="str">
        <f> if(isna(VLOOKUP($A423,processing!$A:$B,1,0)), "no", "yes")</f>
        <v>yes</v>
      </c>
      <c r="Y423" s="74" t="str">
        <f> if(isna(VLOOKUP($A423,outputs!$A:$B,1,0)), "no", "yes")</f>
        <v>yes</v>
      </c>
      <c r="Z423" s="74" t="str">
        <f> if(isna(VLOOKUP($A423,old.accuracy!$A:$B,1,0)), "no", "yes")</f>
        <v>yes</v>
      </c>
      <c r="AA423" s="74" t="str">
        <f> if(isna(VLOOKUP($A423,accuracy!$A:$B,1,0)), "no", "yes")</f>
        <v>yes</v>
      </c>
      <c r="AB423" s="74" t="str">
        <f t="array" ref="AB423"> index(publications!$A$1:$A$319, match($B423, publications!$B$1:$B$319, 0))</f>
        <v>Anette</v>
      </c>
    </row>
    <row r="424">
      <c r="A424" s="8" t="str">
        <f> concatenate(VLOOKUP($B424,publications!$B:$D,3,0), ".", $C424)</f>
        <v>UJKIFHZ9.4</v>
      </c>
      <c r="B424" s="9" t="s">
        <v>2274</v>
      </c>
      <c r="C424" s="71">
        <f t="shared" si="1"/>
        <v>4</v>
      </c>
      <c r="D424" s="9" t="s">
        <v>2566</v>
      </c>
      <c r="E424" s="9" t="s">
        <v>2073</v>
      </c>
      <c r="F424" s="9" t="s">
        <v>2971</v>
      </c>
      <c r="G424" s="9" t="s">
        <v>3284</v>
      </c>
      <c r="J424" s="9">
        <v>1977.0</v>
      </c>
      <c r="K424" s="9">
        <v>1977.0</v>
      </c>
      <c r="L424" s="9" t="s">
        <v>2981</v>
      </c>
      <c r="M424" s="11" t="s">
        <v>22</v>
      </c>
      <c r="N424" s="77" t="s">
        <v>22</v>
      </c>
      <c r="O424" s="11">
        <v>0.47</v>
      </c>
      <c r="P424" s="72" t="s">
        <v>3073</v>
      </c>
      <c r="Q424" s="11">
        <v>20.0</v>
      </c>
      <c r="R424" s="9" t="s">
        <v>2976</v>
      </c>
      <c r="S424" s="72" t="s">
        <v>22</v>
      </c>
      <c r="T424" s="73" t="s">
        <v>22</v>
      </c>
      <c r="U424" s="73" t="s">
        <v>3055</v>
      </c>
      <c r="V424" s="9"/>
      <c r="W424" s="9" t="s">
        <v>3359</v>
      </c>
      <c r="X424" s="74" t="str">
        <f> if(isna(VLOOKUP($A424,processing!$A:$B,1,0)), "no", "yes")</f>
        <v>yes</v>
      </c>
      <c r="Y424" s="74" t="str">
        <f> if(isna(VLOOKUP($A424,outputs!$A:$B,1,0)), "no", "yes")</f>
        <v>yes</v>
      </c>
      <c r="Z424" s="74" t="str">
        <f> if(isna(VLOOKUP($A424,old.accuracy!$A:$B,1,0)), "no", "yes")</f>
        <v>yes</v>
      </c>
      <c r="AA424" s="74" t="str">
        <f> if(isna(VLOOKUP($A424,accuracy!$A:$B,1,0)), "no", "yes")</f>
        <v>yes</v>
      </c>
      <c r="AB424" s="74" t="str">
        <f t="array" ref="AB424"> index(publications!$A$1:$A$319, match($B424, publications!$B$1:$B$319, 0))</f>
        <v>Anette</v>
      </c>
    </row>
    <row r="425">
      <c r="A425" s="8" t="str">
        <f> concatenate(VLOOKUP($B425,publications!$B:$D,3,0), ".", $C425)</f>
        <v>UJKIFHZ9.5</v>
      </c>
      <c r="B425" s="9" t="s">
        <v>2274</v>
      </c>
      <c r="C425" s="71">
        <f t="shared" si="1"/>
        <v>5</v>
      </c>
      <c r="D425" s="9" t="s">
        <v>2566</v>
      </c>
      <c r="E425" s="9" t="s">
        <v>2073</v>
      </c>
      <c r="F425" s="9" t="s">
        <v>2971</v>
      </c>
      <c r="G425" s="9" t="s">
        <v>3284</v>
      </c>
      <c r="J425" s="9">
        <v>1983.0</v>
      </c>
      <c r="K425" s="9">
        <v>1983.0</v>
      </c>
      <c r="L425" s="9" t="s">
        <v>2981</v>
      </c>
      <c r="M425" s="11" t="s">
        <v>22</v>
      </c>
      <c r="N425" s="77" t="s">
        <v>22</v>
      </c>
      <c r="O425" s="11">
        <v>0.45</v>
      </c>
      <c r="P425" s="72" t="s">
        <v>3073</v>
      </c>
      <c r="Q425" s="11">
        <v>20.0</v>
      </c>
      <c r="R425" s="9" t="s">
        <v>2976</v>
      </c>
      <c r="S425" s="72" t="s">
        <v>22</v>
      </c>
      <c r="T425" s="73" t="s">
        <v>22</v>
      </c>
      <c r="U425" s="73" t="s">
        <v>3362</v>
      </c>
      <c r="V425" s="9"/>
      <c r="W425" s="9" t="s">
        <v>3359</v>
      </c>
      <c r="X425" s="74" t="str">
        <f> if(isna(VLOOKUP($A425,processing!$A:$B,1,0)), "no", "yes")</f>
        <v>yes</v>
      </c>
      <c r="Y425" s="74" t="str">
        <f> if(isna(VLOOKUP($A425,outputs!$A:$B,1,0)), "no", "yes")</f>
        <v>yes</v>
      </c>
      <c r="Z425" s="74" t="str">
        <f> if(isna(VLOOKUP($A425,old.accuracy!$A:$B,1,0)), "no", "yes")</f>
        <v>yes</v>
      </c>
      <c r="AA425" s="74" t="str">
        <f> if(isna(VLOOKUP($A425,accuracy!$A:$B,1,0)), "no", "yes")</f>
        <v>yes</v>
      </c>
      <c r="AB425" s="74" t="str">
        <f t="array" ref="AB425"> index(publications!$A$1:$A$319, match($B425, publications!$B$1:$B$319, 0))</f>
        <v>Anette</v>
      </c>
    </row>
    <row r="426">
      <c r="A426" s="8" t="str">
        <f> concatenate(VLOOKUP($B426,publications!$B:$D,3,0), ".", $C426)</f>
        <v>UJKIFHZ9.6</v>
      </c>
      <c r="B426" s="9" t="s">
        <v>2274</v>
      </c>
      <c r="C426" s="71">
        <f t="shared" si="1"/>
        <v>6</v>
      </c>
      <c r="D426" s="9" t="s">
        <v>2566</v>
      </c>
      <c r="E426" s="9" t="s">
        <v>2073</v>
      </c>
      <c r="F426" s="9" t="s">
        <v>2971</v>
      </c>
      <c r="G426" s="9" t="s">
        <v>3284</v>
      </c>
      <c r="J426" s="9">
        <v>1991.0</v>
      </c>
      <c r="K426" s="9">
        <v>1991.0</v>
      </c>
      <c r="L426" s="9" t="s">
        <v>2981</v>
      </c>
      <c r="M426" s="11" t="s">
        <v>22</v>
      </c>
      <c r="N426" s="77" t="s">
        <v>22</v>
      </c>
      <c r="O426" s="11">
        <v>0.63</v>
      </c>
      <c r="P426" s="72" t="s">
        <v>3073</v>
      </c>
      <c r="Q426" s="11">
        <v>20.0</v>
      </c>
      <c r="R426" s="9" t="s">
        <v>2976</v>
      </c>
      <c r="S426" s="72" t="s">
        <v>22</v>
      </c>
      <c r="T426" s="73" t="s">
        <v>22</v>
      </c>
      <c r="U426" s="73" t="s">
        <v>3215</v>
      </c>
      <c r="V426" s="9"/>
      <c r="W426" s="9" t="s">
        <v>3359</v>
      </c>
      <c r="X426" s="74" t="str">
        <f> if(isna(VLOOKUP($A426,processing!$A:$B,1,0)), "no", "yes")</f>
        <v>yes</v>
      </c>
      <c r="Y426" s="74" t="str">
        <f> if(isna(VLOOKUP($A426,outputs!$A:$B,1,0)), "no", "yes")</f>
        <v>yes</v>
      </c>
      <c r="Z426" s="74" t="str">
        <f> if(isna(VLOOKUP($A426,old.accuracy!$A:$B,1,0)), "no", "yes")</f>
        <v>yes</v>
      </c>
      <c r="AA426" s="74" t="str">
        <f> if(isna(VLOOKUP($A426,accuracy!$A:$B,1,0)), "no", "yes")</f>
        <v>yes</v>
      </c>
      <c r="AB426" s="74" t="str">
        <f t="array" ref="AB426"> index(publications!$A$1:$A$319, match($B426, publications!$B$1:$B$319, 0))</f>
        <v>Anette</v>
      </c>
    </row>
    <row r="427">
      <c r="A427" s="8" t="str">
        <f> concatenate(VLOOKUP($B427,publications!$B:$D,3,0), ".", $C427)</f>
        <v>UJKIFHZ9.7</v>
      </c>
      <c r="B427" s="9" t="s">
        <v>2274</v>
      </c>
      <c r="C427" s="71">
        <f t="shared" si="1"/>
        <v>7</v>
      </c>
      <c r="D427" s="9" t="s">
        <v>2566</v>
      </c>
      <c r="E427" s="9" t="s">
        <v>2073</v>
      </c>
      <c r="F427" s="9" t="s">
        <v>2971</v>
      </c>
      <c r="G427" s="9" t="s">
        <v>3284</v>
      </c>
      <c r="J427" s="9">
        <v>2003.0</v>
      </c>
      <c r="K427" s="9">
        <v>2003.0</v>
      </c>
      <c r="L427" s="9" t="s">
        <v>2981</v>
      </c>
      <c r="M427" s="11" t="s">
        <v>22</v>
      </c>
      <c r="N427" s="77" t="s">
        <v>22</v>
      </c>
      <c r="O427" s="11">
        <v>0.62</v>
      </c>
      <c r="P427" s="72" t="s">
        <v>3073</v>
      </c>
      <c r="Q427" s="11">
        <v>20.0</v>
      </c>
      <c r="R427" s="9" t="s">
        <v>2976</v>
      </c>
      <c r="S427" s="72" t="s">
        <v>22</v>
      </c>
      <c r="T427" s="73" t="s">
        <v>22</v>
      </c>
      <c r="U427" s="73" t="s">
        <v>3215</v>
      </c>
      <c r="V427" s="9"/>
      <c r="W427" s="9" t="s">
        <v>3359</v>
      </c>
      <c r="X427" s="74" t="str">
        <f> if(isna(VLOOKUP($A427,processing!$A:$B,1,0)), "no", "yes")</f>
        <v>yes</v>
      </c>
      <c r="Y427" s="74" t="str">
        <f> if(isna(VLOOKUP($A427,outputs!$A:$B,1,0)), "no", "yes")</f>
        <v>yes</v>
      </c>
      <c r="Z427" s="74" t="str">
        <f> if(isna(VLOOKUP($A427,old.accuracy!$A:$B,1,0)), "no", "yes")</f>
        <v>yes</v>
      </c>
      <c r="AA427" s="74" t="str">
        <f> if(isna(VLOOKUP($A427,accuracy!$A:$B,1,0)), "no", "yes")</f>
        <v>yes</v>
      </c>
      <c r="AB427" s="74" t="str">
        <f t="array" ref="AB427"> index(publications!$A$1:$A$319, match($B427, publications!$B$1:$B$319, 0))</f>
        <v>Anette</v>
      </c>
    </row>
    <row r="428">
      <c r="A428" s="8" t="str">
        <f> concatenate(VLOOKUP($B428,publications!$B:$D,3,0), ".", $C428)</f>
        <v>A8RIYP3A.1</v>
      </c>
      <c r="B428" s="9" t="s">
        <v>2276</v>
      </c>
      <c r="C428" s="71">
        <f t="shared" si="1"/>
        <v>1</v>
      </c>
      <c r="D428" s="9" t="s">
        <v>2566</v>
      </c>
      <c r="E428" s="9" t="s">
        <v>1935</v>
      </c>
      <c r="F428" s="9" t="s">
        <v>2971</v>
      </c>
      <c r="G428" s="9" t="s">
        <v>3072</v>
      </c>
      <c r="J428" s="9">
        <v>1998.0</v>
      </c>
      <c r="K428" s="9">
        <v>1998.0</v>
      </c>
      <c r="L428" s="9" t="s">
        <v>2981</v>
      </c>
      <c r="M428" s="11" t="s">
        <v>22</v>
      </c>
      <c r="N428" s="77" t="s">
        <v>22</v>
      </c>
      <c r="O428" s="11" t="s">
        <v>22</v>
      </c>
      <c r="P428" s="72" t="s">
        <v>3075</v>
      </c>
      <c r="Q428" s="9">
        <v>1000.0</v>
      </c>
      <c r="R428" s="72" t="s">
        <v>3040</v>
      </c>
      <c r="S428" s="11">
        <v>2.0</v>
      </c>
      <c r="T428" s="73" t="s">
        <v>22</v>
      </c>
      <c r="U428" s="73"/>
      <c r="V428" s="72"/>
      <c r="W428" s="72" t="s">
        <v>3363</v>
      </c>
      <c r="X428" s="74" t="str">
        <f> if(isna(VLOOKUP($A428,processing!$A:$B,1,0)), "no", "yes")</f>
        <v>yes</v>
      </c>
      <c r="Y428" s="74" t="str">
        <f> if(isna(VLOOKUP($A428,outputs!$A:$B,1,0)), "no", "yes")</f>
        <v>yes</v>
      </c>
      <c r="Z428" s="74" t="str">
        <f> if(isna(VLOOKUP($A428,old.accuracy!$A:$B,1,0)), "no", "yes")</f>
        <v>yes</v>
      </c>
      <c r="AA428" s="74" t="str">
        <f> if(isna(VLOOKUP($A428,accuracy!$A:$B,1,0)), "no", "yes")</f>
        <v>yes</v>
      </c>
      <c r="AB428" s="74" t="str">
        <f t="array" ref="AB428"> index(publications!$A$1:$A$319, match($B428, publications!$B$1:$B$319, 0))</f>
        <v>Bob</v>
      </c>
    </row>
    <row r="429">
      <c r="A429" s="8" t="str">
        <f> concatenate(VLOOKUP($B429,publications!$B:$D,3,0), ".", $C429)</f>
        <v>A8RIYP3A.2</v>
      </c>
      <c r="B429" s="9" t="s">
        <v>2276</v>
      </c>
      <c r="C429" s="71">
        <f t="shared" si="1"/>
        <v>2</v>
      </c>
      <c r="D429" s="9" t="s">
        <v>2566</v>
      </c>
      <c r="E429" s="9" t="s">
        <v>1935</v>
      </c>
      <c r="F429" s="9" t="s">
        <v>2971</v>
      </c>
      <c r="G429" s="9" t="s">
        <v>3072</v>
      </c>
      <c r="J429" s="9">
        <v>1996.0</v>
      </c>
      <c r="K429" s="9">
        <v>1996.0</v>
      </c>
      <c r="L429" s="9" t="s">
        <v>2981</v>
      </c>
      <c r="M429" s="11" t="s">
        <v>22</v>
      </c>
      <c r="N429" s="77" t="s">
        <v>22</v>
      </c>
      <c r="O429" s="11" t="s">
        <v>22</v>
      </c>
      <c r="P429" s="72" t="s">
        <v>3364</v>
      </c>
      <c r="Q429" s="11" t="s">
        <v>22</v>
      </c>
      <c r="R429" s="9" t="s">
        <v>22</v>
      </c>
      <c r="S429" s="11">
        <v>2.0</v>
      </c>
      <c r="T429" s="73" t="s">
        <v>22</v>
      </c>
      <c r="U429" s="73"/>
      <c r="V429" s="72"/>
      <c r="W429" s="72" t="s">
        <v>3365</v>
      </c>
      <c r="X429" s="74" t="str">
        <f> if(isna(VLOOKUP($A429,processing!$A:$B,1,0)), "no", "yes")</f>
        <v>yes</v>
      </c>
      <c r="Y429" s="74" t="str">
        <f> if(isna(VLOOKUP($A429,outputs!$A:$B,1,0)), "no", "yes")</f>
        <v>yes</v>
      </c>
      <c r="Z429" s="74" t="str">
        <f> if(isna(VLOOKUP($A429,old.accuracy!$A:$B,1,0)), "no", "yes")</f>
        <v>yes</v>
      </c>
      <c r="AA429" s="74" t="str">
        <f> if(isna(VLOOKUP($A429,accuracy!$A:$B,1,0)), "no", "yes")</f>
        <v>yes</v>
      </c>
      <c r="AB429" s="74" t="str">
        <f t="array" ref="AB429"> index(publications!$A$1:$A$319, match($B429, publications!$B$1:$B$319, 0))</f>
        <v>Bob</v>
      </c>
    </row>
    <row r="430">
      <c r="A430" s="8" t="str">
        <f> concatenate(VLOOKUP($B430,publications!$B:$D,3,0), ".", $C430)</f>
        <v>A8RIYP3A.3</v>
      </c>
      <c r="B430" s="9" t="s">
        <v>2276</v>
      </c>
      <c r="C430" s="71">
        <f t="shared" si="1"/>
        <v>3</v>
      </c>
      <c r="D430" s="9" t="s">
        <v>2566</v>
      </c>
      <c r="E430" s="9" t="s">
        <v>1935</v>
      </c>
      <c r="F430" s="9" t="s">
        <v>2971</v>
      </c>
      <c r="G430" s="9" t="s">
        <v>3072</v>
      </c>
      <c r="J430" s="9">
        <v>1998.0</v>
      </c>
      <c r="K430" s="9">
        <v>1998.0</v>
      </c>
      <c r="L430" s="9" t="s">
        <v>2981</v>
      </c>
      <c r="M430" s="11" t="s">
        <v>22</v>
      </c>
      <c r="N430" s="77" t="s">
        <v>22</v>
      </c>
      <c r="O430" s="72" t="s">
        <v>22</v>
      </c>
      <c r="P430" s="72" t="s">
        <v>3366</v>
      </c>
      <c r="Q430" s="9" t="s">
        <v>22</v>
      </c>
      <c r="R430" s="72" t="s">
        <v>22</v>
      </c>
      <c r="S430" s="11">
        <v>2.0</v>
      </c>
      <c r="T430" s="73" t="s">
        <v>22</v>
      </c>
      <c r="U430" s="73"/>
      <c r="V430" s="72"/>
      <c r="W430" s="72" t="s">
        <v>3365</v>
      </c>
      <c r="X430" s="74" t="str">
        <f> if(isna(VLOOKUP($A430,processing!$A:$B,1,0)), "no", "yes")</f>
        <v>yes</v>
      </c>
      <c r="Y430" s="74" t="str">
        <f> if(isna(VLOOKUP($A430,outputs!$A:$B,1,0)), "no", "yes")</f>
        <v>yes</v>
      </c>
      <c r="Z430" s="74" t="str">
        <f> if(isna(VLOOKUP($A430,old.accuracy!$A:$B,1,0)), "no", "yes")</f>
        <v>yes</v>
      </c>
      <c r="AA430" s="74" t="str">
        <f> if(isna(VLOOKUP($A430,accuracy!$A:$B,1,0)), "no", "yes")</f>
        <v>yes</v>
      </c>
      <c r="AB430" s="74" t="str">
        <f t="array" ref="AB430"> index(publications!$A$1:$A$319, match($B430, publications!$B$1:$B$319, 0))</f>
        <v>Bob</v>
      </c>
    </row>
    <row r="431">
      <c r="A431" s="8" t="str">
        <f> concatenate(VLOOKUP($B431,publications!$B:$D,3,0), ".", $C431)</f>
        <v>A8RIYP3A.4</v>
      </c>
      <c r="B431" s="9" t="s">
        <v>2276</v>
      </c>
      <c r="C431" s="71">
        <f t="shared" si="1"/>
        <v>4</v>
      </c>
      <c r="D431" s="9" t="s">
        <v>2566</v>
      </c>
      <c r="E431" s="9" t="s">
        <v>1935</v>
      </c>
      <c r="F431" s="9" t="s">
        <v>2971</v>
      </c>
      <c r="G431" s="9" t="s">
        <v>3072</v>
      </c>
      <c r="J431" s="9">
        <v>2000.0</v>
      </c>
      <c r="K431" s="9">
        <v>2000.0</v>
      </c>
      <c r="L431" s="9" t="s">
        <v>2981</v>
      </c>
      <c r="M431" s="11" t="s">
        <v>22</v>
      </c>
      <c r="N431" s="77" t="s">
        <v>22</v>
      </c>
      <c r="O431" s="72" t="s">
        <v>22</v>
      </c>
      <c r="P431" s="72" t="s">
        <v>3001</v>
      </c>
      <c r="Q431" s="9" t="s">
        <v>22</v>
      </c>
      <c r="R431" s="72" t="s">
        <v>22</v>
      </c>
      <c r="S431" s="11">
        <v>2.0</v>
      </c>
      <c r="T431" s="73" t="s">
        <v>22</v>
      </c>
      <c r="U431" s="73"/>
      <c r="V431" s="72"/>
      <c r="W431" s="72" t="s">
        <v>3365</v>
      </c>
      <c r="X431" s="74" t="str">
        <f> if(isna(VLOOKUP($A431,processing!$A:$B,1,0)), "no", "yes")</f>
        <v>yes</v>
      </c>
      <c r="Y431" s="74" t="str">
        <f> if(isna(VLOOKUP($A431,outputs!$A:$B,1,0)), "no", "yes")</f>
        <v>yes</v>
      </c>
      <c r="Z431" s="74" t="str">
        <f> if(isna(VLOOKUP($A431,old.accuracy!$A:$B,1,0)), "no", "yes")</f>
        <v>yes</v>
      </c>
      <c r="AA431" s="74" t="str">
        <f> if(isna(VLOOKUP($A431,accuracy!$A:$B,1,0)), "no", "yes")</f>
        <v>yes</v>
      </c>
      <c r="AB431" s="74" t="str">
        <f t="array" ref="AB431"> index(publications!$A$1:$A$319, match($B431, publications!$B$1:$B$319, 0))</f>
        <v>Bob</v>
      </c>
    </row>
    <row r="432">
      <c r="A432" s="8" t="str">
        <f> concatenate(VLOOKUP($B432,publications!$B:$D,3,0), ".", $C432)</f>
        <v>A8RIYP3A.5</v>
      </c>
      <c r="B432" s="9" t="s">
        <v>2276</v>
      </c>
      <c r="C432" s="71">
        <f t="shared" si="1"/>
        <v>5</v>
      </c>
      <c r="D432" s="9" t="s">
        <v>2566</v>
      </c>
      <c r="E432" s="9" t="s">
        <v>1935</v>
      </c>
      <c r="F432" s="9" t="s">
        <v>2971</v>
      </c>
      <c r="G432" s="9" t="s">
        <v>3072</v>
      </c>
      <c r="J432" s="9">
        <v>2002.0</v>
      </c>
      <c r="K432" s="9">
        <v>2002.0</v>
      </c>
      <c r="L432" s="9" t="s">
        <v>2981</v>
      </c>
      <c r="M432" s="11" t="s">
        <v>22</v>
      </c>
      <c r="N432" s="77" t="s">
        <v>22</v>
      </c>
      <c r="O432" s="72" t="s">
        <v>22</v>
      </c>
      <c r="P432" s="72" t="s">
        <v>3101</v>
      </c>
      <c r="Q432" s="9" t="s">
        <v>22</v>
      </c>
      <c r="R432" s="72" t="s">
        <v>22</v>
      </c>
      <c r="S432" s="11">
        <v>2.0</v>
      </c>
      <c r="T432" s="73" t="s">
        <v>22</v>
      </c>
      <c r="U432" s="73"/>
      <c r="V432" s="72"/>
      <c r="W432" s="72" t="s">
        <v>3365</v>
      </c>
      <c r="X432" s="74" t="str">
        <f> if(isna(VLOOKUP($A432,processing!$A:$B,1,0)), "no", "yes")</f>
        <v>yes</v>
      </c>
      <c r="Y432" s="74" t="str">
        <f> if(isna(VLOOKUP($A432,outputs!$A:$B,1,0)), "no", "yes")</f>
        <v>yes</v>
      </c>
      <c r="Z432" s="74" t="str">
        <f> if(isna(VLOOKUP($A432,old.accuracy!$A:$B,1,0)), "no", "yes")</f>
        <v>yes</v>
      </c>
      <c r="AA432" s="74" t="str">
        <f> if(isna(VLOOKUP($A432,accuracy!$A:$B,1,0)), "no", "yes")</f>
        <v>yes</v>
      </c>
      <c r="AB432" s="74" t="str">
        <f t="array" ref="AB432"> index(publications!$A$1:$A$319, match($B432, publications!$B$1:$B$319, 0))</f>
        <v>Bob</v>
      </c>
    </row>
    <row r="433">
      <c r="A433" s="8" t="str">
        <f> concatenate(VLOOKUP($B433,publications!$B:$D,3,0), ".", $C433)</f>
        <v>7PV3VJZP.1</v>
      </c>
      <c r="B433" s="9" t="s">
        <v>2279</v>
      </c>
      <c r="C433" s="71">
        <f t="shared" si="1"/>
        <v>1</v>
      </c>
      <c r="D433" s="9" t="s">
        <v>2566</v>
      </c>
      <c r="E433" s="9" t="s">
        <v>2082</v>
      </c>
      <c r="F433" s="9" t="s">
        <v>2971</v>
      </c>
      <c r="G433" s="9" t="s">
        <v>22</v>
      </c>
      <c r="J433" s="9">
        <v>1945.0</v>
      </c>
      <c r="K433" s="9">
        <v>1945.0</v>
      </c>
      <c r="L433" s="9" t="s">
        <v>2974</v>
      </c>
      <c r="M433" s="11" t="s">
        <v>22</v>
      </c>
      <c r="N433" s="77" t="s">
        <v>22</v>
      </c>
      <c r="O433" s="11">
        <v>0.191</v>
      </c>
      <c r="P433" s="72" t="s">
        <v>3367</v>
      </c>
      <c r="Q433" s="11">
        <v>16.0</v>
      </c>
      <c r="R433" s="9" t="s">
        <v>2976</v>
      </c>
      <c r="S433" s="11">
        <v>4.0</v>
      </c>
      <c r="T433" s="73" t="s">
        <v>22</v>
      </c>
      <c r="U433" s="73" t="s">
        <v>3332</v>
      </c>
      <c r="V433" s="72"/>
      <c r="W433" s="72" t="s">
        <v>3368</v>
      </c>
      <c r="X433" s="74" t="str">
        <f> if(isna(VLOOKUP($A433,processing!$A:$B,1,0)), "no", "yes")</f>
        <v>yes</v>
      </c>
      <c r="Y433" s="74" t="str">
        <f> if(isna(VLOOKUP($A433,outputs!$A:$B,1,0)), "no", "yes")</f>
        <v>yes</v>
      </c>
      <c r="Z433" s="74" t="str">
        <f> if(isna(VLOOKUP($A433,old.accuracy!$A:$B,1,0)), "no", "yes")</f>
        <v>yes</v>
      </c>
      <c r="AA433" s="74" t="str">
        <f> if(isna(VLOOKUP($A433,accuracy!$A:$B,1,0)), "no", "yes")</f>
        <v>yes</v>
      </c>
      <c r="AB433" s="74" t="str">
        <f t="array" ref="AB433"> index(publications!$A$1:$A$319, match($B433, publications!$B$1:$B$319, 0))</f>
        <v>Anette</v>
      </c>
    </row>
    <row r="434">
      <c r="A434" s="8" t="str">
        <f> concatenate(VLOOKUP($B434,publications!$B:$D,3,0), ".", $C434)</f>
        <v>7PV3VJZP.2</v>
      </c>
      <c r="B434" s="9" t="s">
        <v>2279</v>
      </c>
      <c r="C434" s="71">
        <f t="shared" si="1"/>
        <v>2</v>
      </c>
      <c r="D434" s="9" t="s">
        <v>2566</v>
      </c>
      <c r="E434" s="9" t="s">
        <v>2082</v>
      </c>
      <c r="F434" s="9" t="s">
        <v>2971</v>
      </c>
      <c r="G434" s="9" t="s">
        <v>22</v>
      </c>
      <c r="J434" s="9">
        <v>1965.0</v>
      </c>
      <c r="K434" s="9">
        <v>1965.0</v>
      </c>
      <c r="L434" s="9" t="s">
        <v>2981</v>
      </c>
      <c r="M434" s="11" t="s">
        <v>22</v>
      </c>
      <c r="N434" s="77" t="s">
        <v>22</v>
      </c>
      <c r="O434" s="11">
        <v>0.251</v>
      </c>
      <c r="P434" s="72" t="s">
        <v>3369</v>
      </c>
      <c r="Q434" s="11">
        <v>16.0</v>
      </c>
      <c r="R434" s="9" t="s">
        <v>2976</v>
      </c>
      <c r="S434" s="11">
        <v>4.0</v>
      </c>
      <c r="T434" s="73" t="s">
        <v>22</v>
      </c>
      <c r="U434" s="73" t="s">
        <v>2986</v>
      </c>
      <c r="V434" s="72"/>
      <c r="W434" s="72" t="s">
        <v>3370</v>
      </c>
      <c r="X434" s="74" t="str">
        <f> if(isna(VLOOKUP($A434,processing!$A:$B,1,0)), "no", "yes")</f>
        <v>yes</v>
      </c>
      <c r="Y434" s="74" t="str">
        <f> if(isna(VLOOKUP($A434,outputs!$A:$B,1,0)), "no", "yes")</f>
        <v>yes</v>
      </c>
      <c r="Z434" s="74" t="str">
        <f> if(isna(VLOOKUP($A434,old.accuracy!$A:$B,1,0)), "no", "yes")</f>
        <v>yes</v>
      </c>
      <c r="AA434" s="74" t="str">
        <f> if(isna(VLOOKUP($A434,accuracy!$A:$B,1,0)), "no", "yes")</f>
        <v>yes</v>
      </c>
      <c r="AB434" s="74" t="str">
        <f t="array" ref="AB434"> index(publications!$A$1:$A$319, match($B434, publications!$B$1:$B$319, 0))</f>
        <v>Anette</v>
      </c>
    </row>
    <row r="435">
      <c r="A435" s="8" t="str">
        <f> concatenate(VLOOKUP($B435,publications!$B:$D,3,0), ".", $C435)</f>
        <v>7PV3VJZP.3</v>
      </c>
      <c r="B435" s="9" t="s">
        <v>2279</v>
      </c>
      <c r="C435" s="71">
        <f t="shared" si="1"/>
        <v>3</v>
      </c>
      <c r="D435" s="9" t="s">
        <v>2566</v>
      </c>
      <c r="E435" s="9" t="s">
        <v>2082</v>
      </c>
      <c r="F435" s="9" t="s">
        <v>2971</v>
      </c>
      <c r="G435" s="9" t="s">
        <v>22</v>
      </c>
      <c r="J435" s="9">
        <v>1983.0</v>
      </c>
      <c r="K435" s="9">
        <v>1983.0</v>
      </c>
      <c r="L435" s="9" t="s">
        <v>2981</v>
      </c>
      <c r="M435" s="11" t="s">
        <v>22</v>
      </c>
      <c r="N435" s="77" t="s">
        <v>22</v>
      </c>
      <c r="O435" s="11">
        <v>0.238</v>
      </c>
      <c r="P435" s="72" t="s">
        <v>3371</v>
      </c>
      <c r="Q435" s="11">
        <v>16.0</v>
      </c>
      <c r="R435" s="9" t="s">
        <v>2976</v>
      </c>
      <c r="S435" s="11">
        <v>4.0</v>
      </c>
      <c r="T435" s="73" t="s">
        <v>22</v>
      </c>
      <c r="U435" s="73" t="s">
        <v>2986</v>
      </c>
      <c r="V435" s="72"/>
      <c r="W435" s="72" t="s">
        <v>3372</v>
      </c>
      <c r="X435" s="74" t="str">
        <f> if(isna(VLOOKUP($A435,processing!$A:$B,1,0)), "no", "yes")</f>
        <v>yes</v>
      </c>
      <c r="Y435" s="74" t="str">
        <f> if(isna(VLOOKUP($A435,outputs!$A:$B,1,0)), "no", "yes")</f>
        <v>yes</v>
      </c>
      <c r="Z435" s="74" t="str">
        <f> if(isna(VLOOKUP($A435,old.accuracy!$A:$B,1,0)), "no", "yes")</f>
        <v>yes</v>
      </c>
      <c r="AA435" s="74" t="str">
        <f> if(isna(VLOOKUP($A435,accuracy!$A:$B,1,0)), "no", "yes")</f>
        <v>yes</v>
      </c>
      <c r="AB435" s="74" t="str">
        <f t="array" ref="AB435"> index(publications!$A$1:$A$319, match($B435, publications!$B$1:$B$319, 0))</f>
        <v>Anette</v>
      </c>
    </row>
    <row r="436">
      <c r="A436" s="8" t="str">
        <f> concatenate(VLOOKUP($B436,publications!$B:$D,3,0), ".", $C436)</f>
        <v>7PV3VJZP.4</v>
      </c>
      <c r="B436" s="9" t="s">
        <v>2279</v>
      </c>
      <c r="C436" s="71">
        <f t="shared" si="1"/>
        <v>4</v>
      </c>
      <c r="D436" s="9" t="s">
        <v>2566</v>
      </c>
      <c r="E436" s="9" t="s">
        <v>2082</v>
      </c>
      <c r="F436" s="9" t="s">
        <v>2971</v>
      </c>
      <c r="G436" s="9" t="s">
        <v>22</v>
      </c>
      <c r="J436" s="9">
        <v>2003.0</v>
      </c>
      <c r="K436" s="9">
        <v>2003.0</v>
      </c>
      <c r="L436" s="9" t="s">
        <v>2981</v>
      </c>
      <c r="M436" s="11" t="s">
        <v>22</v>
      </c>
      <c r="N436" s="77" t="s">
        <v>22</v>
      </c>
      <c r="O436" s="11">
        <v>0.238</v>
      </c>
      <c r="P436" s="72" t="s">
        <v>3371</v>
      </c>
      <c r="Q436" s="11">
        <v>16.0</v>
      </c>
      <c r="R436" s="9" t="s">
        <v>2976</v>
      </c>
      <c r="S436" s="11">
        <v>4.0</v>
      </c>
      <c r="T436" s="73" t="s">
        <v>22</v>
      </c>
      <c r="U436" s="73" t="s">
        <v>3055</v>
      </c>
      <c r="V436" s="72"/>
      <c r="W436" s="72" t="s">
        <v>3373</v>
      </c>
      <c r="X436" s="74" t="str">
        <f> if(isna(VLOOKUP($A436,processing!$A:$B,1,0)), "no", "yes")</f>
        <v>yes</v>
      </c>
      <c r="Y436" s="74" t="str">
        <f> if(isna(VLOOKUP($A436,outputs!$A:$B,1,0)), "no", "yes")</f>
        <v>yes</v>
      </c>
      <c r="Z436" s="74" t="str">
        <f> if(isna(VLOOKUP($A436,old.accuracy!$A:$B,1,0)), "no", "yes")</f>
        <v>yes</v>
      </c>
      <c r="AA436" s="74" t="str">
        <f> if(isna(VLOOKUP($A436,accuracy!$A:$B,1,0)), "no", "yes")</f>
        <v>yes</v>
      </c>
      <c r="AB436" s="74" t="str">
        <f t="array" ref="AB436"> index(publications!$A$1:$A$319, match($B436, publications!$B$1:$B$319, 0))</f>
        <v>Anette</v>
      </c>
    </row>
    <row r="437">
      <c r="A437" s="8" t="str">
        <f> concatenate(VLOOKUP($B437,publications!$B:$D,3,0), ".", $C437)</f>
        <v>7TGQURPL.1</v>
      </c>
      <c r="B437" s="9" t="s">
        <v>2283</v>
      </c>
      <c r="C437" s="71">
        <f t="shared" si="1"/>
        <v>1</v>
      </c>
      <c r="D437" s="9" t="s">
        <v>2566</v>
      </c>
      <c r="E437" s="9" t="s">
        <v>22</v>
      </c>
      <c r="F437" s="9" t="s">
        <v>2971</v>
      </c>
      <c r="G437" s="9" t="s">
        <v>22</v>
      </c>
      <c r="J437" s="9">
        <v>2000.0</v>
      </c>
      <c r="K437" s="9">
        <v>2000.0</v>
      </c>
      <c r="L437" s="9" t="s">
        <v>2974</v>
      </c>
      <c r="M437" s="11" t="s">
        <v>22</v>
      </c>
      <c r="N437" s="77" t="s">
        <v>22</v>
      </c>
      <c r="O437" s="72" t="s">
        <v>22</v>
      </c>
      <c r="P437" s="72" t="s">
        <v>22</v>
      </c>
      <c r="Q437" s="11">
        <v>21.0</v>
      </c>
      <c r="R437" s="9" t="s">
        <v>2976</v>
      </c>
      <c r="S437" s="11">
        <v>16.0</v>
      </c>
      <c r="T437" s="73" t="s">
        <v>22</v>
      </c>
      <c r="U437" s="73"/>
      <c r="V437" s="72"/>
      <c r="W437" s="72" t="s">
        <v>22</v>
      </c>
      <c r="X437" s="74" t="str">
        <f> if(isna(VLOOKUP($A437,processing!$A:$B,1,0)), "no", "yes")</f>
        <v>yes</v>
      </c>
      <c r="Y437" s="74" t="str">
        <f> if(isna(VLOOKUP($A437,outputs!$A:$B,1,0)), "no", "yes")</f>
        <v>yes</v>
      </c>
      <c r="Z437" s="74" t="str">
        <f> if(isna(VLOOKUP($A437,old.accuracy!$A:$B,1,0)), "no", "yes")</f>
        <v>yes</v>
      </c>
      <c r="AA437" s="74" t="str">
        <f> if(isna(VLOOKUP($A437,accuracy!$A:$B,1,0)), "no", "yes")</f>
        <v>yes</v>
      </c>
      <c r="AB437" s="74" t="str">
        <f t="array" ref="AB437"> index(publications!$A$1:$A$319, match($B437, publications!$B$1:$B$319, 0))</f>
        <v>Bob</v>
      </c>
    </row>
    <row r="438">
      <c r="A438" s="8" t="str">
        <f> concatenate(VLOOKUP($B438,publications!$B:$D,3,0), ".", $C438)</f>
        <v>BUHU8ZK4.1</v>
      </c>
      <c r="B438" s="9" t="s">
        <v>2287</v>
      </c>
      <c r="C438" s="71">
        <f t="shared" si="1"/>
        <v>1</v>
      </c>
      <c r="D438" s="9" t="s">
        <v>2566</v>
      </c>
      <c r="E438" s="9" t="s">
        <v>1859</v>
      </c>
      <c r="F438" s="9" t="s">
        <v>2971</v>
      </c>
      <c r="G438" s="9" t="s">
        <v>3374</v>
      </c>
      <c r="J438" s="9">
        <v>1945.0</v>
      </c>
      <c r="K438" s="9">
        <v>1945.0</v>
      </c>
      <c r="L438" s="9" t="s">
        <v>2974</v>
      </c>
      <c r="M438" s="11" t="s">
        <v>22</v>
      </c>
      <c r="N438" s="77" t="s">
        <v>22</v>
      </c>
      <c r="O438" s="76" t="s">
        <v>22</v>
      </c>
      <c r="P438" s="72" t="s">
        <v>3290</v>
      </c>
      <c r="Q438" s="11">
        <v>1200.0</v>
      </c>
      <c r="R438" s="9" t="s">
        <v>3040</v>
      </c>
      <c r="S438" s="11">
        <v>20.0</v>
      </c>
      <c r="T438" s="73" t="s">
        <v>22</v>
      </c>
      <c r="U438" s="73"/>
      <c r="V438" s="72"/>
      <c r="W438" s="72" t="s">
        <v>22</v>
      </c>
      <c r="X438" s="74" t="str">
        <f> if(isna(VLOOKUP($A438,processing!$A:$B,1,0)), "no", "yes")</f>
        <v>yes</v>
      </c>
      <c r="Y438" s="74" t="str">
        <f> if(isna(VLOOKUP($A438,outputs!$A:$B,1,0)), "no", "yes")</f>
        <v>yes</v>
      </c>
      <c r="Z438" s="74" t="str">
        <f> if(isna(VLOOKUP($A438,old.accuracy!$A:$B,1,0)), "no", "yes")</f>
        <v>yes</v>
      </c>
      <c r="AA438" s="74" t="str">
        <f> if(isna(VLOOKUP($A438,accuracy!$A:$B,1,0)), "no", "yes")</f>
        <v>yes</v>
      </c>
      <c r="AB438" s="74" t="str">
        <f t="array" ref="AB438"> index(publications!$A$1:$A$319, match($B438, publications!$B$1:$B$319, 0))</f>
        <v>Bob</v>
      </c>
    </row>
    <row r="439">
      <c r="A439" s="8" t="str">
        <f> concatenate(VLOOKUP($B439,publications!$B:$D,3,0), ".", $C439)</f>
        <v>2AR5AVGG.1</v>
      </c>
      <c r="B439" s="9" t="s">
        <v>2291</v>
      </c>
      <c r="C439" s="71">
        <f t="shared" si="1"/>
        <v>1</v>
      </c>
      <c r="D439" s="9" t="s">
        <v>2566</v>
      </c>
      <c r="E439" s="9" t="s">
        <v>1859</v>
      </c>
      <c r="F439" s="9" t="s">
        <v>2971</v>
      </c>
      <c r="G439" s="9" t="s">
        <v>3289</v>
      </c>
      <c r="J439" s="9">
        <v>1953.0</v>
      </c>
      <c r="K439" s="9">
        <v>1953.0</v>
      </c>
      <c r="L439" s="9" t="s">
        <v>3007</v>
      </c>
      <c r="M439" s="11">
        <v>6140.0</v>
      </c>
      <c r="N439" s="77" t="s">
        <v>22</v>
      </c>
      <c r="O439" s="11">
        <v>0.5</v>
      </c>
      <c r="P439" s="72" t="s">
        <v>3293</v>
      </c>
      <c r="Q439" s="11">
        <v>42.0</v>
      </c>
      <c r="R439" s="9" t="s">
        <v>2976</v>
      </c>
      <c r="S439" s="11">
        <v>2.0</v>
      </c>
      <c r="T439" s="73" t="s">
        <v>22</v>
      </c>
      <c r="U439" s="73"/>
      <c r="V439" s="9"/>
      <c r="W439" s="9" t="s">
        <v>3375</v>
      </c>
      <c r="X439" s="74" t="str">
        <f> if(isna(VLOOKUP($A439,processing!$A:$B,1,0)), "no", "yes")</f>
        <v>yes</v>
      </c>
      <c r="Y439" s="74" t="str">
        <f> if(isna(VLOOKUP($A439,outputs!$A:$B,1,0)), "no", "yes")</f>
        <v>yes</v>
      </c>
      <c r="Z439" s="74" t="str">
        <f> if(isna(VLOOKUP($A439,old.accuracy!$A:$B,1,0)), "no", "yes")</f>
        <v>yes</v>
      </c>
      <c r="AA439" s="74" t="str">
        <f> if(isna(VLOOKUP($A439,accuracy!$A:$B,1,0)), "no", "yes")</f>
        <v>yes</v>
      </c>
      <c r="AB439" s="74" t="str">
        <f t="array" ref="AB439"> index(publications!$A$1:$A$319, match($B439, publications!$B$1:$B$319, 0))</f>
        <v>Melanie</v>
      </c>
    </row>
    <row r="440">
      <c r="A440" s="8" t="str">
        <f> concatenate(VLOOKUP($B440,publications!$B:$D,3,0), ".", $C440)</f>
        <v>2AR5AVGG.2</v>
      </c>
      <c r="B440" s="9" t="s">
        <v>2291</v>
      </c>
      <c r="C440" s="71">
        <f t="shared" si="1"/>
        <v>2</v>
      </c>
      <c r="D440" s="9" t="s">
        <v>2566</v>
      </c>
      <c r="E440" s="9" t="s">
        <v>1859</v>
      </c>
      <c r="F440" s="9" t="s">
        <v>2971</v>
      </c>
      <c r="G440" s="9" t="s">
        <v>3289</v>
      </c>
      <c r="J440" s="9">
        <v>1971.0</v>
      </c>
      <c r="K440" s="9">
        <v>1971.0</v>
      </c>
      <c r="L440" s="9" t="s">
        <v>3007</v>
      </c>
      <c r="M440" s="11">
        <v>2240.0</v>
      </c>
      <c r="N440" s="77" t="s">
        <v>22</v>
      </c>
      <c r="O440" s="11">
        <v>0.31</v>
      </c>
      <c r="P440" s="72" t="s">
        <v>3376</v>
      </c>
      <c r="Q440" s="11">
        <v>42.0</v>
      </c>
      <c r="R440" s="9" t="s">
        <v>2976</v>
      </c>
      <c r="S440" s="11">
        <v>2.0</v>
      </c>
      <c r="T440" s="73" t="s">
        <v>22</v>
      </c>
      <c r="U440" s="73"/>
      <c r="V440" s="9"/>
      <c r="W440" s="9" t="s">
        <v>3375</v>
      </c>
      <c r="X440" s="74" t="str">
        <f> if(isna(VLOOKUP($A440,processing!$A:$B,1,0)), "no", "yes")</f>
        <v>yes</v>
      </c>
      <c r="Y440" s="74" t="str">
        <f> if(isna(VLOOKUP($A440,outputs!$A:$B,1,0)), "no", "yes")</f>
        <v>yes</v>
      </c>
      <c r="Z440" s="74" t="str">
        <f> if(isna(VLOOKUP($A440,old.accuracy!$A:$B,1,0)), "no", "yes")</f>
        <v>yes</v>
      </c>
      <c r="AA440" s="74" t="str">
        <f> if(isna(VLOOKUP($A440,accuracy!$A:$B,1,0)), "no", "yes")</f>
        <v>yes</v>
      </c>
      <c r="AB440" s="74" t="str">
        <f t="array" ref="AB440"> index(publications!$A$1:$A$319, match($B440, publications!$B$1:$B$319, 0))</f>
        <v>Melanie</v>
      </c>
    </row>
    <row r="441">
      <c r="A441" s="8" t="str">
        <f> concatenate(VLOOKUP($B441,publications!$B:$D,3,0), ".", $C441)</f>
        <v>2AR5AVGG.3</v>
      </c>
      <c r="B441" s="9" t="s">
        <v>2291</v>
      </c>
      <c r="C441" s="71">
        <f t="shared" si="1"/>
        <v>3</v>
      </c>
      <c r="D441" s="9" t="s">
        <v>2566</v>
      </c>
      <c r="E441" s="9" t="s">
        <v>1859</v>
      </c>
      <c r="F441" s="9" t="s">
        <v>2971</v>
      </c>
      <c r="G441" s="9" t="s">
        <v>3377</v>
      </c>
      <c r="J441" s="9">
        <v>1973.0</v>
      </c>
      <c r="K441" s="9">
        <v>1973.0</v>
      </c>
      <c r="L441" s="9" t="s">
        <v>3007</v>
      </c>
      <c r="M441" s="11">
        <v>950.0</v>
      </c>
      <c r="N441" s="77" t="s">
        <v>22</v>
      </c>
      <c r="O441" s="11">
        <v>0.06</v>
      </c>
      <c r="P441" s="72" t="s">
        <v>2991</v>
      </c>
      <c r="Q441" s="11">
        <v>15.0</v>
      </c>
      <c r="R441" s="9" t="s">
        <v>2976</v>
      </c>
      <c r="S441" s="11">
        <v>2.0</v>
      </c>
      <c r="T441" s="73" t="s">
        <v>22</v>
      </c>
      <c r="U441" s="73"/>
      <c r="V441" s="9"/>
      <c r="W441" s="9" t="s">
        <v>3378</v>
      </c>
      <c r="X441" s="74" t="str">
        <f> if(isna(VLOOKUP($A441,processing!$A:$B,1,0)), "no", "yes")</f>
        <v>yes</v>
      </c>
      <c r="Y441" s="74" t="str">
        <f> if(isna(VLOOKUP($A441,outputs!$A:$B,1,0)), "no", "yes")</f>
        <v>yes</v>
      </c>
      <c r="Z441" s="74" t="str">
        <f> if(isna(VLOOKUP($A441,old.accuracy!$A:$B,1,0)), "no", "yes")</f>
        <v>yes</v>
      </c>
      <c r="AA441" s="74" t="str">
        <f> if(isna(VLOOKUP($A441,accuracy!$A:$B,1,0)), "no", "yes")</f>
        <v>yes</v>
      </c>
      <c r="AB441" s="74" t="str">
        <f t="array" ref="AB441"> index(publications!$A$1:$A$319, match($B441, publications!$B$1:$B$319, 0))</f>
        <v>Melanie</v>
      </c>
    </row>
    <row r="442">
      <c r="A442" s="8" t="str">
        <f> concatenate(VLOOKUP($B442,publications!$B:$D,3,0), ".", $C442)</f>
        <v>2AR5AVGG.4</v>
      </c>
      <c r="B442" s="9" t="s">
        <v>2291</v>
      </c>
      <c r="C442" s="71">
        <f t="shared" si="1"/>
        <v>4</v>
      </c>
      <c r="D442" s="9" t="s">
        <v>2566</v>
      </c>
      <c r="E442" s="9" t="s">
        <v>1859</v>
      </c>
      <c r="F442" s="9" t="s">
        <v>2971</v>
      </c>
      <c r="G442" s="9" t="s">
        <v>3377</v>
      </c>
      <c r="J442" s="9">
        <v>1990.0</v>
      </c>
      <c r="K442" s="9">
        <v>1990.0</v>
      </c>
      <c r="L442" s="9" t="s">
        <v>3007</v>
      </c>
      <c r="M442" s="11">
        <v>2120.0</v>
      </c>
      <c r="N442" s="77" t="s">
        <v>22</v>
      </c>
      <c r="O442" s="11">
        <v>0.18</v>
      </c>
      <c r="P442" s="72" t="s">
        <v>3293</v>
      </c>
      <c r="Q442" s="11">
        <v>15.0</v>
      </c>
      <c r="R442" s="9" t="s">
        <v>2976</v>
      </c>
      <c r="S442" s="11">
        <v>2.0</v>
      </c>
      <c r="T442" s="73" t="s">
        <v>22</v>
      </c>
      <c r="U442" s="73"/>
      <c r="V442" s="9"/>
      <c r="W442" s="9" t="s">
        <v>3378</v>
      </c>
      <c r="X442" s="74" t="str">
        <f> if(isna(VLOOKUP($A442,processing!$A:$B,1,0)), "no", "yes")</f>
        <v>yes</v>
      </c>
      <c r="Y442" s="74" t="str">
        <f> if(isna(VLOOKUP($A442,outputs!$A:$B,1,0)), "no", "yes")</f>
        <v>yes</v>
      </c>
      <c r="Z442" s="74" t="str">
        <f> if(isna(VLOOKUP($A442,old.accuracy!$A:$B,1,0)), "no", "yes")</f>
        <v>yes</v>
      </c>
      <c r="AA442" s="74" t="str">
        <f> if(isna(VLOOKUP($A442,accuracy!$A:$B,1,0)), "no", "yes")</f>
        <v>yes</v>
      </c>
      <c r="AB442" s="74" t="str">
        <f t="array" ref="AB442"> index(publications!$A$1:$A$319, match($B442, publications!$B$1:$B$319, 0))</f>
        <v>Melanie</v>
      </c>
    </row>
    <row r="443">
      <c r="A443" s="8" t="str">
        <f> concatenate(VLOOKUP($B443,publications!$B:$D,3,0), ".", $C443)</f>
        <v>35MF78DP.1</v>
      </c>
      <c r="B443" s="9" t="s">
        <v>2293</v>
      </c>
      <c r="C443" s="71">
        <f t="shared" si="1"/>
        <v>1</v>
      </c>
      <c r="D443" s="9" t="s">
        <v>2566</v>
      </c>
      <c r="E443" s="9" t="s">
        <v>1859</v>
      </c>
      <c r="F443" s="9" t="s">
        <v>2971</v>
      </c>
      <c r="G443" s="9" t="s">
        <v>3379</v>
      </c>
      <c r="J443" s="9">
        <v>1953.0</v>
      </c>
      <c r="K443" s="9">
        <v>1953.0</v>
      </c>
      <c r="L443" s="9" t="s">
        <v>2974</v>
      </c>
      <c r="M443" s="11" t="s">
        <v>22</v>
      </c>
      <c r="N443" s="77" t="s">
        <v>22</v>
      </c>
      <c r="O443" s="11">
        <v>0.45</v>
      </c>
      <c r="P443" s="72" t="s">
        <v>3380</v>
      </c>
      <c r="Q443" s="11">
        <v>42.0</v>
      </c>
      <c r="R443" s="9" t="s">
        <v>2976</v>
      </c>
      <c r="S443" s="72" t="s">
        <v>22</v>
      </c>
      <c r="T443" s="73" t="s">
        <v>22</v>
      </c>
      <c r="U443" s="73"/>
      <c r="V443" s="72"/>
      <c r="W443" s="72" t="s">
        <v>22</v>
      </c>
      <c r="X443" s="74" t="str">
        <f> if(isna(VLOOKUP($A443,processing!$A:$B,1,0)), "no", "yes")</f>
        <v>yes</v>
      </c>
      <c r="Y443" s="74" t="str">
        <f> if(isna(VLOOKUP($A443,outputs!$A:$B,1,0)), "no", "yes")</f>
        <v>yes</v>
      </c>
      <c r="Z443" s="74" t="str">
        <f> if(isna(VLOOKUP($A443,old.accuracy!$A:$B,1,0)), "no", "yes")</f>
        <v>yes</v>
      </c>
      <c r="AA443" s="74" t="str">
        <f> if(isna(VLOOKUP($A443,accuracy!$A:$B,1,0)), "no", "yes")</f>
        <v>yes</v>
      </c>
      <c r="AB443" s="74" t="str">
        <f t="array" ref="AB443"> index(publications!$A$1:$A$319, match($B443, publications!$B$1:$B$319, 0))</f>
        <v>Bob</v>
      </c>
    </row>
    <row r="444">
      <c r="A444" s="8" t="str">
        <f> concatenate(VLOOKUP($B444,publications!$B:$D,3,0), ".", $C444)</f>
        <v>35MF78DP.2</v>
      </c>
      <c r="B444" s="9" t="s">
        <v>2293</v>
      </c>
      <c r="C444" s="71">
        <f t="shared" si="1"/>
        <v>2</v>
      </c>
      <c r="D444" s="9" t="s">
        <v>2566</v>
      </c>
      <c r="E444" s="9" t="s">
        <v>1859</v>
      </c>
      <c r="F444" s="9" t="s">
        <v>2971</v>
      </c>
      <c r="G444" s="9" t="s">
        <v>3379</v>
      </c>
      <c r="J444" s="9">
        <v>1971.0</v>
      </c>
      <c r="K444" s="9">
        <v>1971.0</v>
      </c>
      <c r="L444" s="9" t="s">
        <v>2974</v>
      </c>
      <c r="M444" s="11" t="s">
        <v>22</v>
      </c>
      <c r="N444" s="77" t="s">
        <v>22</v>
      </c>
      <c r="O444" s="11">
        <v>0.27</v>
      </c>
      <c r="P444" s="72" t="s">
        <v>3381</v>
      </c>
      <c r="Q444" s="11">
        <v>42.0</v>
      </c>
      <c r="R444" s="9" t="s">
        <v>2976</v>
      </c>
      <c r="S444" s="72" t="s">
        <v>22</v>
      </c>
      <c r="T444" s="73" t="s">
        <v>22</v>
      </c>
      <c r="U444" s="73"/>
      <c r="V444" s="72"/>
      <c r="W444" s="72" t="s">
        <v>22</v>
      </c>
      <c r="X444" s="74" t="str">
        <f> if(isna(VLOOKUP($A444,processing!$A:$B,1,0)), "no", "yes")</f>
        <v>yes</v>
      </c>
      <c r="Y444" s="74" t="str">
        <f> if(isna(VLOOKUP($A444,outputs!$A:$B,1,0)), "no", "yes")</f>
        <v>yes</v>
      </c>
      <c r="Z444" s="74" t="str">
        <f> if(isna(VLOOKUP($A444,old.accuracy!$A:$B,1,0)), "no", "yes")</f>
        <v>yes</v>
      </c>
      <c r="AA444" s="74" t="str">
        <f> if(isna(VLOOKUP($A444,accuracy!$A:$B,1,0)), "no", "yes")</f>
        <v>yes</v>
      </c>
      <c r="AB444" s="74" t="str">
        <f t="array" ref="AB444"> index(publications!$A$1:$A$319, match($B444, publications!$B$1:$B$319, 0))</f>
        <v>Bob</v>
      </c>
    </row>
    <row r="445">
      <c r="A445" s="8" t="str">
        <f> concatenate(VLOOKUP($B445,publications!$B:$D,3,0), ".", $C445)</f>
        <v>35MF78DP.3</v>
      </c>
      <c r="B445" s="9" t="s">
        <v>2293</v>
      </c>
      <c r="C445" s="71">
        <f t="shared" si="1"/>
        <v>3</v>
      </c>
      <c r="D445" s="9" t="s">
        <v>2566</v>
      </c>
      <c r="E445" s="9" t="s">
        <v>1859</v>
      </c>
      <c r="F445" s="9" t="s">
        <v>2971</v>
      </c>
      <c r="G445" s="9" t="s">
        <v>3382</v>
      </c>
      <c r="J445" s="9">
        <v>1973.0</v>
      </c>
      <c r="K445" s="9">
        <v>1973.0</v>
      </c>
      <c r="L445" s="9" t="s">
        <v>2981</v>
      </c>
      <c r="M445" s="11" t="s">
        <v>22</v>
      </c>
      <c r="N445" s="77" t="s">
        <v>22</v>
      </c>
      <c r="O445" s="11">
        <v>0.065</v>
      </c>
      <c r="P445" s="72" t="s">
        <v>3383</v>
      </c>
      <c r="Q445" s="11">
        <v>15.0</v>
      </c>
      <c r="R445" s="9" t="s">
        <v>2976</v>
      </c>
      <c r="S445" s="72" t="s">
        <v>22</v>
      </c>
      <c r="T445" s="73" t="s">
        <v>22</v>
      </c>
      <c r="U445" s="73"/>
      <c r="V445" s="72"/>
      <c r="W445" s="72" t="s">
        <v>22</v>
      </c>
      <c r="X445" s="74" t="str">
        <f> if(isna(VLOOKUP($A445,processing!$A:$B,1,0)), "no", "yes")</f>
        <v>yes</v>
      </c>
      <c r="Y445" s="74" t="str">
        <f> if(isna(VLOOKUP($A445,outputs!$A:$B,1,0)), "no", "yes")</f>
        <v>yes</v>
      </c>
      <c r="Z445" s="74" t="str">
        <f> if(isna(VLOOKUP($A445,old.accuracy!$A:$B,1,0)), "no", "yes")</f>
        <v>yes</v>
      </c>
      <c r="AA445" s="74" t="str">
        <f> if(isna(VLOOKUP($A445,accuracy!$A:$B,1,0)), "no", "yes")</f>
        <v>yes</v>
      </c>
      <c r="AB445" s="74" t="str">
        <f t="array" ref="AB445"> index(publications!$A$1:$A$319, match($B445, publications!$B$1:$B$319, 0))</f>
        <v>Bob</v>
      </c>
    </row>
    <row r="446">
      <c r="A446" s="8" t="str">
        <f> concatenate(VLOOKUP($B446,publications!$B:$D,3,0), ".", $C446)</f>
        <v>35MF78DP.4</v>
      </c>
      <c r="B446" s="9" t="s">
        <v>2293</v>
      </c>
      <c r="C446" s="71">
        <f t="shared" si="1"/>
        <v>4</v>
      </c>
      <c r="D446" s="9" t="s">
        <v>2566</v>
      </c>
      <c r="E446" s="9" t="s">
        <v>1859</v>
      </c>
      <c r="F446" s="9" t="s">
        <v>2971</v>
      </c>
      <c r="G446" s="9" t="s">
        <v>3382</v>
      </c>
      <c r="J446" s="9">
        <v>1973.0</v>
      </c>
      <c r="K446" s="9">
        <v>1973.0</v>
      </c>
      <c r="L446" s="9" t="s">
        <v>2974</v>
      </c>
      <c r="M446" s="11" t="s">
        <v>22</v>
      </c>
      <c r="N446" s="77" t="s">
        <v>22</v>
      </c>
      <c r="O446" s="11" t="s">
        <v>22</v>
      </c>
      <c r="P446" s="72" t="s">
        <v>22</v>
      </c>
      <c r="Q446" s="11">
        <v>15.0</v>
      </c>
      <c r="R446" s="9" t="s">
        <v>2976</v>
      </c>
      <c r="S446" s="72" t="s">
        <v>22</v>
      </c>
      <c r="T446" s="73" t="s">
        <v>22</v>
      </c>
      <c r="U446" s="73"/>
      <c r="V446" s="72"/>
      <c r="W446" s="72" t="s">
        <v>3384</v>
      </c>
      <c r="X446" s="74" t="str">
        <f> if(isna(VLOOKUP($A446,processing!$A:$B,1,0)), "no", "yes")</f>
        <v>yes</v>
      </c>
      <c r="Y446" s="74" t="str">
        <f> if(isna(VLOOKUP($A446,outputs!$A:$B,1,0)), "no", "yes")</f>
        <v>yes</v>
      </c>
      <c r="Z446" s="74" t="str">
        <f> if(isna(VLOOKUP($A446,old.accuracy!$A:$B,1,0)), "no", "yes")</f>
        <v>yes</v>
      </c>
      <c r="AA446" s="74" t="str">
        <f> if(isna(VLOOKUP($A446,accuracy!$A:$B,1,0)), "no", "yes")</f>
        <v>yes</v>
      </c>
      <c r="AB446" s="74" t="str">
        <f t="array" ref="AB446"> index(publications!$A$1:$A$319, match($B446, publications!$B$1:$B$319, 0))</f>
        <v>Bob</v>
      </c>
    </row>
    <row r="447">
      <c r="A447" s="8" t="str">
        <f> concatenate(VLOOKUP($B447,publications!$B:$D,3,0), ".", $C447)</f>
        <v>35MF78DP.5</v>
      </c>
      <c r="B447" s="9" t="s">
        <v>2293</v>
      </c>
      <c r="C447" s="71">
        <f t="shared" si="1"/>
        <v>5</v>
      </c>
      <c r="D447" s="9" t="s">
        <v>2566</v>
      </c>
      <c r="E447" s="9" t="s">
        <v>1859</v>
      </c>
      <c r="F447" s="9" t="s">
        <v>2971</v>
      </c>
      <c r="G447" s="9" t="s">
        <v>3385</v>
      </c>
      <c r="J447" s="9">
        <v>1984.0</v>
      </c>
      <c r="K447" s="9">
        <v>1984.0</v>
      </c>
      <c r="L447" s="9" t="s">
        <v>2981</v>
      </c>
      <c r="M447" s="11" t="s">
        <v>22</v>
      </c>
      <c r="N447" s="77" t="s">
        <v>22</v>
      </c>
      <c r="O447" s="11">
        <v>0.41</v>
      </c>
      <c r="P447" s="72" t="s">
        <v>3386</v>
      </c>
      <c r="Q447" s="11">
        <v>15.0</v>
      </c>
      <c r="R447" s="9" t="s">
        <v>2976</v>
      </c>
      <c r="S447" s="72" t="s">
        <v>22</v>
      </c>
      <c r="T447" s="73" t="s">
        <v>22</v>
      </c>
      <c r="U447" s="73"/>
      <c r="V447" s="72"/>
      <c r="W447" s="72" t="s">
        <v>22</v>
      </c>
      <c r="X447" s="74" t="str">
        <f> if(isna(VLOOKUP($A447,processing!$A:$B,1,0)), "no", "yes")</f>
        <v>yes</v>
      </c>
      <c r="Y447" s="74" t="str">
        <f> if(isna(VLOOKUP($A447,outputs!$A:$B,1,0)), "no", "yes")</f>
        <v>yes</v>
      </c>
      <c r="Z447" s="74" t="str">
        <f> if(isna(VLOOKUP($A447,old.accuracy!$A:$B,1,0)), "no", "yes")</f>
        <v>yes</v>
      </c>
      <c r="AA447" s="74" t="str">
        <f> if(isna(VLOOKUP($A447,accuracy!$A:$B,1,0)), "no", "yes")</f>
        <v>yes</v>
      </c>
      <c r="AB447" s="74" t="str">
        <f t="array" ref="AB447"> index(publications!$A$1:$A$319, match($B447, publications!$B$1:$B$319, 0))</f>
        <v>Bob</v>
      </c>
    </row>
    <row r="448">
      <c r="A448" s="8" t="str">
        <f> concatenate(VLOOKUP($B448,publications!$B:$D,3,0), ".", $C448)</f>
        <v>35MF78DP.6</v>
      </c>
      <c r="B448" s="9" t="s">
        <v>2293</v>
      </c>
      <c r="C448" s="71">
        <f t="shared" si="1"/>
        <v>6</v>
      </c>
      <c r="D448" s="9" t="s">
        <v>2566</v>
      </c>
      <c r="E448" s="9" t="s">
        <v>1859</v>
      </c>
      <c r="F448" s="9" t="s">
        <v>2971</v>
      </c>
      <c r="G448" s="9" t="s">
        <v>3382</v>
      </c>
      <c r="J448" s="9">
        <v>1990.0</v>
      </c>
      <c r="K448" s="9">
        <v>1990.0</v>
      </c>
      <c r="L448" s="9" t="s">
        <v>2981</v>
      </c>
      <c r="M448" s="11" t="s">
        <v>22</v>
      </c>
      <c r="N448" s="77" t="s">
        <v>22</v>
      </c>
      <c r="O448" s="72" t="s">
        <v>3387</v>
      </c>
      <c r="P448" s="72" t="s">
        <v>3293</v>
      </c>
      <c r="Q448" s="11">
        <v>15.0</v>
      </c>
      <c r="R448" s="9" t="s">
        <v>2976</v>
      </c>
      <c r="S448" s="72" t="s">
        <v>22</v>
      </c>
      <c r="T448" s="73" t="s">
        <v>22</v>
      </c>
      <c r="U448" s="73"/>
      <c r="V448" s="72"/>
      <c r="W448" s="72" t="s">
        <v>22</v>
      </c>
      <c r="X448" s="74" t="str">
        <f> if(isna(VLOOKUP($A448,processing!$A:$B,1,0)), "no", "yes")</f>
        <v>yes</v>
      </c>
      <c r="Y448" s="74" t="str">
        <f> if(isna(VLOOKUP($A448,outputs!$A:$B,1,0)), "no", "yes")</f>
        <v>yes</v>
      </c>
      <c r="Z448" s="74" t="str">
        <f> if(isna(VLOOKUP($A448,old.accuracy!$A:$B,1,0)), "no", "yes")</f>
        <v>yes</v>
      </c>
      <c r="AA448" s="74" t="str">
        <f> if(isna(VLOOKUP($A448,accuracy!$A:$B,1,0)), "no", "yes")</f>
        <v>yes</v>
      </c>
      <c r="AB448" s="74" t="str">
        <f t="array" ref="AB448"> index(publications!$A$1:$A$319, match($B448, publications!$B$1:$B$319, 0))</f>
        <v>Bob</v>
      </c>
    </row>
    <row r="449">
      <c r="A449" s="8" t="str">
        <f> concatenate(VLOOKUP($B449,publications!$B:$D,3,0), ".", $C449)</f>
        <v>35MF78DP.7</v>
      </c>
      <c r="B449" s="9" t="s">
        <v>2293</v>
      </c>
      <c r="C449" s="71">
        <f t="shared" si="1"/>
        <v>7</v>
      </c>
      <c r="D449" s="9" t="s">
        <v>2566</v>
      </c>
      <c r="E449" s="9" t="s">
        <v>1859</v>
      </c>
      <c r="F449" s="9" t="s">
        <v>2971</v>
      </c>
      <c r="G449" s="9" t="s">
        <v>3382</v>
      </c>
      <c r="J449" s="9">
        <v>1995.0</v>
      </c>
      <c r="K449" s="9">
        <v>1995.0</v>
      </c>
      <c r="L449" s="9" t="s">
        <v>2981</v>
      </c>
      <c r="M449" s="11" t="s">
        <v>22</v>
      </c>
      <c r="N449" s="77" t="s">
        <v>22</v>
      </c>
      <c r="O449" s="11">
        <v>0.25</v>
      </c>
      <c r="P449" s="72" t="s">
        <v>3388</v>
      </c>
      <c r="Q449" s="11">
        <v>15.0</v>
      </c>
      <c r="R449" s="9" t="s">
        <v>2976</v>
      </c>
      <c r="S449" s="72" t="s">
        <v>22</v>
      </c>
      <c r="T449" s="73" t="s">
        <v>22</v>
      </c>
      <c r="U449" s="73"/>
      <c r="V449" s="72"/>
      <c r="W449" s="72" t="s">
        <v>22</v>
      </c>
      <c r="X449" s="74" t="str">
        <f> if(isna(VLOOKUP($A449,processing!$A:$B,1,0)), "no", "yes")</f>
        <v>yes</v>
      </c>
      <c r="Y449" s="74" t="str">
        <f> if(isna(VLOOKUP($A449,outputs!$A:$B,1,0)), "no", "yes")</f>
        <v>yes</v>
      </c>
      <c r="Z449" s="74" t="str">
        <f> if(isna(VLOOKUP($A449,old.accuracy!$A:$B,1,0)), "no", "yes")</f>
        <v>yes</v>
      </c>
      <c r="AA449" s="74" t="str">
        <f> if(isna(VLOOKUP($A449,accuracy!$A:$B,1,0)), "no", "yes")</f>
        <v>yes</v>
      </c>
      <c r="AB449" s="74" t="str">
        <f t="array" ref="AB449"> index(publications!$A$1:$A$319, match($B449, publications!$B$1:$B$319, 0))</f>
        <v>Bob</v>
      </c>
    </row>
    <row r="450">
      <c r="A450" s="8" t="str">
        <f> concatenate(VLOOKUP($B450,publications!$B:$D,3,0), ".", $C450)</f>
        <v>35MF78DP.8</v>
      </c>
      <c r="B450" s="9" t="s">
        <v>2293</v>
      </c>
      <c r="C450" s="71">
        <f t="shared" si="1"/>
        <v>8</v>
      </c>
      <c r="D450" s="9" t="s">
        <v>2566</v>
      </c>
      <c r="E450" s="9" t="s">
        <v>1859</v>
      </c>
      <c r="F450" s="9" t="s">
        <v>2971</v>
      </c>
      <c r="G450" s="9" t="s">
        <v>3389</v>
      </c>
      <c r="J450" s="9">
        <v>1999.0</v>
      </c>
      <c r="K450" s="9">
        <v>1999.0</v>
      </c>
      <c r="L450" s="9" t="s">
        <v>2981</v>
      </c>
      <c r="M450" s="11" t="s">
        <v>22</v>
      </c>
      <c r="N450" s="77" t="s">
        <v>22</v>
      </c>
      <c r="O450" s="11">
        <v>0.26</v>
      </c>
      <c r="P450" s="72" t="s">
        <v>3390</v>
      </c>
      <c r="Q450" s="11">
        <v>21.0</v>
      </c>
      <c r="R450" s="9" t="s">
        <v>2976</v>
      </c>
      <c r="S450" s="72" t="s">
        <v>22</v>
      </c>
      <c r="T450" s="73" t="s">
        <v>22</v>
      </c>
      <c r="U450" s="73"/>
      <c r="V450" s="72"/>
      <c r="W450" s="72" t="s">
        <v>22</v>
      </c>
      <c r="X450" s="74" t="str">
        <f> if(isna(VLOOKUP($A450,processing!$A:$B,1,0)), "no", "yes")</f>
        <v>yes</v>
      </c>
      <c r="Y450" s="74" t="str">
        <f> if(isna(VLOOKUP($A450,outputs!$A:$B,1,0)), "no", "yes")</f>
        <v>yes</v>
      </c>
      <c r="Z450" s="74" t="str">
        <f> if(isna(VLOOKUP($A450,old.accuracy!$A:$B,1,0)), "no", "yes")</f>
        <v>yes</v>
      </c>
      <c r="AA450" s="74" t="str">
        <f> if(isna(VLOOKUP($A450,accuracy!$A:$B,1,0)), "no", "yes")</f>
        <v>yes</v>
      </c>
      <c r="AB450" s="74" t="str">
        <f t="array" ref="AB450"> index(publications!$A$1:$A$319, match($B450, publications!$B$1:$B$319, 0))</f>
        <v>Bob</v>
      </c>
    </row>
    <row r="451">
      <c r="A451" s="8" t="str">
        <f> concatenate(VLOOKUP($B451,publications!$B:$D,3,0), ".", $C451)</f>
        <v>35MF78DP.9</v>
      </c>
      <c r="B451" s="9" t="s">
        <v>2293</v>
      </c>
      <c r="C451" s="71">
        <f t="shared" si="1"/>
        <v>9</v>
      </c>
      <c r="D451" s="9" t="s">
        <v>2566</v>
      </c>
      <c r="E451" s="9" t="s">
        <v>1859</v>
      </c>
      <c r="F451" s="9" t="s">
        <v>2971</v>
      </c>
      <c r="G451" s="9" t="s">
        <v>3391</v>
      </c>
      <c r="J451" s="9">
        <v>1951.0</v>
      </c>
      <c r="K451" s="9">
        <v>1951.0</v>
      </c>
      <c r="L451" s="9" t="s">
        <v>2974</v>
      </c>
      <c r="M451" s="11" t="s">
        <v>22</v>
      </c>
      <c r="N451" s="77" t="s">
        <v>22</v>
      </c>
      <c r="O451" s="11">
        <v>0.14</v>
      </c>
      <c r="P451" s="72" t="s">
        <v>3392</v>
      </c>
      <c r="Q451" s="11">
        <v>14.0</v>
      </c>
      <c r="R451" s="9" t="s">
        <v>2976</v>
      </c>
      <c r="S451" s="72" t="s">
        <v>22</v>
      </c>
      <c r="T451" s="73" t="s">
        <v>22</v>
      </c>
      <c r="U451" s="73"/>
      <c r="V451" s="72"/>
      <c r="W451" s="72" t="s">
        <v>22</v>
      </c>
      <c r="X451" s="74" t="str">
        <f> if(isna(VLOOKUP($A451,processing!$A:$B,1,0)), "no", "yes")</f>
        <v>yes</v>
      </c>
      <c r="Y451" s="74" t="str">
        <f> if(isna(VLOOKUP($A451,outputs!$A:$B,1,0)), "no", "yes")</f>
        <v>yes</v>
      </c>
      <c r="Z451" s="74" t="str">
        <f> if(isna(VLOOKUP($A451,old.accuracy!$A:$B,1,0)), "no", "yes")</f>
        <v>yes</v>
      </c>
      <c r="AA451" s="74" t="str">
        <f> if(isna(VLOOKUP($A451,accuracy!$A:$B,1,0)), "no", "yes")</f>
        <v>yes</v>
      </c>
      <c r="AB451" s="74" t="str">
        <f t="array" ref="AB451"> index(publications!$A$1:$A$319, match($B451, publications!$B$1:$B$319, 0))</f>
        <v>Bob</v>
      </c>
    </row>
    <row r="452">
      <c r="A452" s="8" t="str">
        <f> concatenate(VLOOKUP($B452,publications!$B:$D,3,0), ".", $C452)</f>
        <v>35MF78DP.10</v>
      </c>
      <c r="B452" s="9" t="s">
        <v>2293</v>
      </c>
      <c r="C452" s="71">
        <f t="shared" si="1"/>
        <v>10</v>
      </c>
      <c r="D452" s="9" t="s">
        <v>2566</v>
      </c>
      <c r="E452" s="9" t="s">
        <v>1859</v>
      </c>
      <c r="F452" s="9" t="s">
        <v>2971</v>
      </c>
      <c r="G452" s="9" t="s">
        <v>3391</v>
      </c>
      <c r="J452" s="9">
        <v>1955.0</v>
      </c>
      <c r="K452" s="9">
        <v>1955.0</v>
      </c>
      <c r="L452" s="9" t="s">
        <v>2974</v>
      </c>
      <c r="M452" s="11" t="s">
        <v>22</v>
      </c>
      <c r="N452" s="77" t="s">
        <v>22</v>
      </c>
      <c r="O452" s="11">
        <v>0.13</v>
      </c>
      <c r="P452" s="72" t="s">
        <v>3393</v>
      </c>
      <c r="Q452" s="11">
        <v>14.0</v>
      </c>
      <c r="R452" s="9" t="s">
        <v>2976</v>
      </c>
      <c r="S452" s="72" t="s">
        <v>22</v>
      </c>
      <c r="T452" s="73" t="s">
        <v>22</v>
      </c>
      <c r="U452" s="73"/>
      <c r="V452" s="72"/>
      <c r="W452" s="72" t="s">
        <v>22</v>
      </c>
      <c r="X452" s="74" t="str">
        <f> if(isna(VLOOKUP($A452,processing!$A:$B,1,0)), "no", "yes")</f>
        <v>yes</v>
      </c>
      <c r="Y452" s="74" t="str">
        <f> if(isna(VLOOKUP($A452,outputs!$A:$B,1,0)), "no", "yes")</f>
        <v>yes</v>
      </c>
      <c r="Z452" s="74" t="str">
        <f> if(isna(VLOOKUP($A452,old.accuracy!$A:$B,1,0)), "no", "yes")</f>
        <v>yes</v>
      </c>
      <c r="AA452" s="74" t="str">
        <f> if(isna(VLOOKUP($A452,accuracy!$A:$B,1,0)), "no", "yes")</f>
        <v>yes</v>
      </c>
      <c r="AB452" s="74" t="str">
        <f t="array" ref="AB452"> index(publications!$A$1:$A$319, match($B452, publications!$B$1:$B$319, 0))</f>
        <v>Bob</v>
      </c>
    </row>
    <row r="453">
      <c r="A453" s="8" t="str">
        <f> concatenate(VLOOKUP($B453,publications!$B:$D,3,0), ".", $C453)</f>
        <v>35MF78DP.11</v>
      </c>
      <c r="B453" s="9" t="s">
        <v>2293</v>
      </c>
      <c r="C453" s="71">
        <f t="shared" si="1"/>
        <v>11</v>
      </c>
      <c r="D453" s="9" t="s">
        <v>2566</v>
      </c>
      <c r="E453" s="9" t="s">
        <v>1859</v>
      </c>
      <c r="F453" s="9" t="s">
        <v>2971</v>
      </c>
      <c r="G453" s="9" t="s">
        <v>3394</v>
      </c>
      <c r="J453" s="9">
        <v>1971.0</v>
      </c>
      <c r="K453" s="9">
        <v>1971.0</v>
      </c>
      <c r="L453" s="9" t="s">
        <v>2981</v>
      </c>
      <c r="M453" s="11" t="s">
        <v>22</v>
      </c>
      <c r="N453" s="77" t="s">
        <v>22</v>
      </c>
      <c r="O453" s="11">
        <v>0.18</v>
      </c>
      <c r="P453" s="72" t="s">
        <v>3217</v>
      </c>
      <c r="Q453" s="11">
        <v>14.0</v>
      </c>
      <c r="R453" s="9" t="s">
        <v>2976</v>
      </c>
      <c r="S453" s="72" t="s">
        <v>22</v>
      </c>
      <c r="T453" s="73" t="s">
        <v>22</v>
      </c>
      <c r="U453" s="73"/>
      <c r="V453" s="72"/>
      <c r="W453" s="72" t="s">
        <v>22</v>
      </c>
      <c r="X453" s="74" t="str">
        <f> if(isna(VLOOKUP($A453,processing!$A:$B,1,0)), "no", "yes")</f>
        <v>yes</v>
      </c>
      <c r="Y453" s="74" t="str">
        <f> if(isna(VLOOKUP($A453,outputs!$A:$B,1,0)), "no", "yes")</f>
        <v>yes</v>
      </c>
      <c r="Z453" s="74" t="str">
        <f> if(isna(VLOOKUP($A453,old.accuracy!$A:$B,1,0)), "no", "yes")</f>
        <v>yes</v>
      </c>
      <c r="AA453" s="74" t="str">
        <f> if(isna(VLOOKUP($A453,accuracy!$A:$B,1,0)), "no", "yes")</f>
        <v>yes</v>
      </c>
      <c r="AB453" s="74" t="str">
        <f t="array" ref="AB453"> index(publications!$A$1:$A$319, match($B453, publications!$B$1:$B$319, 0))</f>
        <v>Bob</v>
      </c>
    </row>
    <row r="454">
      <c r="A454" s="8" t="str">
        <f> concatenate(VLOOKUP($B454,publications!$B:$D,3,0), ".", $C454)</f>
        <v>35MF78DP.12</v>
      </c>
      <c r="B454" s="9" t="s">
        <v>2293</v>
      </c>
      <c r="C454" s="71">
        <f t="shared" si="1"/>
        <v>12</v>
      </c>
      <c r="D454" s="9" t="s">
        <v>2566</v>
      </c>
      <c r="E454" s="9" t="s">
        <v>1859</v>
      </c>
      <c r="F454" s="9" t="s">
        <v>2971</v>
      </c>
      <c r="G454" s="9" t="s">
        <v>3391</v>
      </c>
      <c r="J454" s="9">
        <v>1973.0</v>
      </c>
      <c r="K454" s="9">
        <v>1973.0</v>
      </c>
      <c r="L454" s="9" t="s">
        <v>2974</v>
      </c>
      <c r="M454" s="11" t="s">
        <v>22</v>
      </c>
      <c r="N454" s="77" t="s">
        <v>22</v>
      </c>
      <c r="O454" s="11">
        <v>0.13</v>
      </c>
      <c r="P454" s="72" t="s">
        <v>3129</v>
      </c>
      <c r="Q454" s="11">
        <v>16.0</v>
      </c>
      <c r="R454" s="9" t="s">
        <v>2976</v>
      </c>
      <c r="S454" s="72" t="s">
        <v>22</v>
      </c>
      <c r="T454" s="73" t="s">
        <v>22</v>
      </c>
      <c r="U454" s="73"/>
      <c r="V454" s="72"/>
      <c r="W454" s="72" t="s">
        <v>22</v>
      </c>
      <c r="X454" s="74" t="str">
        <f> if(isna(VLOOKUP($A454,processing!$A:$B,1,0)), "no", "yes")</f>
        <v>yes</v>
      </c>
      <c r="Y454" s="74" t="str">
        <f> if(isna(VLOOKUP($A454,outputs!$A:$B,1,0)), "no", "yes")</f>
        <v>yes</v>
      </c>
      <c r="Z454" s="74" t="str">
        <f> if(isna(VLOOKUP($A454,old.accuracy!$A:$B,1,0)), "no", "yes")</f>
        <v>yes</v>
      </c>
      <c r="AA454" s="74" t="str">
        <f> if(isna(VLOOKUP($A454,accuracy!$A:$B,1,0)), "no", "yes")</f>
        <v>yes</v>
      </c>
      <c r="AB454" s="74" t="str">
        <f t="array" ref="AB454"> index(publications!$A$1:$A$319, match($B454, publications!$B$1:$B$319, 0))</f>
        <v>Bob</v>
      </c>
    </row>
    <row r="455">
      <c r="A455" s="8" t="str">
        <f> concatenate(VLOOKUP($B455,publications!$B:$D,3,0), ".", $C455)</f>
        <v>RCZYWWZJ.1</v>
      </c>
      <c r="B455" s="9" t="s">
        <v>2295</v>
      </c>
      <c r="C455" s="71">
        <f t="shared" si="1"/>
        <v>1</v>
      </c>
      <c r="D455" s="9" t="s">
        <v>2552</v>
      </c>
      <c r="E455" s="9" t="s">
        <v>1896</v>
      </c>
      <c r="F455" s="9" t="s">
        <v>203</v>
      </c>
      <c r="G455" s="9" t="s">
        <v>3018</v>
      </c>
      <c r="J455" s="9">
        <v>1975.0</v>
      </c>
      <c r="K455" s="9">
        <v>1975.0</v>
      </c>
      <c r="L455" s="9" t="s">
        <v>3052</v>
      </c>
      <c r="M455" s="11" t="s">
        <v>22</v>
      </c>
      <c r="N455" s="77" t="s">
        <v>22</v>
      </c>
      <c r="O455" s="11">
        <v>7.6</v>
      </c>
      <c r="P455" s="72" t="s">
        <v>22</v>
      </c>
      <c r="Q455" s="11">
        <v>7.0</v>
      </c>
      <c r="R455" s="9" t="s">
        <v>2976</v>
      </c>
      <c r="S455" s="11">
        <v>2.0</v>
      </c>
      <c r="T455" s="73" t="s">
        <v>3015</v>
      </c>
      <c r="U455" s="73"/>
      <c r="V455" s="9"/>
      <c r="W455" s="9" t="s">
        <v>3395</v>
      </c>
      <c r="X455" s="74" t="str">
        <f> if(isna(VLOOKUP($A455,processing!$A:$B,1,0)), "no", "yes")</f>
        <v>yes</v>
      </c>
      <c r="Y455" s="74" t="str">
        <f> if(isna(VLOOKUP($A455,outputs!$A:$B,1,0)), "no", "yes")</f>
        <v>yes</v>
      </c>
      <c r="Z455" s="74" t="str">
        <f> if(isna(VLOOKUP($A455,old.accuracy!$A:$B,1,0)), "no", "yes")</f>
        <v>yes</v>
      </c>
      <c r="AA455" s="74" t="str">
        <f> if(isna(VLOOKUP($A455,accuracy!$A:$B,1,0)), "no", "yes")</f>
        <v>yes</v>
      </c>
      <c r="AB455" s="74" t="str">
        <f t="array" ref="AB455"> index(publications!$A$1:$A$319, match($B455, publications!$B$1:$B$319, 0))</f>
        <v>Melanie</v>
      </c>
    </row>
    <row r="456">
      <c r="A456" s="8" t="str">
        <f> concatenate(VLOOKUP($B456,publications!$B:$D,3,0), ".", $C456)</f>
        <v>2ARJBDQ8.1</v>
      </c>
      <c r="B456" s="9" t="s">
        <v>2297</v>
      </c>
      <c r="C456" s="71">
        <f t="shared" si="1"/>
        <v>1</v>
      </c>
      <c r="D456" s="9" t="s">
        <v>2566</v>
      </c>
      <c r="E456" s="9" t="s">
        <v>1859</v>
      </c>
      <c r="F456" s="9" t="s">
        <v>203</v>
      </c>
      <c r="G456" s="9" t="s">
        <v>3396</v>
      </c>
      <c r="J456" s="9">
        <v>1946.0</v>
      </c>
      <c r="K456" s="9">
        <v>1953.0</v>
      </c>
      <c r="L456" s="9" t="s">
        <v>3007</v>
      </c>
      <c r="M456" s="11" t="s">
        <v>22</v>
      </c>
      <c r="N456" s="77" t="s">
        <v>22</v>
      </c>
      <c r="O456" s="11" t="s">
        <v>22</v>
      </c>
      <c r="P456" s="11" t="s">
        <v>22</v>
      </c>
      <c r="Q456" s="11" t="s">
        <v>22</v>
      </c>
      <c r="R456" s="72" t="s">
        <v>22</v>
      </c>
      <c r="S456" s="11">
        <v>14.0</v>
      </c>
      <c r="T456" s="73" t="s">
        <v>22</v>
      </c>
      <c r="U456" s="73"/>
      <c r="V456" s="9"/>
      <c r="W456" s="9" t="s">
        <v>3397</v>
      </c>
      <c r="X456" s="74" t="str">
        <f> if(isna(VLOOKUP($A456,processing!$A:$B,1,0)), "no", "yes")</f>
        <v>yes</v>
      </c>
      <c r="Y456" s="74" t="str">
        <f> if(isna(VLOOKUP($A456,outputs!$A:$B,1,0)), "no", "yes")</f>
        <v>yes</v>
      </c>
      <c r="Z456" s="74" t="str">
        <f> if(isna(VLOOKUP($A456,old.accuracy!$A:$B,1,0)), "no", "yes")</f>
        <v>yes</v>
      </c>
      <c r="AA456" s="74" t="str">
        <f> if(isna(VLOOKUP($A456,accuracy!$A:$B,1,0)), "no", "yes")</f>
        <v>yes</v>
      </c>
      <c r="AB456" s="74" t="str">
        <f t="array" ref="AB456"> index(publications!$A$1:$A$319, match($B456, publications!$B$1:$B$319, 0))</f>
        <v>Melanie</v>
      </c>
    </row>
    <row r="457">
      <c r="A457" s="8" t="str">
        <f> concatenate(VLOOKUP($B457,publications!$B:$D,3,0), ".", $C457)</f>
        <v>2ARJBDQ8.2</v>
      </c>
      <c r="B457" s="9" t="s">
        <v>2297</v>
      </c>
      <c r="C457" s="71">
        <f t="shared" si="1"/>
        <v>2</v>
      </c>
      <c r="D457" s="9" t="s">
        <v>2566</v>
      </c>
      <c r="E457" s="9" t="s">
        <v>1859</v>
      </c>
      <c r="F457" s="9" t="s">
        <v>203</v>
      </c>
      <c r="G457" s="9" t="s">
        <v>3398</v>
      </c>
      <c r="J457" s="9">
        <v>2006.0</v>
      </c>
      <c r="K457" s="9">
        <v>2006.0</v>
      </c>
      <c r="L457" s="9" t="s">
        <v>3007</v>
      </c>
      <c r="M457" s="11" t="s">
        <v>22</v>
      </c>
      <c r="N457" s="77" t="s">
        <v>22</v>
      </c>
      <c r="O457" s="11" t="s">
        <v>22</v>
      </c>
      <c r="P457" s="11" t="s">
        <v>22</v>
      </c>
      <c r="Q457" s="11" t="s">
        <v>22</v>
      </c>
      <c r="R457" s="72" t="s">
        <v>22</v>
      </c>
      <c r="S457" s="11">
        <v>10.0</v>
      </c>
      <c r="T457" s="73" t="s">
        <v>22</v>
      </c>
      <c r="U457" s="73"/>
      <c r="V457" s="9"/>
      <c r="W457" s="9" t="s">
        <v>3399</v>
      </c>
      <c r="X457" s="74" t="str">
        <f> if(isna(VLOOKUP($A457,processing!$A:$B,1,0)), "no", "yes")</f>
        <v>yes</v>
      </c>
      <c r="Y457" s="74" t="str">
        <f> if(isna(VLOOKUP($A457,outputs!$A:$B,1,0)), "no", "yes")</f>
        <v>yes</v>
      </c>
      <c r="Z457" s="74" t="str">
        <f> if(isna(VLOOKUP($A457,old.accuracy!$A:$B,1,0)), "no", "yes")</f>
        <v>yes</v>
      </c>
      <c r="AA457" s="74" t="str">
        <f> if(isna(VLOOKUP($A457,accuracy!$A:$B,1,0)), "no", "yes")</f>
        <v>yes</v>
      </c>
      <c r="AB457" s="74" t="str">
        <f t="array" ref="AB457"> index(publications!$A$1:$A$319, match($B457, publications!$B$1:$B$319, 0))</f>
        <v>Melanie</v>
      </c>
    </row>
    <row r="458">
      <c r="A458" s="8" t="str">
        <f> concatenate(VLOOKUP($B458,publications!$B:$D,3,0), ".", $C458)</f>
        <v>2ARJBDQ8.3</v>
      </c>
      <c r="B458" s="9" t="s">
        <v>2297</v>
      </c>
      <c r="C458" s="71">
        <f t="shared" si="1"/>
        <v>3</v>
      </c>
      <c r="D458" s="9" t="s">
        <v>2600</v>
      </c>
      <c r="E458" s="9" t="s">
        <v>1859</v>
      </c>
      <c r="F458" s="9" t="s">
        <v>203</v>
      </c>
      <c r="G458" s="9" t="s">
        <v>3398</v>
      </c>
      <c r="J458" s="9">
        <v>1954.0</v>
      </c>
      <c r="K458" s="9">
        <v>1954.0</v>
      </c>
      <c r="L458" s="9" t="s">
        <v>3007</v>
      </c>
      <c r="M458" s="11" t="s">
        <v>22</v>
      </c>
      <c r="N458" s="77" t="s">
        <v>22</v>
      </c>
      <c r="O458" s="11" t="s">
        <v>22</v>
      </c>
      <c r="P458" s="11" t="s">
        <v>22</v>
      </c>
      <c r="Q458" s="11" t="s">
        <v>22</v>
      </c>
      <c r="R458" s="72" t="s">
        <v>22</v>
      </c>
      <c r="S458" s="11">
        <v>7.0</v>
      </c>
      <c r="T458" s="73" t="s">
        <v>22</v>
      </c>
      <c r="U458" s="73"/>
      <c r="V458" s="9"/>
      <c r="W458" s="9" t="s">
        <v>3400</v>
      </c>
      <c r="X458" s="74" t="str">
        <f> if(isna(VLOOKUP($A458,processing!$A:$B,1,0)), "no", "yes")</f>
        <v>yes</v>
      </c>
      <c r="Y458" s="74" t="str">
        <f> if(isna(VLOOKUP($A458,outputs!$A:$B,1,0)), "no", "yes")</f>
        <v>yes</v>
      </c>
      <c r="Z458" s="74" t="str">
        <f> if(isna(VLOOKUP($A458,old.accuracy!$A:$B,1,0)), "no", "yes")</f>
        <v>yes</v>
      </c>
      <c r="AA458" s="74" t="str">
        <f> if(isna(VLOOKUP($A458,accuracy!$A:$B,1,0)), "no", "yes")</f>
        <v>yes</v>
      </c>
      <c r="AB458" s="74" t="str">
        <f t="array" ref="AB458"> index(publications!$A$1:$A$319, match($B458, publications!$B$1:$B$319, 0))</f>
        <v>Melanie</v>
      </c>
    </row>
    <row r="459">
      <c r="A459" s="8" t="str">
        <f> concatenate(VLOOKUP($B459,publications!$B:$D,3,0), ".", $C459)</f>
        <v>2ARJBDQ8.4</v>
      </c>
      <c r="B459" s="9" t="s">
        <v>2297</v>
      </c>
      <c r="C459" s="71">
        <f t="shared" si="1"/>
        <v>4</v>
      </c>
      <c r="D459" s="9" t="s">
        <v>2600</v>
      </c>
      <c r="E459" s="9" t="s">
        <v>1859</v>
      </c>
      <c r="F459" s="9" t="s">
        <v>203</v>
      </c>
      <c r="G459" s="9" t="s">
        <v>3398</v>
      </c>
      <c r="J459" s="9">
        <v>1949.0</v>
      </c>
      <c r="K459" s="9">
        <v>1949.0</v>
      </c>
      <c r="L459" s="9" t="s">
        <v>3007</v>
      </c>
      <c r="M459" s="11" t="s">
        <v>22</v>
      </c>
      <c r="N459" s="77" t="s">
        <v>22</v>
      </c>
      <c r="O459" s="11" t="s">
        <v>22</v>
      </c>
      <c r="P459" s="11" t="s">
        <v>22</v>
      </c>
      <c r="Q459" s="11" t="s">
        <v>22</v>
      </c>
      <c r="R459" s="72" t="s">
        <v>22</v>
      </c>
      <c r="S459" s="11">
        <v>4.0</v>
      </c>
      <c r="T459" s="73" t="s">
        <v>22</v>
      </c>
      <c r="U459" s="73"/>
      <c r="V459" s="9"/>
      <c r="W459" s="9" t="s">
        <v>3401</v>
      </c>
      <c r="X459" s="74" t="str">
        <f> if(isna(VLOOKUP($A459,processing!$A:$B,1,0)), "no", "yes")</f>
        <v>yes</v>
      </c>
      <c r="Y459" s="74" t="str">
        <f> if(isna(VLOOKUP($A459,outputs!$A:$B,1,0)), "no", "yes")</f>
        <v>yes</v>
      </c>
      <c r="Z459" s="74" t="str">
        <f> if(isna(VLOOKUP($A459,old.accuracy!$A:$B,1,0)), "no", "yes")</f>
        <v>yes</v>
      </c>
      <c r="AA459" s="74" t="str">
        <f> if(isna(VLOOKUP($A459,accuracy!$A:$B,1,0)), "no", "yes")</f>
        <v>yes</v>
      </c>
      <c r="AB459" s="74" t="str">
        <f t="array" ref="AB459"> index(publications!$A$1:$A$319, match($B459, publications!$B$1:$B$319, 0))</f>
        <v>Melanie</v>
      </c>
    </row>
    <row r="460">
      <c r="A460" s="8" t="str">
        <f> concatenate(VLOOKUP($B460,publications!$B:$D,3,0), ".", $C460)</f>
        <v>TBSJTSKM.1</v>
      </c>
      <c r="B460" s="9" t="s">
        <v>2302</v>
      </c>
      <c r="C460" s="71">
        <f t="shared" si="1"/>
        <v>1</v>
      </c>
      <c r="D460" s="9" t="s">
        <v>2566</v>
      </c>
      <c r="E460" s="9" t="s">
        <v>1899</v>
      </c>
      <c r="F460" s="9" t="s">
        <v>2971</v>
      </c>
      <c r="G460" s="9" t="s">
        <v>3402</v>
      </c>
      <c r="J460" s="9">
        <v>1934.0</v>
      </c>
      <c r="K460" s="9">
        <v>1939.0</v>
      </c>
      <c r="L460" s="9" t="s">
        <v>3007</v>
      </c>
      <c r="M460" s="11" t="s">
        <v>22</v>
      </c>
      <c r="N460" s="77" t="s">
        <v>22</v>
      </c>
      <c r="O460" s="77" t="s">
        <v>22</v>
      </c>
      <c r="P460" s="72" t="s">
        <v>22</v>
      </c>
      <c r="Q460" s="11">
        <v>3200.0</v>
      </c>
      <c r="R460" s="9" t="s">
        <v>3040</v>
      </c>
      <c r="S460" s="72" t="s">
        <v>22</v>
      </c>
      <c r="T460" s="73" t="s">
        <v>22</v>
      </c>
      <c r="U460" s="73"/>
      <c r="V460" s="9"/>
      <c r="W460" s="9" t="s">
        <v>3403</v>
      </c>
      <c r="X460" s="74" t="str">
        <f> if(isna(VLOOKUP($A460,processing!$A:$B,1,0)), "no", "yes")</f>
        <v>yes</v>
      </c>
      <c r="Y460" s="74" t="str">
        <f> if(isna(VLOOKUP($A460,outputs!$A:$B,1,0)), "no", "yes")</f>
        <v>yes</v>
      </c>
      <c r="Z460" s="74" t="str">
        <f> if(isna(VLOOKUP($A460,old.accuracy!$A:$B,1,0)), "no", "yes")</f>
        <v>yes</v>
      </c>
      <c r="AA460" s="74" t="str">
        <f> if(isna(VLOOKUP($A460,accuracy!$A:$B,1,0)), "no", "yes")</f>
        <v>yes</v>
      </c>
      <c r="AB460" s="74" t="str">
        <f t="array" ref="AB460"> index(publications!$A$1:$A$319, match($B460, publications!$B$1:$B$319, 0))</f>
        <v>Bob</v>
      </c>
    </row>
    <row r="461">
      <c r="A461" s="8" t="str">
        <f> concatenate(VLOOKUP($B461,publications!$B:$D,3,0), ".", $C461)</f>
        <v>F9VIP5F7.1</v>
      </c>
      <c r="B461" s="9" t="s">
        <v>2304</v>
      </c>
      <c r="C461" s="71">
        <f t="shared" si="1"/>
        <v>1</v>
      </c>
      <c r="D461" s="9" t="s">
        <v>2566</v>
      </c>
      <c r="E461" s="9" t="s">
        <v>1899</v>
      </c>
      <c r="F461" s="9" t="s">
        <v>2971</v>
      </c>
      <c r="G461" s="9" t="s">
        <v>3402</v>
      </c>
      <c r="J461" s="9">
        <v>1934.0</v>
      </c>
      <c r="K461" s="9">
        <v>1939.0</v>
      </c>
      <c r="L461" s="9" t="s">
        <v>3007</v>
      </c>
      <c r="M461" s="11" t="s">
        <v>22</v>
      </c>
      <c r="N461" s="77" t="s">
        <v>22</v>
      </c>
      <c r="O461" s="11">
        <v>0.07</v>
      </c>
      <c r="P461" s="72" t="s">
        <v>3404</v>
      </c>
      <c r="Q461" s="11">
        <v>3200.0</v>
      </c>
      <c r="R461" s="9" t="s">
        <v>3040</v>
      </c>
      <c r="S461" s="11">
        <v>9.0</v>
      </c>
      <c r="T461" s="73" t="s">
        <v>22</v>
      </c>
      <c r="U461" s="73"/>
      <c r="V461" s="9"/>
      <c r="W461" s="9" t="s">
        <v>3403</v>
      </c>
      <c r="X461" s="74" t="str">
        <f> if(isna(VLOOKUP($A461,processing!$A:$B,1,0)), "no", "yes")</f>
        <v>yes</v>
      </c>
      <c r="Y461" s="74" t="str">
        <f> if(isna(VLOOKUP($A461,outputs!$A:$B,1,0)), "no", "yes")</f>
        <v>yes</v>
      </c>
      <c r="Z461" s="74" t="str">
        <f> if(isna(VLOOKUP($A461,old.accuracy!$A:$B,1,0)), "no", "yes")</f>
        <v>yes</v>
      </c>
      <c r="AA461" s="74" t="str">
        <f> if(isna(VLOOKUP($A461,accuracy!$A:$B,1,0)), "no", "yes")</f>
        <v>yes</v>
      </c>
      <c r="AB461" s="74" t="str">
        <f t="array" ref="AB461"> index(publications!$A$1:$A$319, match($B461, publications!$B$1:$B$319, 0))</f>
        <v>Bob</v>
      </c>
    </row>
    <row r="462">
      <c r="A462" s="8" t="str">
        <f> concatenate(VLOOKUP($B462,publications!$B:$D,3,0), ".", $C462)</f>
        <v>F9VIP5F7.2</v>
      </c>
      <c r="B462" s="9" t="s">
        <v>2304</v>
      </c>
      <c r="C462" s="71">
        <f t="shared" si="1"/>
        <v>2</v>
      </c>
      <c r="D462" s="9" t="s">
        <v>2566</v>
      </c>
      <c r="E462" s="9" t="s">
        <v>1899</v>
      </c>
      <c r="F462" s="9" t="s">
        <v>2971</v>
      </c>
      <c r="G462" s="9" t="s">
        <v>3402</v>
      </c>
      <c r="J462" s="9">
        <v>1934.0</v>
      </c>
      <c r="K462" s="9">
        <v>1939.0</v>
      </c>
      <c r="L462" s="9" t="s">
        <v>3007</v>
      </c>
      <c r="M462" s="11" t="s">
        <v>22</v>
      </c>
      <c r="N462" s="77" t="s">
        <v>22</v>
      </c>
      <c r="O462" s="11">
        <v>0.05</v>
      </c>
      <c r="P462" s="72" t="s">
        <v>3404</v>
      </c>
      <c r="Q462" s="11">
        <v>3200.0</v>
      </c>
      <c r="R462" s="9" t="s">
        <v>3040</v>
      </c>
      <c r="S462" s="11">
        <v>8.0</v>
      </c>
      <c r="T462" s="73" t="s">
        <v>22</v>
      </c>
      <c r="U462" s="73"/>
      <c r="V462" s="9"/>
      <c r="W462" s="9" t="s">
        <v>3403</v>
      </c>
      <c r="X462" s="74" t="str">
        <f> if(isna(VLOOKUP($A462,processing!$A:$B,1,0)), "no", "yes")</f>
        <v>yes</v>
      </c>
      <c r="Y462" s="74" t="str">
        <f> if(isna(VLOOKUP($A462,outputs!$A:$B,1,0)), "no", "yes")</f>
        <v>yes</v>
      </c>
      <c r="Z462" s="74" t="str">
        <f> if(isna(VLOOKUP($A462,old.accuracy!$A:$B,1,0)), "no", "yes")</f>
        <v>yes</v>
      </c>
      <c r="AA462" s="74" t="str">
        <f> if(isna(VLOOKUP($A462,accuracy!$A:$B,1,0)), "no", "yes")</f>
        <v>yes</v>
      </c>
      <c r="AB462" s="74" t="str">
        <f t="array" ref="AB462"> index(publications!$A$1:$A$319, match($B462, publications!$B$1:$B$319, 0))</f>
        <v>Bob</v>
      </c>
    </row>
    <row r="463">
      <c r="A463" s="8" t="str">
        <f> concatenate(VLOOKUP($B463,publications!$B:$D,3,0), ".", $C463)</f>
        <v>F9VIP5F7.3</v>
      </c>
      <c r="B463" s="9" t="s">
        <v>2304</v>
      </c>
      <c r="C463" s="71">
        <f t="shared" si="1"/>
        <v>3</v>
      </c>
      <c r="D463" s="9" t="s">
        <v>2566</v>
      </c>
      <c r="E463" s="9" t="s">
        <v>1899</v>
      </c>
      <c r="F463" s="9" t="s">
        <v>2971</v>
      </c>
      <c r="G463" s="9" t="s">
        <v>3402</v>
      </c>
      <c r="J463" s="9">
        <v>1934.0</v>
      </c>
      <c r="K463" s="9">
        <v>1939.0</v>
      </c>
      <c r="L463" s="9" t="s">
        <v>3007</v>
      </c>
      <c r="M463" s="11" t="s">
        <v>22</v>
      </c>
      <c r="N463" s="77" t="s">
        <v>22</v>
      </c>
      <c r="O463" s="11">
        <v>0.08</v>
      </c>
      <c r="P463" s="72" t="s">
        <v>3405</v>
      </c>
      <c r="Q463" s="11">
        <v>3200.0</v>
      </c>
      <c r="R463" s="9" t="s">
        <v>3040</v>
      </c>
      <c r="S463" s="11">
        <v>14.0</v>
      </c>
      <c r="T463" s="73" t="s">
        <v>22</v>
      </c>
      <c r="U463" s="73"/>
      <c r="V463" s="9"/>
      <c r="W463" s="9" t="s">
        <v>3403</v>
      </c>
      <c r="X463" s="74" t="str">
        <f> if(isna(VLOOKUP($A463,processing!$A:$B,1,0)), "no", "yes")</f>
        <v>yes</v>
      </c>
      <c r="Y463" s="74" t="str">
        <f> if(isna(VLOOKUP($A463,outputs!$A:$B,1,0)), "no", "yes")</f>
        <v>yes</v>
      </c>
      <c r="Z463" s="74" t="str">
        <f> if(isna(VLOOKUP($A463,old.accuracy!$A:$B,1,0)), "no", "yes")</f>
        <v>yes</v>
      </c>
      <c r="AA463" s="74" t="str">
        <f> if(isna(VLOOKUP($A463,accuracy!$A:$B,1,0)), "no", "yes")</f>
        <v>yes</v>
      </c>
      <c r="AB463" s="74" t="str">
        <f t="array" ref="AB463"> index(publications!$A$1:$A$319, match($B463, publications!$B$1:$B$319, 0))</f>
        <v>Bob</v>
      </c>
    </row>
    <row r="464">
      <c r="A464" s="8" t="str">
        <f> concatenate(VLOOKUP($B464,publications!$B:$D,3,0), ".", $C464)</f>
        <v>F9VIP5F7.4</v>
      </c>
      <c r="B464" s="9" t="s">
        <v>2304</v>
      </c>
      <c r="C464" s="71">
        <f t="shared" si="1"/>
        <v>4</v>
      </c>
      <c r="D464" s="9" t="s">
        <v>2566</v>
      </c>
      <c r="E464" s="9" t="s">
        <v>1899</v>
      </c>
      <c r="F464" s="9" t="s">
        <v>2971</v>
      </c>
      <c r="G464" s="9" t="s">
        <v>3402</v>
      </c>
      <c r="J464" s="9">
        <v>1934.0</v>
      </c>
      <c r="K464" s="9">
        <v>1939.0</v>
      </c>
      <c r="L464" s="9" t="s">
        <v>3007</v>
      </c>
      <c r="M464" s="11" t="s">
        <v>22</v>
      </c>
      <c r="N464" s="77" t="s">
        <v>22</v>
      </c>
      <c r="O464" s="11">
        <v>0.06</v>
      </c>
      <c r="P464" s="72" t="s">
        <v>3406</v>
      </c>
      <c r="Q464" s="11">
        <v>3200.0</v>
      </c>
      <c r="R464" s="9" t="s">
        <v>3040</v>
      </c>
      <c r="S464" s="11">
        <v>24.0</v>
      </c>
      <c r="T464" s="73" t="s">
        <v>22</v>
      </c>
      <c r="U464" s="73"/>
      <c r="V464" s="9"/>
      <c r="W464" s="9" t="s">
        <v>3403</v>
      </c>
      <c r="X464" s="74" t="str">
        <f> if(isna(VLOOKUP($A464,processing!$A:$B,1,0)), "no", "yes")</f>
        <v>yes</v>
      </c>
      <c r="Y464" s="74" t="str">
        <f> if(isna(VLOOKUP($A464,outputs!$A:$B,1,0)), "no", "yes")</f>
        <v>yes</v>
      </c>
      <c r="Z464" s="74" t="str">
        <f> if(isna(VLOOKUP($A464,old.accuracy!$A:$B,1,0)), "no", "yes")</f>
        <v>yes</v>
      </c>
      <c r="AA464" s="74" t="str">
        <f> if(isna(VLOOKUP($A464,accuracy!$A:$B,1,0)), "no", "yes")</f>
        <v>yes</v>
      </c>
      <c r="AB464" s="74" t="str">
        <f t="array" ref="AB464"> index(publications!$A$1:$A$319, match($B464, publications!$B$1:$B$319, 0))</f>
        <v>Bob</v>
      </c>
    </row>
    <row r="465">
      <c r="A465" s="8" t="str">
        <f> concatenate(VLOOKUP($B465,publications!$B:$D,3,0), ".", $C465)</f>
        <v>U33K22B3.1</v>
      </c>
      <c r="B465" s="9" t="s">
        <v>2305</v>
      </c>
      <c r="C465" s="71">
        <f t="shared" si="1"/>
        <v>1</v>
      </c>
      <c r="D465" s="9" t="s">
        <v>2566</v>
      </c>
      <c r="E465" s="9" t="s">
        <v>1935</v>
      </c>
      <c r="F465" s="9" t="s">
        <v>203</v>
      </c>
      <c r="G465" s="9" t="s">
        <v>3072</v>
      </c>
      <c r="J465" s="9">
        <v>1971.0</v>
      </c>
      <c r="K465" s="9">
        <v>1971.0</v>
      </c>
      <c r="L465" s="9" t="s">
        <v>2974</v>
      </c>
      <c r="M465" s="11">
        <v>2400.0</v>
      </c>
      <c r="N465" s="11" t="s">
        <v>22</v>
      </c>
      <c r="O465" s="11">
        <v>0.32</v>
      </c>
      <c r="P465" s="72" t="s">
        <v>22</v>
      </c>
      <c r="Q465" s="9" t="s">
        <v>22</v>
      </c>
      <c r="R465" s="72" t="s">
        <v>22</v>
      </c>
      <c r="S465" s="11">
        <v>57.0</v>
      </c>
      <c r="T465" s="73" t="s">
        <v>22</v>
      </c>
      <c r="U465" s="73"/>
      <c r="V465" s="9"/>
      <c r="W465" s="9" t="s">
        <v>3407</v>
      </c>
      <c r="X465" s="74" t="str">
        <f> if(isna(VLOOKUP($A465,processing!$A:$B,1,0)), "no", "yes")</f>
        <v>yes</v>
      </c>
      <c r="Y465" s="74" t="str">
        <f> if(isna(VLOOKUP($A465,outputs!$A:$B,1,0)), "no", "yes")</f>
        <v>yes</v>
      </c>
      <c r="Z465" s="74" t="str">
        <f> if(isna(VLOOKUP($A465,old.accuracy!$A:$B,1,0)), "no", "yes")</f>
        <v>yes</v>
      </c>
      <c r="AA465" s="74" t="str">
        <f> if(isna(VLOOKUP($A465,accuracy!$A:$B,1,0)), "no", "yes")</f>
        <v>yes</v>
      </c>
      <c r="AB465" s="74" t="str">
        <f t="array" ref="AB465"> index(publications!$A$1:$A$319, match($B465, publications!$B$1:$B$319, 0))</f>
        <v>Anette</v>
      </c>
    </row>
    <row r="466">
      <c r="A466" s="8" t="str">
        <f> concatenate(VLOOKUP($B466,publications!$B:$D,3,0), ".", $C466)</f>
        <v>U33K22B3.2</v>
      </c>
      <c r="B466" s="9" t="s">
        <v>2305</v>
      </c>
      <c r="C466" s="71">
        <f t="shared" si="1"/>
        <v>2</v>
      </c>
      <c r="D466" s="9" t="s">
        <v>2566</v>
      </c>
      <c r="E466" s="9" t="s">
        <v>1935</v>
      </c>
      <c r="F466" s="9" t="s">
        <v>203</v>
      </c>
      <c r="G466" s="9" t="s">
        <v>3072</v>
      </c>
      <c r="J466" s="9">
        <v>1981.0</v>
      </c>
      <c r="K466" s="9">
        <v>1981.0</v>
      </c>
      <c r="L466" s="9" t="s">
        <v>2974</v>
      </c>
      <c r="M466" s="11">
        <v>4500.0</v>
      </c>
      <c r="N466" s="11" t="s">
        <v>22</v>
      </c>
      <c r="O466" s="11">
        <v>0.59</v>
      </c>
      <c r="P466" s="72" t="s">
        <v>22</v>
      </c>
      <c r="Q466" s="9" t="s">
        <v>22</v>
      </c>
      <c r="R466" s="72" t="s">
        <v>22</v>
      </c>
      <c r="S466" s="11">
        <v>27.0</v>
      </c>
      <c r="T466" s="73" t="s">
        <v>22</v>
      </c>
      <c r="U466" s="73"/>
      <c r="V466" s="9"/>
      <c r="W466" s="9" t="s">
        <v>3407</v>
      </c>
      <c r="X466" s="74" t="str">
        <f> if(isna(VLOOKUP($A466,processing!$A:$B,1,0)), "no", "yes")</f>
        <v>yes</v>
      </c>
      <c r="Y466" s="74" t="str">
        <f> if(isna(VLOOKUP($A466,outputs!$A:$B,1,0)), "no", "yes")</f>
        <v>yes</v>
      </c>
      <c r="Z466" s="74" t="str">
        <f> if(isna(VLOOKUP($A466,old.accuracy!$A:$B,1,0)), "no", "yes")</f>
        <v>yes</v>
      </c>
      <c r="AA466" s="74" t="str">
        <f> if(isna(VLOOKUP($A466,accuracy!$A:$B,1,0)), "no", "yes")</f>
        <v>yes</v>
      </c>
      <c r="AB466" s="74" t="str">
        <f t="array" ref="AB466"> index(publications!$A$1:$A$319, match($B466, publications!$B$1:$B$319, 0))</f>
        <v>Anette</v>
      </c>
    </row>
    <row r="467">
      <c r="A467" s="8" t="str">
        <f> concatenate(VLOOKUP($B467,publications!$B:$D,3,0), ".", $C467)</f>
        <v>ZZ5TKXNF.1</v>
      </c>
      <c r="B467" s="9" t="s">
        <v>2309</v>
      </c>
      <c r="C467" s="71">
        <f t="shared" si="1"/>
        <v>1</v>
      </c>
      <c r="D467" s="9" t="s">
        <v>2552</v>
      </c>
      <c r="E467" s="9" t="s">
        <v>1896</v>
      </c>
      <c r="F467" s="9" t="s">
        <v>203</v>
      </c>
      <c r="G467" s="9" t="s">
        <v>3018</v>
      </c>
      <c r="J467" s="9">
        <v>1974.0</v>
      </c>
      <c r="K467" s="9">
        <v>1974.0</v>
      </c>
      <c r="L467" s="9" t="s">
        <v>2974</v>
      </c>
      <c r="M467" s="11">
        <v>171000.0</v>
      </c>
      <c r="N467" s="11" t="s">
        <v>2982</v>
      </c>
      <c r="O467" s="11">
        <v>6.0</v>
      </c>
      <c r="P467" s="72" t="s">
        <v>22</v>
      </c>
      <c r="Q467" s="11">
        <v>14.0</v>
      </c>
      <c r="R467" s="9" t="s">
        <v>2976</v>
      </c>
      <c r="S467" s="11">
        <v>3.0</v>
      </c>
      <c r="T467" s="73" t="s">
        <v>3342</v>
      </c>
      <c r="U467" s="73"/>
      <c r="V467" s="72"/>
      <c r="W467" s="72" t="s">
        <v>3408</v>
      </c>
      <c r="X467" s="74" t="str">
        <f> if(isna(VLOOKUP($A467,processing!$A:$B,1,0)), "no", "yes")</f>
        <v>yes</v>
      </c>
      <c r="Y467" s="74" t="str">
        <f> if(isna(VLOOKUP($A467,outputs!$A:$B,1,0)), "no", "yes")</f>
        <v>yes</v>
      </c>
      <c r="Z467" s="74" t="str">
        <f> if(isna(VLOOKUP($A467,old.accuracy!$A:$B,1,0)), "no", "yes")</f>
        <v>yes</v>
      </c>
      <c r="AA467" s="74" t="str">
        <f> if(isna(VLOOKUP($A467,accuracy!$A:$B,1,0)), "no", "yes")</f>
        <v>yes</v>
      </c>
      <c r="AB467" s="74" t="str">
        <f t="array" ref="AB467"> index(publications!$A$1:$A$319, match($B467, publications!$B$1:$B$319, 0))</f>
        <v>Amaury</v>
      </c>
    </row>
    <row r="468">
      <c r="A468" s="8" t="str">
        <f> concatenate(VLOOKUP($B468,publications!$B:$D,3,0), ".", $C468)</f>
        <v>ZZ5TKXNF.2</v>
      </c>
      <c r="B468" s="9" t="s">
        <v>2309</v>
      </c>
      <c r="C468" s="71">
        <f t="shared" si="1"/>
        <v>2</v>
      </c>
      <c r="D468" s="9" t="s">
        <v>2552</v>
      </c>
      <c r="E468" s="9" t="s">
        <v>1896</v>
      </c>
      <c r="F468" s="9" t="s">
        <v>203</v>
      </c>
      <c r="G468" s="9" t="s">
        <v>3018</v>
      </c>
      <c r="J468" s="9">
        <v>1975.0</v>
      </c>
      <c r="K468" s="9">
        <v>1975.0</v>
      </c>
      <c r="L468" s="9" t="s">
        <v>2974</v>
      </c>
      <c r="M468" s="11">
        <v>171000.0</v>
      </c>
      <c r="N468" s="11" t="s">
        <v>2982</v>
      </c>
      <c r="O468" s="11">
        <v>6.0</v>
      </c>
      <c r="P468" s="72" t="s">
        <v>22</v>
      </c>
      <c r="Q468" s="11">
        <v>14.0</v>
      </c>
      <c r="R468" s="9" t="s">
        <v>2976</v>
      </c>
      <c r="S468" s="11">
        <v>3.0</v>
      </c>
      <c r="T468" s="73" t="s">
        <v>3342</v>
      </c>
      <c r="U468" s="73"/>
      <c r="V468" s="72"/>
      <c r="W468" s="72" t="s">
        <v>3409</v>
      </c>
      <c r="X468" s="74" t="str">
        <f> if(isna(VLOOKUP($A468,processing!$A:$B,1,0)), "no", "yes")</f>
        <v>yes</v>
      </c>
      <c r="Y468" s="74" t="str">
        <f> if(isna(VLOOKUP($A468,outputs!$A:$B,1,0)), "no", "yes")</f>
        <v>yes</v>
      </c>
      <c r="Z468" s="74" t="str">
        <f> if(isna(VLOOKUP($A468,old.accuracy!$A:$B,1,0)), "no", "yes")</f>
        <v>no</v>
      </c>
      <c r="AA468" s="74" t="str">
        <f> if(isna(VLOOKUP($A468,accuracy!$A:$B,1,0)), "no", "yes")</f>
        <v>yes</v>
      </c>
      <c r="AB468" s="15" t="s">
        <v>91</v>
      </c>
    </row>
    <row r="469">
      <c r="A469" s="8" t="str">
        <f> concatenate(VLOOKUP($B469,publications!$B:$D,3,0), ".", $C469)</f>
        <v>ZZ5TKXNF.3</v>
      </c>
      <c r="B469" s="9" t="s">
        <v>2309</v>
      </c>
      <c r="C469" s="71">
        <f t="shared" si="1"/>
        <v>3</v>
      </c>
      <c r="D469" s="9" t="s">
        <v>2552</v>
      </c>
      <c r="E469" s="9" t="s">
        <v>1896</v>
      </c>
      <c r="F469" s="9" t="s">
        <v>203</v>
      </c>
      <c r="G469" s="9" t="s">
        <v>3018</v>
      </c>
      <c r="J469" s="9">
        <v>1976.0</v>
      </c>
      <c r="K469" s="9">
        <v>1976.0</v>
      </c>
      <c r="L469" s="9" t="s">
        <v>2974</v>
      </c>
      <c r="M469" s="11">
        <v>171000.0</v>
      </c>
      <c r="N469" s="11" t="s">
        <v>2982</v>
      </c>
      <c r="O469" s="11">
        <v>6.0</v>
      </c>
      <c r="P469" s="72" t="s">
        <v>22</v>
      </c>
      <c r="Q469" s="11">
        <v>14.0</v>
      </c>
      <c r="R469" s="9" t="s">
        <v>2976</v>
      </c>
      <c r="S469" s="11">
        <v>3.0</v>
      </c>
      <c r="T469" s="73" t="s">
        <v>3342</v>
      </c>
      <c r="U469" s="73"/>
      <c r="V469" s="72"/>
      <c r="W469" s="72" t="s">
        <v>3410</v>
      </c>
      <c r="X469" s="74" t="str">
        <f> if(isna(VLOOKUP($A469,processing!$A:$B,1,0)), "no", "yes")</f>
        <v>yes</v>
      </c>
      <c r="Y469" s="74" t="str">
        <f> if(isna(VLOOKUP($A469,outputs!$A:$B,1,0)), "no", "yes")</f>
        <v>yes</v>
      </c>
      <c r="Z469" s="74" t="str">
        <f> if(isna(VLOOKUP($A469,old.accuracy!$A:$B,1,0)), "no", "yes")</f>
        <v>no</v>
      </c>
      <c r="AA469" s="74" t="str">
        <f> if(isna(VLOOKUP($A469,accuracy!$A:$B,1,0)), "no", "yes")</f>
        <v>yes</v>
      </c>
      <c r="AB469" s="15" t="s">
        <v>91</v>
      </c>
    </row>
    <row r="470">
      <c r="A470" s="8" t="str">
        <f> concatenate(VLOOKUP($B470,publications!$B:$D,3,0), ".", $C470)</f>
        <v>ZZ5TKXNF.4</v>
      </c>
      <c r="B470" s="9" t="s">
        <v>2309</v>
      </c>
      <c r="C470" s="71">
        <f t="shared" si="1"/>
        <v>4</v>
      </c>
      <c r="D470" s="9" t="s">
        <v>2552</v>
      </c>
      <c r="E470" s="9" t="s">
        <v>1896</v>
      </c>
      <c r="F470" s="9" t="s">
        <v>203</v>
      </c>
      <c r="G470" s="9" t="s">
        <v>3018</v>
      </c>
      <c r="J470" s="9">
        <v>1975.0</v>
      </c>
      <c r="K470" s="9">
        <v>1975.0</v>
      </c>
      <c r="L470" s="9" t="s">
        <v>2974</v>
      </c>
      <c r="M470" s="11">
        <v>171000.0</v>
      </c>
      <c r="N470" s="11" t="s">
        <v>2982</v>
      </c>
      <c r="O470" s="11">
        <v>6.0</v>
      </c>
      <c r="P470" s="72" t="s">
        <v>22</v>
      </c>
      <c r="Q470" s="11">
        <v>14.0</v>
      </c>
      <c r="R470" s="9" t="s">
        <v>2976</v>
      </c>
      <c r="S470" s="11">
        <v>3.0</v>
      </c>
      <c r="T470" s="73" t="s">
        <v>3342</v>
      </c>
      <c r="U470" s="73"/>
      <c r="V470" s="72"/>
      <c r="W470" s="72" t="s">
        <v>3411</v>
      </c>
      <c r="X470" s="74" t="str">
        <f> if(isna(VLOOKUP($A470,processing!$A:$B,1,0)), "no", "yes")</f>
        <v>yes</v>
      </c>
      <c r="Y470" s="74" t="str">
        <f> if(isna(VLOOKUP($A470,outputs!$A:$B,1,0)), "no", "yes")</f>
        <v>yes</v>
      </c>
      <c r="Z470" s="74" t="str">
        <f> if(isna(VLOOKUP($A470,old.accuracy!$A:$B,1,0)), "no", "yes")</f>
        <v>no</v>
      </c>
      <c r="AA470" s="74" t="str">
        <f> if(isna(VLOOKUP($A470,accuracy!$A:$B,1,0)), "no", "yes")</f>
        <v>yes</v>
      </c>
      <c r="AB470" s="15" t="s">
        <v>91</v>
      </c>
    </row>
    <row r="471">
      <c r="A471" s="8" t="str">
        <f> concatenate(VLOOKUP($B471,publications!$B:$D,3,0), ".", $C471)</f>
        <v>ZZ5TKXNF.5</v>
      </c>
      <c r="B471" s="9" t="s">
        <v>2309</v>
      </c>
      <c r="C471" s="71">
        <f t="shared" si="1"/>
        <v>5</v>
      </c>
      <c r="D471" s="9" t="s">
        <v>2552</v>
      </c>
      <c r="E471" s="9" t="s">
        <v>1896</v>
      </c>
      <c r="F471" s="9" t="s">
        <v>203</v>
      </c>
      <c r="G471" s="9" t="s">
        <v>3018</v>
      </c>
      <c r="J471" s="9">
        <v>1974.0</v>
      </c>
      <c r="K471" s="9">
        <v>1974.0</v>
      </c>
      <c r="L471" s="9" t="s">
        <v>2974</v>
      </c>
      <c r="M471" s="11">
        <v>171000.0</v>
      </c>
      <c r="N471" s="11" t="s">
        <v>2982</v>
      </c>
      <c r="O471" s="11">
        <v>6.0</v>
      </c>
      <c r="P471" s="72" t="s">
        <v>22</v>
      </c>
      <c r="Q471" s="11">
        <v>14.0</v>
      </c>
      <c r="R471" s="9" t="s">
        <v>2976</v>
      </c>
      <c r="S471" s="11">
        <v>3.0</v>
      </c>
      <c r="T471" s="73" t="s">
        <v>3342</v>
      </c>
      <c r="U471" s="73"/>
      <c r="V471" s="72"/>
      <c r="W471" s="72" t="s">
        <v>3412</v>
      </c>
      <c r="X471" s="74" t="str">
        <f> if(isna(VLOOKUP($A471,processing!$A:$B,1,0)), "no", "yes")</f>
        <v>yes</v>
      </c>
      <c r="Y471" s="74" t="str">
        <f> if(isna(VLOOKUP($A471,outputs!$A:$B,1,0)), "no", "yes")</f>
        <v>yes</v>
      </c>
      <c r="Z471" s="74" t="str">
        <f> if(isna(VLOOKUP($A471,old.accuracy!$A:$B,1,0)), "no", "yes")</f>
        <v>no</v>
      </c>
      <c r="AA471" s="74" t="str">
        <f> if(isna(VLOOKUP($A471,accuracy!$A:$B,1,0)), "no", "yes")</f>
        <v>yes</v>
      </c>
      <c r="AB471" s="15" t="s">
        <v>91</v>
      </c>
    </row>
    <row r="472">
      <c r="A472" s="8" t="str">
        <f> concatenate(VLOOKUP($B472,publications!$B:$D,3,0), ".", $C472)</f>
        <v>ZZ5TKXNF.6</v>
      </c>
      <c r="B472" s="9" t="s">
        <v>2309</v>
      </c>
      <c r="C472" s="71">
        <f t="shared" si="1"/>
        <v>6</v>
      </c>
      <c r="D472" s="9" t="s">
        <v>2552</v>
      </c>
      <c r="E472" s="9" t="s">
        <v>1896</v>
      </c>
      <c r="F472" s="9" t="s">
        <v>203</v>
      </c>
      <c r="G472" s="9" t="s">
        <v>3018</v>
      </c>
      <c r="J472" s="9">
        <v>1975.0</v>
      </c>
      <c r="K472" s="9">
        <v>1975.0</v>
      </c>
      <c r="L472" s="9" t="s">
        <v>2974</v>
      </c>
      <c r="M472" s="11">
        <v>171000.0</v>
      </c>
      <c r="N472" s="11" t="s">
        <v>2982</v>
      </c>
      <c r="O472" s="11">
        <v>6.0</v>
      </c>
      <c r="P472" s="72" t="s">
        <v>22</v>
      </c>
      <c r="Q472" s="11">
        <v>14.0</v>
      </c>
      <c r="R472" s="9" t="s">
        <v>2976</v>
      </c>
      <c r="S472" s="11">
        <v>3.0</v>
      </c>
      <c r="T472" s="73" t="s">
        <v>3342</v>
      </c>
      <c r="U472" s="73"/>
      <c r="V472" s="72"/>
      <c r="W472" s="72" t="s">
        <v>3413</v>
      </c>
      <c r="X472" s="74" t="str">
        <f> if(isna(VLOOKUP($A472,processing!$A:$B,1,0)), "no", "yes")</f>
        <v>yes</v>
      </c>
      <c r="Y472" s="74" t="str">
        <f> if(isna(VLOOKUP($A472,outputs!$A:$B,1,0)), "no", "yes")</f>
        <v>yes</v>
      </c>
      <c r="Z472" s="74" t="str">
        <f> if(isna(VLOOKUP($A472,old.accuracy!$A:$B,1,0)), "no", "yes")</f>
        <v>no</v>
      </c>
      <c r="AA472" s="74" t="str">
        <f> if(isna(VLOOKUP($A472,accuracy!$A:$B,1,0)), "no", "yes")</f>
        <v>yes</v>
      </c>
      <c r="AB472" s="15" t="s">
        <v>91</v>
      </c>
    </row>
    <row r="473">
      <c r="A473" s="8" t="str">
        <f> concatenate(VLOOKUP($B473,publications!$B:$D,3,0), ".", $C473)</f>
        <v>ZZ5TKXNF.7</v>
      </c>
      <c r="B473" s="9" t="s">
        <v>2309</v>
      </c>
      <c r="C473" s="71">
        <f t="shared" si="1"/>
        <v>7</v>
      </c>
      <c r="D473" s="9" t="s">
        <v>2552</v>
      </c>
      <c r="E473" s="9" t="s">
        <v>1896</v>
      </c>
      <c r="F473" s="9" t="s">
        <v>203</v>
      </c>
      <c r="G473" s="9" t="s">
        <v>3018</v>
      </c>
      <c r="J473" s="9">
        <v>1973.0</v>
      </c>
      <c r="K473" s="9">
        <v>1973.0</v>
      </c>
      <c r="L473" s="9" t="s">
        <v>2974</v>
      </c>
      <c r="M473" s="11">
        <v>171000.0</v>
      </c>
      <c r="N473" s="11" t="s">
        <v>2982</v>
      </c>
      <c r="O473" s="11">
        <v>6.0</v>
      </c>
      <c r="P473" s="72" t="s">
        <v>22</v>
      </c>
      <c r="Q473" s="11">
        <v>14.0</v>
      </c>
      <c r="R473" s="9" t="s">
        <v>2976</v>
      </c>
      <c r="S473" s="11">
        <v>2.0</v>
      </c>
      <c r="T473" s="73" t="s">
        <v>3342</v>
      </c>
      <c r="U473" s="73"/>
      <c r="V473" s="72"/>
      <c r="W473" s="72" t="s">
        <v>3414</v>
      </c>
      <c r="X473" s="74" t="str">
        <f> if(isna(VLOOKUP($A473,processing!$A:$B,1,0)), "no", "yes")</f>
        <v>yes</v>
      </c>
      <c r="Y473" s="74" t="str">
        <f> if(isna(VLOOKUP($A473,outputs!$A:$B,1,0)), "no", "yes")</f>
        <v>yes</v>
      </c>
      <c r="Z473" s="74" t="str">
        <f> if(isna(VLOOKUP($A473,old.accuracy!$A:$B,1,0)), "no", "yes")</f>
        <v>no</v>
      </c>
      <c r="AA473" s="74" t="str">
        <f> if(isna(VLOOKUP($A473,accuracy!$A:$B,1,0)), "no", "yes")</f>
        <v>yes</v>
      </c>
      <c r="AB473" s="15" t="s">
        <v>91</v>
      </c>
    </row>
    <row r="474">
      <c r="A474" s="8" t="str">
        <f> concatenate(VLOOKUP($B474,publications!$B:$D,3,0), ".", $C474)</f>
        <v>ZZ5TKXNF.8</v>
      </c>
      <c r="B474" s="9" t="s">
        <v>2309</v>
      </c>
      <c r="C474" s="71">
        <f t="shared" si="1"/>
        <v>8</v>
      </c>
      <c r="D474" s="9" t="s">
        <v>2552</v>
      </c>
      <c r="E474" s="9" t="s">
        <v>1896</v>
      </c>
      <c r="F474" s="9" t="s">
        <v>203</v>
      </c>
      <c r="G474" s="9" t="s">
        <v>3018</v>
      </c>
      <c r="J474" s="9">
        <v>1973.0</v>
      </c>
      <c r="K474" s="9">
        <v>1973.0</v>
      </c>
      <c r="L474" s="9" t="s">
        <v>2974</v>
      </c>
      <c r="M474" s="11">
        <v>171000.0</v>
      </c>
      <c r="N474" s="11" t="s">
        <v>2982</v>
      </c>
      <c r="O474" s="11">
        <v>6.0</v>
      </c>
      <c r="P474" s="72" t="s">
        <v>22</v>
      </c>
      <c r="Q474" s="11">
        <v>14.0</v>
      </c>
      <c r="R474" s="9" t="s">
        <v>2976</v>
      </c>
      <c r="S474" s="11">
        <v>3.0</v>
      </c>
      <c r="T474" s="73" t="s">
        <v>3342</v>
      </c>
      <c r="U474" s="73"/>
      <c r="V474" s="72"/>
      <c r="W474" s="72" t="s">
        <v>3415</v>
      </c>
      <c r="X474" s="74" t="str">
        <f> if(isna(VLOOKUP($A474,processing!$A:$B,1,0)), "no", "yes")</f>
        <v>yes</v>
      </c>
      <c r="Y474" s="74" t="str">
        <f> if(isna(VLOOKUP($A474,outputs!$A:$B,1,0)), "no", "yes")</f>
        <v>yes</v>
      </c>
      <c r="Z474" s="74" t="str">
        <f> if(isna(VLOOKUP($A474,old.accuracy!$A:$B,1,0)), "no", "yes")</f>
        <v>no</v>
      </c>
      <c r="AA474" s="74" t="str">
        <f> if(isna(VLOOKUP($A474,accuracy!$A:$B,1,0)), "no", "yes")</f>
        <v>yes</v>
      </c>
      <c r="AB474" s="15" t="s">
        <v>91</v>
      </c>
    </row>
    <row r="475">
      <c r="A475" s="8" t="str">
        <f> concatenate(VLOOKUP($B475,publications!$B:$D,3,0), ".", $C475)</f>
        <v>ZZ5TKXNF.9</v>
      </c>
      <c r="B475" s="9" t="s">
        <v>2309</v>
      </c>
      <c r="C475" s="71">
        <f t="shared" si="1"/>
        <v>9</v>
      </c>
      <c r="D475" s="9" t="s">
        <v>2552</v>
      </c>
      <c r="E475" s="9" t="s">
        <v>1896</v>
      </c>
      <c r="F475" s="9" t="s">
        <v>203</v>
      </c>
      <c r="G475" s="9" t="s">
        <v>3018</v>
      </c>
      <c r="J475" s="9">
        <v>1973.0</v>
      </c>
      <c r="K475" s="9">
        <v>1980.0</v>
      </c>
      <c r="L475" s="9" t="s">
        <v>2974</v>
      </c>
      <c r="M475" s="11">
        <v>171000.0</v>
      </c>
      <c r="N475" s="11" t="s">
        <v>2982</v>
      </c>
      <c r="O475" s="11">
        <v>6.0</v>
      </c>
      <c r="P475" s="72" t="s">
        <v>22</v>
      </c>
      <c r="Q475" s="11">
        <v>14.0</v>
      </c>
      <c r="R475" s="9" t="s">
        <v>2976</v>
      </c>
      <c r="S475" s="11">
        <v>5.0</v>
      </c>
      <c r="T475" s="73" t="s">
        <v>3342</v>
      </c>
      <c r="U475" s="73"/>
      <c r="V475" s="72"/>
      <c r="W475" s="72" t="s">
        <v>3416</v>
      </c>
      <c r="X475" s="74" t="str">
        <f> if(isna(VLOOKUP($A475,processing!$A:$B,1,0)), "no", "yes")</f>
        <v>yes</v>
      </c>
      <c r="Y475" s="74" t="str">
        <f> if(isna(VLOOKUP($A475,outputs!$A:$B,1,0)), "no", "yes")</f>
        <v>yes</v>
      </c>
      <c r="Z475" s="74" t="str">
        <f> if(isna(VLOOKUP($A475,old.accuracy!$A:$B,1,0)), "no", "yes")</f>
        <v>no</v>
      </c>
      <c r="AA475" s="74" t="str">
        <f> if(isna(VLOOKUP($A475,accuracy!$A:$B,1,0)), "no", "yes")</f>
        <v>yes</v>
      </c>
      <c r="AB475" s="15" t="s">
        <v>91</v>
      </c>
    </row>
    <row r="476">
      <c r="A476" s="8" t="str">
        <f> concatenate(VLOOKUP($B476,publications!$B:$D,3,0), ".", $C476)</f>
        <v>ZZ5TKXNF.10</v>
      </c>
      <c r="B476" s="9" t="s">
        <v>2309</v>
      </c>
      <c r="C476" s="71">
        <f t="shared" si="1"/>
        <v>10</v>
      </c>
      <c r="D476" s="9" t="s">
        <v>2552</v>
      </c>
      <c r="E476" s="9" t="s">
        <v>1896</v>
      </c>
      <c r="F476" s="9" t="s">
        <v>203</v>
      </c>
      <c r="G476" s="9" t="s">
        <v>3018</v>
      </c>
      <c r="J476" s="9">
        <v>1974.0</v>
      </c>
      <c r="K476" s="9">
        <v>1974.0</v>
      </c>
      <c r="L476" s="9" t="s">
        <v>2974</v>
      </c>
      <c r="M476" s="11">
        <v>171000.0</v>
      </c>
      <c r="N476" s="11" t="s">
        <v>2982</v>
      </c>
      <c r="O476" s="11">
        <v>6.0</v>
      </c>
      <c r="P476" s="72" t="s">
        <v>22</v>
      </c>
      <c r="Q476" s="11">
        <v>14.0</v>
      </c>
      <c r="R476" s="9" t="s">
        <v>2976</v>
      </c>
      <c r="S476" s="11">
        <v>3.0</v>
      </c>
      <c r="T476" s="73" t="s">
        <v>3342</v>
      </c>
      <c r="U476" s="73"/>
      <c r="V476" s="72"/>
      <c r="W476" s="72" t="s">
        <v>3417</v>
      </c>
      <c r="X476" s="74" t="str">
        <f> if(isna(VLOOKUP($A476,processing!$A:$B,1,0)), "no", "yes")</f>
        <v>yes</v>
      </c>
      <c r="Y476" s="74" t="str">
        <f> if(isna(VLOOKUP($A476,outputs!$A:$B,1,0)), "no", "yes")</f>
        <v>yes</v>
      </c>
      <c r="Z476" s="74" t="str">
        <f> if(isna(VLOOKUP($A476,old.accuracy!$A:$B,1,0)), "no", "yes")</f>
        <v>no</v>
      </c>
      <c r="AA476" s="74" t="str">
        <f> if(isna(VLOOKUP($A476,accuracy!$A:$B,1,0)), "no", "yes")</f>
        <v>yes</v>
      </c>
      <c r="AB476" s="15" t="s">
        <v>91</v>
      </c>
    </row>
    <row r="477">
      <c r="A477" s="8" t="str">
        <f> concatenate(VLOOKUP($B477,publications!$B:$D,3,0), ".", $C477)</f>
        <v>ZZ5TKXNF.11</v>
      </c>
      <c r="B477" s="9" t="s">
        <v>2309</v>
      </c>
      <c r="C477" s="71">
        <f t="shared" si="1"/>
        <v>11</v>
      </c>
      <c r="D477" s="9" t="s">
        <v>2552</v>
      </c>
      <c r="E477" s="9" t="s">
        <v>1896</v>
      </c>
      <c r="F477" s="9" t="s">
        <v>203</v>
      </c>
      <c r="G477" s="9" t="s">
        <v>3018</v>
      </c>
      <c r="J477" s="9">
        <v>1975.0</v>
      </c>
      <c r="K477" s="9">
        <v>1975.0</v>
      </c>
      <c r="L477" s="9" t="s">
        <v>2974</v>
      </c>
      <c r="M477" s="11">
        <v>171000.0</v>
      </c>
      <c r="N477" s="11" t="s">
        <v>2982</v>
      </c>
      <c r="O477" s="11">
        <v>6.0</v>
      </c>
      <c r="P477" s="72" t="s">
        <v>22</v>
      </c>
      <c r="Q477" s="11">
        <v>14.0</v>
      </c>
      <c r="R477" s="9" t="s">
        <v>2976</v>
      </c>
      <c r="S477" s="11">
        <v>3.0</v>
      </c>
      <c r="T477" s="73" t="s">
        <v>3342</v>
      </c>
      <c r="U477" s="73"/>
      <c r="V477" s="72"/>
      <c r="W477" s="72" t="s">
        <v>3418</v>
      </c>
      <c r="X477" s="74" t="str">
        <f> if(isna(VLOOKUP($A477,processing!$A:$B,1,0)), "no", "yes")</f>
        <v>yes</v>
      </c>
      <c r="Y477" s="74" t="str">
        <f> if(isna(VLOOKUP($A477,outputs!$A:$B,1,0)), "no", "yes")</f>
        <v>yes</v>
      </c>
      <c r="Z477" s="74" t="str">
        <f> if(isna(VLOOKUP($A477,old.accuracy!$A:$B,1,0)), "no", "yes")</f>
        <v>no</v>
      </c>
      <c r="AA477" s="74" t="str">
        <f> if(isna(VLOOKUP($A477,accuracy!$A:$B,1,0)), "no", "yes")</f>
        <v>yes</v>
      </c>
      <c r="AB477" s="15" t="s">
        <v>91</v>
      </c>
    </row>
    <row r="478">
      <c r="A478" s="8" t="str">
        <f> concatenate(VLOOKUP($B478,publications!$B:$D,3,0), ".", $C478)</f>
        <v>ZZ5TKXNF.12</v>
      </c>
      <c r="B478" s="9" t="s">
        <v>2309</v>
      </c>
      <c r="C478" s="71">
        <f t="shared" si="1"/>
        <v>12</v>
      </c>
      <c r="D478" s="9" t="s">
        <v>2552</v>
      </c>
      <c r="E478" s="9" t="s">
        <v>1896</v>
      </c>
      <c r="F478" s="9" t="s">
        <v>203</v>
      </c>
      <c r="G478" s="9" t="s">
        <v>3018</v>
      </c>
      <c r="J478" s="9">
        <v>1976.0</v>
      </c>
      <c r="K478" s="9">
        <v>1976.0</v>
      </c>
      <c r="L478" s="9" t="s">
        <v>2974</v>
      </c>
      <c r="M478" s="11">
        <v>171000.0</v>
      </c>
      <c r="N478" s="11" t="s">
        <v>2982</v>
      </c>
      <c r="O478" s="11">
        <v>6.0</v>
      </c>
      <c r="P478" s="72" t="s">
        <v>22</v>
      </c>
      <c r="Q478" s="11">
        <v>14.0</v>
      </c>
      <c r="R478" s="9" t="s">
        <v>2976</v>
      </c>
      <c r="S478" s="11">
        <v>3.0</v>
      </c>
      <c r="T478" s="73" t="s">
        <v>3342</v>
      </c>
      <c r="U478" s="73"/>
      <c r="V478" s="72"/>
      <c r="W478" s="72" t="s">
        <v>3419</v>
      </c>
      <c r="X478" s="74" t="str">
        <f> if(isna(VLOOKUP($A478,processing!$A:$B,1,0)), "no", "yes")</f>
        <v>yes</v>
      </c>
      <c r="Y478" s="74" t="str">
        <f> if(isna(VLOOKUP($A478,outputs!$A:$B,1,0)), "no", "yes")</f>
        <v>yes</v>
      </c>
      <c r="Z478" s="74" t="str">
        <f> if(isna(VLOOKUP($A478,old.accuracy!$A:$B,1,0)), "no", "yes")</f>
        <v>no</v>
      </c>
      <c r="AA478" s="74" t="str">
        <f> if(isna(VLOOKUP($A478,accuracy!$A:$B,1,0)), "no", "yes")</f>
        <v>yes</v>
      </c>
      <c r="AB478" s="15" t="s">
        <v>91</v>
      </c>
    </row>
    <row r="479">
      <c r="A479" s="8" t="str">
        <f> concatenate(VLOOKUP($B479,publications!$B:$D,3,0), ".", $C479)</f>
        <v>4NGVH92Z.1</v>
      </c>
      <c r="B479" s="9" t="s">
        <v>2311</v>
      </c>
      <c r="C479" s="71">
        <f t="shared" si="1"/>
        <v>1</v>
      </c>
      <c r="D479" s="9" t="s">
        <v>2552</v>
      </c>
      <c r="E479" s="9" t="s">
        <v>1896</v>
      </c>
      <c r="F479" s="9" t="s">
        <v>203</v>
      </c>
      <c r="G479" s="9" t="s">
        <v>3018</v>
      </c>
      <c r="J479" s="9">
        <v>1975.0</v>
      </c>
      <c r="K479" s="9">
        <v>1975.0</v>
      </c>
      <c r="L479" s="9" t="s">
        <v>2974</v>
      </c>
      <c r="M479" s="11" t="s">
        <v>22</v>
      </c>
      <c r="N479" s="77" t="s">
        <v>22</v>
      </c>
      <c r="O479" s="72" t="s">
        <v>22</v>
      </c>
      <c r="P479" s="72" t="s">
        <v>22</v>
      </c>
      <c r="Q479" s="9" t="s">
        <v>22</v>
      </c>
      <c r="R479" s="72" t="s">
        <v>22</v>
      </c>
      <c r="S479" s="11">
        <v>3.0</v>
      </c>
      <c r="T479" s="73" t="s">
        <v>3015</v>
      </c>
      <c r="U479" s="73"/>
      <c r="V479" s="9"/>
      <c r="W479" s="9" t="s">
        <v>3420</v>
      </c>
      <c r="X479" s="74" t="str">
        <f> if(isna(VLOOKUP($A479,processing!$A:$B,1,0)), "no", "yes")</f>
        <v>yes</v>
      </c>
      <c r="Y479" s="74" t="str">
        <f> if(isna(VLOOKUP($A479,outputs!$A:$B,1,0)), "no", "yes")</f>
        <v>yes</v>
      </c>
      <c r="Z479" s="74" t="str">
        <f> if(isna(VLOOKUP($A479,old.accuracy!$A:$B,1,0)), "no", "yes")</f>
        <v>yes</v>
      </c>
      <c r="AA479" s="74" t="str">
        <f> if(isna(VLOOKUP($A479,accuracy!$A:$B,1,0)), "no", "yes")</f>
        <v>yes</v>
      </c>
      <c r="AB479" s="74" t="str">
        <f t="array" ref="AB479"> index(publications!$A$1:$A$319, match($B479, publications!$B$1:$B$319, 0))</f>
        <v>Melanie</v>
      </c>
    </row>
    <row r="480">
      <c r="A480" s="4" t="str">
        <f> concatenate(VLOOKUP($B480,publications!$B:$D,3,0), ".", $C480)</f>
        <v>HHMD583W.1</v>
      </c>
      <c r="B480" s="3" t="s">
        <v>1838</v>
      </c>
      <c r="C480" s="109">
        <f t="shared" si="1"/>
        <v>1</v>
      </c>
      <c r="D480" s="3" t="s">
        <v>2566</v>
      </c>
      <c r="E480" s="3" t="s">
        <v>1839</v>
      </c>
      <c r="F480" s="3" t="s">
        <v>2971</v>
      </c>
      <c r="G480" s="3" t="s">
        <v>22</v>
      </c>
      <c r="H480" s="110"/>
      <c r="I480" s="110"/>
      <c r="J480" s="3">
        <v>1977.0</v>
      </c>
      <c r="K480" s="3">
        <v>1977.0</v>
      </c>
      <c r="L480" s="3" t="s">
        <v>3052</v>
      </c>
      <c r="M480" s="5" t="s">
        <v>22</v>
      </c>
      <c r="N480" s="5" t="s">
        <v>22</v>
      </c>
      <c r="O480" s="111" t="s">
        <v>3421</v>
      </c>
      <c r="P480" s="111" t="s">
        <v>2978</v>
      </c>
      <c r="Q480" s="3">
        <v>15.0</v>
      </c>
      <c r="R480" s="111" t="s">
        <v>2976</v>
      </c>
      <c r="S480" s="5">
        <v>2.0</v>
      </c>
      <c r="T480" s="112" t="s">
        <v>22</v>
      </c>
      <c r="U480" s="112"/>
      <c r="V480" s="3"/>
      <c r="W480" s="3" t="s">
        <v>3422</v>
      </c>
      <c r="X480" s="113" t="str">
        <f> if(isna(VLOOKUP($A480,processing!$A:$B,1,0)), "no", "yes")</f>
        <v>yes</v>
      </c>
      <c r="Y480" s="113" t="str">
        <f> if(isna(VLOOKUP($A480,outputs!$A:$B,1,0)), "no", "yes")</f>
        <v>yes</v>
      </c>
      <c r="Z480" s="113" t="str">
        <f> if(isna(VLOOKUP($A480,old.accuracy!$A:$B,1,0)), "no", "yes")</f>
        <v>yes</v>
      </c>
      <c r="AA480" s="74" t="str">
        <f> if(isna(VLOOKUP($A480,accuracy!$A:$B,1,0)), "no", "yes")</f>
        <v>yes</v>
      </c>
      <c r="AB480" s="113" t="str">
        <f t="array" ref="AB480"> index(publications!$A$1:$A$319, match($B480, publications!$B$1:$B$319, 0))</f>
        <v>Melanie</v>
      </c>
    </row>
    <row r="481">
      <c r="A481" s="8" t="str">
        <f> concatenate(VLOOKUP($B481,publications!$B:$D,3,0), ".", $C481)</f>
        <v>HHMD583W.2</v>
      </c>
      <c r="B481" s="9" t="s">
        <v>1838</v>
      </c>
      <c r="C481" s="71">
        <f t="shared" si="1"/>
        <v>2</v>
      </c>
      <c r="D481" s="9" t="s">
        <v>2566</v>
      </c>
      <c r="E481" s="9" t="s">
        <v>1839</v>
      </c>
      <c r="F481" s="9" t="s">
        <v>2971</v>
      </c>
      <c r="G481" s="9" t="s">
        <v>22</v>
      </c>
      <c r="J481" s="9">
        <v>2001.0</v>
      </c>
      <c r="K481" s="9">
        <v>2001.0</v>
      </c>
      <c r="L481" s="9" t="s">
        <v>3052</v>
      </c>
      <c r="M481" s="11" t="s">
        <v>22</v>
      </c>
      <c r="N481" s="11" t="s">
        <v>22</v>
      </c>
      <c r="O481" s="72" t="s">
        <v>22</v>
      </c>
      <c r="P481" s="72" t="s">
        <v>3004</v>
      </c>
      <c r="Q481" s="9" t="s">
        <v>22</v>
      </c>
      <c r="R481" s="72" t="s">
        <v>22</v>
      </c>
      <c r="S481" s="11" t="s">
        <v>22</v>
      </c>
      <c r="T481" s="73" t="s">
        <v>22</v>
      </c>
      <c r="U481" s="73"/>
      <c r="V481" s="9"/>
      <c r="W481" s="9" t="s">
        <v>3423</v>
      </c>
      <c r="X481" s="74" t="str">
        <f> if(isna(VLOOKUP($A481,processing!$A:$B,1,0)), "no", "yes")</f>
        <v>yes</v>
      </c>
      <c r="Y481" s="74" t="str">
        <f> if(isna(VLOOKUP($A481,outputs!$A:$B,1,0)), "no", "yes")</f>
        <v>yes</v>
      </c>
      <c r="Z481" s="74" t="str">
        <f> if(isna(VLOOKUP($A481,old.accuracy!$A:$B,1,0)), "no", "yes")</f>
        <v>yes</v>
      </c>
      <c r="AA481" s="74" t="str">
        <f> if(isna(VLOOKUP($A481,accuracy!$A:$B,1,0)), "no", "yes")</f>
        <v>yes</v>
      </c>
      <c r="AB481" s="74" t="str">
        <f t="array" ref="AB481"> index(publications!$A$1:$A$319, match($B481, publications!$B$1:$B$319, 0))</f>
        <v>Melanie</v>
      </c>
    </row>
    <row r="482">
      <c r="A482" s="8" t="str">
        <f> concatenate(VLOOKUP($B482,publications!$B:$D,3,0), ".", $C482)</f>
        <v>697IL8A8.1</v>
      </c>
      <c r="B482" s="9" t="s">
        <v>1844</v>
      </c>
      <c r="C482" s="71">
        <f t="shared" si="1"/>
        <v>1</v>
      </c>
      <c r="D482" s="9" t="s">
        <v>2566</v>
      </c>
      <c r="E482" s="9" t="s">
        <v>1839</v>
      </c>
      <c r="F482" s="9" t="s">
        <v>2971</v>
      </c>
      <c r="G482" s="9" t="s">
        <v>22</v>
      </c>
      <c r="J482" s="9">
        <v>2001.0</v>
      </c>
      <c r="K482" s="9">
        <v>2001.0</v>
      </c>
      <c r="L482" s="9" t="s">
        <v>2981</v>
      </c>
      <c r="M482" s="11" t="s">
        <v>22</v>
      </c>
      <c r="N482" s="11" t="s">
        <v>22</v>
      </c>
      <c r="O482" s="72" t="s">
        <v>22</v>
      </c>
      <c r="P482" s="72" t="s">
        <v>3049</v>
      </c>
      <c r="Q482" s="9">
        <v>20.0</v>
      </c>
      <c r="R482" s="72" t="s">
        <v>2976</v>
      </c>
      <c r="S482" s="11">
        <v>2.0</v>
      </c>
      <c r="T482" s="73" t="s">
        <v>22</v>
      </c>
      <c r="U482" s="73"/>
      <c r="V482" s="9"/>
      <c r="W482" s="9" t="s">
        <v>3424</v>
      </c>
      <c r="X482" s="74" t="str">
        <f> if(isna(VLOOKUP($A482,processing!$A:$B,1,0)), "no", "yes")</f>
        <v>yes</v>
      </c>
      <c r="Y482" s="74" t="str">
        <f> if(isna(VLOOKUP($A482,outputs!$A:$B,1,0)), "no", "yes")</f>
        <v>yes</v>
      </c>
      <c r="Z482" s="74" t="str">
        <f> if(isna(VLOOKUP($A482,old.accuracy!$A:$B,1,0)), "no", "yes")</f>
        <v>yes</v>
      </c>
      <c r="AA482" s="74" t="str">
        <f> if(isna(VLOOKUP($A482,accuracy!$A:$B,1,0)), "no", "yes")</f>
        <v>yes</v>
      </c>
      <c r="AB482" s="74" t="str">
        <f t="array" ref="AB482"> index(publications!$A$1:$A$319, match($B482, publications!$B$1:$B$319, 0))</f>
        <v>Melanie</v>
      </c>
    </row>
    <row r="483">
      <c r="A483" s="8" t="str">
        <f> concatenate(VLOOKUP($B483,publications!$B:$D,3,0), ".", $C483)</f>
        <v>BRUFB85A.1</v>
      </c>
      <c r="B483" s="9" t="s">
        <v>1849</v>
      </c>
      <c r="C483" s="71">
        <f t="shared" si="1"/>
        <v>1</v>
      </c>
      <c r="D483" s="9" t="s">
        <v>2552</v>
      </c>
      <c r="E483" s="9" t="s">
        <v>1896</v>
      </c>
      <c r="F483" s="9" t="s">
        <v>203</v>
      </c>
      <c r="G483" s="9" t="s">
        <v>3018</v>
      </c>
      <c r="J483" s="9">
        <v>1973.0</v>
      </c>
      <c r="K483" s="9">
        <v>1973.0</v>
      </c>
      <c r="L483" s="9" t="s">
        <v>2974</v>
      </c>
      <c r="M483" s="11" t="s">
        <v>22</v>
      </c>
      <c r="N483" s="11" t="s">
        <v>22</v>
      </c>
      <c r="O483" s="72" t="s">
        <v>3425</v>
      </c>
      <c r="P483" s="72" t="s">
        <v>22</v>
      </c>
      <c r="Q483" s="9" t="s">
        <v>22</v>
      </c>
      <c r="R483" s="72" t="s">
        <v>22</v>
      </c>
      <c r="S483" s="11">
        <v>2.0</v>
      </c>
      <c r="T483" s="73" t="s">
        <v>3015</v>
      </c>
      <c r="U483" s="73"/>
      <c r="V483" s="9"/>
      <c r="W483" s="9" t="s">
        <v>3426</v>
      </c>
      <c r="X483" s="74" t="str">
        <f> if(isna(VLOOKUP($A483,processing!$A:$B,1,0)), "no", "yes")</f>
        <v>yes</v>
      </c>
      <c r="Y483" s="74" t="str">
        <f> if(isna(VLOOKUP($A483,outputs!$A:$B,1,0)), "no", "yes")</f>
        <v>yes</v>
      </c>
      <c r="Z483" s="74" t="str">
        <f> if(isna(VLOOKUP($A483,old.accuracy!$A:$B,1,0)), "no", "yes")</f>
        <v>yes</v>
      </c>
      <c r="AA483" s="74" t="str">
        <f> if(isna(VLOOKUP($A483,accuracy!$A:$B,1,0)), "no", "yes")</f>
        <v>yes</v>
      </c>
      <c r="AB483" s="74" t="str">
        <f t="array" ref="AB483"> index(publications!$A$1:$A$319, match($B483, publications!$B$1:$B$319, 0))</f>
        <v>Melanie</v>
      </c>
    </row>
    <row r="484">
      <c r="A484" s="8" t="str">
        <f> concatenate(VLOOKUP($B484,publications!$B:$D,3,0), ".", $C484)</f>
        <v>2AWYTXZI.1</v>
      </c>
      <c r="B484" s="9" t="s">
        <v>2119</v>
      </c>
      <c r="C484" s="71">
        <f t="shared" si="1"/>
        <v>1</v>
      </c>
      <c r="D484" s="9" t="s">
        <v>2566</v>
      </c>
      <c r="E484" s="9" t="s">
        <v>2042</v>
      </c>
      <c r="F484" s="9" t="s">
        <v>2971</v>
      </c>
      <c r="G484" s="9" t="s">
        <v>22</v>
      </c>
      <c r="J484" s="9">
        <v>1961.0</v>
      </c>
      <c r="K484" s="9">
        <v>1961.0</v>
      </c>
      <c r="L484" s="9" t="s">
        <v>3007</v>
      </c>
      <c r="M484" s="11" t="s">
        <v>22</v>
      </c>
      <c r="N484" s="11" t="s">
        <v>22</v>
      </c>
      <c r="O484" s="72" t="s">
        <v>22</v>
      </c>
      <c r="P484" s="72" t="s">
        <v>22</v>
      </c>
      <c r="Q484" s="9" t="s">
        <v>22</v>
      </c>
      <c r="R484" s="72" t="s">
        <v>22</v>
      </c>
      <c r="S484" s="11">
        <v>27.0</v>
      </c>
      <c r="T484" s="73" t="s">
        <v>22</v>
      </c>
      <c r="U484" s="73"/>
      <c r="V484" s="9"/>
      <c r="W484" s="9" t="s">
        <v>3427</v>
      </c>
      <c r="X484" s="74" t="str">
        <f> if(isna(VLOOKUP($A484,processing!$A:$B,1,0)), "no", "yes")</f>
        <v>yes</v>
      </c>
      <c r="Y484" s="74" t="str">
        <f> if(isna(VLOOKUP($A484,outputs!$A:$B,1,0)), "no", "yes")</f>
        <v>yes</v>
      </c>
      <c r="Z484" s="74" t="str">
        <f> if(isna(VLOOKUP($A484,old.accuracy!$A:$B,1,0)), "no", "yes")</f>
        <v>yes</v>
      </c>
      <c r="AA484" s="74" t="str">
        <f> if(isna(VLOOKUP($A484,accuracy!$A:$B,1,0)), "no", "yes")</f>
        <v>yes</v>
      </c>
      <c r="AB484" s="74"/>
    </row>
    <row r="485">
      <c r="A485" s="8" t="str">
        <f> concatenate(VLOOKUP($B485,publications!$B:$D,3,0), ".", $C485)</f>
        <v>2AWYTXZI.2</v>
      </c>
      <c r="B485" s="9" t="s">
        <v>2119</v>
      </c>
      <c r="C485" s="71">
        <f t="shared" si="1"/>
        <v>2</v>
      </c>
      <c r="D485" s="9" t="s">
        <v>2566</v>
      </c>
      <c r="E485" s="9" t="s">
        <v>1935</v>
      </c>
      <c r="F485" s="9" t="s">
        <v>203</v>
      </c>
      <c r="G485" s="9" t="s">
        <v>3072</v>
      </c>
      <c r="J485" s="9">
        <v>1971.0</v>
      </c>
      <c r="K485" s="9">
        <v>1971.0</v>
      </c>
      <c r="L485" s="9" t="s">
        <v>3007</v>
      </c>
      <c r="M485" s="11">
        <v>2700.0</v>
      </c>
      <c r="N485" s="11" t="s">
        <v>2982</v>
      </c>
      <c r="O485" s="72" t="s">
        <v>3428</v>
      </c>
      <c r="P485" s="72" t="s">
        <v>22</v>
      </c>
      <c r="Q485" s="9">
        <v>21.0</v>
      </c>
      <c r="R485" s="72" t="s">
        <v>2976</v>
      </c>
      <c r="S485" s="11">
        <v>61.0</v>
      </c>
      <c r="T485" s="73" t="s">
        <v>22</v>
      </c>
      <c r="U485" s="73"/>
      <c r="V485" s="9"/>
      <c r="W485" s="9" t="s">
        <v>3429</v>
      </c>
      <c r="X485" s="74" t="str">
        <f> if(isna(VLOOKUP($A485,processing!$A:$B,1,0)), "no", "yes")</f>
        <v>yes</v>
      </c>
      <c r="Y485" s="74" t="str">
        <f> if(isna(VLOOKUP($A485,outputs!$A:$B,1,0)), "no", "yes")</f>
        <v>yes</v>
      </c>
      <c r="Z485" s="74" t="str">
        <f> if(isna(VLOOKUP($A485,old.accuracy!$A:$B,1,0)), "no", "yes")</f>
        <v>yes</v>
      </c>
      <c r="AA485" s="74" t="str">
        <f> if(isna(VLOOKUP($A485,accuracy!$A:$B,1,0)), "no", "yes")</f>
        <v>yes</v>
      </c>
      <c r="AB485" s="74"/>
    </row>
    <row r="486">
      <c r="A486" s="8" t="str">
        <f> concatenate(VLOOKUP($B486,publications!$B:$D,3,0), ".", $C486)</f>
        <v>2AWYTXZI.3</v>
      </c>
      <c r="B486" s="9" t="s">
        <v>2119</v>
      </c>
      <c r="C486" s="71">
        <f t="shared" si="1"/>
        <v>3</v>
      </c>
      <c r="D486" s="9" t="s">
        <v>2566</v>
      </c>
      <c r="E486" s="9" t="s">
        <v>1935</v>
      </c>
      <c r="F486" s="9" t="s">
        <v>203</v>
      </c>
      <c r="G486" s="9" t="s">
        <v>3072</v>
      </c>
      <c r="J486" s="9">
        <v>1981.0</v>
      </c>
      <c r="K486" s="9">
        <v>1981.0</v>
      </c>
      <c r="L486" s="9" t="s">
        <v>3007</v>
      </c>
      <c r="M486" s="11">
        <v>4800.0</v>
      </c>
      <c r="N486" s="11" t="s">
        <v>2982</v>
      </c>
      <c r="O486" s="72" t="s">
        <v>3430</v>
      </c>
      <c r="P486" s="72" t="s">
        <v>22</v>
      </c>
      <c r="Q486" s="9">
        <v>21.0</v>
      </c>
      <c r="R486" s="72" t="s">
        <v>2976</v>
      </c>
      <c r="S486" s="11">
        <v>27.0</v>
      </c>
      <c r="T486" s="73" t="s">
        <v>22</v>
      </c>
      <c r="U486" s="73"/>
      <c r="V486" s="9"/>
      <c r="W486" s="9" t="s">
        <v>3431</v>
      </c>
      <c r="X486" s="74" t="str">
        <f> if(isna(VLOOKUP($A486,processing!$A:$B,1,0)), "no", "yes")</f>
        <v>yes</v>
      </c>
      <c r="Y486" s="74" t="str">
        <f> if(isna(VLOOKUP($A486,outputs!$A:$B,1,0)), "no", "yes")</f>
        <v>yes</v>
      </c>
      <c r="Z486" s="74" t="str">
        <f> if(isna(VLOOKUP($A486,old.accuracy!$A:$B,1,0)), "no", "yes")</f>
        <v>yes</v>
      </c>
      <c r="AA486" s="74" t="str">
        <f> if(isna(VLOOKUP($A486,accuracy!$A:$B,1,0)), "no", "yes")</f>
        <v>yes</v>
      </c>
      <c r="AB486" s="74"/>
    </row>
    <row r="487">
      <c r="A487" s="8" t="str">
        <f> concatenate(VLOOKUP($B487,publications!$B:$D,3,0), ".", $C487)</f>
        <v>2AWYTXZI.4</v>
      </c>
      <c r="B487" s="9" t="s">
        <v>2119</v>
      </c>
      <c r="C487" s="71">
        <f t="shared" si="1"/>
        <v>4</v>
      </c>
      <c r="D487" s="9" t="s">
        <v>2566</v>
      </c>
      <c r="E487" s="9" t="s">
        <v>1935</v>
      </c>
      <c r="F487" s="9" t="s">
        <v>203</v>
      </c>
      <c r="G487" s="9" t="s">
        <v>3072</v>
      </c>
      <c r="J487" s="9">
        <v>1990.0</v>
      </c>
      <c r="K487" s="9">
        <v>1990.0</v>
      </c>
      <c r="L487" s="9" t="s">
        <v>3007</v>
      </c>
      <c r="M487" s="11">
        <v>5000.0</v>
      </c>
      <c r="N487" s="11" t="s">
        <v>2982</v>
      </c>
      <c r="O487" s="72" t="s">
        <v>3432</v>
      </c>
      <c r="P487" s="72" t="s">
        <v>22</v>
      </c>
      <c r="Q487" s="9">
        <v>21.0</v>
      </c>
      <c r="R487" s="72" t="s">
        <v>2976</v>
      </c>
      <c r="S487" s="11">
        <v>31.0</v>
      </c>
      <c r="T487" s="73" t="s">
        <v>22</v>
      </c>
      <c r="U487" s="73"/>
      <c r="V487" s="9"/>
      <c r="W487" s="9" t="s">
        <v>3431</v>
      </c>
      <c r="X487" s="74" t="str">
        <f> if(isna(VLOOKUP($A487,processing!$A:$B,1,0)), "no", "yes")</f>
        <v>yes</v>
      </c>
      <c r="Y487" s="74" t="str">
        <f> if(isna(VLOOKUP($A487,outputs!$A:$B,1,0)), "no", "yes")</f>
        <v>yes</v>
      </c>
      <c r="Z487" s="74" t="str">
        <f> if(isna(VLOOKUP($A487,old.accuracy!$A:$B,1,0)), "no", "yes")</f>
        <v>yes</v>
      </c>
      <c r="AA487" s="74" t="str">
        <f> if(isna(VLOOKUP($A487,accuracy!$A:$B,1,0)), "no", "yes")</f>
        <v>yes</v>
      </c>
      <c r="AB487" s="74"/>
    </row>
    <row r="488">
      <c r="A488" s="8" t="str">
        <f> concatenate(VLOOKUP($B488,publications!$B:$D,3,0), ".", $C488)</f>
        <v>2AWYTXZI.5</v>
      </c>
      <c r="B488" s="9" t="s">
        <v>2119</v>
      </c>
      <c r="C488" s="71">
        <f t="shared" si="1"/>
        <v>5</v>
      </c>
      <c r="D488" s="9" t="s">
        <v>2566</v>
      </c>
      <c r="E488" s="9" t="s">
        <v>1935</v>
      </c>
      <c r="F488" s="9" t="s">
        <v>203</v>
      </c>
      <c r="G488" s="9" t="s">
        <v>3072</v>
      </c>
      <c r="J488" s="9">
        <v>2001.0</v>
      </c>
      <c r="K488" s="9">
        <v>2001.0</v>
      </c>
      <c r="L488" s="9" t="s">
        <v>3007</v>
      </c>
      <c r="M488" s="11">
        <v>4000.0</v>
      </c>
      <c r="N488" s="11" t="s">
        <v>2982</v>
      </c>
      <c r="O488" s="72" t="s">
        <v>3433</v>
      </c>
      <c r="P488" s="72" t="s">
        <v>22</v>
      </c>
      <c r="Q488" s="9">
        <v>21.0</v>
      </c>
      <c r="R488" s="72" t="s">
        <v>2976</v>
      </c>
      <c r="S488" s="11">
        <v>44.0</v>
      </c>
      <c r="T488" s="73" t="s">
        <v>22</v>
      </c>
      <c r="U488" s="73"/>
      <c r="V488" s="9"/>
      <c r="W488" s="9" t="s">
        <v>3431</v>
      </c>
      <c r="X488" s="74" t="str">
        <f> if(isna(VLOOKUP($A488,processing!$A:$B,1,0)), "no", "yes")</f>
        <v>yes</v>
      </c>
      <c r="Y488" s="74" t="str">
        <f> if(isna(VLOOKUP($A488,outputs!$A:$B,1,0)), "no", "yes")</f>
        <v>yes</v>
      </c>
      <c r="Z488" s="74" t="str">
        <f> if(isna(VLOOKUP($A488,old.accuracy!$A:$B,1,0)), "no", "yes")</f>
        <v>yes</v>
      </c>
      <c r="AA488" s="74" t="str">
        <f> if(isna(VLOOKUP($A488,accuracy!$A:$B,1,0)), "no", "yes")</f>
        <v>yes</v>
      </c>
      <c r="AB488" s="74"/>
    </row>
    <row r="489">
      <c r="A489" s="8" t="str">
        <f> concatenate(VLOOKUP($B489,publications!$B:$D,3,0), ".", $C489)</f>
        <v>IWGVT7B2.1</v>
      </c>
      <c r="B489" s="9" t="s">
        <v>2100</v>
      </c>
      <c r="C489" s="71">
        <f t="shared" si="1"/>
        <v>1</v>
      </c>
      <c r="D489" s="9" t="s">
        <v>2566</v>
      </c>
      <c r="E489" s="9" t="s">
        <v>2082</v>
      </c>
      <c r="F489" s="9" t="s">
        <v>2971</v>
      </c>
      <c r="G489" s="9" t="s">
        <v>3434</v>
      </c>
      <c r="J489" s="9">
        <v>1959.0</v>
      </c>
      <c r="K489" s="9">
        <v>1959.0</v>
      </c>
      <c r="L489" s="9" t="s">
        <v>3007</v>
      </c>
      <c r="M489" s="11" t="s">
        <v>22</v>
      </c>
      <c r="N489" s="11" t="s">
        <v>22</v>
      </c>
      <c r="O489" s="72" t="s">
        <v>3425</v>
      </c>
      <c r="P489" s="72" t="s">
        <v>22</v>
      </c>
      <c r="Q489" s="9" t="s">
        <v>22</v>
      </c>
      <c r="R489" s="72" t="s">
        <v>22</v>
      </c>
      <c r="S489" s="11">
        <v>18.0</v>
      </c>
      <c r="T489" s="73" t="s">
        <v>22</v>
      </c>
      <c r="U489" s="73"/>
      <c r="V489" s="9"/>
      <c r="W489" s="9" t="s">
        <v>3435</v>
      </c>
      <c r="X489" s="74" t="str">
        <f> if(isna(VLOOKUP($A489,processing!$A:$B,1,0)), "no", "yes")</f>
        <v>yes</v>
      </c>
      <c r="Y489" s="74" t="str">
        <f> if(isna(VLOOKUP($A489,outputs!$A:$B,1,0)), "no", "yes")</f>
        <v>yes</v>
      </c>
      <c r="Z489" s="74" t="str">
        <f> if(isna(VLOOKUP($A489,old.accuracy!$A:$B,1,0)), "no", "yes")</f>
        <v>yes</v>
      </c>
      <c r="AA489" s="74" t="str">
        <f> if(isna(VLOOKUP($A489,accuracy!$A:$B,1,0)), "no", "yes")</f>
        <v>yes</v>
      </c>
      <c r="AB489" s="15" t="s">
        <v>91</v>
      </c>
    </row>
    <row r="490">
      <c r="A490" s="8" t="str">
        <f> concatenate(VLOOKUP($B490,publications!$B:$D,3,0), ".", $C490)</f>
        <v>IWGVT7B2.2</v>
      </c>
      <c r="B490" s="9" t="s">
        <v>2100</v>
      </c>
      <c r="C490" s="71">
        <f t="shared" si="1"/>
        <v>2</v>
      </c>
      <c r="D490" s="9" t="s">
        <v>2552</v>
      </c>
      <c r="E490" s="9" t="s">
        <v>1896</v>
      </c>
      <c r="F490" s="9" t="s">
        <v>203</v>
      </c>
      <c r="G490" s="9" t="s">
        <v>3018</v>
      </c>
      <c r="J490" s="9">
        <v>1977.0</v>
      </c>
      <c r="K490" s="9">
        <v>1977.0</v>
      </c>
      <c r="L490" s="9" t="s">
        <v>3007</v>
      </c>
      <c r="M490" s="11">
        <v>171000.0</v>
      </c>
      <c r="N490" s="11" t="s">
        <v>2982</v>
      </c>
      <c r="O490" s="72" t="s">
        <v>3436</v>
      </c>
      <c r="P490" s="72" t="s">
        <v>22</v>
      </c>
      <c r="Q490" s="9">
        <v>14.0</v>
      </c>
      <c r="R490" s="72" t="s">
        <v>2976</v>
      </c>
      <c r="S490" s="11">
        <v>2.0</v>
      </c>
      <c r="T490" s="73" t="s">
        <v>3015</v>
      </c>
      <c r="U490" s="73"/>
      <c r="V490" s="9"/>
      <c r="W490" s="9" t="s">
        <v>3437</v>
      </c>
      <c r="X490" s="74" t="str">
        <f> if(isna(VLOOKUP($A490,processing!$A:$B,1,0)), "no", "yes")</f>
        <v>yes</v>
      </c>
      <c r="Y490" s="74" t="str">
        <f> if(isna(VLOOKUP($A490,outputs!$A:$B,1,0)), "no", "yes")</f>
        <v>yes</v>
      </c>
      <c r="Z490" s="74" t="str">
        <f> if(isna(VLOOKUP($A490,old.accuracy!$A:$B,1,0)), "no", "yes")</f>
        <v>yes</v>
      </c>
      <c r="AA490" s="74" t="str">
        <f> if(isna(VLOOKUP($A490,accuracy!$A:$B,1,0)), "no", "yes")</f>
        <v>yes</v>
      </c>
      <c r="AB490" s="15" t="s">
        <v>91</v>
      </c>
    </row>
    <row r="491">
      <c r="A491" s="8" t="str">
        <f> concatenate(VLOOKUP($B491,publications!$B:$D,3,0), ".", $C491)</f>
        <v>G78PZDF2.1</v>
      </c>
      <c r="B491" s="9" t="s">
        <v>2098</v>
      </c>
      <c r="C491" s="71">
        <f t="shared" si="1"/>
        <v>1</v>
      </c>
      <c r="D491" s="9" t="s">
        <v>2552</v>
      </c>
      <c r="E491" s="9" t="s">
        <v>1896</v>
      </c>
      <c r="F491" s="9" t="s">
        <v>203</v>
      </c>
      <c r="G491" s="9" t="s">
        <v>3018</v>
      </c>
      <c r="J491" s="9">
        <v>1977.0</v>
      </c>
      <c r="K491" s="9">
        <v>1977.0</v>
      </c>
      <c r="L491" s="9" t="s">
        <v>3007</v>
      </c>
      <c r="M491" s="11">
        <v>171000.0</v>
      </c>
      <c r="N491" s="11" t="s">
        <v>2982</v>
      </c>
      <c r="O491" s="72" t="s">
        <v>3436</v>
      </c>
      <c r="P491" s="72" t="s">
        <v>22</v>
      </c>
      <c r="Q491" s="9">
        <v>14.0</v>
      </c>
      <c r="R491" s="72" t="s">
        <v>2976</v>
      </c>
      <c r="S491" s="11">
        <v>2.0</v>
      </c>
      <c r="T491" s="73" t="s">
        <v>3015</v>
      </c>
      <c r="U491" s="73"/>
      <c r="V491" s="9"/>
      <c r="W491" s="9" t="s">
        <v>3437</v>
      </c>
      <c r="X491" s="74" t="str">
        <f> if(isna(VLOOKUP($A491,processing!$A:$B,1,0)), "no", "yes")</f>
        <v>yes</v>
      </c>
      <c r="Y491" s="74" t="str">
        <f> if(isna(VLOOKUP($A491,outputs!$A:$B,1,0)), "no", "yes")</f>
        <v>yes</v>
      </c>
      <c r="Z491" s="74" t="str">
        <f> if(isna(VLOOKUP($A491,old.accuracy!$A:$B,1,0)), "no", "yes")</f>
        <v>yes</v>
      </c>
      <c r="AA491" s="74" t="str">
        <f> if(isna(VLOOKUP($A491,accuracy!$A:$B,1,0)), "no", "yes")</f>
        <v>yes</v>
      </c>
      <c r="AB491" s="74"/>
    </row>
    <row r="492">
      <c r="A492" s="8" t="str">
        <f> concatenate(VLOOKUP($B492,publications!$B:$D,3,0), ".", $C492)</f>
        <v>29T845PG.1</v>
      </c>
      <c r="B492" s="9" t="s">
        <v>2061</v>
      </c>
      <c r="C492" s="71">
        <f t="shared" si="1"/>
        <v>1</v>
      </c>
      <c r="D492" s="9" t="s">
        <v>2552</v>
      </c>
      <c r="E492" s="9" t="s">
        <v>1896</v>
      </c>
      <c r="F492" s="9" t="s">
        <v>203</v>
      </c>
      <c r="G492" s="9" t="s">
        <v>3018</v>
      </c>
      <c r="J492" s="9">
        <v>1968.0</v>
      </c>
      <c r="K492" s="9">
        <v>1968.0</v>
      </c>
      <c r="L492" s="9" t="s">
        <v>3007</v>
      </c>
      <c r="M492" s="11" t="s">
        <v>22</v>
      </c>
      <c r="N492" s="11" t="s">
        <v>22</v>
      </c>
      <c r="O492" s="72" t="s">
        <v>3328</v>
      </c>
      <c r="P492" s="72" t="s">
        <v>22</v>
      </c>
      <c r="Q492" s="72" t="s">
        <v>22</v>
      </c>
      <c r="R492" s="72" t="s">
        <v>22</v>
      </c>
      <c r="S492" s="11">
        <v>2.0</v>
      </c>
      <c r="T492" s="73" t="s">
        <v>3029</v>
      </c>
      <c r="U492" s="73"/>
      <c r="V492" s="9"/>
      <c r="W492" s="9" t="s">
        <v>3438</v>
      </c>
      <c r="X492" s="74" t="str">
        <f> if(isna(VLOOKUP($A492,processing!$A:$B,1,0)), "no", "yes")</f>
        <v>yes</v>
      </c>
      <c r="Y492" s="74" t="str">
        <f> if(isna(VLOOKUP($A492,outputs!$A:$B,1,0)), "no", "yes")</f>
        <v>yes</v>
      </c>
      <c r="Z492" s="74" t="str">
        <f> if(isna(VLOOKUP($A492,old.accuracy!$A:$B,1,0)), "no", "yes")</f>
        <v>yes</v>
      </c>
      <c r="AA492" s="74" t="str">
        <f> if(isna(VLOOKUP($A492,accuracy!$A:$B,1,0)), "no", "yes")</f>
        <v>yes</v>
      </c>
      <c r="AB492" s="74"/>
    </row>
    <row r="493">
      <c r="A493" s="8" t="str">
        <f> concatenate(VLOOKUP($B493,publications!$B:$D,3,0), ".", $C493)</f>
        <v>29T845PG.2</v>
      </c>
      <c r="B493" s="9" t="s">
        <v>2061</v>
      </c>
      <c r="C493" s="71">
        <f t="shared" si="1"/>
        <v>2</v>
      </c>
      <c r="D493" s="9" t="s">
        <v>2552</v>
      </c>
      <c r="E493" s="9" t="s">
        <v>1896</v>
      </c>
      <c r="F493" s="9" t="s">
        <v>203</v>
      </c>
      <c r="G493" s="9" t="s">
        <v>3018</v>
      </c>
      <c r="J493" s="9">
        <v>1964.0</v>
      </c>
      <c r="K493" s="9">
        <v>1964.0</v>
      </c>
      <c r="L493" s="9" t="s">
        <v>3007</v>
      </c>
      <c r="M493" s="11" t="s">
        <v>22</v>
      </c>
      <c r="N493" s="11" t="s">
        <v>22</v>
      </c>
      <c r="O493" s="72" t="s">
        <v>3328</v>
      </c>
      <c r="P493" s="72" t="s">
        <v>22</v>
      </c>
      <c r="Q493" s="72" t="s">
        <v>22</v>
      </c>
      <c r="R493" s="72" t="s">
        <v>22</v>
      </c>
      <c r="S493" s="11">
        <v>2.0</v>
      </c>
      <c r="T493" s="73" t="s">
        <v>3029</v>
      </c>
      <c r="U493" s="73"/>
      <c r="V493" s="9"/>
      <c r="W493" s="9" t="s">
        <v>3438</v>
      </c>
      <c r="X493" s="74" t="str">
        <f> if(isna(VLOOKUP($A493,processing!$A:$B,1,0)), "no", "yes")</f>
        <v>yes</v>
      </c>
      <c r="Y493" s="74" t="str">
        <f> if(isna(VLOOKUP($A493,outputs!$A:$B,1,0)), "no", "yes")</f>
        <v>yes</v>
      </c>
      <c r="Z493" s="74" t="str">
        <f> if(isna(VLOOKUP($A493,old.accuracy!$A:$B,1,0)), "no", "yes")</f>
        <v>yes</v>
      </c>
      <c r="AA493" s="74" t="str">
        <f> if(isna(VLOOKUP($A493,accuracy!$A:$B,1,0)), "no", "yes")</f>
        <v>yes</v>
      </c>
      <c r="AB493" s="74"/>
    </row>
    <row r="494">
      <c r="A494" s="8" t="str">
        <f> concatenate(VLOOKUP($B494,publications!$B:$D,3,0), ".", $C494)</f>
        <v>29T845PG.3</v>
      </c>
      <c r="B494" s="9" t="s">
        <v>2061</v>
      </c>
      <c r="C494" s="71">
        <f t="shared" si="1"/>
        <v>3</v>
      </c>
      <c r="D494" s="9" t="s">
        <v>2552</v>
      </c>
      <c r="E494" s="9" t="s">
        <v>1896</v>
      </c>
      <c r="F494" s="9" t="s">
        <v>203</v>
      </c>
      <c r="G494" s="9" t="s">
        <v>3018</v>
      </c>
      <c r="J494" s="9">
        <v>1969.0</v>
      </c>
      <c r="K494" s="9">
        <v>1969.0</v>
      </c>
      <c r="L494" s="9" t="s">
        <v>3007</v>
      </c>
      <c r="M494" s="11" t="s">
        <v>22</v>
      </c>
      <c r="N494" s="11" t="s">
        <v>22</v>
      </c>
      <c r="O494" s="72" t="s">
        <v>3328</v>
      </c>
      <c r="P494" s="72" t="s">
        <v>22</v>
      </c>
      <c r="Q494" s="72" t="s">
        <v>22</v>
      </c>
      <c r="R494" s="72" t="s">
        <v>22</v>
      </c>
      <c r="S494" s="11">
        <v>8.0</v>
      </c>
      <c r="T494" s="73" t="s">
        <v>3032</v>
      </c>
      <c r="U494" s="73"/>
      <c r="V494" s="9"/>
      <c r="W494" s="9" t="s">
        <v>3438</v>
      </c>
      <c r="X494" s="74" t="str">
        <f> if(isna(VLOOKUP($A494,processing!$A:$B,1,0)), "no", "yes")</f>
        <v>yes</v>
      </c>
      <c r="Y494" s="74" t="str">
        <f> if(isna(VLOOKUP($A494,outputs!$A:$B,1,0)), "no", "yes")</f>
        <v>yes</v>
      </c>
      <c r="Z494" s="74" t="str">
        <f> if(isna(VLOOKUP($A494,old.accuracy!$A:$B,1,0)), "no", "yes")</f>
        <v>yes</v>
      </c>
      <c r="AA494" s="74" t="str">
        <f> if(isna(VLOOKUP($A494,accuracy!$A:$B,1,0)), "no", "yes")</f>
        <v>yes</v>
      </c>
      <c r="AB494" s="74"/>
    </row>
    <row r="495">
      <c r="A495" s="8" t="str">
        <f> concatenate(VLOOKUP($B495,publications!$B:$D,3,0), ".", $C495)</f>
        <v>G4U45YN3.1</v>
      </c>
      <c r="B495" s="9" t="s">
        <v>2112</v>
      </c>
      <c r="C495" s="71">
        <f t="shared" si="1"/>
        <v>1</v>
      </c>
      <c r="D495" s="9" t="s">
        <v>2566</v>
      </c>
      <c r="E495" s="9" t="s">
        <v>1896</v>
      </c>
      <c r="F495" s="9" t="s">
        <v>2971</v>
      </c>
      <c r="G495" s="9" t="s">
        <v>22</v>
      </c>
      <c r="J495" s="9">
        <v>2004.0</v>
      </c>
      <c r="K495" s="9">
        <v>2004.0</v>
      </c>
      <c r="L495" s="9" t="s">
        <v>3007</v>
      </c>
      <c r="M495" s="11" t="s">
        <v>22</v>
      </c>
      <c r="N495" s="11" t="s">
        <v>22</v>
      </c>
      <c r="O495" s="72" t="s">
        <v>3421</v>
      </c>
      <c r="P495" s="72" t="s">
        <v>3439</v>
      </c>
      <c r="Q495" s="72" t="s">
        <v>22</v>
      </c>
      <c r="R495" s="72" t="s">
        <v>22</v>
      </c>
      <c r="S495" s="11">
        <v>2.0</v>
      </c>
      <c r="T495" s="114" t="s">
        <v>22</v>
      </c>
      <c r="U495" s="114"/>
      <c r="V495" s="9"/>
      <c r="W495" s="9"/>
      <c r="X495" s="74" t="str">
        <f> if(isna(VLOOKUP($A495,processing!$A:$B,1,0)), "no", "yes")</f>
        <v>yes</v>
      </c>
      <c r="Y495" s="74" t="str">
        <f> if(isna(VLOOKUP($A495,outputs!$A:$B,1,0)), "no", "yes")</f>
        <v>yes</v>
      </c>
      <c r="Z495" s="74" t="str">
        <f> if(isna(VLOOKUP($A495,old.accuracy!$A:$B,1,0)), "no", "yes")</f>
        <v>yes</v>
      </c>
      <c r="AA495" s="74" t="str">
        <f> if(isna(VLOOKUP($A495,accuracy!$A:$B,1,0)), "no", "yes")</f>
        <v>yes</v>
      </c>
      <c r="AB495" s="74"/>
    </row>
    <row r="496">
      <c r="A496" s="8" t="str">
        <f> concatenate(VLOOKUP($B496,publications!$B:$D,3,0), ".", $C496)</f>
        <v>G4U45YN3.2</v>
      </c>
      <c r="B496" s="9" t="s">
        <v>2112</v>
      </c>
      <c r="C496" s="71">
        <f t="shared" si="1"/>
        <v>2</v>
      </c>
      <c r="D496" s="9" t="s">
        <v>2566</v>
      </c>
      <c r="E496" s="9" t="s">
        <v>1896</v>
      </c>
      <c r="F496" s="9" t="s">
        <v>2971</v>
      </c>
      <c r="G496" s="9" t="s">
        <v>22</v>
      </c>
      <c r="J496" s="9">
        <v>2004.0</v>
      </c>
      <c r="K496" s="9">
        <v>2004.0</v>
      </c>
      <c r="L496" s="9" t="s">
        <v>3007</v>
      </c>
      <c r="M496" s="11" t="s">
        <v>22</v>
      </c>
      <c r="N496" s="11" t="s">
        <v>22</v>
      </c>
      <c r="O496" s="72" t="s">
        <v>3440</v>
      </c>
      <c r="P496" s="72" t="s">
        <v>3441</v>
      </c>
      <c r="Q496" s="72" t="s">
        <v>22</v>
      </c>
      <c r="R496" s="72" t="s">
        <v>22</v>
      </c>
      <c r="S496" s="11">
        <v>2.0</v>
      </c>
      <c r="T496" s="114" t="s">
        <v>22</v>
      </c>
      <c r="U496" s="114"/>
      <c r="V496" s="9"/>
      <c r="W496" s="9"/>
      <c r="X496" s="74" t="str">
        <f> if(isna(VLOOKUP($A496,processing!$A:$B,1,0)), "no", "yes")</f>
        <v>yes</v>
      </c>
      <c r="Y496" s="74" t="str">
        <f> if(isna(VLOOKUP($A496,outputs!$A:$B,1,0)), "no", "yes")</f>
        <v>yes</v>
      </c>
      <c r="Z496" s="74" t="str">
        <f> if(isna(VLOOKUP($A496,old.accuracy!$A:$B,1,0)), "no", "yes")</f>
        <v>yes</v>
      </c>
      <c r="AA496" s="74" t="str">
        <f> if(isna(VLOOKUP($A496,accuracy!$A:$B,1,0)), "no", "yes")</f>
        <v>yes</v>
      </c>
      <c r="AB496" s="74"/>
    </row>
    <row r="497">
      <c r="A497" s="8" t="str">
        <f> concatenate(VLOOKUP($B497,publications!$B:$D,3,0), ".", $C497)</f>
        <v>G4U45YN3.3</v>
      </c>
      <c r="B497" s="9" t="s">
        <v>2112</v>
      </c>
      <c r="C497" s="71">
        <f t="shared" si="1"/>
        <v>3</v>
      </c>
      <c r="D497" s="9" t="s">
        <v>2566</v>
      </c>
      <c r="E497" s="9" t="s">
        <v>1896</v>
      </c>
      <c r="F497" s="9" t="s">
        <v>2971</v>
      </c>
      <c r="G497" s="9" t="s">
        <v>22</v>
      </c>
      <c r="J497" s="9">
        <v>1938.0</v>
      </c>
      <c r="K497" s="9">
        <v>1938.0</v>
      </c>
      <c r="L497" s="9" t="s">
        <v>3007</v>
      </c>
      <c r="M497" s="11" t="s">
        <v>22</v>
      </c>
      <c r="N497" s="11" t="s">
        <v>22</v>
      </c>
      <c r="O497" s="72" t="s">
        <v>3442</v>
      </c>
      <c r="P497" s="72" t="s">
        <v>3004</v>
      </c>
      <c r="Q497" s="72" t="s">
        <v>22</v>
      </c>
      <c r="R497" s="72" t="s">
        <v>22</v>
      </c>
      <c r="S497" s="11">
        <v>8.0</v>
      </c>
      <c r="T497" s="114" t="s">
        <v>22</v>
      </c>
      <c r="U497" s="114"/>
      <c r="V497" s="9"/>
      <c r="W497" s="9"/>
      <c r="X497" s="74" t="str">
        <f> if(isna(VLOOKUP($A497,processing!$A:$B,1,0)), "no", "yes")</f>
        <v>yes</v>
      </c>
      <c r="Y497" s="74" t="str">
        <f> if(isna(VLOOKUP($A497,outputs!$A:$B,1,0)), "no", "yes")</f>
        <v>yes</v>
      </c>
      <c r="Z497" s="74" t="str">
        <f> if(isna(VLOOKUP($A497,old.accuracy!$A:$B,1,0)), "no", "yes")</f>
        <v>yes</v>
      </c>
      <c r="AA497" s="74" t="str">
        <f> if(isna(VLOOKUP($A497,accuracy!$A:$B,1,0)), "no", "yes")</f>
        <v>yes</v>
      </c>
      <c r="AB497" s="74"/>
    </row>
    <row r="498">
      <c r="A498" s="8" t="str">
        <f> concatenate(VLOOKUP($B498,publications!$B:$D,3,0), ".", $C498)</f>
        <v>LL4DC5CT.1</v>
      </c>
      <c r="B498" s="9" t="s">
        <v>2104</v>
      </c>
      <c r="C498" s="71">
        <f t="shared" si="1"/>
        <v>1</v>
      </c>
      <c r="D498" s="9" t="s">
        <v>2566</v>
      </c>
      <c r="E498" s="9" t="s">
        <v>1839</v>
      </c>
      <c r="F498" s="9" t="s">
        <v>2971</v>
      </c>
      <c r="G498" s="9" t="s">
        <v>3443</v>
      </c>
      <c r="J498" s="9">
        <v>1957.0</v>
      </c>
      <c r="K498" s="9">
        <v>1957.0</v>
      </c>
      <c r="L498" s="9" t="s">
        <v>3007</v>
      </c>
      <c r="M498" s="11" t="s">
        <v>22</v>
      </c>
      <c r="N498" s="11" t="s">
        <v>22</v>
      </c>
      <c r="O498" s="11" t="s">
        <v>22</v>
      </c>
      <c r="P498" s="11" t="s">
        <v>22</v>
      </c>
      <c r="Q498" s="11" t="s">
        <v>22</v>
      </c>
      <c r="R498" s="11" t="s">
        <v>22</v>
      </c>
      <c r="S498" s="11" t="s">
        <v>22</v>
      </c>
      <c r="T498" s="73" t="s">
        <v>22</v>
      </c>
      <c r="U498" s="73"/>
      <c r="V498" s="9"/>
      <c r="W498" s="9" t="s">
        <v>3444</v>
      </c>
      <c r="X498" s="74" t="str">
        <f> if(isna(VLOOKUP($A498,processing!$A:$B,1,0)), "no", "yes")</f>
        <v>yes</v>
      </c>
      <c r="Y498" s="74" t="str">
        <f> if(isna(VLOOKUP($A498,outputs!$A:$B,1,0)), "no", "yes")</f>
        <v>yes</v>
      </c>
      <c r="Z498" s="74" t="str">
        <f> if(isna(VLOOKUP($A498,old.accuracy!$A:$B,1,0)), "no", "yes")</f>
        <v>yes</v>
      </c>
      <c r="AA498" s="74" t="str">
        <f> if(isna(VLOOKUP($A498,accuracy!$A:$B,1,0)), "no", "yes")</f>
        <v>yes</v>
      </c>
      <c r="AB498" s="74"/>
    </row>
    <row r="499">
      <c r="A499" s="8" t="str">
        <f> concatenate(VLOOKUP($B499,publications!$B:$D,3,0), ".", $C499)</f>
        <v>K8DGTW2N.1</v>
      </c>
      <c r="B499" s="9" t="s">
        <v>1884</v>
      </c>
      <c r="C499" s="71">
        <f t="shared" si="1"/>
        <v>1</v>
      </c>
      <c r="D499" s="9" t="s">
        <v>2566</v>
      </c>
      <c r="E499" s="9" t="s">
        <v>22</v>
      </c>
      <c r="F499" s="9" t="s">
        <v>2971</v>
      </c>
      <c r="G499" s="9" t="s">
        <v>3445</v>
      </c>
      <c r="J499" s="9">
        <v>1931.0</v>
      </c>
      <c r="K499" s="9">
        <v>1931.0</v>
      </c>
      <c r="L499" s="9" t="s">
        <v>3052</v>
      </c>
      <c r="M499" s="11" t="s">
        <v>22</v>
      </c>
      <c r="N499" s="11" t="s">
        <v>22</v>
      </c>
      <c r="O499" s="72" t="s">
        <v>3446</v>
      </c>
      <c r="P499" s="72" t="s">
        <v>22</v>
      </c>
      <c r="Q499" s="9">
        <v>600.0</v>
      </c>
      <c r="R499" s="72" t="s">
        <v>3040</v>
      </c>
      <c r="S499" s="11">
        <v>36.0</v>
      </c>
      <c r="T499" s="73" t="s">
        <v>22</v>
      </c>
      <c r="U499" s="73"/>
      <c r="V499" s="9"/>
      <c r="W499" s="9" t="s">
        <v>3447</v>
      </c>
      <c r="X499" s="74" t="str">
        <f> if(isna(VLOOKUP($A499,processing!$A:$B,1,0)), "no", "yes")</f>
        <v>yes</v>
      </c>
      <c r="Y499" s="74" t="str">
        <f> if(isna(VLOOKUP($A499,outputs!$A:$B,1,0)), "no", "yes")</f>
        <v>yes</v>
      </c>
      <c r="Z499" s="74" t="str">
        <f> if(isna(VLOOKUP($A499,old.accuracy!$A:$B,1,0)), "no", "yes")</f>
        <v>yes</v>
      </c>
      <c r="AA499" s="74" t="str">
        <f> if(isna(VLOOKUP($A499,accuracy!$A:$B,1,0)), "no", "yes")</f>
        <v>yes</v>
      </c>
      <c r="AB499" s="74"/>
    </row>
    <row r="500">
      <c r="A500" s="8" t="str">
        <f> concatenate(VLOOKUP($B500,publications!$B:$D,3,0), ".", $C500)</f>
        <v>K8DGTW2N.2</v>
      </c>
      <c r="B500" s="9" t="s">
        <v>1884</v>
      </c>
      <c r="C500" s="71">
        <f t="shared" si="1"/>
        <v>2</v>
      </c>
      <c r="D500" s="9" t="s">
        <v>2566</v>
      </c>
      <c r="E500" s="9" t="s">
        <v>22</v>
      </c>
      <c r="F500" s="9" t="s">
        <v>2971</v>
      </c>
      <c r="G500" s="9" t="s">
        <v>3448</v>
      </c>
      <c r="J500" s="9">
        <v>1932.0</v>
      </c>
      <c r="K500" s="9">
        <v>1932.0</v>
      </c>
      <c r="L500" s="9" t="s">
        <v>3052</v>
      </c>
      <c r="M500" s="11" t="s">
        <v>22</v>
      </c>
      <c r="N500" s="11" t="s">
        <v>22</v>
      </c>
      <c r="O500" s="72" t="s">
        <v>3446</v>
      </c>
      <c r="P500" s="72" t="s">
        <v>22</v>
      </c>
      <c r="Q500" s="9">
        <v>600.0</v>
      </c>
      <c r="R500" s="72" t="s">
        <v>3040</v>
      </c>
      <c r="S500" s="11">
        <v>9.0</v>
      </c>
      <c r="T500" s="73" t="s">
        <v>22</v>
      </c>
      <c r="U500" s="73"/>
      <c r="V500" s="9"/>
      <c r="W500" s="9" t="s">
        <v>3447</v>
      </c>
      <c r="X500" s="74" t="str">
        <f> if(isna(VLOOKUP($A500,processing!$A:$B,1,0)), "no", "yes")</f>
        <v>yes</v>
      </c>
      <c r="Y500" s="74" t="str">
        <f> if(isna(VLOOKUP($A500,outputs!$A:$B,1,0)), "no", "yes")</f>
        <v>yes</v>
      </c>
      <c r="Z500" s="74" t="str">
        <f> if(isna(VLOOKUP($A500,old.accuracy!$A:$B,1,0)), "no", "yes")</f>
        <v>yes</v>
      </c>
      <c r="AA500" s="74" t="str">
        <f> if(isna(VLOOKUP($A500,accuracy!$A:$B,1,0)), "no", "yes")</f>
        <v>yes</v>
      </c>
      <c r="AB500" s="74"/>
    </row>
    <row r="501">
      <c r="A501" s="8" t="str">
        <f> concatenate(VLOOKUP($B501,publications!$B:$D,3,0), ".", $C501)</f>
        <v>K8DGTW2N.3</v>
      </c>
      <c r="B501" s="9" t="s">
        <v>1884</v>
      </c>
      <c r="C501" s="71">
        <f t="shared" si="1"/>
        <v>3</v>
      </c>
      <c r="D501" s="9" t="s">
        <v>2566</v>
      </c>
      <c r="E501" s="9" t="s">
        <v>22</v>
      </c>
      <c r="F501" s="9" t="s">
        <v>2971</v>
      </c>
      <c r="G501" s="9" t="s">
        <v>3448</v>
      </c>
      <c r="J501" s="9">
        <v>1933.0</v>
      </c>
      <c r="K501" s="9">
        <v>1933.0</v>
      </c>
      <c r="L501" s="9" t="s">
        <v>3052</v>
      </c>
      <c r="M501" s="11" t="s">
        <v>22</v>
      </c>
      <c r="N501" s="11" t="s">
        <v>22</v>
      </c>
      <c r="O501" s="72" t="s">
        <v>3446</v>
      </c>
      <c r="P501" s="72" t="s">
        <v>22</v>
      </c>
      <c r="Q501" s="9">
        <v>600.0</v>
      </c>
      <c r="R501" s="72" t="s">
        <v>3040</v>
      </c>
      <c r="S501" s="11">
        <v>212.0</v>
      </c>
      <c r="T501" s="73" t="s">
        <v>22</v>
      </c>
      <c r="U501" s="73"/>
      <c r="V501" s="9"/>
      <c r="W501" s="9" t="s">
        <v>3447</v>
      </c>
      <c r="X501" s="74" t="str">
        <f> if(isna(VLOOKUP($A501,processing!$A:$B,1,0)), "no", "yes")</f>
        <v>yes</v>
      </c>
      <c r="Y501" s="74" t="str">
        <f> if(isna(VLOOKUP($A501,outputs!$A:$B,1,0)), "no", "yes")</f>
        <v>yes</v>
      </c>
      <c r="Z501" s="74" t="str">
        <f> if(isna(VLOOKUP($A501,old.accuracy!$A:$B,1,0)), "no", "yes")</f>
        <v>yes</v>
      </c>
      <c r="AA501" s="74" t="str">
        <f> if(isna(VLOOKUP($A501,accuracy!$A:$B,1,0)), "no", "yes")</f>
        <v>yes</v>
      </c>
      <c r="AB501" s="74"/>
    </row>
    <row r="502">
      <c r="A502" s="8" t="str">
        <f> concatenate(VLOOKUP($B502,publications!$B:$D,3,0), ".", $C502)</f>
        <v>K8DGTW2N.4</v>
      </c>
      <c r="B502" s="9" t="s">
        <v>1884</v>
      </c>
      <c r="C502" s="71">
        <f t="shared" si="1"/>
        <v>4</v>
      </c>
      <c r="D502" s="9" t="s">
        <v>2600</v>
      </c>
      <c r="E502" s="9" t="s">
        <v>22</v>
      </c>
      <c r="F502" s="9" t="s">
        <v>2971</v>
      </c>
      <c r="G502" s="9" t="s">
        <v>3448</v>
      </c>
      <c r="J502" s="9">
        <v>1933.0</v>
      </c>
      <c r="K502" s="9">
        <v>1933.0</v>
      </c>
      <c r="L502" s="9" t="s">
        <v>3052</v>
      </c>
      <c r="M502" s="11" t="s">
        <v>22</v>
      </c>
      <c r="N502" s="11" t="s">
        <v>22</v>
      </c>
      <c r="O502" s="72" t="s">
        <v>22</v>
      </c>
      <c r="P502" s="72" t="s">
        <v>22</v>
      </c>
      <c r="Q502" s="9">
        <v>600.0</v>
      </c>
      <c r="R502" s="72" t="s">
        <v>3040</v>
      </c>
      <c r="S502" s="11">
        <v>4.0</v>
      </c>
      <c r="T502" s="73" t="s">
        <v>22</v>
      </c>
      <c r="U502" s="73"/>
      <c r="V502" s="9"/>
      <c r="W502" s="9" t="s">
        <v>3447</v>
      </c>
      <c r="X502" s="74" t="str">
        <f> if(isna(VLOOKUP($A502,processing!$A:$B,1,0)), "no", "yes")</f>
        <v>yes</v>
      </c>
      <c r="Y502" s="74" t="str">
        <f> if(isna(VLOOKUP($A502,outputs!$A:$B,1,0)), "no", "yes")</f>
        <v>yes</v>
      </c>
      <c r="Z502" s="74" t="str">
        <f> if(isna(VLOOKUP($A502,old.accuracy!$A:$B,1,0)), "no", "yes")</f>
        <v>yes</v>
      </c>
      <c r="AA502" s="74" t="str">
        <f> if(isna(VLOOKUP($A502,accuracy!$A:$B,1,0)), "no", "yes")</f>
        <v>yes</v>
      </c>
      <c r="AB502" s="74"/>
    </row>
    <row r="503">
      <c r="A503" s="8" t="str">
        <f> concatenate(VLOOKUP($B503,publications!$B:$D,3,0), ".", $C503)</f>
        <v>K8DGTW2N.5</v>
      </c>
      <c r="B503" s="9" t="s">
        <v>1884</v>
      </c>
      <c r="C503" s="71">
        <f t="shared" si="1"/>
        <v>5</v>
      </c>
      <c r="D503" s="9" t="s">
        <v>2566</v>
      </c>
      <c r="E503" s="9" t="s">
        <v>1896</v>
      </c>
      <c r="F503" s="9" t="s">
        <v>2971</v>
      </c>
      <c r="G503" s="9" t="s">
        <v>3449</v>
      </c>
      <c r="J503" s="9">
        <v>1943.0</v>
      </c>
      <c r="K503" s="9">
        <v>1943.0</v>
      </c>
      <c r="L503" s="9" t="s">
        <v>3052</v>
      </c>
      <c r="M503" s="11" t="s">
        <v>22</v>
      </c>
      <c r="N503" s="11" t="s">
        <v>22</v>
      </c>
      <c r="O503" s="72" t="s">
        <v>3450</v>
      </c>
      <c r="P503" s="72" t="s">
        <v>22</v>
      </c>
      <c r="Q503" s="115" t="s">
        <v>3451</v>
      </c>
      <c r="R503" s="72" t="s">
        <v>3040</v>
      </c>
      <c r="S503" s="11">
        <v>124.0</v>
      </c>
      <c r="T503" s="73" t="s">
        <v>22</v>
      </c>
      <c r="U503" s="73"/>
      <c r="V503" s="9"/>
      <c r="W503" s="9" t="s">
        <v>3447</v>
      </c>
      <c r="X503" s="74" t="str">
        <f> if(isna(VLOOKUP($A503,processing!$A:$B,1,0)), "no", "yes")</f>
        <v>yes</v>
      </c>
      <c r="Y503" s="74" t="str">
        <f> if(isna(VLOOKUP($A503,outputs!$A:$B,1,0)), "no", "yes")</f>
        <v>yes</v>
      </c>
      <c r="Z503" s="74" t="str">
        <f> if(isna(VLOOKUP($A503,old.accuracy!$A:$B,1,0)), "no", "yes")</f>
        <v>yes</v>
      </c>
      <c r="AA503" s="74" t="str">
        <f> if(isna(VLOOKUP($A503,accuracy!$A:$B,1,0)), "no", "yes")</f>
        <v>yes</v>
      </c>
      <c r="AB503" s="74"/>
    </row>
    <row r="504">
      <c r="A504" s="8" t="str">
        <f> concatenate(VLOOKUP($B504,publications!$B:$D,3,0), ".", $C504)</f>
        <v>K8DGTW2N.6</v>
      </c>
      <c r="B504" s="9" t="s">
        <v>1884</v>
      </c>
      <c r="C504" s="71">
        <f t="shared" si="1"/>
        <v>6</v>
      </c>
      <c r="D504" s="9" t="s">
        <v>2552</v>
      </c>
      <c r="E504" s="9" t="s">
        <v>1896</v>
      </c>
      <c r="F504" s="9" t="s">
        <v>2971</v>
      </c>
      <c r="G504" s="9" t="s">
        <v>3018</v>
      </c>
      <c r="J504" s="9">
        <v>1965.0</v>
      </c>
      <c r="K504" s="9">
        <v>1965.0</v>
      </c>
      <c r="L504" s="9" t="s">
        <v>3052</v>
      </c>
      <c r="M504" s="11" t="s">
        <v>22</v>
      </c>
      <c r="N504" s="11" t="s">
        <v>22</v>
      </c>
      <c r="O504" s="72" t="s">
        <v>3452</v>
      </c>
      <c r="P504" s="72" t="s">
        <v>22</v>
      </c>
      <c r="Q504" s="9" t="s">
        <v>22</v>
      </c>
      <c r="R504" s="72" t="s">
        <v>22</v>
      </c>
      <c r="S504" s="11">
        <v>28.0</v>
      </c>
      <c r="T504" s="73" t="s">
        <v>3453</v>
      </c>
      <c r="U504" s="73"/>
      <c r="V504" s="9"/>
      <c r="W504" s="9" t="s">
        <v>3454</v>
      </c>
      <c r="X504" s="74" t="str">
        <f> if(isna(VLOOKUP($A504,processing!$A:$B,1,0)), "no", "yes")</f>
        <v>yes</v>
      </c>
      <c r="Y504" s="74" t="str">
        <f> if(isna(VLOOKUP($A504,outputs!$A:$B,1,0)), "no", "yes")</f>
        <v>yes</v>
      </c>
      <c r="Z504" s="74" t="str">
        <f> if(isna(VLOOKUP($A504,old.accuracy!$A:$B,1,0)), "no", "yes")</f>
        <v>yes</v>
      </c>
      <c r="AA504" s="74" t="str">
        <f> if(isna(VLOOKUP($A504,accuracy!$A:$B,1,0)), "no", "yes")</f>
        <v>yes</v>
      </c>
      <c r="AB504" s="74"/>
    </row>
    <row r="505">
      <c r="A505" s="8" t="str">
        <f> concatenate(VLOOKUP($B505,publications!$B:$D,3,0), ".", $C505)</f>
        <v>K8DGTW2N.7</v>
      </c>
      <c r="B505" s="9" t="s">
        <v>1884</v>
      </c>
      <c r="C505" s="71">
        <f t="shared" si="1"/>
        <v>7</v>
      </c>
      <c r="D505" s="9" t="s">
        <v>2552</v>
      </c>
      <c r="E505" s="9" t="s">
        <v>1896</v>
      </c>
      <c r="F505" s="9" t="s">
        <v>2971</v>
      </c>
      <c r="G505" s="9" t="s">
        <v>3018</v>
      </c>
      <c r="J505" s="9">
        <v>1972.0</v>
      </c>
      <c r="K505" s="9">
        <v>1972.0</v>
      </c>
      <c r="L505" s="9" t="s">
        <v>3052</v>
      </c>
      <c r="M505" s="11" t="s">
        <v>22</v>
      </c>
      <c r="N505" s="11" t="s">
        <v>22</v>
      </c>
      <c r="O505" s="72" t="s">
        <v>3455</v>
      </c>
      <c r="P505" s="72" t="s">
        <v>22</v>
      </c>
      <c r="Q505" s="72" t="s">
        <v>22</v>
      </c>
      <c r="R505" s="72" t="s">
        <v>22</v>
      </c>
      <c r="S505" s="11">
        <v>9.0</v>
      </c>
      <c r="T505" s="73"/>
      <c r="U505" s="73"/>
      <c r="V505" s="9"/>
      <c r="W505" s="9"/>
      <c r="X505" s="74" t="str">
        <f> if(isna(VLOOKUP($A505,processing!$A:$B,1,0)), "no", "yes")</f>
        <v>yes</v>
      </c>
      <c r="Y505" s="74" t="str">
        <f> if(isna(VLOOKUP($A505,outputs!$A:$B,1,0)), "no", "yes")</f>
        <v>yes</v>
      </c>
      <c r="Z505" s="74" t="str">
        <f> if(isna(VLOOKUP($A505,old.accuracy!$A:$B,1,0)), "no", "yes")</f>
        <v>yes</v>
      </c>
      <c r="AA505" s="74" t="str">
        <f> if(isna(VLOOKUP($A505,accuracy!$A:$B,1,0)), "no", "yes")</f>
        <v>yes</v>
      </c>
      <c r="AB505" s="74"/>
    </row>
    <row r="506">
      <c r="A506" s="8" t="str">
        <f> concatenate(VLOOKUP($B506,publications!$B:$D,3,0), ".", $C506)</f>
        <v>K8DGTW2N.8</v>
      </c>
      <c r="B506" s="9" t="s">
        <v>1884</v>
      </c>
      <c r="C506" s="71">
        <f t="shared" si="1"/>
        <v>8</v>
      </c>
      <c r="D506" s="9" t="s">
        <v>2566</v>
      </c>
      <c r="E506" s="9" t="s">
        <v>3194</v>
      </c>
      <c r="F506" s="9" t="s">
        <v>2971</v>
      </c>
      <c r="G506" s="9" t="s">
        <v>3456</v>
      </c>
      <c r="J506" s="9">
        <v>1981.0</v>
      </c>
      <c r="K506" s="9">
        <v>1985.0</v>
      </c>
      <c r="L506" s="9" t="s">
        <v>3052</v>
      </c>
      <c r="M506" s="11" t="s">
        <v>22</v>
      </c>
      <c r="N506" s="11" t="s">
        <v>22</v>
      </c>
      <c r="O506" s="72" t="s">
        <v>3241</v>
      </c>
      <c r="P506" s="72" t="s">
        <v>22</v>
      </c>
      <c r="Q506" s="9">
        <v>15.0</v>
      </c>
      <c r="R506" s="72" t="s">
        <v>2976</v>
      </c>
      <c r="S506" s="11">
        <v>311.0</v>
      </c>
      <c r="T506" s="73"/>
      <c r="U506" s="73"/>
      <c r="V506" s="9"/>
      <c r="W506" s="9" t="s">
        <v>3457</v>
      </c>
      <c r="X506" s="74" t="str">
        <f> if(isna(VLOOKUP($A506,processing!$A:$B,1,0)), "no", "yes")</f>
        <v>yes</v>
      </c>
      <c r="Y506" s="74" t="str">
        <f> if(isna(VLOOKUP($A506,outputs!$A:$B,1,0)), "no", "yes")</f>
        <v>yes</v>
      </c>
      <c r="Z506" s="74" t="str">
        <f> if(isna(VLOOKUP($A506,old.accuracy!$A:$B,1,0)), "no", "yes")</f>
        <v>yes</v>
      </c>
      <c r="AA506" s="74" t="str">
        <f> if(isna(VLOOKUP($A506,accuracy!$A:$B,1,0)), "no", "yes")</f>
        <v>yes</v>
      </c>
      <c r="AB506" s="74"/>
    </row>
    <row r="507">
      <c r="A507" s="8" t="str">
        <f> concatenate(VLOOKUP($B507,publications!$B:$D,3,0), ".", $C507)</f>
        <v>IBUUEUJS.1</v>
      </c>
      <c r="B507" s="9" t="s">
        <v>1903</v>
      </c>
      <c r="C507" s="71">
        <f t="shared" si="1"/>
        <v>1</v>
      </c>
      <c r="D507" s="9" t="s">
        <v>2552</v>
      </c>
      <c r="E507" s="9" t="s">
        <v>2018</v>
      </c>
      <c r="F507" s="9" t="s">
        <v>28</v>
      </c>
      <c r="G507" s="9" t="s">
        <v>3458</v>
      </c>
      <c r="J507" s="9">
        <v>1986.0</v>
      </c>
      <c r="K507" s="9">
        <v>1986.0</v>
      </c>
      <c r="L507" s="9" t="s">
        <v>2974</v>
      </c>
      <c r="M507" s="11">
        <v>214000.0</v>
      </c>
      <c r="N507" s="11" t="s">
        <v>2982</v>
      </c>
      <c r="O507" s="72" t="s">
        <v>3459</v>
      </c>
      <c r="P507" s="72" t="s">
        <v>3460</v>
      </c>
      <c r="Q507" s="9">
        <v>1500.0</v>
      </c>
      <c r="R507" s="72" t="s">
        <v>3040</v>
      </c>
      <c r="S507" s="11">
        <v>2.0</v>
      </c>
      <c r="T507" s="73" t="s">
        <v>3461</v>
      </c>
      <c r="U507" s="73"/>
      <c r="V507" s="9"/>
      <c r="W507" s="9"/>
      <c r="X507" s="74" t="str">
        <f> if(isna(VLOOKUP($A507,processing!$A:$B,1,0)), "no", "yes")</f>
        <v>yes</v>
      </c>
      <c r="Y507" s="74" t="str">
        <f> if(isna(VLOOKUP($A507,outputs!$A:$B,1,0)), "no", "yes")</f>
        <v>yes</v>
      </c>
      <c r="Z507" s="74" t="str">
        <f> if(isna(VLOOKUP($A507,old.accuracy!$A:$B,1,0)), "no", "yes")</f>
        <v>yes</v>
      </c>
      <c r="AA507" s="74" t="str">
        <f> if(isna(VLOOKUP($A507,accuracy!$A:$B,1,0)), "no", "yes")</f>
        <v>yes</v>
      </c>
      <c r="AB507" s="74"/>
    </row>
    <row r="508">
      <c r="A508" s="8" t="str">
        <f> concatenate(VLOOKUP($B508,publications!$B:$D,3,0), ".", $C508)</f>
        <v>IBUUEUJS.2</v>
      </c>
      <c r="B508" s="9" t="s">
        <v>1903</v>
      </c>
      <c r="C508" s="71">
        <f t="shared" si="1"/>
        <v>2</v>
      </c>
      <c r="D508" s="9" t="s">
        <v>2552</v>
      </c>
      <c r="E508" s="9" t="s">
        <v>2018</v>
      </c>
      <c r="F508" s="9" t="s">
        <v>28</v>
      </c>
      <c r="G508" s="9" t="s">
        <v>3458</v>
      </c>
      <c r="J508" s="9">
        <v>1986.0</v>
      </c>
      <c r="K508" s="9">
        <v>1986.0</v>
      </c>
      <c r="L508" s="9" t="s">
        <v>2974</v>
      </c>
      <c r="M508" s="11">
        <v>214000.0</v>
      </c>
      <c r="N508" s="11" t="s">
        <v>2982</v>
      </c>
      <c r="O508" s="72" t="s">
        <v>3459</v>
      </c>
      <c r="P508" s="72" t="s">
        <v>3460</v>
      </c>
      <c r="Q508" s="9">
        <v>1500.0</v>
      </c>
      <c r="R508" s="72" t="s">
        <v>3040</v>
      </c>
      <c r="S508" s="11">
        <v>2.0</v>
      </c>
      <c r="T508" s="73" t="s">
        <v>3461</v>
      </c>
      <c r="U508" s="73"/>
      <c r="V508" s="9"/>
      <c r="W508" s="9" t="s">
        <v>3462</v>
      </c>
      <c r="X508" s="74" t="str">
        <f> if(isna(VLOOKUP($A508,processing!$A:$B,1,0)), "no", "yes")</f>
        <v>yes</v>
      </c>
      <c r="Y508" s="74" t="str">
        <f> if(isna(VLOOKUP($A508,outputs!$A:$B,1,0)), "no", "yes")</f>
        <v>yes</v>
      </c>
      <c r="Z508" s="74" t="str">
        <f> if(isna(VLOOKUP($A508,old.accuracy!$A:$B,1,0)), "no", "yes")</f>
        <v>yes</v>
      </c>
      <c r="AA508" s="74" t="str">
        <f> if(isna(VLOOKUP($A508,accuracy!$A:$B,1,0)), "no", "yes")</f>
        <v>yes</v>
      </c>
      <c r="AB508" s="74"/>
    </row>
    <row r="509">
      <c r="A509" s="8" t="str">
        <f> concatenate(VLOOKUP($B509,publications!$B:$D,3,0), ".", $C509)</f>
        <v>IUF52NSD.1</v>
      </c>
      <c r="B509" s="9" t="s">
        <v>1855</v>
      </c>
      <c r="C509" s="71">
        <f t="shared" si="1"/>
        <v>1</v>
      </c>
      <c r="D509" s="9" t="s">
        <v>2566</v>
      </c>
      <c r="E509" s="9" t="s">
        <v>1896</v>
      </c>
      <c r="F509" s="9" t="s">
        <v>2971</v>
      </c>
      <c r="G509" s="9" t="s">
        <v>3018</v>
      </c>
      <c r="J509" s="9">
        <v>1989.0</v>
      </c>
      <c r="K509" s="9">
        <v>1989.0</v>
      </c>
      <c r="L509" s="9" t="s">
        <v>2981</v>
      </c>
      <c r="M509" s="11">
        <v>6100.0</v>
      </c>
      <c r="N509" s="11" t="s">
        <v>22</v>
      </c>
      <c r="O509" s="72" t="s">
        <v>3463</v>
      </c>
      <c r="P509" s="72" t="s">
        <v>22</v>
      </c>
      <c r="Q509" s="9">
        <v>14.0</v>
      </c>
      <c r="R509" s="72" t="s">
        <v>2976</v>
      </c>
      <c r="S509" s="11" t="s">
        <v>22</v>
      </c>
      <c r="T509" s="73"/>
      <c r="U509" s="73"/>
      <c r="V509" s="9"/>
      <c r="W509" s="9"/>
      <c r="X509" s="74" t="str">
        <f> if(isna(VLOOKUP($A509,processing!$A:$B,1,0)), "no", "yes")</f>
        <v>yes</v>
      </c>
      <c r="Y509" s="74" t="str">
        <f> if(isna(VLOOKUP($A509,outputs!$A:$B,1,0)), "no", "yes")</f>
        <v>yes</v>
      </c>
      <c r="Z509" s="74" t="str">
        <f> if(isna(VLOOKUP($A509,old.accuracy!$A:$B,1,0)), "no", "yes")</f>
        <v>yes</v>
      </c>
      <c r="AA509" s="74" t="str">
        <f> if(isna(VLOOKUP($A509,accuracy!$A:$B,1,0)), "no", "yes")</f>
        <v>yes</v>
      </c>
      <c r="AB509" s="74"/>
    </row>
    <row r="510">
      <c r="A510" s="8" t="str">
        <f> concatenate(VLOOKUP($B510,publications!$B:$D,3,0), ".", $C510)</f>
        <v>IUF52NSD.2</v>
      </c>
      <c r="B510" s="9" t="s">
        <v>1855</v>
      </c>
      <c r="C510" s="71">
        <f t="shared" si="1"/>
        <v>2</v>
      </c>
      <c r="D510" s="9" t="s">
        <v>2566</v>
      </c>
      <c r="E510" s="9" t="s">
        <v>1896</v>
      </c>
      <c r="F510" s="9" t="s">
        <v>2971</v>
      </c>
      <c r="G510" s="9" t="s">
        <v>3018</v>
      </c>
      <c r="J510" s="9">
        <v>1995.0</v>
      </c>
      <c r="K510" s="9">
        <v>1995.0</v>
      </c>
      <c r="L510" s="9" t="s">
        <v>2981</v>
      </c>
      <c r="M510" s="11">
        <v>6100.0</v>
      </c>
      <c r="N510" s="11" t="s">
        <v>22</v>
      </c>
      <c r="O510" s="72" t="s">
        <v>3463</v>
      </c>
      <c r="P510" s="72" t="s">
        <v>22</v>
      </c>
      <c r="Q510" s="9">
        <v>14.0</v>
      </c>
      <c r="R510" s="72" t="s">
        <v>2976</v>
      </c>
      <c r="S510" s="11" t="s">
        <v>22</v>
      </c>
      <c r="T510" s="73"/>
      <c r="U510" s="73"/>
      <c r="V510" s="9"/>
      <c r="W510" s="9"/>
      <c r="X510" s="74" t="str">
        <f> if(isna(VLOOKUP($A510,processing!$A:$B,1,0)), "no", "yes")</f>
        <v>yes</v>
      </c>
      <c r="Y510" s="74" t="str">
        <f> if(isna(VLOOKUP($A510,outputs!$A:$B,1,0)), "no", "yes")</f>
        <v>yes</v>
      </c>
      <c r="Z510" s="74" t="str">
        <f> if(isna(VLOOKUP($A510,old.accuracy!$A:$B,1,0)), "no", "yes")</f>
        <v>yes</v>
      </c>
      <c r="AA510" s="74" t="str">
        <f> if(isna(VLOOKUP($A510,accuracy!$A:$B,1,0)), "no", "yes")</f>
        <v>yes</v>
      </c>
      <c r="AB510" s="74"/>
    </row>
    <row r="511">
      <c r="A511" s="8" t="str">
        <f> concatenate(VLOOKUP($B511,publications!$B:$D,3,0), ".", $C511)</f>
        <v>IUF52NSD.3</v>
      </c>
      <c r="B511" s="9" t="s">
        <v>1855</v>
      </c>
      <c r="C511" s="71">
        <f t="shared" si="1"/>
        <v>3</v>
      </c>
      <c r="D511" s="9" t="s">
        <v>2566</v>
      </c>
      <c r="E511" s="9" t="s">
        <v>1896</v>
      </c>
      <c r="F511" s="9" t="s">
        <v>2971</v>
      </c>
      <c r="G511" s="9" t="s">
        <v>3018</v>
      </c>
      <c r="J511" s="9">
        <v>2002.0</v>
      </c>
      <c r="K511" s="9">
        <v>2002.0</v>
      </c>
      <c r="L511" s="9" t="s">
        <v>2981</v>
      </c>
      <c r="M511" s="11">
        <v>6100.0</v>
      </c>
      <c r="N511" s="11" t="s">
        <v>22</v>
      </c>
      <c r="O511" s="72" t="s">
        <v>3463</v>
      </c>
      <c r="P511" s="72" t="s">
        <v>22</v>
      </c>
      <c r="Q511" s="9">
        <v>21.0</v>
      </c>
      <c r="R511" s="72" t="s">
        <v>2976</v>
      </c>
      <c r="S511" s="11" t="s">
        <v>22</v>
      </c>
      <c r="T511" s="73"/>
      <c r="U511" s="73"/>
      <c r="V511" s="9"/>
      <c r="W511" s="9"/>
      <c r="X511" s="74" t="str">
        <f> if(isna(VLOOKUP($A511,processing!$A:$B,1,0)), "no", "yes")</f>
        <v>yes</v>
      </c>
      <c r="Y511" s="74" t="str">
        <f> if(isna(VLOOKUP($A511,outputs!$A:$B,1,0)), "no", "yes")</f>
        <v>yes</v>
      </c>
      <c r="Z511" s="74" t="str">
        <f> if(isna(VLOOKUP($A511,old.accuracy!$A:$B,1,0)), "no", "yes")</f>
        <v>yes</v>
      </c>
      <c r="AA511" s="74" t="str">
        <f> if(isna(VLOOKUP($A511,accuracy!$A:$B,1,0)), "no", "yes")</f>
        <v>yes</v>
      </c>
      <c r="AB511" s="74"/>
    </row>
    <row r="512">
      <c r="A512" s="8" t="str">
        <f> concatenate(VLOOKUP($B512,publications!$B:$D,3,0), ".", $C512)</f>
        <v>38C5MTTG.1</v>
      </c>
      <c r="B512" s="9" t="s">
        <v>1911</v>
      </c>
      <c r="C512" s="71">
        <f t="shared" si="1"/>
        <v>1</v>
      </c>
      <c r="D512" s="9" t="s">
        <v>2566</v>
      </c>
      <c r="E512" s="9" t="s">
        <v>22</v>
      </c>
      <c r="F512" s="9" t="s">
        <v>2971</v>
      </c>
      <c r="G512" s="9" t="s">
        <v>22</v>
      </c>
      <c r="J512" s="9">
        <v>1977.0</v>
      </c>
      <c r="K512" s="9">
        <v>1977.0</v>
      </c>
      <c r="L512" s="9" t="s">
        <v>3007</v>
      </c>
      <c r="M512" s="11">
        <v>1600.0</v>
      </c>
      <c r="N512" s="11" t="s">
        <v>22</v>
      </c>
      <c r="O512" s="72" t="s">
        <v>3464</v>
      </c>
      <c r="P512" s="72" t="s">
        <v>3050</v>
      </c>
      <c r="Q512" s="9" t="s">
        <v>22</v>
      </c>
      <c r="R512" s="72" t="s">
        <v>22</v>
      </c>
      <c r="S512" s="11">
        <v>10.0</v>
      </c>
      <c r="T512" s="73"/>
      <c r="U512" s="73" t="s">
        <v>2986</v>
      </c>
      <c r="V512" s="9"/>
      <c r="W512" s="9" t="s">
        <v>3465</v>
      </c>
      <c r="X512" s="74" t="str">
        <f> if(isna(VLOOKUP($A512,processing!$A:$B,1,0)), "no", "yes")</f>
        <v>yes</v>
      </c>
      <c r="Y512" s="74" t="str">
        <f> if(isna(VLOOKUP($A512,outputs!$A:$B,1,0)), "no", "yes")</f>
        <v>yes</v>
      </c>
      <c r="Z512" s="74" t="str">
        <f> if(isna(VLOOKUP($A512,old.accuracy!$A:$B,1,0)), "no", "yes")</f>
        <v>yes</v>
      </c>
      <c r="AA512" s="74" t="str">
        <f> if(isna(VLOOKUP($A512,accuracy!$A:$B,1,0)), "no", "yes")</f>
        <v>yes</v>
      </c>
      <c r="AB512" s="74"/>
    </row>
    <row r="513">
      <c r="A513" s="8" t="str">
        <f> concatenate(VLOOKUP($B513,publications!$B:$D,3,0), ".", $C513)</f>
        <v>IBUUEUJS.3</v>
      </c>
      <c r="B513" s="9" t="s">
        <v>1903</v>
      </c>
      <c r="C513" s="71">
        <f t="shared" si="1"/>
        <v>3</v>
      </c>
      <c r="D513" s="9" t="s">
        <v>2552</v>
      </c>
      <c r="E513" s="9" t="s">
        <v>2018</v>
      </c>
      <c r="F513" s="9" t="s">
        <v>28</v>
      </c>
      <c r="G513" s="9" t="s">
        <v>3458</v>
      </c>
      <c r="J513" s="9">
        <v>1986.0</v>
      </c>
      <c r="K513" s="9">
        <v>1986.0</v>
      </c>
      <c r="L513" s="9" t="s">
        <v>2974</v>
      </c>
      <c r="M513" s="11">
        <v>214000.0</v>
      </c>
      <c r="N513" s="11" t="s">
        <v>2982</v>
      </c>
      <c r="O513" s="72" t="s">
        <v>3459</v>
      </c>
      <c r="P513" s="72" t="s">
        <v>3460</v>
      </c>
      <c r="Q513" s="9">
        <v>1500.0</v>
      </c>
      <c r="R513" s="72" t="s">
        <v>3040</v>
      </c>
      <c r="S513" s="11">
        <v>2.0</v>
      </c>
      <c r="T513" s="73" t="s">
        <v>3461</v>
      </c>
      <c r="U513" s="73"/>
      <c r="V513" s="9"/>
      <c r="W513" s="9" t="s">
        <v>3462</v>
      </c>
      <c r="X513" s="74" t="str">
        <f> if(isna(VLOOKUP($A513,processing!$A:$B,1,0)), "no", "yes")</f>
        <v>yes</v>
      </c>
      <c r="Y513" s="74" t="str">
        <f> if(isna(VLOOKUP($A513,outputs!$A:$B,1,0)), "no", "yes")</f>
        <v>yes</v>
      </c>
      <c r="Z513" s="74" t="str">
        <f> if(isna(VLOOKUP($A513,old.accuracy!$A:$B,1,0)), "no", "yes")</f>
        <v>yes</v>
      </c>
      <c r="AA513" s="74" t="str">
        <f> if(isna(VLOOKUP($A513,accuracy!$A:$B,1,0)), "no", "yes")</f>
        <v>yes</v>
      </c>
      <c r="AB513" s="25" t="s">
        <v>91</v>
      </c>
    </row>
    <row r="514">
      <c r="A514" s="8" t="str">
        <f> concatenate(VLOOKUP($B514,publications!$B:$D,3,0), ".", $C514)</f>
        <v>IBUUEUJS.4</v>
      </c>
      <c r="B514" s="9" t="s">
        <v>1903</v>
      </c>
      <c r="C514" s="71">
        <f t="shared" si="1"/>
        <v>4</v>
      </c>
      <c r="D514" s="9" t="s">
        <v>2552</v>
      </c>
      <c r="E514" s="9" t="s">
        <v>2018</v>
      </c>
      <c r="F514" s="9" t="s">
        <v>28</v>
      </c>
      <c r="G514" s="9" t="s">
        <v>3458</v>
      </c>
      <c r="J514" s="9">
        <v>1986.0</v>
      </c>
      <c r="K514" s="9">
        <v>1986.0</v>
      </c>
      <c r="L514" s="9" t="s">
        <v>2974</v>
      </c>
      <c r="M514" s="11">
        <v>214000.0</v>
      </c>
      <c r="N514" s="11" t="s">
        <v>2982</v>
      </c>
      <c r="O514" s="72" t="s">
        <v>3459</v>
      </c>
      <c r="P514" s="72" t="s">
        <v>3460</v>
      </c>
      <c r="Q514" s="9">
        <v>1500.0</v>
      </c>
      <c r="R514" s="72" t="s">
        <v>3040</v>
      </c>
      <c r="S514" s="11">
        <v>2.0</v>
      </c>
      <c r="T514" s="73" t="s">
        <v>3461</v>
      </c>
      <c r="U514" s="73"/>
      <c r="V514" s="9"/>
      <c r="W514" s="9" t="s">
        <v>3462</v>
      </c>
      <c r="X514" s="74" t="str">
        <f> if(isna(VLOOKUP($A514,processing!$A:$B,1,0)), "no", "yes")</f>
        <v>yes</v>
      </c>
      <c r="Y514" s="74" t="str">
        <f> if(isna(VLOOKUP($A514,outputs!$A:$B,1,0)), "no", "yes")</f>
        <v>yes</v>
      </c>
      <c r="Z514" s="74" t="str">
        <f> if(isna(VLOOKUP($A514,old.accuracy!$A:$B,1,0)), "no", "yes")</f>
        <v>yes</v>
      </c>
      <c r="AA514" s="74" t="str">
        <f> if(isna(VLOOKUP($A514,accuracy!$A:$B,1,0)), "no", "yes")</f>
        <v>yes</v>
      </c>
      <c r="AB514" s="25" t="s">
        <v>91</v>
      </c>
    </row>
    <row r="515">
      <c r="A515" s="8" t="str">
        <f> concatenate(VLOOKUP($B515,publications!$B:$D,3,0), ".", $C515)</f>
        <v>RI52BM2J.1</v>
      </c>
      <c r="B515" s="9" t="s">
        <v>1905</v>
      </c>
      <c r="C515" s="71">
        <f t="shared" si="1"/>
        <v>1</v>
      </c>
      <c r="D515" s="9" t="s">
        <v>2552</v>
      </c>
      <c r="E515" s="9" t="s">
        <v>2018</v>
      </c>
      <c r="F515" s="9" t="s">
        <v>28</v>
      </c>
      <c r="G515" s="9" t="s">
        <v>3458</v>
      </c>
      <c r="J515" s="9">
        <v>1986.0</v>
      </c>
      <c r="K515" s="9">
        <v>1986.0</v>
      </c>
      <c r="L515" s="9" t="s">
        <v>2974</v>
      </c>
      <c r="M515" s="11">
        <v>214000.0</v>
      </c>
      <c r="N515" s="11" t="s">
        <v>2982</v>
      </c>
      <c r="O515" s="72" t="s">
        <v>3459</v>
      </c>
      <c r="P515" s="72" t="s">
        <v>3460</v>
      </c>
      <c r="Q515" s="9">
        <v>1500.0</v>
      </c>
      <c r="R515" s="72" t="s">
        <v>3040</v>
      </c>
      <c r="S515" s="11">
        <v>2.0</v>
      </c>
      <c r="T515" s="73" t="s">
        <v>3461</v>
      </c>
      <c r="U515" s="73"/>
      <c r="V515" s="9"/>
      <c r="W515" s="9" t="s">
        <v>3462</v>
      </c>
      <c r="X515" s="74" t="str">
        <f> if(isna(VLOOKUP($A515,processing!$A:$B,1,0)), "no", "yes")</f>
        <v>yes</v>
      </c>
      <c r="Y515" s="74" t="str">
        <f> if(isna(VLOOKUP($A515,outputs!$A:$B,1,0)), "no", "yes")</f>
        <v>yes</v>
      </c>
      <c r="Z515" s="74" t="str">
        <f> if(isna(VLOOKUP($A515,old.accuracy!$A:$B,1,0)), "no", "yes")</f>
        <v>yes</v>
      </c>
      <c r="AA515" s="74" t="str">
        <f> if(isna(VLOOKUP($A515,accuracy!$A:$B,1,0)), "no", "yes")</f>
        <v>yes</v>
      </c>
      <c r="AB515" s="25" t="s">
        <v>91</v>
      </c>
    </row>
    <row r="516">
      <c r="A516" s="8" t="str">
        <f> concatenate(VLOOKUP($B516,publications!$B:$D,3,0), ".", $C516)</f>
        <v>RI52BM2J.2</v>
      </c>
      <c r="B516" s="9" t="s">
        <v>1905</v>
      </c>
      <c r="C516" s="71">
        <f t="shared" si="1"/>
        <v>2</v>
      </c>
      <c r="D516" s="9" t="s">
        <v>2552</v>
      </c>
      <c r="E516" s="9" t="s">
        <v>2018</v>
      </c>
      <c r="F516" s="9" t="s">
        <v>28</v>
      </c>
      <c r="G516" s="9" t="s">
        <v>3458</v>
      </c>
      <c r="J516" s="9">
        <v>1986.0</v>
      </c>
      <c r="K516" s="9">
        <v>1986.0</v>
      </c>
      <c r="L516" s="9" t="s">
        <v>2974</v>
      </c>
      <c r="M516" s="11">
        <v>214000.0</v>
      </c>
      <c r="N516" s="11" t="s">
        <v>2982</v>
      </c>
      <c r="O516" s="72" t="s">
        <v>3459</v>
      </c>
      <c r="P516" s="72" t="s">
        <v>3460</v>
      </c>
      <c r="Q516" s="9">
        <v>1500.0</v>
      </c>
      <c r="R516" s="72" t="s">
        <v>3040</v>
      </c>
      <c r="S516" s="11">
        <v>2.0</v>
      </c>
      <c r="T516" s="73" t="s">
        <v>3461</v>
      </c>
      <c r="U516" s="73"/>
      <c r="V516" s="9"/>
      <c r="W516" s="9" t="s">
        <v>3462</v>
      </c>
      <c r="X516" s="74" t="str">
        <f> if(isna(VLOOKUP($A516,processing!$A:$B,1,0)), "no", "yes")</f>
        <v>yes</v>
      </c>
      <c r="Y516" s="74" t="str">
        <f> if(isna(VLOOKUP($A516,outputs!$A:$B,1,0)), "no", "yes")</f>
        <v>yes</v>
      </c>
      <c r="Z516" s="74" t="str">
        <f> if(isna(VLOOKUP($A516,old.accuracy!$A:$B,1,0)), "no", "yes")</f>
        <v>yes</v>
      </c>
      <c r="AA516" s="74" t="str">
        <f> if(isna(VLOOKUP($A516,accuracy!$A:$B,1,0)), "no", "yes")</f>
        <v>yes</v>
      </c>
      <c r="AB516" s="25" t="s">
        <v>91</v>
      </c>
    </row>
    <row r="517">
      <c r="A517" s="8" t="str">
        <f> concatenate(VLOOKUP($B517,publications!$B:$D,3,0), ".", $C517)</f>
        <v>8K5BAYHG.1</v>
      </c>
      <c r="B517" s="9" t="s">
        <v>1926</v>
      </c>
      <c r="C517" s="71">
        <f t="shared" si="1"/>
        <v>1</v>
      </c>
      <c r="D517" s="9" t="s">
        <v>2552</v>
      </c>
      <c r="E517" s="9" t="s">
        <v>2018</v>
      </c>
      <c r="F517" s="9" t="s">
        <v>28</v>
      </c>
      <c r="G517" s="9" t="s">
        <v>3458</v>
      </c>
      <c r="J517" s="9"/>
      <c r="K517" s="9"/>
      <c r="L517" s="9" t="s">
        <v>2974</v>
      </c>
      <c r="M517" s="11">
        <v>214000.0</v>
      </c>
      <c r="N517" s="11" t="s">
        <v>2982</v>
      </c>
      <c r="O517" s="72" t="s">
        <v>3459</v>
      </c>
      <c r="P517" s="72" t="s">
        <v>3460</v>
      </c>
      <c r="Q517" s="9" t="s">
        <v>22</v>
      </c>
      <c r="R517" s="72" t="s">
        <v>22</v>
      </c>
      <c r="S517" s="11">
        <v>2.0</v>
      </c>
      <c r="T517" s="73" t="s">
        <v>3466</v>
      </c>
      <c r="U517" s="73"/>
      <c r="V517" s="9"/>
      <c r="W517" s="9" t="s">
        <v>3467</v>
      </c>
      <c r="X517" s="74" t="str">
        <f> if(isna(VLOOKUP($A517,processing!$A:$B,1,0)), "no", "yes")</f>
        <v>yes</v>
      </c>
      <c r="Y517" s="74" t="str">
        <f> if(isna(VLOOKUP($A517,outputs!$A:$B,1,0)), "no", "yes")</f>
        <v>yes</v>
      </c>
      <c r="Z517" s="74" t="str">
        <f> if(isna(VLOOKUP($A517,old.accuracy!$A:$B,1,0)), "no", "yes")</f>
        <v>yes</v>
      </c>
      <c r="AA517" s="74" t="str">
        <f> if(isna(VLOOKUP($A517,accuracy!$A:$B,1,0)), "no", "yes")</f>
        <v>yes</v>
      </c>
      <c r="AB517" s="25" t="s">
        <v>91</v>
      </c>
    </row>
    <row r="518">
      <c r="A518" s="8" t="str">
        <f> concatenate(VLOOKUP($B518,publications!$B:$D,3,0), ".", $C518)</f>
        <v>44GZFSXU.1</v>
      </c>
      <c r="B518" s="9" t="s">
        <v>1964</v>
      </c>
      <c r="C518" s="71">
        <f t="shared" si="1"/>
        <v>1</v>
      </c>
      <c r="D518" s="9" t="s">
        <v>2566</v>
      </c>
      <c r="E518" s="9" t="s">
        <v>1896</v>
      </c>
      <c r="F518" s="9" t="s">
        <v>203</v>
      </c>
      <c r="G518" s="9" t="s">
        <v>3018</v>
      </c>
      <c r="J518" s="9">
        <v>1955.0</v>
      </c>
      <c r="K518" s="9">
        <v>1955.0</v>
      </c>
      <c r="L518" s="9" t="s">
        <v>3052</v>
      </c>
      <c r="M518" s="11" t="s">
        <v>22</v>
      </c>
      <c r="N518" s="11" t="s">
        <v>22</v>
      </c>
      <c r="O518" s="72" t="s">
        <v>3468</v>
      </c>
      <c r="P518" s="72" t="s">
        <v>3127</v>
      </c>
      <c r="Q518" s="9">
        <v>25.0</v>
      </c>
      <c r="R518" s="72" t="s">
        <v>2976</v>
      </c>
      <c r="S518" s="11" t="s">
        <v>22</v>
      </c>
      <c r="T518" s="73"/>
      <c r="U518" s="73"/>
      <c r="V518" s="9"/>
      <c r="W518" s="9"/>
      <c r="X518" s="74" t="str">
        <f> if(isna(VLOOKUP($A518,processing!$A:$B,1,0)), "no", "yes")</f>
        <v>yes</v>
      </c>
      <c r="Y518" s="74" t="str">
        <f> if(isna(VLOOKUP($A518,outputs!$A:$B,1,0)), "no", "yes")</f>
        <v>yes</v>
      </c>
      <c r="Z518" s="74" t="str">
        <f> if(isna(VLOOKUP($A518,old.accuracy!$A:$B,1,0)), "no", "yes")</f>
        <v>yes</v>
      </c>
      <c r="AA518" s="74" t="str">
        <f> if(isna(VLOOKUP($A518,accuracy!$A:$B,1,0)), "no", "yes")</f>
        <v>yes</v>
      </c>
      <c r="AB518" s="74"/>
    </row>
    <row r="519">
      <c r="A519" s="8" t="str">
        <f> concatenate(VLOOKUP($B519,publications!$B:$D,3,0), ".", $C519)</f>
        <v>IPMJRMK6.1</v>
      </c>
      <c r="B519" s="9" t="s">
        <v>1968</v>
      </c>
      <c r="C519" s="71">
        <f t="shared" si="1"/>
        <v>1</v>
      </c>
      <c r="D519" s="9" t="s">
        <v>2566</v>
      </c>
      <c r="E519" s="9" t="s">
        <v>1859</v>
      </c>
      <c r="F519" s="9" t="s">
        <v>2971</v>
      </c>
      <c r="G519" s="9" t="s">
        <v>3469</v>
      </c>
      <c r="J519" s="9">
        <v>1944.0</v>
      </c>
      <c r="K519" s="9">
        <v>1944.0</v>
      </c>
      <c r="L519" s="9" t="s">
        <v>2974</v>
      </c>
      <c r="M519" s="11" t="s">
        <v>22</v>
      </c>
      <c r="N519" s="11" t="s">
        <v>22</v>
      </c>
      <c r="O519" s="72" t="s">
        <v>3433</v>
      </c>
      <c r="P519" s="72" t="s">
        <v>3019</v>
      </c>
      <c r="Q519" s="9">
        <v>1200.0</v>
      </c>
      <c r="R519" s="72" t="s">
        <v>3040</v>
      </c>
      <c r="S519" s="11">
        <v>57.0</v>
      </c>
      <c r="T519" s="73"/>
      <c r="U519" s="73"/>
      <c r="V519" s="9"/>
      <c r="W519" s="9"/>
      <c r="X519" s="74" t="str">
        <f> if(isna(VLOOKUP($A519,processing!$A:$B,1,0)), "no", "yes")</f>
        <v>yes</v>
      </c>
      <c r="Y519" s="74" t="str">
        <f> if(isna(VLOOKUP($A519,outputs!$A:$B,1,0)), "no", "yes")</f>
        <v>yes</v>
      </c>
      <c r="Z519" s="74" t="str">
        <f> if(isna(VLOOKUP($A519,old.accuracy!$A:$B,1,0)), "no", "yes")</f>
        <v>yes</v>
      </c>
      <c r="AA519" s="74" t="str">
        <f> if(isna(VLOOKUP($A519,accuracy!$A:$B,1,0)), "no", "yes")</f>
        <v>yes</v>
      </c>
      <c r="AB519" s="25" t="s">
        <v>91</v>
      </c>
    </row>
    <row r="520">
      <c r="A520" s="8" t="str">
        <f> concatenate(VLOOKUP($B520,publications!$B:$D,3,0), ".", $C520)</f>
        <v>IPMJRMK6.2</v>
      </c>
      <c r="B520" s="9" t="s">
        <v>1968</v>
      </c>
      <c r="C520" s="71">
        <f t="shared" si="1"/>
        <v>2</v>
      </c>
      <c r="D520" s="9" t="s">
        <v>2566</v>
      </c>
      <c r="E520" s="9" t="s">
        <v>1907</v>
      </c>
      <c r="F520" s="9" t="s">
        <v>2971</v>
      </c>
      <c r="G520" s="9" t="s">
        <v>3024</v>
      </c>
      <c r="J520" s="9">
        <v>1955.0</v>
      </c>
      <c r="K520" s="9">
        <v>1955.0</v>
      </c>
      <c r="L520" s="9" t="s">
        <v>2974</v>
      </c>
      <c r="M520" s="11" t="s">
        <v>22</v>
      </c>
      <c r="N520" s="11" t="s">
        <v>22</v>
      </c>
      <c r="O520" s="72" t="s">
        <v>3470</v>
      </c>
      <c r="P520" s="72" t="s">
        <v>3064</v>
      </c>
      <c r="Q520" s="9">
        <v>1000.0</v>
      </c>
      <c r="R520" s="72" t="s">
        <v>3040</v>
      </c>
      <c r="S520" s="11">
        <v>33.0</v>
      </c>
      <c r="T520" s="73"/>
      <c r="U520" s="73"/>
      <c r="V520" s="9"/>
      <c r="W520" s="9"/>
      <c r="X520" s="74" t="str">
        <f> if(isna(VLOOKUP($A520,processing!$A:$B,1,0)), "no", "yes")</f>
        <v>yes</v>
      </c>
      <c r="Y520" s="74" t="str">
        <f> if(isna(VLOOKUP($A520,outputs!$A:$B,1,0)), "no", "yes")</f>
        <v>yes</v>
      </c>
      <c r="Z520" s="74" t="str">
        <f> if(isna(VLOOKUP($A520,old.accuracy!$A:$B,1,0)), "no", "yes")</f>
        <v>yes</v>
      </c>
      <c r="AA520" s="74" t="str">
        <f> if(isna(VLOOKUP($A520,accuracy!$A:$B,1,0)), "no", "yes")</f>
        <v>yes</v>
      </c>
      <c r="AB520" s="25" t="s">
        <v>91</v>
      </c>
    </row>
    <row r="521">
      <c r="A521" s="8" t="str">
        <f> concatenate(VLOOKUP($B521,publications!$B:$D,3,0), ".", $C521)</f>
        <v>IPMJRMK6.3</v>
      </c>
      <c r="B521" s="9" t="s">
        <v>1968</v>
      </c>
      <c r="C521" s="71">
        <f t="shared" si="1"/>
        <v>3</v>
      </c>
      <c r="D521" s="9" t="s">
        <v>2566</v>
      </c>
      <c r="E521" s="9" t="s">
        <v>1907</v>
      </c>
      <c r="F521" s="9" t="s">
        <v>2971</v>
      </c>
      <c r="G521" s="9" t="s">
        <v>3024</v>
      </c>
      <c r="J521" s="9">
        <v>1962.0</v>
      </c>
      <c r="K521" s="9">
        <v>1962.0</v>
      </c>
      <c r="L521" s="9" t="s">
        <v>2981</v>
      </c>
      <c r="M521" s="11" t="s">
        <v>22</v>
      </c>
      <c r="N521" s="11" t="s">
        <v>22</v>
      </c>
      <c r="O521" s="72" t="s">
        <v>3470</v>
      </c>
      <c r="P521" s="72" t="s">
        <v>3073</v>
      </c>
      <c r="Q521" s="9">
        <v>1000.0</v>
      </c>
      <c r="R521" s="72" t="s">
        <v>3040</v>
      </c>
      <c r="S521" s="11">
        <v>49.0</v>
      </c>
      <c r="T521" s="73"/>
      <c r="U521" s="73"/>
      <c r="V521" s="9"/>
      <c r="W521" s="9"/>
      <c r="X521" s="74" t="str">
        <f> if(isna(VLOOKUP($A521,processing!$A:$B,1,0)), "no", "yes")</f>
        <v>yes</v>
      </c>
      <c r="Y521" s="74" t="str">
        <f> if(isna(VLOOKUP($A521,outputs!$A:$B,1,0)), "no", "yes")</f>
        <v>yes</v>
      </c>
      <c r="Z521" s="74" t="str">
        <f> if(isna(VLOOKUP($A521,old.accuracy!$A:$B,1,0)), "no", "yes")</f>
        <v>yes</v>
      </c>
      <c r="AA521" s="74" t="str">
        <f> if(isna(VLOOKUP($A521,accuracy!$A:$B,1,0)), "no", "yes")</f>
        <v>yes</v>
      </c>
      <c r="AB521" s="25" t="s">
        <v>91</v>
      </c>
    </row>
    <row r="522">
      <c r="A522" s="8" t="str">
        <f> concatenate(VLOOKUP($B522,publications!$B:$D,3,0), ".", $C522)</f>
        <v>IPMJRMK6.4</v>
      </c>
      <c r="B522" s="9" t="s">
        <v>1968</v>
      </c>
      <c r="C522" s="71">
        <f t="shared" si="1"/>
        <v>4</v>
      </c>
      <c r="D522" s="9" t="s">
        <v>2566</v>
      </c>
      <c r="E522" s="9" t="s">
        <v>1907</v>
      </c>
      <c r="F522" s="9" t="s">
        <v>2971</v>
      </c>
      <c r="G522" s="9" t="s">
        <v>3024</v>
      </c>
      <c r="J522" s="9">
        <v>1977.0</v>
      </c>
      <c r="K522" s="9">
        <v>1977.0</v>
      </c>
      <c r="L522" s="9" t="s">
        <v>2981</v>
      </c>
      <c r="M522" s="11" t="s">
        <v>22</v>
      </c>
      <c r="N522" s="11" t="s">
        <v>22</v>
      </c>
      <c r="O522" s="72" t="s">
        <v>3471</v>
      </c>
      <c r="P522" s="72" t="s">
        <v>2988</v>
      </c>
      <c r="Q522" s="9">
        <v>1000.0</v>
      </c>
      <c r="R522" s="72" t="s">
        <v>3040</v>
      </c>
      <c r="S522" s="11">
        <v>32.0</v>
      </c>
      <c r="T522" s="73"/>
      <c r="U522" s="73"/>
      <c r="V522" s="9"/>
      <c r="W522" s="9"/>
      <c r="X522" s="74" t="str">
        <f> if(isna(VLOOKUP($A522,processing!$A:$B,1,0)), "no", "yes")</f>
        <v>yes</v>
      </c>
      <c r="Y522" s="74" t="str">
        <f> if(isna(VLOOKUP($A522,outputs!$A:$B,1,0)), "no", "yes")</f>
        <v>yes</v>
      </c>
      <c r="Z522" s="74" t="str">
        <f> if(isna(VLOOKUP($A522,old.accuracy!$A:$B,1,0)), "no", "yes")</f>
        <v>yes</v>
      </c>
      <c r="AA522" s="74" t="str">
        <f> if(isna(VLOOKUP($A522,accuracy!$A:$B,1,0)), "no", "yes")</f>
        <v>yes</v>
      </c>
      <c r="AB522" s="25" t="s">
        <v>91</v>
      </c>
    </row>
    <row r="523">
      <c r="A523" s="8" t="str">
        <f> concatenate(VLOOKUP($B523,publications!$B:$D,3,0), ".", $C523)</f>
        <v>IPMJRMK6.5</v>
      </c>
      <c r="B523" s="9" t="s">
        <v>1968</v>
      </c>
      <c r="C523" s="71">
        <f t="shared" si="1"/>
        <v>5</v>
      </c>
      <c r="D523" s="9" t="s">
        <v>2566</v>
      </c>
      <c r="E523" s="9" t="s">
        <v>1907</v>
      </c>
      <c r="F523" s="9" t="s">
        <v>2971</v>
      </c>
      <c r="G523" s="9" t="s">
        <v>3024</v>
      </c>
      <c r="J523" s="9">
        <v>1999.0</v>
      </c>
      <c r="K523" s="9">
        <v>1999.0</v>
      </c>
      <c r="L523" s="9" t="s">
        <v>2981</v>
      </c>
      <c r="M523" s="11" t="s">
        <v>22</v>
      </c>
      <c r="N523" s="11" t="s">
        <v>22</v>
      </c>
      <c r="O523" s="72" t="s">
        <v>3470</v>
      </c>
      <c r="P523" s="72" t="s">
        <v>3303</v>
      </c>
      <c r="Q523" s="9">
        <v>1000.0</v>
      </c>
      <c r="R523" s="72" t="s">
        <v>3040</v>
      </c>
      <c r="S523" s="11">
        <v>24.0</v>
      </c>
      <c r="T523" s="73"/>
      <c r="U523" s="73"/>
      <c r="V523" s="9"/>
      <c r="W523" s="9"/>
      <c r="X523" s="74" t="str">
        <f> if(isna(VLOOKUP($A523,processing!$A:$B,1,0)), "no", "yes")</f>
        <v>yes</v>
      </c>
      <c r="Y523" s="74" t="str">
        <f> if(isna(VLOOKUP($A523,outputs!$A:$B,1,0)), "no", "yes")</f>
        <v>yes</v>
      </c>
      <c r="Z523" s="74" t="str">
        <f> if(isna(VLOOKUP($A523,old.accuracy!$A:$B,1,0)), "no", "yes")</f>
        <v>yes</v>
      </c>
      <c r="AA523" s="74" t="str">
        <f> if(isna(VLOOKUP($A523,accuracy!$A:$B,1,0)), "no", "yes")</f>
        <v>yes</v>
      </c>
      <c r="AB523" s="25" t="s">
        <v>91</v>
      </c>
    </row>
    <row r="524">
      <c r="A524" s="8" t="str">
        <f> concatenate(VLOOKUP($B524,publications!$B:$D,3,0), ".", $C524)</f>
        <v>IPMJRMK6.6</v>
      </c>
      <c r="B524" s="9" t="s">
        <v>1968</v>
      </c>
      <c r="C524" s="71">
        <f t="shared" si="1"/>
        <v>6</v>
      </c>
      <c r="D524" s="9" t="s">
        <v>2566</v>
      </c>
      <c r="E524" s="9" t="s">
        <v>1907</v>
      </c>
      <c r="F524" s="9" t="s">
        <v>2971</v>
      </c>
      <c r="G524" s="9" t="s">
        <v>3472</v>
      </c>
      <c r="J524" s="9">
        <v>2008.0</v>
      </c>
      <c r="K524" s="9">
        <v>2008.0</v>
      </c>
      <c r="L524" s="9" t="s">
        <v>2981</v>
      </c>
      <c r="M524" s="11" t="s">
        <v>22</v>
      </c>
      <c r="N524" s="11" t="s">
        <v>22</v>
      </c>
      <c r="O524" s="72" t="s">
        <v>3473</v>
      </c>
      <c r="P524" s="72" t="s">
        <v>3210</v>
      </c>
      <c r="Q524" s="9">
        <v>800.0</v>
      </c>
      <c r="R524" s="72" t="s">
        <v>3040</v>
      </c>
      <c r="S524" s="11">
        <v>125.0</v>
      </c>
      <c r="T524" s="73"/>
      <c r="U524" s="73"/>
      <c r="V524" s="9"/>
      <c r="W524" s="9"/>
      <c r="X524" s="74" t="str">
        <f> if(isna(VLOOKUP($A524,processing!$A:$B,1,0)), "no", "yes")</f>
        <v>yes</v>
      </c>
      <c r="Y524" s="74" t="str">
        <f> if(isna(VLOOKUP($A524,outputs!$A:$B,1,0)), "no", "yes")</f>
        <v>yes</v>
      </c>
      <c r="Z524" s="74" t="str">
        <f> if(isna(VLOOKUP($A524,old.accuracy!$A:$B,1,0)), "no", "yes")</f>
        <v>yes</v>
      </c>
      <c r="AA524" s="74" t="str">
        <f> if(isna(VLOOKUP($A524,accuracy!$A:$B,1,0)), "no", "yes")</f>
        <v>yes</v>
      </c>
      <c r="AB524" s="25" t="s">
        <v>91</v>
      </c>
    </row>
    <row r="525">
      <c r="A525" s="8" t="str">
        <f> concatenate(VLOOKUP($B525,publications!$B:$D,3,0), ".", $C525)</f>
        <v>5NBV3ZJ8.1</v>
      </c>
      <c r="B525" s="9" t="s">
        <v>1999</v>
      </c>
      <c r="C525" s="71">
        <f t="shared" si="1"/>
        <v>1</v>
      </c>
      <c r="D525" s="9" t="s">
        <v>2552</v>
      </c>
      <c r="E525" s="9" t="s">
        <v>1896</v>
      </c>
      <c r="F525" s="9" t="s">
        <v>203</v>
      </c>
      <c r="G525" s="9" t="s">
        <v>3018</v>
      </c>
      <c r="J525" s="9">
        <v>1973.0</v>
      </c>
      <c r="K525" s="9">
        <v>1973.0</v>
      </c>
      <c r="L525" s="9" t="s">
        <v>2974</v>
      </c>
      <c r="M525" s="11">
        <v>171000.0</v>
      </c>
      <c r="N525" s="11" t="s">
        <v>2982</v>
      </c>
      <c r="O525" s="72" t="s">
        <v>3471</v>
      </c>
      <c r="P525" s="72" t="s">
        <v>22</v>
      </c>
      <c r="Q525" s="9">
        <v>7.0</v>
      </c>
      <c r="R525" s="72" t="s">
        <v>2976</v>
      </c>
      <c r="S525" s="11">
        <v>3.0</v>
      </c>
      <c r="T525" s="73" t="s">
        <v>3474</v>
      </c>
      <c r="U525" s="73"/>
      <c r="V525" s="9"/>
      <c r="W525" s="9" t="s">
        <v>3475</v>
      </c>
      <c r="X525" s="74" t="str">
        <f> if(isna(VLOOKUP($A525,processing!$A:$B,1,0)), "no", "yes")</f>
        <v>yes</v>
      </c>
      <c r="Y525" s="74" t="str">
        <f> if(isna(VLOOKUP($A525,outputs!$A:$B,1,0)), "no", "yes")</f>
        <v>yes</v>
      </c>
      <c r="Z525" s="74" t="str">
        <f> if(isna(VLOOKUP($A525,old.accuracy!$A:$B,1,0)), "no", "yes")</f>
        <v>yes</v>
      </c>
      <c r="AA525" s="74" t="str">
        <f> if(isna(VLOOKUP($A525,accuracy!$A:$B,1,0)), "no", "yes")</f>
        <v>yes</v>
      </c>
      <c r="AB525" s="15" t="s">
        <v>91</v>
      </c>
    </row>
    <row r="526">
      <c r="A526" s="8" t="str">
        <f> concatenate(VLOOKUP($B526,publications!$B:$D,3,0), ".", $C526)</f>
        <v>5NBV3ZJ8.2</v>
      </c>
      <c r="B526" s="9" t="s">
        <v>1999</v>
      </c>
      <c r="C526" s="71">
        <f t="shared" si="1"/>
        <v>2</v>
      </c>
      <c r="D526" s="9" t="s">
        <v>2552</v>
      </c>
      <c r="E526" s="9" t="s">
        <v>1896</v>
      </c>
      <c r="F526" s="9" t="s">
        <v>203</v>
      </c>
      <c r="G526" s="9" t="s">
        <v>3018</v>
      </c>
      <c r="J526" s="9">
        <v>1973.0</v>
      </c>
      <c r="K526" s="9">
        <v>1973.0</v>
      </c>
      <c r="L526" s="9" t="s">
        <v>2974</v>
      </c>
      <c r="M526" s="11">
        <v>171000.0</v>
      </c>
      <c r="N526" s="11" t="s">
        <v>2982</v>
      </c>
      <c r="O526" s="72" t="s">
        <v>3471</v>
      </c>
      <c r="P526" s="72" t="s">
        <v>22</v>
      </c>
      <c r="Q526" s="9">
        <v>7.0</v>
      </c>
      <c r="R526" s="72" t="s">
        <v>2976</v>
      </c>
      <c r="S526" s="11">
        <v>3.0</v>
      </c>
      <c r="T526" s="73" t="s">
        <v>3474</v>
      </c>
      <c r="U526" s="73"/>
      <c r="V526" s="9"/>
      <c r="W526" s="9" t="s">
        <v>3476</v>
      </c>
      <c r="X526" s="74" t="str">
        <f> if(isna(VLOOKUP($A526,processing!$A:$B,1,0)), "no", "yes")</f>
        <v>yes</v>
      </c>
      <c r="Y526" s="74" t="str">
        <f> if(isna(VLOOKUP($A526,outputs!$A:$B,1,0)), "no", "yes")</f>
        <v>yes</v>
      </c>
      <c r="Z526" s="74" t="str">
        <f> if(isna(VLOOKUP($A526,old.accuracy!$A:$B,1,0)), "no", "yes")</f>
        <v>yes</v>
      </c>
      <c r="AA526" s="74" t="str">
        <f> if(isna(VLOOKUP($A526,accuracy!$A:$B,1,0)), "no", "yes")</f>
        <v>yes</v>
      </c>
      <c r="AB526" s="15" t="s">
        <v>91</v>
      </c>
    </row>
    <row r="527">
      <c r="A527" s="8" t="str">
        <f> concatenate(VLOOKUP($B527,publications!$B:$D,3,0), ".", $C527)</f>
        <v>5VQYMDG3.1</v>
      </c>
      <c r="B527" s="9" t="s">
        <v>1995</v>
      </c>
      <c r="C527" s="71">
        <f t="shared" si="1"/>
        <v>1</v>
      </c>
      <c r="D527" s="9" t="s">
        <v>2552</v>
      </c>
      <c r="E527" s="9" t="s">
        <v>1896</v>
      </c>
      <c r="F527" s="9" t="s">
        <v>203</v>
      </c>
      <c r="G527" s="9" t="s">
        <v>3018</v>
      </c>
      <c r="J527" s="9">
        <v>1970.0</v>
      </c>
      <c r="K527" s="9">
        <v>1972.0</v>
      </c>
      <c r="L527" s="9" t="s">
        <v>2974</v>
      </c>
      <c r="M527" s="11">
        <v>150000.0</v>
      </c>
      <c r="N527" s="11" t="s">
        <v>2982</v>
      </c>
      <c r="O527" s="72" t="s">
        <v>3328</v>
      </c>
      <c r="P527" s="72" t="s">
        <v>22</v>
      </c>
      <c r="Q527" s="9">
        <v>7.0</v>
      </c>
      <c r="R527" s="72" t="s">
        <v>2976</v>
      </c>
      <c r="S527" s="11">
        <v>4.0</v>
      </c>
      <c r="T527" s="73" t="s">
        <v>3032</v>
      </c>
      <c r="U527" s="73"/>
      <c r="V527" s="9"/>
      <c r="W527" s="9" t="s">
        <v>3477</v>
      </c>
      <c r="X527" s="74" t="str">
        <f> if(isna(VLOOKUP($A527,processing!$A:$B,1,0)), "no", "yes")</f>
        <v>yes</v>
      </c>
      <c r="Y527" s="74" t="str">
        <f> if(isna(VLOOKUP($A527,outputs!$A:$B,1,0)), "no", "yes")</f>
        <v>yes</v>
      </c>
      <c r="Z527" s="74" t="str">
        <f> if(isna(VLOOKUP($A527,old.accuracy!$A:$B,1,0)), "no", "yes")</f>
        <v>yes</v>
      </c>
      <c r="AA527" s="74" t="str">
        <f> if(isna(VLOOKUP($A527,accuracy!$A:$B,1,0)), "no", "yes")</f>
        <v>yes</v>
      </c>
      <c r="AB527" s="15" t="s">
        <v>91</v>
      </c>
    </row>
    <row r="528">
      <c r="A528" s="8" t="str">
        <f> concatenate(VLOOKUP($B528,publications!$B:$D,3,0), ".", $C528)</f>
        <v>5VQYMDG3.2</v>
      </c>
      <c r="B528" s="9" t="s">
        <v>1995</v>
      </c>
      <c r="C528" s="71">
        <f t="shared" si="1"/>
        <v>2</v>
      </c>
      <c r="D528" s="9" t="s">
        <v>2552</v>
      </c>
      <c r="E528" s="9" t="s">
        <v>1896</v>
      </c>
      <c r="F528" s="9" t="s">
        <v>203</v>
      </c>
      <c r="G528" s="9" t="s">
        <v>3018</v>
      </c>
      <c r="J528" s="9">
        <v>1969.0</v>
      </c>
      <c r="K528" s="9">
        <v>1969.0</v>
      </c>
      <c r="L528" s="9" t="s">
        <v>2974</v>
      </c>
      <c r="M528" s="11">
        <v>150000.0</v>
      </c>
      <c r="N528" s="11" t="s">
        <v>2982</v>
      </c>
      <c r="O528" s="72" t="s">
        <v>3328</v>
      </c>
      <c r="P528" s="72" t="s">
        <v>22</v>
      </c>
      <c r="Q528" s="9">
        <v>7.0</v>
      </c>
      <c r="R528" s="72" t="s">
        <v>2976</v>
      </c>
      <c r="S528" s="11">
        <v>2.0</v>
      </c>
      <c r="T528" s="73" t="s">
        <v>3032</v>
      </c>
      <c r="U528" s="73"/>
      <c r="V528" s="9"/>
      <c r="W528" s="9" t="s">
        <v>3478</v>
      </c>
      <c r="X528" s="74" t="str">
        <f> if(isna(VLOOKUP($A528,processing!$A:$B,1,0)), "no", "yes")</f>
        <v>yes</v>
      </c>
      <c r="Y528" s="74" t="str">
        <f> if(isna(VLOOKUP($A528,outputs!$A:$B,1,0)), "no", "yes")</f>
        <v>yes</v>
      </c>
      <c r="Z528" s="74" t="str">
        <f> if(isna(VLOOKUP($A528,old.accuracy!$A:$B,1,0)), "no", "yes")</f>
        <v>yes</v>
      </c>
      <c r="AA528" s="74" t="str">
        <f> if(isna(VLOOKUP($A528,accuracy!$A:$B,1,0)), "no", "yes")</f>
        <v>yes</v>
      </c>
      <c r="AB528" s="15" t="s">
        <v>91</v>
      </c>
    </row>
    <row r="529">
      <c r="A529" s="8" t="str">
        <f> concatenate(VLOOKUP($B529,publications!$B:$D,3,0), ".", $C529)</f>
        <v>5VQYMDG3.3</v>
      </c>
      <c r="B529" s="9" t="s">
        <v>1995</v>
      </c>
      <c r="C529" s="71">
        <f t="shared" si="1"/>
        <v>3</v>
      </c>
      <c r="D529" s="9" t="s">
        <v>2552</v>
      </c>
      <c r="E529" s="9" t="s">
        <v>1896</v>
      </c>
      <c r="F529" s="9" t="s">
        <v>203</v>
      </c>
      <c r="G529" s="9" t="s">
        <v>3018</v>
      </c>
      <c r="J529" s="9">
        <v>1968.0</v>
      </c>
      <c r="K529" s="9">
        <v>1968.0</v>
      </c>
      <c r="L529" s="9" t="s">
        <v>2974</v>
      </c>
      <c r="M529" s="11">
        <v>150000.0</v>
      </c>
      <c r="N529" s="11" t="s">
        <v>2982</v>
      </c>
      <c r="O529" s="72" t="s">
        <v>3328</v>
      </c>
      <c r="P529" s="72" t="s">
        <v>22</v>
      </c>
      <c r="Q529" s="9">
        <v>7.0</v>
      </c>
      <c r="R529" s="72" t="s">
        <v>2976</v>
      </c>
      <c r="S529" s="11">
        <v>24.0</v>
      </c>
      <c r="T529" s="73" t="s">
        <v>3032</v>
      </c>
      <c r="U529" s="73"/>
      <c r="V529" s="9"/>
      <c r="W529" s="9" t="s">
        <v>3479</v>
      </c>
      <c r="X529" s="74" t="str">
        <f> if(isna(VLOOKUP($A529,processing!$A:$B,1,0)), "no", "yes")</f>
        <v>yes</v>
      </c>
      <c r="Y529" s="74" t="str">
        <f> if(isna(VLOOKUP($A529,outputs!$A:$B,1,0)), "no", "yes")</f>
        <v>yes</v>
      </c>
      <c r="Z529" s="74" t="str">
        <f> if(isna(VLOOKUP($A529,old.accuracy!$A:$B,1,0)), "no", "yes")</f>
        <v>yes</v>
      </c>
      <c r="AA529" s="74" t="str">
        <f> if(isna(VLOOKUP($A529,accuracy!$A:$B,1,0)), "no", "yes")</f>
        <v>yes</v>
      </c>
      <c r="AB529" s="15" t="s">
        <v>91</v>
      </c>
    </row>
    <row r="530">
      <c r="A530" s="8" t="str">
        <f> concatenate(VLOOKUP($B530,publications!$B:$D,3,0), ".", $C530)</f>
        <v>83M24SAX.1</v>
      </c>
      <c r="B530" s="9" t="s">
        <v>2046</v>
      </c>
      <c r="C530" s="71">
        <f t="shared" si="1"/>
        <v>1</v>
      </c>
      <c r="D530" s="9" t="s">
        <v>2552</v>
      </c>
      <c r="E530" s="9" t="s">
        <v>1896</v>
      </c>
      <c r="F530" s="9" t="s">
        <v>203</v>
      </c>
      <c r="G530" s="9" t="s">
        <v>3018</v>
      </c>
      <c r="J530" s="9">
        <v>1972.0</v>
      </c>
      <c r="K530" s="9">
        <v>1972.0</v>
      </c>
      <c r="L530" s="9" t="s">
        <v>2974</v>
      </c>
      <c r="M530" s="11">
        <v>150000.0</v>
      </c>
      <c r="N530" s="11" t="s">
        <v>2982</v>
      </c>
      <c r="O530" s="72" t="s">
        <v>3328</v>
      </c>
      <c r="P530" s="72" t="s">
        <v>22</v>
      </c>
      <c r="Q530" s="9">
        <v>7.0</v>
      </c>
      <c r="R530" s="72" t="s">
        <v>2976</v>
      </c>
      <c r="S530" s="11">
        <v>10.0</v>
      </c>
      <c r="T530" s="73" t="s">
        <v>3032</v>
      </c>
      <c r="U530" s="73"/>
      <c r="V530" s="9"/>
      <c r="W530" s="9" t="s">
        <v>3480</v>
      </c>
      <c r="X530" s="74" t="str">
        <f> if(isna(VLOOKUP($A530,processing!$A:$B,1,0)), "no", "yes")</f>
        <v>yes</v>
      </c>
      <c r="Y530" s="74" t="str">
        <f> if(isna(VLOOKUP($A530,outputs!$A:$B,1,0)), "no", "yes")</f>
        <v>yes</v>
      </c>
      <c r="Z530" s="74" t="str">
        <f> if(isna(VLOOKUP($A530,old.accuracy!$A:$B,1,0)), "no", "yes")</f>
        <v>yes</v>
      </c>
      <c r="AA530" s="74" t="str">
        <f> if(isna(VLOOKUP($A530,accuracy!$A:$B,1,0)), "no", "yes")</f>
        <v>yes</v>
      </c>
      <c r="AB530" s="15" t="s">
        <v>91</v>
      </c>
    </row>
    <row r="531">
      <c r="A531" s="8" t="str">
        <f> concatenate(VLOOKUP($B531,publications!$B:$D,3,0), ".", $C531)</f>
        <v>R6EJDZP5.1</v>
      </c>
      <c r="B531" s="9" t="s">
        <v>2036</v>
      </c>
      <c r="C531" s="71">
        <f t="shared" si="1"/>
        <v>1</v>
      </c>
      <c r="D531" s="9" t="s">
        <v>2566</v>
      </c>
      <c r="E531" s="9" t="s">
        <v>1882</v>
      </c>
      <c r="F531" s="9" t="s">
        <v>28</v>
      </c>
      <c r="G531" s="9" t="s">
        <v>22</v>
      </c>
      <c r="J531" s="9">
        <v>1953.0</v>
      </c>
      <c r="K531" s="9">
        <v>1955.0</v>
      </c>
      <c r="L531" s="9" t="s">
        <v>2974</v>
      </c>
      <c r="M531" s="11">
        <v>914.4</v>
      </c>
      <c r="N531" s="11" t="s">
        <v>22</v>
      </c>
      <c r="O531" s="72" t="s">
        <v>22</v>
      </c>
      <c r="P531" s="72" t="s">
        <v>3206</v>
      </c>
      <c r="Q531" s="9" t="s">
        <v>22</v>
      </c>
      <c r="R531" s="72" t="s">
        <v>22</v>
      </c>
      <c r="S531" s="11">
        <v>189.0</v>
      </c>
      <c r="T531" s="73"/>
      <c r="U531" s="73"/>
      <c r="V531" s="9"/>
      <c r="W531" s="9" t="s">
        <v>3481</v>
      </c>
      <c r="X531" s="74" t="str">
        <f> if(isna(VLOOKUP($A531,processing!$A:$B,1,0)), "no", "yes")</f>
        <v>yes</v>
      </c>
      <c r="Y531" s="74" t="str">
        <f> if(isna(VLOOKUP($A531,outputs!$A:$B,1,0)), "no", "yes")</f>
        <v>yes</v>
      </c>
      <c r="Z531" s="74" t="str">
        <f> if(isna(VLOOKUP($A531,old.accuracy!$A:$B,1,0)), "no", "yes")</f>
        <v>yes</v>
      </c>
      <c r="AA531" s="74" t="str">
        <f> if(isna(VLOOKUP($A531,accuracy!$A:$B,1,0)), "no", "yes")</f>
        <v>yes</v>
      </c>
      <c r="AB531" s="15" t="s">
        <v>23</v>
      </c>
    </row>
    <row r="532">
      <c r="A532" s="8" t="str">
        <f> concatenate(VLOOKUP($B532,publications!$B:$D,3,0), ".", $C532)</f>
        <v>R6EJDZP5.2</v>
      </c>
      <c r="B532" s="9" t="s">
        <v>2036</v>
      </c>
      <c r="C532" s="71">
        <f t="shared" si="1"/>
        <v>2</v>
      </c>
      <c r="D532" s="9" t="s">
        <v>2566</v>
      </c>
      <c r="E532" s="9" t="s">
        <v>1882</v>
      </c>
      <c r="F532" s="9" t="s">
        <v>28</v>
      </c>
      <c r="G532" s="9" t="s">
        <v>22</v>
      </c>
      <c r="J532" s="9">
        <v>1953.0</v>
      </c>
      <c r="K532" s="9">
        <v>1955.0</v>
      </c>
      <c r="L532" s="9" t="s">
        <v>2974</v>
      </c>
      <c r="M532" s="11">
        <v>914.4</v>
      </c>
      <c r="N532" s="11" t="s">
        <v>22</v>
      </c>
      <c r="O532" s="72" t="s">
        <v>22</v>
      </c>
      <c r="P532" s="72" t="s">
        <v>2988</v>
      </c>
      <c r="Q532" s="9" t="s">
        <v>22</v>
      </c>
      <c r="R532" s="72" t="s">
        <v>22</v>
      </c>
      <c r="S532" s="11">
        <v>674.0</v>
      </c>
      <c r="T532" s="73"/>
      <c r="U532" s="73"/>
      <c r="V532" s="9"/>
      <c r="W532" s="9" t="s">
        <v>3481</v>
      </c>
      <c r="X532" s="74" t="str">
        <f> if(isna(VLOOKUP($A532,processing!$A:$B,1,0)), "no", "yes")</f>
        <v>yes</v>
      </c>
      <c r="Y532" s="74" t="str">
        <f> if(isna(VLOOKUP($A532,outputs!$A:$B,1,0)), "no", "yes")</f>
        <v>yes</v>
      </c>
      <c r="Z532" s="74" t="str">
        <f> if(isna(VLOOKUP($A532,old.accuracy!$A:$B,1,0)), "no", "yes")</f>
        <v>yes</v>
      </c>
      <c r="AA532" s="74" t="str">
        <f> if(isna(VLOOKUP($A532,accuracy!$A:$B,1,0)), "no", "yes")</f>
        <v>yes</v>
      </c>
      <c r="AB532" s="15" t="s">
        <v>23</v>
      </c>
    </row>
    <row r="533">
      <c r="A533" s="8" t="str">
        <f> concatenate(VLOOKUP($B533,publications!$B:$D,3,0), ".", $C533)</f>
        <v>I4QV6C6X.1</v>
      </c>
      <c r="B533" s="9" t="s">
        <v>2038</v>
      </c>
      <c r="C533" s="71">
        <f t="shared" si="1"/>
        <v>1</v>
      </c>
      <c r="D533" s="9" t="s">
        <v>2552</v>
      </c>
      <c r="E533" s="9" t="s">
        <v>1896</v>
      </c>
      <c r="F533" s="9" t="s">
        <v>203</v>
      </c>
      <c r="G533" s="9" t="s">
        <v>3018</v>
      </c>
      <c r="I533" s="116" t="s">
        <v>3482</v>
      </c>
      <c r="J533" s="9"/>
      <c r="K533" s="9"/>
      <c r="L533" s="9" t="s">
        <v>2974</v>
      </c>
      <c r="M533" s="11">
        <v>170000.0</v>
      </c>
      <c r="N533" s="11" t="s">
        <v>22</v>
      </c>
      <c r="O533" s="72" t="s">
        <v>3483</v>
      </c>
      <c r="P533" s="72" t="s">
        <v>22</v>
      </c>
      <c r="Q533" s="9">
        <v>7.0</v>
      </c>
      <c r="R533" s="72" t="s">
        <v>2976</v>
      </c>
      <c r="S533" s="11">
        <v>2.0</v>
      </c>
      <c r="T533" s="73" t="s">
        <v>3032</v>
      </c>
      <c r="U533" s="73"/>
      <c r="V533" s="9"/>
      <c r="W533" s="9" t="s">
        <v>3484</v>
      </c>
      <c r="X533" s="74" t="str">
        <f> if(isna(VLOOKUP($A533,processing!$A:$B,1,0)), "no", "yes")</f>
        <v>yes</v>
      </c>
      <c r="Y533" s="74" t="str">
        <f> if(isna(VLOOKUP($A533,outputs!$A:$B,1,0)), "no", "yes")</f>
        <v>yes</v>
      </c>
      <c r="Z533" s="74" t="str">
        <f> if(isna(VLOOKUP($A533,old.accuracy!$A:$B,1,0)), "no", "yes")</f>
        <v>yes</v>
      </c>
      <c r="AA533" s="74" t="str">
        <f> if(isna(VLOOKUP($A533,accuracy!$A:$B,1,0)), "no", "yes")</f>
        <v>yes</v>
      </c>
      <c r="AB533" s="15" t="s">
        <v>23</v>
      </c>
    </row>
    <row r="534">
      <c r="A534" s="8" t="str">
        <f> concatenate(VLOOKUP($B534,publications!$B:$D,3,0), ".", $C534)</f>
        <v>8YJ6EBX4.1</v>
      </c>
      <c r="B534" s="9" t="s">
        <v>2041</v>
      </c>
      <c r="C534" s="71">
        <f t="shared" si="1"/>
        <v>1</v>
      </c>
      <c r="D534" s="9" t="s">
        <v>2566</v>
      </c>
      <c r="E534" s="9" t="s">
        <v>3485</v>
      </c>
      <c r="F534" s="9" t="s">
        <v>2971</v>
      </c>
      <c r="G534" s="9" t="s">
        <v>3486</v>
      </c>
      <c r="J534" s="9">
        <v>1958.0</v>
      </c>
      <c r="K534" s="9">
        <v>1959.0</v>
      </c>
      <c r="L534" s="9" t="s">
        <v>2974</v>
      </c>
      <c r="M534" s="11">
        <v>5200.0</v>
      </c>
      <c r="N534" s="11" t="s">
        <v>3158</v>
      </c>
      <c r="O534" s="72" t="s">
        <v>3487</v>
      </c>
      <c r="P534" s="72" t="s">
        <v>3008</v>
      </c>
      <c r="Q534" s="9">
        <v>2400.0</v>
      </c>
      <c r="R534" s="72" t="s">
        <v>3040</v>
      </c>
      <c r="S534" s="11">
        <v>414.0</v>
      </c>
      <c r="T534" s="73"/>
      <c r="U534" s="73"/>
      <c r="V534" s="9"/>
      <c r="W534" s="9"/>
      <c r="X534" s="74" t="str">
        <f> if(isna(VLOOKUP($A534,processing!$A:$B,1,0)), "no", "yes")</f>
        <v>yes</v>
      </c>
      <c r="Y534" s="74" t="str">
        <f> if(isna(VLOOKUP($A534,outputs!$A:$B,1,0)), "no", "yes")</f>
        <v>yes</v>
      </c>
      <c r="Z534" s="74" t="str">
        <f> if(isna(VLOOKUP($A534,old.accuracy!$A:$B,1,0)), "no", "yes")</f>
        <v>yes</v>
      </c>
      <c r="AA534" s="74" t="str">
        <f> if(isna(VLOOKUP($A534,accuracy!$A:$B,1,0)), "no", "yes")</f>
        <v>yes</v>
      </c>
      <c r="AB534" s="15" t="s">
        <v>23</v>
      </c>
    </row>
    <row r="535">
      <c r="A535" s="8" t="str">
        <f> concatenate(VLOOKUP($B535,publications!$B:$D,3,0), ".", $C535)</f>
        <v>4VDDTP92.1</v>
      </c>
      <c r="B535" s="9" t="s">
        <v>2054</v>
      </c>
      <c r="C535" s="71">
        <f t="shared" si="1"/>
        <v>1</v>
      </c>
      <c r="D535" s="9" t="s">
        <v>2566</v>
      </c>
      <c r="E535" s="9" t="s">
        <v>22</v>
      </c>
      <c r="F535" s="9" t="s">
        <v>2971</v>
      </c>
      <c r="G535" s="9" t="s">
        <v>22</v>
      </c>
      <c r="J535" s="9">
        <v>1986.0</v>
      </c>
      <c r="K535" s="9">
        <v>1986.0</v>
      </c>
      <c r="L535" s="9" t="s">
        <v>3007</v>
      </c>
      <c r="M535" s="11" t="s">
        <v>22</v>
      </c>
      <c r="N535" s="11" t="s">
        <v>22</v>
      </c>
      <c r="O535" s="72"/>
      <c r="P535" s="72" t="s">
        <v>3488</v>
      </c>
      <c r="Q535" s="9">
        <v>14.0</v>
      </c>
      <c r="R535" s="72" t="s">
        <v>2976</v>
      </c>
      <c r="S535" s="11">
        <v>13.0</v>
      </c>
      <c r="T535" s="73"/>
      <c r="U535" s="73"/>
      <c r="V535" s="9"/>
      <c r="W535" s="9"/>
      <c r="X535" s="74" t="str">
        <f> if(isna(VLOOKUP($A535,processing!$A:$B,1,0)), "no", "yes")</f>
        <v>yes</v>
      </c>
      <c r="Y535" s="74" t="str">
        <f> if(isna(VLOOKUP($A535,outputs!$A:$B,1,0)), "no", "yes")</f>
        <v>yes</v>
      </c>
      <c r="Z535" s="74" t="str">
        <f> if(isna(VLOOKUP($A535,old.accuracy!$A:$B,1,0)), "no", "yes")</f>
        <v>yes</v>
      </c>
      <c r="AA535" s="74" t="str">
        <f> if(isna(VLOOKUP($A535,accuracy!$A:$B,1,0)), "no", "yes")</f>
        <v>yes</v>
      </c>
      <c r="AB535" s="15" t="s">
        <v>23</v>
      </c>
    </row>
    <row r="536">
      <c r="A536" s="8" t="str">
        <f> concatenate(VLOOKUP($B536,publications!$B:$D,3,0), ".", $C536)</f>
        <v>4VDDTP92.2</v>
      </c>
      <c r="B536" s="9" t="s">
        <v>2054</v>
      </c>
      <c r="C536" s="71">
        <f t="shared" si="1"/>
        <v>2</v>
      </c>
      <c r="D536" s="9" t="s">
        <v>2566</v>
      </c>
      <c r="E536" s="9" t="s">
        <v>22</v>
      </c>
      <c r="F536" s="9" t="s">
        <v>2971</v>
      </c>
      <c r="G536" s="9" t="s">
        <v>22</v>
      </c>
      <c r="J536" s="9">
        <v>1994.0</v>
      </c>
      <c r="K536" s="9">
        <v>1994.0</v>
      </c>
      <c r="L536" s="9" t="s">
        <v>3007</v>
      </c>
      <c r="M536" s="11" t="s">
        <v>22</v>
      </c>
      <c r="N536" s="11" t="s">
        <v>22</v>
      </c>
      <c r="O536" s="72" t="s">
        <v>3425</v>
      </c>
      <c r="P536" s="72" t="s">
        <v>3049</v>
      </c>
      <c r="Q536" s="9">
        <v>14.0</v>
      </c>
      <c r="R536" s="72" t="s">
        <v>2976</v>
      </c>
      <c r="S536" s="11">
        <v>9.0</v>
      </c>
      <c r="T536" s="73"/>
      <c r="U536" s="73"/>
      <c r="V536" s="9"/>
      <c r="W536" s="9"/>
      <c r="X536" s="74" t="str">
        <f> if(isna(VLOOKUP($A536,processing!$A:$B,1,0)), "no", "yes")</f>
        <v>yes</v>
      </c>
      <c r="Y536" s="74" t="str">
        <f> if(isna(VLOOKUP($A536,outputs!$A:$B,1,0)), "no", "yes")</f>
        <v>yes</v>
      </c>
      <c r="Z536" s="74" t="str">
        <f> if(isna(VLOOKUP($A536,old.accuracy!$A:$B,1,0)), "no", "yes")</f>
        <v>yes</v>
      </c>
      <c r="AA536" s="74" t="str">
        <f> if(isna(VLOOKUP($A536,accuracy!$A:$B,1,0)), "no", "yes")</f>
        <v>yes</v>
      </c>
      <c r="AB536" s="15" t="s">
        <v>23</v>
      </c>
    </row>
    <row r="537">
      <c r="A537" s="8" t="str">
        <f> concatenate(VLOOKUP($B537,publications!$B:$D,3,0), ".", $C537)</f>
        <v>GXWTLUA9.1</v>
      </c>
      <c r="B537" s="9" t="s">
        <v>2057</v>
      </c>
      <c r="C537" s="71">
        <f t="shared" si="1"/>
        <v>1</v>
      </c>
      <c r="D537" s="9" t="s">
        <v>2552</v>
      </c>
      <c r="E537" s="9" t="s">
        <v>1896</v>
      </c>
      <c r="F537" s="9" t="s">
        <v>203</v>
      </c>
      <c r="G537" s="9" t="s">
        <v>3018</v>
      </c>
      <c r="J537" s="9">
        <v>1979.0</v>
      </c>
      <c r="K537" s="9">
        <v>1980.0</v>
      </c>
      <c r="L537" s="9" t="s">
        <v>3007</v>
      </c>
      <c r="M537" s="11">
        <v>171000.0</v>
      </c>
      <c r="N537" s="11" t="s">
        <v>2982</v>
      </c>
      <c r="O537" s="72" t="s">
        <v>3425</v>
      </c>
      <c r="P537" s="72" t="s">
        <v>22</v>
      </c>
      <c r="Q537" s="9" t="s">
        <v>22</v>
      </c>
      <c r="R537" s="72" t="s">
        <v>22</v>
      </c>
      <c r="S537" s="11">
        <v>2.0</v>
      </c>
      <c r="T537" s="73" t="s">
        <v>3489</v>
      </c>
      <c r="U537" s="73"/>
      <c r="V537" s="9"/>
      <c r="W537" s="9" t="s">
        <v>3490</v>
      </c>
      <c r="X537" s="74" t="str">
        <f> if(isna(VLOOKUP($A537,processing!$A:$B,1,0)), "no", "yes")</f>
        <v>yes</v>
      </c>
      <c r="Y537" s="74" t="str">
        <f> if(isna(VLOOKUP($A537,outputs!$A:$B,1,0)), "no", "yes")</f>
        <v>yes</v>
      </c>
      <c r="Z537" s="74" t="str">
        <f> if(isna(VLOOKUP($A537,old.accuracy!$A:$B,1,0)), "no", "yes")</f>
        <v>yes</v>
      </c>
      <c r="AA537" s="74" t="str">
        <f> if(isna(VLOOKUP($A537,accuracy!$A:$B,1,0)), "no", "yes")</f>
        <v>yes</v>
      </c>
      <c r="AB537" s="15" t="s">
        <v>23</v>
      </c>
    </row>
    <row r="538">
      <c r="A538" s="8" t="str">
        <f> concatenate(VLOOKUP($B538,publications!$B:$D,3,0), ".", $C538)</f>
        <v>7JEVHID6.1</v>
      </c>
      <c r="B538" s="9" t="s">
        <v>2070</v>
      </c>
      <c r="C538" s="71">
        <f t="shared" si="1"/>
        <v>1</v>
      </c>
      <c r="D538" s="9" t="s">
        <v>2566</v>
      </c>
      <c r="E538" s="9" t="s">
        <v>1896</v>
      </c>
      <c r="F538" s="9" t="s">
        <v>2971</v>
      </c>
      <c r="G538" s="9" t="s">
        <v>3491</v>
      </c>
      <c r="J538" s="9">
        <v>1977.0</v>
      </c>
      <c r="K538" s="9">
        <v>1977.0</v>
      </c>
      <c r="L538" s="9" t="s">
        <v>2974</v>
      </c>
      <c r="M538" s="11" t="s">
        <v>22</v>
      </c>
      <c r="N538" s="11" t="s">
        <v>22</v>
      </c>
      <c r="O538" s="72" t="s">
        <v>3421</v>
      </c>
      <c r="P538" s="72" t="s">
        <v>22</v>
      </c>
      <c r="Q538" s="9">
        <v>20.0</v>
      </c>
      <c r="R538" s="72" t="s">
        <v>2976</v>
      </c>
      <c r="S538" s="117">
        <v>8.0</v>
      </c>
      <c r="T538" s="73"/>
      <c r="U538" s="73"/>
      <c r="V538" s="9"/>
      <c r="W538" s="9" t="s">
        <v>3492</v>
      </c>
      <c r="X538" s="74" t="str">
        <f> if(isna(VLOOKUP($A538,processing!$A:$B,1,0)), "no", "yes")</f>
        <v>yes</v>
      </c>
      <c r="Y538" s="74" t="str">
        <f> if(isna(VLOOKUP($A538,outputs!$A:$B,1,0)), "no", "yes")</f>
        <v>yes</v>
      </c>
      <c r="Z538" s="74" t="str">
        <f> if(isna(VLOOKUP($A538,old.accuracy!$A:$B,1,0)), "no", "yes")</f>
        <v>yes</v>
      </c>
      <c r="AA538" s="74" t="str">
        <f> if(isna(VLOOKUP($A538,accuracy!$A:$B,1,0)), "no", "yes")</f>
        <v>yes</v>
      </c>
      <c r="AB538" s="15" t="s">
        <v>23</v>
      </c>
    </row>
    <row r="539">
      <c r="A539" s="8" t="str">
        <f> concatenate(VLOOKUP($B539,publications!$B:$D,3,0), ".", $C539)</f>
        <v>7JEVHID6.2</v>
      </c>
      <c r="B539" s="9" t="s">
        <v>2070</v>
      </c>
      <c r="C539" s="71">
        <f t="shared" si="1"/>
        <v>2</v>
      </c>
      <c r="D539" s="9" t="s">
        <v>2566</v>
      </c>
      <c r="E539" s="9" t="s">
        <v>1896</v>
      </c>
      <c r="F539" s="9" t="s">
        <v>2971</v>
      </c>
      <c r="G539" s="9" t="s">
        <v>3491</v>
      </c>
      <c r="J539" s="9">
        <v>1967.0</v>
      </c>
      <c r="K539" s="9">
        <v>1997.0</v>
      </c>
      <c r="L539" s="9" t="s">
        <v>2974</v>
      </c>
      <c r="M539" s="11" t="s">
        <v>22</v>
      </c>
      <c r="N539" s="11" t="s">
        <v>22</v>
      </c>
      <c r="O539" s="72" t="s">
        <v>3421</v>
      </c>
      <c r="P539" s="72" t="s">
        <v>22</v>
      </c>
      <c r="Q539" s="9">
        <v>20.0</v>
      </c>
      <c r="R539" s="72" t="s">
        <v>2976</v>
      </c>
      <c r="S539" s="11">
        <v>243.0</v>
      </c>
      <c r="T539" s="73"/>
      <c r="U539" s="73"/>
      <c r="V539" s="9"/>
      <c r="W539" s="9" t="s">
        <v>3493</v>
      </c>
      <c r="X539" s="74" t="str">
        <f> if(isna(VLOOKUP($A539,processing!$A:$B,1,0)), "no", "yes")</f>
        <v>yes</v>
      </c>
      <c r="Y539" s="74" t="str">
        <f> if(isna(VLOOKUP($A539,outputs!$A:$B,1,0)), "no", "yes")</f>
        <v>yes</v>
      </c>
      <c r="Z539" s="74" t="str">
        <f> if(isna(VLOOKUP($A539,old.accuracy!$A:$B,1,0)), "no", "yes")</f>
        <v>yes</v>
      </c>
      <c r="AA539" s="74" t="str">
        <f> if(isna(VLOOKUP($A539,accuracy!$A:$B,1,0)), "no", "yes")</f>
        <v>yes</v>
      </c>
      <c r="AB539" s="15" t="s">
        <v>23</v>
      </c>
    </row>
    <row r="540">
      <c r="A540" s="8" t="str">
        <f> concatenate(VLOOKUP($B540,publications!$B:$D,3,0), ".", $C540)</f>
        <v>7JEVHID6.3</v>
      </c>
      <c r="B540" s="9" t="s">
        <v>2070</v>
      </c>
      <c r="C540" s="71">
        <f t="shared" si="1"/>
        <v>3</v>
      </c>
      <c r="D540" s="9" t="s">
        <v>2566</v>
      </c>
      <c r="E540" s="9" t="s">
        <v>1896</v>
      </c>
      <c r="F540" s="9" t="s">
        <v>2971</v>
      </c>
      <c r="G540" s="9" t="s">
        <v>3491</v>
      </c>
      <c r="J540" s="9">
        <v>1970.0</v>
      </c>
      <c r="K540" s="9">
        <v>1992.0</v>
      </c>
      <c r="L540" s="9" t="s">
        <v>2974</v>
      </c>
      <c r="M540" s="11" t="s">
        <v>22</v>
      </c>
      <c r="N540" s="11" t="s">
        <v>22</v>
      </c>
      <c r="O540" s="72" t="s">
        <v>3421</v>
      </c>
      <c r="P540" s="72" t="s">
        <v>22</v>
      </c>
      <c r="Q540" s="9">
        <v>20.0</v>
      </c>
      <c r="R540" s="72" t="s">
        <v>2976</v>
      </c>
      <c r="S540" s="11">
        <v>261.0</v>
      </c>
      <c r="T540" s="73"/>
      <c r="U540" s="73"/>
      <c r="V540" s="9"/>
      <c r="W540" s="9" t="s">
        <v>3494</v>
      </c>
      <c r="X540" s="74" t="str">
        <f> if(isna(VLOOKUP($A540,processing!$A:$B,1,0)), "no", "yes")</f>
        <v>yes</v>
      </c>
      <c r="Y540" s="74" t="str">
        <f> if(isna(VLOOKUP($A540,outputs!$A:$B,1,0)), "no", "yes")</f>
        <v>yes</v>
      </c>
      <c r="Z540" s="74" t="str">
        <f> if(isna(VLOOKUP($A540,old.accuracy!$A:$B,1,0)), "no", "yes")</f>
        <v>no</v>
      </c>
      <c r="AA540" s="74" t="str">
        <f> if(isna(VLOOKUP($A540,accuracy!$A:$B,1,0)), "no", "yes")</f>
        <v>yes</v>
      </c>
      <c r="AB540" s="15" t="s">
        <v>23</v>
      </c>
    </row>
    <row r="541">
      <c r="A541" s="8" t="str">
        <f> concatenate(VLOOKUP($B541,publications!$B:$D,3,0), ".", $C541)</f>
        <v>LYBA5XIA.1</v>
      </c>
      <c r="B541" s="9" t="s">
        <v>2125</v>
      </c>
      <c r="C541" s="71">
        <f t="shared" si="1"/>
        <v>1</v>
      </c>
      <c r="D541" s="9" t="s">
        <v>2566</v>
      </c>
      <c r="E541" s="9" t="s">
        <v>1935</v>
      </c>
      <c r="F541" s="9" t="s">
        <v>203</v>
      </c>
      <c r="G541" s="9" t="s">
        <v>3072</v>
      </c>
      <c r="J541" s="9">
        <v>1967.0</v>
      </c>
      <c r="K541" s="9">
        <v>1967.0</v>
      </c>
      <c r="L541" s="9" t="s">
        <v>2974</v>
      </c>
      <c r="M541" s="11">
        <v>6350.0</v>
      </c>
      <c r="N541" s="11" t="s">
        <v>3158</v>
      </c>
      <c r="O541" s="72" t="s">
        <v>22</v>
      </c>
      <c r="P541" s="72" t="s">
        <v>22</v>
      </c>
      <c r="Q541" s="9">
        <v>20.0</v>
      </c>
      <c r="R541" s="72" t="s">
        <v>2976</v>
      </c>
      <c r="S541" s="11">
        <v>132.0</v>
      </c>
      <c r="T541" s="73"/>
      <c r="U541" s="73" t="s">
        <v>3055</v>
      </c>
      <c r="V541" s="9"/>
      <c r="W541" s="9"/>
      <c r="X541" s="74" t="str">
        <f> if(isna(VLOOKUP($A541,processing!$A:$B,1,0)), "no", "yes")</f>
        <v>yes</v>
      </c>
      <c r="Y541" s="74" t="str">
        <f> if(isna(VLOOKUP($A541,outputs!$A:$B,1,0)), "no", "yes")</f>
        <v>yes</v>
      </c>
      <c r="Z541" s="74" t="str">
        <f> if(isna(VLOOKUP($A541,old.accuracy!$A:$B,1,0)), "no", "yes")</f>
        <v>yes</v>
      </c>
      <c r="AA541" s="74" t="str">
        <f> if(isna(VLOOKUP($A541,accuracy!$A:$B,1,0)), "no", "yes")</f>
        <v>yes</v>
      </c>
      <c r="AB541" s="15" t="s">
        <v>23</v>
      </c>
    </row>
    <row r="542">
      <c r="A542" s="8" t="str">
        <f> concatenate(VLOOKUP($B542,publications!$B:$D,3,0), ".", $C542)</f>
        <v>LYBA5XIA.2</v>
      </c>
      <c r="B542" s="9" t="s">
        <v>2125</v>
      </c>
      <c r="C542" s="71">
        <f t="shared" si="1"/>
        <v>2</v>
      </c>
      <c r="D542" s="9" t="s">
        <v>2566</v>
      </c>
      <c r="E542" s="9" t="s">
        <v>1935</v>
      </c>
      <c r="F542" s="9" t="s">
        <v>203</v>
      </c>
      <c r="G542" s="9" t="s">
        <v>3072</v>
      </c>
      <c r="J542" s="9">
        <v>1979.0</v>
      </c>
      <c r="K542" s="9">
        <v>1979.0</v>
      </c>
      <c r="L542" s="9" t="s">
        <v>2981</v>
      </c>
      <c r="M542" s="11">
        <v>5700.0</v>
      </c>
      <c r="N542" s="11" t="s">
        <v>3158</v>
      </c>
      <c r="O542" s="72" t="s">
        <v>22</v>
      </c>
      <c r="P542" s="72" t="s">
        <v>22</v>
      </c>
      <c r="Q542" s="9">
        <v>20.0</v>
      </c>
      <c r="R542" s="72" t="s">
        <v>2976</v>
      </c>
      <c r="S542" s="11">
        <v>144.0</v>
      </c>
      <c r="T542" s="73"/>
      <c r="U542" s="73" t="s">
        <v>3055</v>
      </c>
      <c r="V542" s="9"/>
      <c r="W542" s="9"/>
      <c r="X542" s="74" t="str">
        <f> if(isna(VLOOKUP($A542,processing!$A:$B,1,0)), "no", "yes")</f>
        <v>yes</v>
      </c>
      <c r="Y542" s="74" t="str">
        <f> if(isna(VLOOKUP($A542,outputs!$A:$B,1,0)), "no", "yes")</f>
        <v>yes</v>
      </c>
      <c r="Z542" s="74" t="str">
        <f> if(isna(VLOOKUP($A542,old.accuracy!$A:$B,1,0)), "no", "yes")</f>
        <v>yes</v>
      </c>
      <c r="AA542" s="74" t="str">
        <f> if(isna(VLOOKUP($A542,accuracy!$A:$B,1,0)), "no", "yes")</f>
        <v>yes</v>
      </c>
      <c r="AB542" s="15" t="s">
        <v>23</v>
      </c>
    </row>
    <row r="543">
      <c r="A543" s="8" t="str">
        <f> concatenate(VLOOKUP($B543,publications!$B:$D,3,0), ".", $C543)</f>
        <v>LYBA5XIA.3</v>
      </c>
      <c r="B543" s="9" t="s">
        <v>2125</v>
      </c>
      <c r="C543" s="71">
        <f t="shared" si="1"/>
        <v>3</v>
      </c>
      <c r="D543" s="9" t="s">
        <v>2566</v>
      </c>
      <c r="E543" s="9" t="s">
        <v>1935</v>
      </c>
      <c r="F543" s="9" t="s">
        <v>203</v>
      </c>
      <c r="G543" s="9" t="s">
        <v>3072</v>
      </c>
      <c r="J543" s="9">
        <v>1988.0</v>
      </c>
      <c r="K543" s="9">
        <v>1988.0</v>
      </c>
      <c r="L543" s="9" t="s">
        <v>2981</v>
      </c>
      <c r="M543" s="11">
        <v>6150.0</v>
      </c>
      <c r="N543" s="11" t="s">
        <v>3158</v>
      </c>
      <c r="O543" s="72" t="s">
        <v>22</v>
      </c>
      <c r="P543" s="72" t="s">
        <v>22</v>
      </c>
      <c r="Q543" s="9">
        <v>20.0</v>
      </c>
      <c r="R543" s="72" t="s">
        <v>2976</v>
      </c>
      <c r="S543" s="11">
        <v>321.0</v>
      </c>
      <c r="T543" s="73"/>
      <c r="U543" s="73" t="s">
        <v>3055</v>
      </c>
      <c r="V543" s="9"/>
      <c r="W543" s="9"/>
      <c r="X543" s="74" t="str">
        <f> if(isna(VLOOKUP($A543,processing!$A:$B,1,0)), "no", "yes")</f>
        <v>yes</v>
      </c>
      <c r="Y543" s="74" t="str">
        <f> if(isna(VLOOKUP($A543,outputs!$A:$B,1,0)), "no", "yes")</f>
        <v>yes</v>
      </c>
      <c r="Z543" s="74" t="str">
        <f> if(isna(VLOOKUP($A543,old.accuracy!$A:$B,1,0)), "no", "yes")</f>
        <v>yes</v>
      </c>
      <c r="AA543" s="74" t="str">
        <f> if(isna(VLOOKUP($A543,accuracy!$A:$B,1,0)), "no", "yes")</f>
        <v>yes</v>
      </c>
      <c r="AB543" s="15" t="s">
        <v>23</v>
      </c>
    </row>
    <row r="544">
      <c r="A544" s="8" t="str">
        <f> concatenate(VLOOKUP($B544,publications!$B:$D,3,0), ".", $C544)</f>
        <v>LYBA5XIA.4</v>
      </c>
      <c r="B544" s="9" t="s">
        <v>2125</v>
      </c>
      <c r="C544" s="71">
        <f t="shared" si="1"/>
        <v>4</v>
      </c>
      <c r="D544" s="9" t="s">
        <v>2566</v>
      </c>
      <c r="E544" s="9" t="s">
        <v>1935</v>
      </c>
      <c r="F544" s="9" t="s">
        <v>203</v>
      </c>
      <c r="G544" s="9" t="s">
        <v>3072</v>
      </c>
      <c r="J544" s="9">
        <v>1996.0</v>
      </c>
      <c r="K544" s="9">
        <v>1996.0</v>
      </c>
      <c r="L544" s="9" t="s">
        <v>2981</v>
      </c>
      <c r="M544" s="11">
        <v>5020.0</v>
      </c>
      <c r="N544" s="11" t="s">
        <v>3158</v>
      </c>
      <c r="O544" s="72" t="s">
        <v>22</v>
      </c>
      <c r="P544" s="72" t="s">
        <v>22</v>
      </c>
      <c r="Q544" s="9">
        <v>20.0</v>
      </c>
      <c r="R544" s="72" t="s">
        <v>2976</v>
      </c>
      <c r="S544" s="11">
        <v>301.0</v>
      </c>
      <c r="T544" s="73"/>
      <c r="U544" s="73" t="s">
        <v>3495</v>
      </c>
      <c r="V544" s="9"/>
      <c r="W544" s="9"/>
      <c r="X544" s="74" t="str">
        <f> if(isna(VLOOKUP($A544,processing!$A:$B,1,0)), "no", "yes")</f>
        <v>yes</v>
      </c>
      <c r="Y544" s="74" t="str">
        <f> if(isna(VLOOKUP($A544,outputs!$A:$B,1,0)), "no", "yes")</f>
        <v>yes</v>
      </c>
      <c r="Z544" s="74" t="str">
        <f> if(isna(VLOOKUP($A544,old.accuracy!$A:$B,1,0)), "no", "yes")</f>
        <v>yes</v>
      </c>
      <c r="AA544" s="74" t="str">
        <f> if(isna(VLOOKUP($A544,accuracy!$A:$B,1,0)), "no", "yes")</f>
        <v>yes</v>
      </c>
      <c r="AB544" s="15" t="s">
        <v>23</v>
      </c>
    </row>
    <row r="545">
      <c r="A545" s="8" t="str">
        <f> concatenate(VLOOKUP($B545,publications!$B:$D,3,0), ".", $C545)</f>
        <v>LYBA5XIA.5</v>
      </c>
      <c r="B545" s="9" t="s">
        <v>2125</v>
      </c>
      <c r="C545" s="71">
        <f t="shared" si="1"/>
        <v>5</v>
      </c>
      <c r="D545" s="9" t="s">
        <v>2566</v>
      </c>
      <c r="E545" s="9" t="s">
        <v>1935</v>
      </c>
      <c r="F545" s="9" t="s">
        <v>203</v>
      </c>
      <c r="G545" s="9" t="s">
        <v>3072</v>
      </c>
      <c r="J545" s="9">
        <v>2000.0</v>
      </c>
      <c r="K545" s="9">
        <v>2000.0</v>
      </c>
      <c r="L545" s="9" t="s">
        <v>2981</v>
      </c>
      <c r="M545" s="11">
        <v>5540.0</v>
      </c>
      <c r="N545" s="11" t="s">
        <v>3158</v>
      </c>
      <c r="O545" s="72" t="s">
        <v>22</v>
      </c>
      <c r="P545" s="72" t="s">
        <v>22</v>
      </c>
      <c r="Q545" s="9">
        <v>20.0</v>
      </c>
      <c r="R545" s="72" t="s">
        <v>2976</v>
      </c>
      <c r="S545" s="11">
        <v>310.0</v>
      </c>
      <c r="T545" s="73"/>
      <c r="U545" s="73" t="s">
        <v>3495</v>
      </c>
      <c r="V545" s="9"/>
      <c r="W545" s="9"/>
      <c r="X545" s="74" t="str">
        <f> if(isna(VLOOKUP($A545,processing!$A:$B,1,0)), "no", "yes")</f>
        <v>yes</v>
      </c>
      <c r="Y545" s="74" t="str">
        <f> if(isna(VLOOKUP($A545,outputs!$A:$B,1,0)), "no", "yes")</f>
        <v>yes</v>
      </c>
      <c r="Z545" s="74" t="str">
        <f> if(isna(VLOOKUP($A545,old.accuracy!$A:$B,1,0)), "no", "yes")</f>
        <v>yes</v>
      </c>
      <c r="AA545" s="74" t="str">
        <f> if(isna(VLOOKUP($A545,accuracy!$A:$B,1,0)), "no", "yes")</f>
        <v>yes</v>
      </c>
      <c r="AB545" s="15" t="s">
        <v>23</v>
      </c>
    </row>
    <row r="546">
      <c r="A546" s="8" t="str">
        <f> concatenate(VLOOKUP($B546,publications!$B:$D,3,0), ".", $C546)</f>
        <v>LYBA5XIA.6</v>
      </c>
      <c r="B546" s="9" t="s">
        <v>2125</v>
      </c>
      <c r="C546" s="71">
        <f t="shared" si="1"/>
        <v>6</v>
      </c>
      <c r="D546" s="9" t="s">
        <v>2566</v>
      </c>
      <c r="E546" s="9" t="s">
        <v>1935</v>
      </c>
      <c r="F546" s="9" t="s">
        <v>203</v>
      </c>
      <c r="G546" s="9" t="s">
        <v>3072</v>
      </c>
      <c r="J546" s="9">
        <v>2001.0</v>
      </c>
      <c r="K546" s="9">
        <v>2001.0</v>
      </c>
      <c r="L546" s="9" t="s">
        <v>2981</v>
      </c>
      <c r="M546" s="11">
        <v>4780.0</v>
      </c>
      <c r="N546" s="11" t="s">
        <v>3158</v>
      </c>
      <c r="O546" s="72" t="s">
        <v>22</v>
      </c>
      <c r="P546" s="72" t="s">
        <v>22</v>
      </c>
      <c r="Q546" s="9">
        <v>20.0</v>
      </c>
      <c r="R546" s="72" t="s">
        <v>2976</v>
      </c>
      <c r="S546" s="11">
        <v>345.0</v>
      </c>
      <c r="T546" s="73"/>
      <c r="U546" s="73" t="s">
        <v>3495</v>
      </c>
      <c r="V546" s="9"/>
      <c r="W546" s="9"/>
      <c r="X546" s="74" t="str">
        <f> if(isna(VLOOKUP($A546,processing!$A:$B,1,0)), "no", "yes")</f>
        <v>yes</v>
      </c>
      <c r="Y546" s="74" t="str">
        <f> if(isna(VLOOKUP($A546,outputs!$A:$B,1,0)), "no", "yes")</f>
        <v>yes</v>
      </c>
      <c r="Z546" s="74" t="str">
        <f> if(isna(VLOOKUP($A546,old.accuracy!$A:$B,1,0)), "no", "yes")</f>
        <v>yes</v>
      </c>
      <c r="AA546" s="74" t="str">
        <f> if(isna(VLOOKUP($A546,accuracy!$A:$B,1,0)), "no", "yes")</f>
        <v>yes</v>
      </c>
      <c r="AB546" s="15" t="s">
        <v>23</v>
      </c>
    </row>
    <row r="547">
      <c r="A547" s="8" t="str">
        <f> concatenate(VLOOKUP($B547,publications!$B:$D,3,0), ".", $C547)</f>
        <v>TJBJ85IC.1</v>
      </c>
      <c r="B547" s="9" t="s">
        <v>2135</v>
      </c>
      <c r="C547" s="71">
        <f t="shared" si="1"/>
        <v>1</v>
      </c>
      <c r="D547" s="9" t="s">
        <v>2566</v>
      </c>
      <c r="E547" s="9" t="s">
        <v>1896</v>
      </c>
      <c r="F547" s="9" t="s">
        <v>203</v>
      </c>
      <c r="G547" s="9" t="s">
        <v>3496</v>
      </c>
      <c r="H547" s="24"/>
      <c r="I547" s="24" t="s">
        <v>3497</v>
      </c>
      <c r="J547" s="9">
        <v>1945.0</v>
      </c>
      <c r="K547" s="9">
        <v>1945.0</v>
      </c>
      <c r="L547" s="9" t="s">
        <v>3052</v>
      </c>
      <c r="M547" s="11">
        <v>6000.0</v>
      </c>
      <c r="N547" s="11" t="s">
        <v>22</v>
      </c>
      <c r="O547" s="72" t="s">
        <v>3498</v>
      </c>
      <c r="P547" s="72" t="s">
        <v>3499</v>
      </c>
      <c r="Q547" s="9" t="s">
        <v>22</v>
      </c>
      <c r="R547" s="72" t="s">
        <v>22</v>
      </c>
      <c r="S547" s="11">
        <v>5.0</v>
      </c>
      <c r="U547" s="73" t="s">
        <v>3500</v>
      </c>
      <c r="V547" s="9"/>
      <c r="W547" s="9"/>
      <c r="X547" s="74" t="str">
        <f> if(isna(VLOOKUP($A547,processing!$A:$B,1,0)), "no", "yes")</f>
        <v>yes</v>
      </c>
      <c r="Y547" s="74" t="str">
        <f> if(isna(VLOOKUP($A547,outputs!$A:$B,1,0)), "no", "yes")</f>
        <v>yes</v>
      </c>
      <c r="Z547" s="74" t="str">
        <f> if(isna(VLOOKUP($A547,old.accuracy!$A:$B,1,0)), "no", "yes")</f>
        <v>yes</v>
      </c>
      <c r="AA547" s="74" t="str">
        <f> if(isna(VLOOKUP($A547,accuracy!$A:$B,1,0)), "no", "yes")</f>
        <v>yes</v>
      </c>
      <c r="AB547" s="15" t="s">
        <v>23</v>
      </c>
    </row>
    <row r="548">
      <c r="A548" s="8" t="str">
        <f> concatenate(VLOOKUP($B548,publications!$B:$D,3,0), ".", $C548)</f>
        <v>TJBJ85IC.2</v>
      </c>
      <c r="B548" s="9" t="s">
        <v>2135</v>
      </c>
      <c r="C548" s="71">
        <f t="shared" si="1"/>
        <v>2</v>
      </c>
      <c r="D548" s="9" t="s">
        <v>2566</v>
      </c>
      <c r="E548" s="9" t="s">
        <v>1839</v>
      </c>
      <c r="F548" s="9" t="s">
        <v>203</v>
      </c>
      <c r="G548" s="9" t="s">
        <v>3501</v>
      </c>
      <c r="H548" s="24"/>
      <c r="I548" s="24" t="s">
        <v>3502</v>
      </c>
      <c r="J548" s="9">
        <v>1979.0</v>
      </c>
      <c r="K548" s="9">
        <v>1979.0</v>
      </c>
      <c r="L548" s="9" t="s">
        <v>3052</v>
      </c>
      <c r="M548" s="11">
        <v>3000.0</v>
      </c>
      <c r="N548" s="11" t="s">
        <v>22</v>
      </c>
      <c r="O548" s="72" t="s">
        <v>3503</v>
      </c>
      <c r="P548" s="72" t="s">
        <v>2978</v>
      </c>
      <c r="Q548" s="9" t="s">
        <v>22</v>
      </c>
      <c r="R548" s="72" t="s">
        <v>22</v>
      </c>
      <c r="S548" s="11">
        <v>42.0</v>
      </c>
      <c r="T548" s="73"/>
      <c r="U548" s="73" t="s">
        <v>3055</v>
      </c>
      <c r="V548" s="9"/>
      <c r="W548" s="9"/>
      <c r="X548" s="74" t="str">
        <f> if(isna(VLOOKUP($A548,processing!$A:$B,1,0)), "no", "yes")</f>
        <v>yes</v>
      </c>
      <c r="Y548" s="74" t="str">
        <f> if(isna(VLOOKUP($A548,outputs!$A:$B,1,0)), "no", "yes")</f>
        <v>yes</v>
      </c>
      <c r="Z548" s="74" t="str">
        <f> if(isna(VLOOKUP($A548,old.accuracy!$A:$B,1,0)), "no", "yes")</f>
        <v>yes</v>
      </c>
      <c r="AA548" s="74" t="str">
        <f> if(isna(VLOOKUP($A548,accuracy!$A:$B,1,0)), "no", "yes")</f>
        <v>yes</v>
      </c>
      <c r="AB548" s="15" t="s">
        <v>23</v>
      </c>
    </row>
    <row r="549">
      <c r="A549" s="8" t="str">
        <f> concatenate(VLOOKUP($B549,publications!$B:$D,3,0), ".", $C549)</f>
        <v>TJBJ85IC.3</v>
      </c>
      <c r="B549" s="9" t="s">
        <v>2135</v>
      </c>
      <c r="C549" s="71">
        <f t="shared" si="1"/>
        <v>3</v>
      </c>
      <c r="D549" s="9" t="s">
        <v>2566</v>
      </c>
      <c r="E549" s="9" t="s">
        <v>1839</v>
      </c>
      <c r="F549" s="9" t="s">
        <v>203</v>
      </c>
      <c r="G549" s="9" t="s">
        <v>3501</v>
      </c>
      <c r="H549" s="24"/>
      <c r="I549" s="24" t="s">
        <v>3502</v>
      </c>
      <c r="J549" s="9">
        <v>1984.0</v>
      </c>
      <c r="K549" s="9">
        <v>1984.0</v>
      </c>
      <c r="L549" s="9" t="s">
        <v>3052</v>
      </c>
      <c r="M549" s="11">
        <v>4700.0</v>
      </c>
      <c r="N549" s="11" t="s">
        <v>22</v>
      </c>
      <c r="O549" s="72" t="s">
        <v>3473</v>
      </c>
      <c r="P549" s="72" t="s">
        <v>2988</v>
      </c>
      <c r="Q549" s="9" t="s">
        <v>22</v>
      </c>
      <c r="R549" s="72" t="s">
        <v>22</v>
      </c>
      <c r="S549" s="11">
        <v>29.0</v>
      </c>
      <c r="T549" s="73"/>
      <c r="U549" s="73" t="s">
        <v>3055</v>
      </c>
      <c r="V549" s="9"/>
      <c r="W549" s="9"/>
      <c r="X549" s="74" t="str">
        <f> if(isna(VLOOKUP($A549,processing!$A:$B,1,0)), "no", "yes")</f>
        <v>yes</v>
      </c>
      <c r="Y549" s="74" t="str">
        <f> if(isna(VLOOKUP($A549,outputs!$A:$B,1,0)), "no", "yes")</f>
        <v>yes</v>
      </c>
      <c r="Z549" s="74" t="str">
        <f> if(isna(VLOOKUP($A549,old.accuracy!$A:$B,1,0)), "no", "yes")</f>
        <v>yes</v>
      </c>
      <c r="AA549" s="74" t="str">
        <f> if(isna(VLOOKUP($A549,accuracy!$A:$B,1,0)), "no", "yes")</f>
        <v>yes</v>
      </c>
      <c r="AB549" s="15" t="s">
        <v>23</v>
      </c>
    </row>
    <row r="550">
      <c r="A550" s="8" t="str">
        <f> concatenate(VLOOKUP($B550,publications!$B:$D,3,0), ".", $C550)</f>
        <v>VESQKNFP.1</v>
      </c>
      <c r="B550" s="9" t="s">
        <v>2137</v>
      </c>
      <c r="C550" s="71">
        <f t="shared" si="1"/>
        <v>1</v>
      </c>
      <c r="D550" s="9" t="s">
        <v>2566</v>
      </c>
      <c r="E550" s="9" t="s">
        <v>22</v>
      </c>
      <c r="F550" s="9" t="s">
        <v>2971</v>
      </c>
      <c r="G550" s="26" t="s">
        <v>22</v>
      </c>
      <c r="H550" s="26"/>
      <c r="I550" s="26" t="s">
        <v>22</v>
      </c>
      <c r="J550" s="9">
        <v>1951.0</v>
      </c>
      <c r="K550" s="9">
        <v>1951.0</v>
      </c>
      <c r="L550" s="9" t="s">
        <v>3007</v>
      </c>
      <c r="M550" s="11" t="s">
        <v>22</v>
      </c>
      <c r="N550" s="11" t="s">
        <v>22</v>
      </c>
      <c r="O550" s="72" t="s">
        <v>22</v>
      </c>
      <c r="P550" s="72" t="s">
        <v>3019</v>
      </c>
      <c r="Q550" s="9">
        <v>14.0</v>
      </c>
      <c r="R550" s="72" t="s">
        <v>2976</v>
      </c>
      <c r="S550" s="11">
        <v>52.0</v>
      </c>
      <c r="T550" s="73"/>
      <c r="U550" s="73" t="s">
        <v>2983</v>
      </c>
      <c r="V550" s="9"/>
      <c r="W550" s="9"/>
      <c r="X550" s="74" t="str">
        <f> if(isna(VLOOKUP($A550,processing!$A:$B,1,0)), "no", "yes")</f>
        <v>yes</v>
      </c>
      <c r="Y550" s="74" t="str">
        <f> if(isna(VLOOKUP($A550,outputs!$A:$B,1,0)), "no", "yes")</f>
        <v>yes</v>
      </c>
      <c r="Z550" s="74" t="str">
        <f> if(isna(VLOOKUP($A550,old.accuracy!$A:$B,1,0)), "no", "yes")</f>
        <v>yes</v>
      </c>
      <c r="AA550" s="74" t="str">
        <f> if(isna(VLOOKUP($A550,accuracy!$A:$B,1,0)), "no", "yes")</f>
        <v>yes</v>
      </c>
      <c r="AB550" s="15" t="s">
        <v>23</v>
      </c>
    </row>
    <row r="551">
      <c r="A551" s="8" t="str">
        <f> concatenate(VLOOKUP($B551,publications!$B:$D,3,0), ".", $C551)</f>
        <v>VESQKNFP.2</v>
      </c>
      <c r="B551" s="9" t="s">
        <v>2137</v>
      </c>
      <c r="C551" s="71">
        <f t="shared" si="1"/>
        <v>2</v>
      </c>
      <c r="D551" s="9" t="s">
        <v>2566</v>
      </c>
      <c r="E551" s="9" t="s">
        <v>22</v>
      </c>
      <c r="F551" s="9" t="s">
        <v>2971</v>
      </c>
      <c r="G551" s="26" t="s">
        <v>22</v>
      </c>
      <c r="H551" s="26"/>
      <c r="I551" s="26" t="s">
        <v>22</v>
      </c>
      <c r="J551" s="9">
        <v>1964.0</v>
      </c>
      <c r="K551" s="9">
        <v>1964.0</v>
      </c>
      <c r="L551" s="9" t="s">
        <v>3007</v>
      </c>
      <c r="M551" s="11" t="s">
        <v>22</v>
      </c>
      <c r="N551" s="11" t="s">
        <v>22</v>
      </c>
      <c r="O551" s="72" t="s">
        <v>22</v>
      </c>
      <c r="P551" s="72" t="s">
        <v>3025</v>
      </c>
      <c r="Q551" s="9">
        <v>14.0</v>
      </c>
      <c r="R551" s="72" t="s">
        <v>2976</v>
      </c>
      <c r="S551" s="11">
        <v>36.0</v>
      </c>
      <c r="T551" s="73"/>
      <c r="U551" s="73" t="s">
        <v>2986</v>
      </c>
      <c r="V551" s="9"/>
      <c r="W551" s="9"/>
      <c r="X551" s="74" t="str">
        <f> if(isna(VLOOKUP($A551,processing!$A:$B,1,0)), "no", "yes")</f>
        <v>yes</v>
      </c>
      <c r="Y551" s="74" t="str">
        <f> if(isna(VLOOKUP($A551,outputs!$A:$B,1,0)), "no", "yes")</f>
        <v>yes</v>
      </c>
      <c r="Z551" s="74" t="str">
        <f> if(isna(VLOOKUP($A551,old.accuracy!$A:$B,1,0)), "no", "yes")</f>
        <v>yes</v>
      </c>
      <c r="AA551" s="74" t="str">
        <f> if(isna(VLOOKUP($A551,accuracy!$A:$B,1,0)), "no", "yes")</f>
        <v>yes</v>
      </c>
      <c r="AB551" s="15" t="s">
        <v>23</v>
      </c>
    </row>
    <row r="552">
      <c r="A552" s="8" t="str">
        <f> concatenate(VLOOKUP($B552,publications!$B:$D,3,0), ".", $C552)</f>
        <v>VESQKNFP.3</v>
      </c>
      <c r="B552" s="9" t="s">
        <v>2137</v>
      </c>
      <c r="C552" s="71">
        <f t="shared" si="1"/>
        <v>3</v>
      </c>
      <c r="D552" s="9" t="s">
        <v>2566</v>
      </c>
      <c r="E552" s="9" t="s">
        <v>22</v>
      </c>
      <c r="F552" s="9" t="s">
        <v>2971</v>
      </c>
      <c r="G552" s="26" t="s">
        <v>22</v>
      </c>
      <c r="H552" s="26"/>
      <c r="I552" s="26" t="s">
        <v>22</v>
      </c>
      <c r="J552" s="9">
        <v>1975.0</v>
      </c>
      <c r="K552" s="9">
        <v>1975.0</v>
      </c>
      <c r="L552" s="9" t="s">
        <v>3007</v>
      </c>
      <c r="M552" s="11" t="s">
        <v>22</v>
      </c>
      <c r="N552" s="11" t="s">
        <v>22</v>
      </c>
      <c r="O552" s="72" t="s">
        <v>22</v>
      </c>
      <c r="P552" s="72" t="s">
        <v>3310</v>
      </c>
      <c r="Q552" s="9">
        <v>14.0</v>
      </c>
      <c r="R552" s="72" t="s">
        <v>2976</v>
      </c>
      <c r="S552" s="11">
        <v>24.0</v>
      </c>
      <c r="T552" s="73"/>
      <c r="U552" s="73" t="s">
        <v>3504</v>
      </c>
      <c r="V552" s="9"/>
      <c r="W552" s="9"/>
      <c r="X552" s="74" t="str">
        <f> if(isna(VLOOKUP($A552,processing!$A:$B,1,0)), "no", "yes")</f>
        <v>yes</v>
      </c>
      <c r="Y552" s="74" t="str">
        <f> if(isna(VLOOKUP($A552,outputs!$A:$B,1,0)), "no", "yes")</f>
        <v>yes</v>
      </c>
      <c r="Z552" s="74" t="str">
        <f> if(isna(VLOOKUP($A552,old.accuracy!$A:$B,1,0)), "no", "yes")</f>
        <v>yes</v>
      </c>
      <c r="AA552" s="74" t="str">
        <f> if(isna(VLOOKUP($A552,accuracy!$A:$B,1,0)), "no", "yes")</f>
        <v>yes</v>
      </c>
      <c r="AB552" s="15" t="s">
        <v>23</v>
      </c>
    </row>
    <row r="553">
      <c r="A553" s="8" t="str">
        <f> concatenate(VLOOKUP($B553,publications!$B:$D,3,0), ".", $C553)</f>
        <v>VESQKNFP.4</v>
      </c>
      <c r="B553" s="9" t="s">
        <v>2137</v>
      </c>
      <c r="C553" s="71">
        <f t="shared" si="1"/>
        <v>4</v>
      </c>
      <c r="D553" s="9" t="s">
        <v>2566</v>
      </c>
      <c r="E553" s="9" t="s">
        <v>22</v>
      </c>
      <c r="F553" s="9" t="s">
        <v>2971</v>
      </c>
      <c r="G553" s="26" t="s">
        <v>22</v>
      </c>
      <c r="H553" s="26"/>
      <c r="I553" s="26" t="s">
        <v>22</v>
      </c>
      <c r="J553" s="9">
        <v>1984.0</v>
      </c>
      <c r="K553" s="9">
        <v>1984.0</v>
      </c>
      <c r="L553" s="9" t="s">
        <v>3007</v>
      </c>
      <c r="M553" s="11" t="s">
        <v>22</v>
      </c>
      <c r="N553" s="11" t="s">
        <v>22</v>
      </c>
      <c r="O553" s="72" t="s">
        <v>22</v>
      </c>
      <c r="P553" s="72" t="s">
        <v>3019</v>
      </c>
      <c r="Q553" s="9">
        <v>14.0</v>
      </c>
      <c r="R553" s="72" t="s">
        <v>2976</v>
      </c>
      <c r="S553" s="11">
        <v>39.0</v>
      </c>
      <c r="T553" s="73"/>
      <c r="U553" s="73" t="s">
        <v>3055</v>
      </c>
      <c r="V553" s="9"/>
      <c r="W553" s="9"/>
      <c r="X553" s="74" t="str">
        <f> if(isna(VLOOKUP($A553,processing!$A:$B,1,0)), "no", "yes")</f>
        <v>yes</v>
      </c>
      <c r="Y553" s="74" t="str">
        <f> if(isna(VLOOKUP($A553,outputs!$A:$B,1,0)), "no", "yes")</f>
        <v>yes</v>
      </c>
      <c r="Z553" s="74" t="str">
        <f> if(isna(VLOOKUP($A553,old.accuracy!$A:$B,1,0)), "no", "yes")</f>
        <v>yes</v>
      </c>
      <c r="AA553" s="74" t="str">
        <f> if(isna(VLOOKUP($A553,accuracy!$A:$B,1,0)), "no", "yes")</f>
        <v>yes</v>
      </c>
      <c r="AB553" s="15" t="s">
        <v>23</v>
      </c>
    </row>
    <row r="554">
      <c r="A554" s="8" t="str">
        <f> concatenate(VLOOKUP($B554,publications!$B:$D,3,0), ".", $C554)</f>
        <v>AJAGKBP2.1</v>
      </c>
      <c r="B554" s="9" t="s">
        <v>2148</v>
      </c>
      <c r="C554" s="71">
        <f t="shared" si="1"/>
        <v>1</v>
      </c>
      <c r="D554" s="9" t="s">
        <v>2566</v>
      </c>
      <c r="E554" s="9" t="s">
        <v>22</v>
      </c>
      <c r="F554" s="9" t="s">
        <v>2971</v>
      </c>
      <c r="G554" s="26" t="s">
        <v>22</v>
      </c>
      <c r="H554" s="26"/>
      <c r="I554" s="26" t="s">
        <v>22</v>
      </c>
      <c r="J554" s="9">
        <v>1965.0</v>
      </c>
      <c r="K554" s="9">
        <v>1967.0</v>
      </c>
      <c r="L554" s="9" t="s">
        <v>2981</v>
      </c>
      <c r="M554" s="11">
        <v>9448.0</v>
      </c>
      <c r="N554" s="11" t="s">
        <v>2982</v>
      </c>
      <c r="O554" s="72" t="s">
        <v>3505</v>
      </c>
      <c r="P554" s="72" t="s">
        <v>22</v>
      </c>
      <c r="Q554" s="9">
        <v>20.0</v>
      </c>
      <c r="R554" s="72" t="s">
        <v>2976</v>
      </c>
      <c r="S554" s="11">
        <v>145.0</v>
      </c>
      <c r="T554" s="73"/>
      <c r="U554" s="73" t="s">
        <v>3506</v>
      </c>
      <c r="V554" s="9"/>
      <c r="W554" s="9" t="s">
        <v>3507</v>
      </c>
      <c r="X554" s="74" t="str">
        <f> if(isna(VLOOKUP($A554,processing!$A:$B,1,0)), "no", "yes")</f>
        <v>yes</v>
      </c>
      <c r="Y554" s="74" t="str">
        <f> if(isna(VLOOKUP($A554,outputs!$A:$B,1,0)), "no", "yes")</f>
        <v>yes</v>
      </c>
      <c r="Z554" s="74" t="str">
        <f> if(isna(VLOOKUP($A554,old.accuracy!$A:$B,1,0)), "no", "yes")</f>
        <v>yes</v>
      </c>
      <c r="AA554" s="74" t="str">
        <f> if(isna(VLOOKUP($A554,accuracy!$A:$B,1,0)), "no", "yes")</f>
        <v>yes</v>
      </c>
      <c r="AB554" s="15" t="s">
        <v>23</v>
      </c>
    </row>
    <row r="555">
      <c r="A555" s="8" t="str">
        <f> concatenate(VLOOKUP($B555,publications!$B:$D,3,0), ".", $C555)</f>
        <v>AJAGKBP2.2</v>
      </c>
      <c r="B555" s="9" t="s">
        <v>2148</v>
      </c>
      <c r="C555" s="71">
        <f t="shared" si="1"/>
        <v>2</v>
      </c>
      <c r="D555" s="9" t="s">
        <v>2566</v>
      </c>
      <c r="E555" s="9" t="s">
        <v>22</v>
      </c>
      <c r="F555" s="9" t="s">
        <v>2971</v>
      </c>
      <c r="G555" s="26" t="s">
        <v>22</v>
      </c>
      <c r="H555" s="26"/>
      <c r="I555" s="26" t="s">
        <v>22</v>
      </c>
      <c r="J555" s="9">
        <v>1984.0</v>
      </c>
      <c r="K555" s="9">
        <v>1984.0</v>
      </c>
      <c r="L555" s="9" t="s">
        <v>2981</v>
      </c>
      <c r="M555" s="11">
        <v>7600.0</v>
      </c>
      <c r="N555" s="11" t="s">
        <v>2982</v>
      </c>
      <c r="O555" s="72" t="s">
        <v>3508</v>
      </c>
      <c r="P555" s="72" t="s">
        <v>22</v>
      </c>
      <c r="Q555" s="9">
        <v>20.0</v>
      </c>
      <c r="R555" s="72" t="s">
        <v>2976</v>
      </c>
      <c r="S555" s="11">
        <v>153.0</v>
      </c>
      <c r="T555" s="73"/>
      <c r="U555" s="73" t="s">
        <v>3055</v>
      </c>
      <c r="V555" s="9"/>
      <c r="W555" s="9"/>
      <c r="X555" s="74" t="str">
        <f> if(isna(VLOOKUP($A555,processing!$A:$B,1,0)), "no", "yes")</f>
        <v>yes</v>
      </c>
      <c r="Y555" s="74" t="str">
        <f> if(isna(VLOOKUP($A555,outputs!$A:$B,1,0)), "no", "yes")</f>
        <v>yes</v>
      </c>
      <c r="Z555" s="74" t="str">
        <f> if(isna(VLOOKUP($A555,old.accuracy!$A:$B,1,0)), "no", "yes")</f>
        <v>yes</v>
      </c>
      <c r="AA555" s="74" t="str">
        <f> if(isna(VLOOKUP($A555,accuracy!$A:$B,1,0)), "no", "yes")</f>
        <v>yes</v>
      </c>
      <c r="AB555" s="15" t="s">
        <v>23</v>
      </c>
    </row>
    <row r="556">
      <c r="A556" s="8" t="str">
        <f> concatenate(VLOOKUP($B556,publications!$B:$D,3,0), ".", $C556)</f>
        <v>CZ796U9J.1</v>
      </c>
      <c r="B556" s="9" t="s">
        <v>2158</v>
      </c>
      <c r="C556" s="71">
        <f t="shared" si="1"/>
        <v>1</v>
      </c>
      <c r="D556" s="9" t="s">
        <v>2566</v>
      </c>
      <c r="E556" s="9" t="s">
        <v>1896</v>
      </c>
      <c r="F556" s="9" t="s">
        <v>2971</v>
      </c>
      <c r="G556" s="9" t="s">
        <v>3509</v>
      </c>
      <c r="H556" s="26"/>
      <c r="I556" s="26" t="s">
        <v>22</v>
      </c>
      <c r="J556" s="9">
        <v>1945.0</v>
      </c>
      <c r="K556" s="9">
        <v>1945.0</v>
      </c>
      <c r="L556" s="9" t="s">
        <v>3007</v>
      </c>
      <c r="M556" s="11">
        <v>8000.0</v>
      </c>
      <c r="N556" s="11" t="s">
        <v>22</v>
      </c>
      <c r="O556" s="72" t="s">
        <v>3510</v>
      </c>
      <c r="P556" s="72" t="s">
        <v>3217</v>
      </c>
      <c r="Q556" s="9">
        <v>1600.0</v>
      </c>
      <c r="R556" s="72" t="s">
        <v>3040</v>
      </c>
      <c r="S556" s="11">
        <v>6.0</v>
      </c>
      <c r="T556" s="73"/>
      <c r="U556" s="73" t="s">
        <v>3511</v>
      </c>
      <c r="V556" s="9"/>
      <c r="W556" s="9" t="s">
        <v>3512</v>
      </c>
      <c r="X556" s="74" t="str">
        <f> if(isna(VLOOKUP($A556,processing!$A:$B,1,0)), "no", "yes")</f>
        <v>yes</v>
      </c>
      <c r="Y556" s="74" t="str">
        <f> if(isna(VLOOKUP($A556,outputs!$A:$B,1,0)), "no", "yes")</f>
        <v>yes</v>
      </c>
      <c r="Z556" s="74" t="str">
        <f> if(isna(VLOOKUP($A556,old.accuracy!$A:$B,1,0)), "no", "yes")</f>
        <v>yes</v>
      </c>
      <c r="AA556" s="74" t="str">
        <f> if(isna(VLOOKUP($A556,accuracy!$A:$B,1,0)), "no", "yes")</f>
        <v>yes</v>
      </c>
      <c r="AB556" s="15" t="s">
        <v>23</v>
      </c>
    </row>
    <row r="557">
      <c r="A557" s="8" t="str">
        <f> concatenate(VLOOKUP($B557,publications!$B:$D,3,0), ".", $C557)</f>
        <v>CZ796U9J.2</v>
      </c>
      <c r="B557" s="9" t="s">
        <v>2158</v>
      </c>
      <c r="C557" s="71">
        <f t="shared" si="1"/>
        <v>2</v>
      </c>
      <c r="D557" s="9" t="s">
        <v>2566</v>
      </c>
      <c r="E557" s="9" t="s">
        <v>1896</v>
      </c>
      <c r="F557" s="9" t="s">
        <v>2971</v>
      </c>
      <c r="G557" s="9" t="s">
        <v>3509</v>
      </c>
      <c r="H557" s="26"/>
      <c r="I557" s="26" t="s">
        <v>22</v>
      </c>
      <c r="J557" s="9">
        <v>1945.0</v>
      </c>
      <c r="K557" s="9">
        <v>1945.0</v>
      </c>
      <c r="L557" s="9" t="s">
        <v>3007</v>
      </c>
      <c r="M557" s="11">
        <v>7550.0</v>
      </c>
      <c r="N557" s="11" t="s">
        <v>22</v>
      </c>
      <c r="O557" s="72" t="s">
        <v>3510</v>
      </c>
      <c r="P557" s="72" t="s">
        <v>3053</v>
      </c>
      <c r="Q557" s="9">
        <v>1600.0</v>
      </c>
      <c r="R557" s="72" t="s">
        <v>3040</v>
      </c>
      <c r="S557" s="11">
        <v>2.0</v>
      </c>
      <c r="T557" s="73"/>
      <c r="U557" s="73" t="s">
        <v>3511</v>
      </c>
      <c r="V557" s="9"/>
      <c r="W557" s="9" t="s">
        <v>3512</v>
      </c>
      <c r="X557" s="74" t="str">
        <f> if(isna(VLOOKUP($A557,processing!$A:$B,1,0)), "no", "yes")</f>
        <v>yes</v>
      </c>
      <c r="Y557" s="74" t="str">
        <f> if(isna(VLOOKUP($A557,outputs!$A:$B,1,0)), "no", "yes")</f>
        <v>yes</v>
      </c>
      <c r="Z557" s="74" t="str">
        <f> if(isna(VLOOKUP($A557,old.accuracy!$A:$B,1,0)), "no", "yes")</f>
        <v>no</v>
      </c>
      <c r="AA557" s="74" t="str">
        <f> if(isna(VLOOKUP($A557,accuracy!$A:$B,1,0)), "no", "yes")</f>
        <v>yes</v>
      </c>
      <c r="AB557" s="15"/>
    </row>
    <row r="558">
      <c r="A558" s="8" t="str">
        <f> concatenate(VLOOKUP($B558,publications!$B:$D,3,0), ".", $C558)</f>
        <v>CZ796U9J.3</v>
      </c>
      <c r="B558" s="9" t="s">
        <v>2158</v>
      </c>
      <c r="C558" s="71">
        <f t="shared" si="1"/>
        <v>3</v>
      </c>
      <c r="D558" s="9" t="s">
        <v>2566</v>
      </c>
      <c r="E558" s="9" t="s">
        <v>1896</v>
      </c>
      <c r="F558" s="9" t="s">
        <v>2971</v>
      </c>
      <c r="G558" s="9" t="s">
        <v>3509</v>
      </c>
      <c r="H558" s="26"/>
      <c r="I558" s="26" t="s">
        <v>22</v>
      </c>
      <c r="J558" s="9">
        <v>1945.0</v>
      </c>
      <c r="K558" s="9">
        <v>1945.0</v>
      </c>
      <c r="L558" s="9" t="s">
        <v>3007</v>
      </c>
      <c r="M558" s="11">
        <v>7550.0</v>
      </c>
      <c r="N558" s="11" t="s">
        <v>22</v>
      </c>
      <c r="O558" s="72" t="s">
        <v>3510</v>
      </c>
      <c r="P558" s="72" t="s">
        <v>3053</v>
      </c>
      <c r="Q558" s="9">
        <v>1600.0</v>
      </c>
      <c r="R558" s="72" t="s">
        <v>3040</v>
      </c>
      <c r="S558" s="11">
        <v>5.0</v>
      </c>
      <c r="T558" s="73"/>
      <c r="U558" s="73" t="s">
        <v>3511</v>
      </c>
      <c r="V558" s="9"/>
      <c r="W558" s="9" t="s">
        <v>3512</v>
      </c>
      <c r="X558" s="74" t="str">
        <f> if(isna(VLOOKUP($A558,processing!$A:$B,1,0)), "no", "yes")</f>
        <v>yes</v>
      </c>
      <c r="Y558" s="74" t="str">
        <f> if(isna(VLOOKUP($A558,outputs!$A:$B,1,0)), "no", "yes")</f>
        <v>yes</v>
      </c>
      <c r="Z558" s="74" t="str">
        <f> if(isna(VLOOKUP($A558,old.accuracy!$A:$B,1,0)), "no", "yes")</f>
        <v>no</v>
      </c>
      <c r="AA558" s="74" t="str">
        <f> if(isna(VLOOKUP($A558,accuracy!$A:$B,1,0)), "no", "yes")</f>
        <v>yes</v>
      </c>
      <c r="AB558" s="15"/>
    </row>
    <row r="559">
      <c r="A559" s="8" t="str">
        <f> concatenate(VLOOKUP($B559,publications!$B:$D,3,0), ".", $C559)</f>
        <v>2828NT5L.1</v>
      </c>
      <c r="B559" s="9" t="s">
        <v>2166</v>
      </c>
      <c r="C559" s="71">
        <f t="shared" si="1"/>
        <v>1</v>
      </c>
      <c r="D559" s="9" t="s">
        <v>2566</v>
      </c>
      <c r="E559" s="9" t="s">
        <v>1907</v>
      </c>
      <c r="F559" s="9" t="s">
        <v>28</v>
      </c>
      <c r="G559" s="9" t="s">
        <v>3024</v>
      </c>
      <c r="H559" s="26"/>
      <c r="I559" s="26" t="s">
        <v>3513</v>
      </c>
      <c r="J559" s="9">
        <v>1935.0</v>
      </c>
      <c r="K559" s="9">
        <v>1936.0</v>
      </c>
      <c r="L559" s="9" t="s">
        <v>3052</v>
      </c>
      <c r="M559" s="11" t="s">
        <v>22</v>
      </c>
      <c r="N559" s="11" t="s">
        <v>22</v>
      </c>
      <c r="O559" s="72" t="s">
        <v>22</v>
      </c>
      <c r="P559" s="72" t="s">
        <v>3048</v>
      </c>
      <c r="Q559" s="9">
        <v>600.0</v>
      </c>
      <c r="R559" s="72" t="s">
        <v>3040</v>
      </c>
      <c r="S559" s="11">
        <v>27.0</v>
      </c>
      <c r="T559" s="73"/>
      <c r="U559" s="73"/>
      <c r="V559" s="9"/>
      <c r="W559" s="9" t="s">
        <v>3514</v>
      </c>
      <c r="X559" s="74" t="str">
        <f> if(isna(VLOOKUP($A559,processing!$A:$B,1,0)), "no", "yes")</f>
        <v>yes</v>
      </c>
      <c r="Y559" s="74" t="str">
        <f> if(isna(VLOOKUP($A559,outputs!$A:$B,1,0)), "no", "yes")</f>
        <v>yes</v>
      </c>
      <c r="Z559" s="74" t="str">
        <f> if(isna(VLOOKUP($A559,old.accuracy!$A:$B,1,0)), "no", "yes")</f>
        <v>yes</v>
      </c>
      <c r="AA559" s="74" t="str">
        <f> if(isna(VLOOKUP($A559,accuracy!$A:$B,1,0)), "no", "yes")</f>
        <v>yes</v>
      </c>
      <c r="AB559" s="15" t="s">
        <v>23</v>
      </c>
    </row>
    <row r="560">
      <c r="A560" s="8" t="str">
        <f> concatenate(VLOOKUP($B560,publications!$B:$D,3,0), ".", $C560)</f>
        <v>45Q77CGI.1</v>
      </c>
      <c r="B560" s="9" t="s">
        <v>2198</v>
      </c>
      <c r="C560" s="71">
        <f t="shared" si="1"/>
        <v>1</v>
      </c>
      <c r="D560" s="9" t="s">
        <v>2566</v>
      </c>
      <c r="E560" s="9" t="s">
        <v>1896</v>
      </c>
      <c r="F560" s="9" t="s">
        <v>2971</v>
      </c>
      <c r="G560" s="9" t="s">
        <v>3515</v>
      </c>
      <c r="H560" s="26"/>
      <c r="I560" s="26" t="s">
        <v>22</v>
      </c>
      <c r="J560" s="9">
        <v>1980.0</v>
      </c>
      <c r="K560" s="9">
        <v>1989.0</v>
      </c>
      <c r="L560" s="9" t="s">
        <v>2981</v>
      </c>
      <c r="M560" s="11">
        <v>12195.0</v>
      </c>
      <c r="N560" s="11" t="s">
        <v>22</v>
      </c>
      <c r="O560" s="72" t="s">
        <v>3516</v>
      </c>
      <c r="P560" s="72" t="s">
        <v>3517</v>
      </c>
      <c r="Q560" s="9" t="s">
        <v>22</v>
      </c>
      <c r="R560" s="72" t="s">
        <v>22</v>
      </c>
      <c r="S560" s="11">
        <v>15.0</v>
      </c>
      <c r="T560" s="73"/>
      <c r="U560" s="73" t="s">
        <v>3518</v>
      </c>
      <c r="V560" s="9"/>
      <c r="W560" s="9" t="s">
        <v>3519</v>
      </c>
      <c r="X560" s="74" t="str">
        <f> if(isna(VLOOKUP($A560,processing!$A:$B,1,0)), "no", "yes")</f>
        <v>yes</v>
      </c>
      <c r="Y560" s="74" t="str">
        <f> if(isna(VLOOKUP($A560,outputs!$A:$B,1,0)), "no", "yes")</f>
        <v>yes</v>
      </c>
      <c r="Z560" s="74" t="str">
        <f> if(isna(VLOOKUP($A560,old.accuracy!$A:$B,1,0)), "no", "yes")</f>
        <v>yes</v>
      </c>
      <c r="AA560" s="74" t="str">
        <f> if(isna(VLOOKUP($A560,accuracy!$A:$B,1,0)), "no", "yes")</f>
        <v>yes</v>
      </c>
      <c r="AB560" s="15" t="s">
        <v>23</v>
      </c>
    </row>
    <row r="561">
      <c r="A561" s="8" t="str">
        <f> concatenate(VLOOKUP($B561,publications!$B:$D,3,0), ".", $C561)</f>
        <v>AD3B83ZP.1</v>
      </c>
      <c r="B561" s="9" t="s">
        <v>2200</v>
      </c>
      <c r="C561" s="71">
        <f t="shared" si="1"/>
        <v>1</v>
      </c>
      <c r="D561" s="9" t="s">
        <v>2566</v>
      </c>
      <c r="E561" s="9" t="s">
        <v>1847</v>
      </c>
      <c r="F561" s="9" t="s">
        <v>28</v>
      </c>
      <c r="G561" s="9" t="s">
        <v>3520</v>
      </c>
      <c r="H561" s="79"/>
      <c r="I561" s="79" t="s">
        <v>3521</v>
      </c>
      <c r="J561" s="9">
        <v>1953.0</v>
      </c>
      <c r="K561" s="9">
        <v>1953.0</v>
      </c>
      <c r="L561" s="9" t="s">
        <v>2974</v>
      </c>
      <c r="M561" s="11">
        <v>3330.0</v>
      </c>
      <c r="N561" s="11" t="s">
        <v>2982</v>
      </c>
      <c r="O561" s="72" t="s">
        <v>3522</v>
      </c>
      <c r="P561" s="72" t="s">
        <v>22</v>
      </c>
      <c r="Q561" s="9">
        <v>15.0</v>
      </c>
      <c r="R561" s="72" t="s">
        <v>2976</v>
      </c>
      <c r="S561" s="11">
        <v>124.0</v>
      </c>
      <c r="T561" s="73"/>
      <c r="U561" s="73" t="s">
        <v>2983</v>
      </c>
      <c r="V561" s="9"/>
      <c r="W561" s="9" t="s">
        <v>3523</v>
      </c>
      <c r="X561" s="74" t="str">
        <f> if(isna(VLOOKUP($A561,processing!$A:$B,1,0)), "no", "yes")</f>
        <v>yes</v>
      </c>
      <c r="Y561" s="74" t="str">
        <f> if(isna(VLOOKUP($A561,outputs!$A:$B,1,0)), "no", "yes")</f>
        <v>yes</v>
      </c>
      <c r="Z561" s="74" t="str">
        <f> if(isna(VLOOKUP($A561,old.accuracy!$A:$B,1,0)), "no", "yes")</f>
        <v>yes</v>
      </c>
      <c r="AA561" s="74" t="str">
        <f> if(isna(VLOOKUP($A561,accuracy!$A:$B,1,0)), "no", "yes")</f>
        <v>yes</v>
      </c>
      <c r="AB561" s="15" t="s">
        <v>23</v>
      </c>
    </row>
    <row r="562">
      <c r="A562" s="8" t="str">
        <f> concatenate(VLOOKUP($B562,publications!$B:$D,3,0), ".", $C562)</f>
        <v>AD3B83ZP.2</v>
      </c>
      <c r="B562" s="9" t="s">
        <v>2200</v>
      </c>
      <c r="C562" s="71">
        <f t="shared" si="1"/>
        <v>2</v>
      </c>
      <c r="D562" s="9" t="s">
        <v>2566</v>
      </c>
      <c r="E562" s="9" t="s">
        <v>1847</v>
      </c>
      <c r="F562" s="9" t="s">
        <v>28</v>
      </c>
      <c r="G562" s="9" t="s">
        <v>3520</v>
      </c>
      <c r="H562" s="79"/>
      <c r="I562" s="79" t="s">
        <v>3521</v>
      </c>
      <c r="J562" s="9">
        <v>1969.0</v>
      </c>
      <c r="K562" s="9">
        <v>1969.0</v>
      </c>
      <c r="L562" s="9" t="s">
        <v>2974</v>
      </c>
      <c r="M562" s="11">
        <v>5050.0</v>
      </c>
      <c r="N562" s="11" t="s">
        <v>2982</v>
      </c>
      <c r="O562" s="72" t="s">
        <v>3524</v>
      </c>
      <c r="P562" s="72" t="s">
        <v>22</v>
      </c>
      <c r="Q562" s="9">
        <v>15.0</v>
      </c>
      <c r="R562" s="72" t="s">
        <v>2976</v>
      </c>
      <c r="S562" s="11">
        <v>23.0</v>
      </c>
      <c r="T562" s="73"/>
      <c r="U562" s="73" t="s">
        <v>3525</v>
      </c>
      <c r="V562" s="9"/>
      <c r="W562" s="9" t="s">
        <v>3523</v>
      </c>
      <c r="X562" s="74" t="str">
        <f> if(isna(VLOOKUP($A562,processing!$A:$B,1,0)), "no", "yes")</f>
        <v>yes</v>
      </c>
      <c r="Y562" s="74" t="str">
        <f> if(isna(VLOOKUP($A562,outputs!$A:$B,1,0)), "no", "yes")</f>
        <v>yes</v>
      </c>
      <c r="Z562" s="74" t="str">
        <f> if(isna(VLOOKUP($A562,old.accuracy!$A:$B,1,0)), "no", "yes")</f>
        <v>yes</v>
      </c>
      <c r="AA562" s="74" t="str">
        <f> if(isna(VLOOKUP($A562,accuracy!$A:$B,1,0)), "no", "yes")</f>
        <v>yes</v>
      </c>
      <c r="AB562" s="15" t="s">
        <v>23</v>
      </c>
    </row>
    <row r="563">
      <c r="A563" s="8" t="str">
        <f> concatenate(VLOOKUP($B563,publications!$B:$D,3,0), ".", $C563)</f>
        <v>AD3B83ZP.3</v>
      </c>
      <c r="B563" s="9" t="s">
        <v>2200</v>
      </c>
      <c r="C563" s="71">
        <f t="shared" si="1"/>
        <v>3</v>
      </c>
      <c r="D563" s="9" t="s">
        <v>2566</v>
      </c>
      <c r="E563" s="9" t="s">
        <v>1847</v>
      </c>
      <c r="F563" s="9" t="s">
        <v>28</v>
      </c>
      <c r="G563" s="9" t="s">
        <v>3526</v>
      </c>
      <c r="H563" s="79"/>
      <c r="I563" s="26" t="s">
        <v>3527</v>
      </c>
      <c r="J563" s="9">
        <v>1970.0</v>
      </c>
      <c r="K563" s="9">
        <v>1970.0</v>
      </c>
      <c r="L563" s="9" t="s">
        <v>2974</v>
      </c>
      <c r="M563" s="11">
        <v>3450.0</v>
      </c>
      <c r="N563" s="11" t="s">
        <v>2982</v>
      </c>
      <c r="O563" s="72" t="s">
        <v>3528</v>
      </c>
      <c r="P563" s="72" t="s">
        <v>22</v>
      </c>
      <c r="Q563" s="9">
        <v>12.0</v>
      </c>
      <c r="R563" s="72" t="s">
        <v>2976</v>
      </c>
      <c r="S563" s="11">
        <v>32.0</v>
      </c>
      <c r="T563" s="73"/>
      <c r="U563" s="73" t="s">
        <v>3529</v>
      </c>
      <c r="V563" s="9"/>
      <c r="W563" s="9" t="s">
        <v>3523</v>
      </c>
      <c r="X563" s="74" t="str">
        <f> if(isna(VLOOKUP($A563,processing!$A:$B,1,0)), "no", "yes")</f>
        <v>yes</v>
      </c>
      <c r="Y563" s="74" t="str">
        <f> if(isna(VLOOKUP($A563,outputs!$A:$B,1,0)), "no", "yes")</f>
        <v>yes</v>
      </c>
      <c r="Z563" s="74" t="str">
        <f> if(isna(VLOOKUP($A563,old.accuracy!$A:$B,1,0)), "no", "yes")</f>
        <v>yes</v>
      </c>
      <c r="AA563" s="74" t="str">
        <f> if(isna(VLOOKUP($A563,accuracy!$A:$B,1,0)), "no", "yes")</f>
        <v>yes</v>
      </c>
      <c r="AB563" s="15" t="s">
        <v>23</v>
      </c>
    </row>
    <row r="564">
      <c r="A564" s="8" t="str">
        <f> concatenate(VLOOKUP($B564,publications!$B:$D,3,0), ".", $C564)</f>
        <v>AD3B83ZP.4</v>
      </c>
      <c r="B564" s="9" t="s">
        <v>2200</v>
      </c>
      <c r="C564" s="71">
        <f t="shared" si="1"/>
        <v>4</v>
      </c>
      <c r="D564" s="9" t="s">
        <v>2566</v>
      </c>
      <c r="E564" s="9" t="s">
        <v>1847</v>
      </c>
      <c r="F564" s="9" t="s">
        <v>28</v>
      </c>
      <c r="G564" s="9" t="s">
        <v>3526</v>
      </c>
      <c r="H564" s="79"/>
      <c r="I564" s="26" t="s">
        <v>3527</v>
      </c>
      <c r="J564" s="9">
        <v>1971.0</v>
      </c>
      <c r="K564" s="9">
        <v>1971.0</v>
      </c>
      <c r="L564" s="9" t="s">
        <v>2974</v>
      </c>
      <c r="M564" s="11">
        <v>3080.0</v>
      </c>
      <c r="N564" s="11" t="s">
        <v>2982</v>
      </c>
      <c r="O564" s="72" t="s">
        <v>3530</v>
      </c>
      <c r="P564" s="72" t="s">
        <v>22</v>
      </c>
      <c r="Q564" s="9">
        <v>12.0</v>
      </c>
      <c r="R564" s="72" t="s">
        <v>2976</v>
      </c>
      <c r="S564" s="11">
        <v>39.0</v>
      </c>
      <c r="T564" s="73"/>
      <c r="U564" s="73" t="s">
        <v>2986</v>
      </c>
      <c r="V564" s="9"/>
      <c r="W564" s="9" t="s">
        <v>3523</v>
      </c>
      <c r="X564" s="74" t="str">
        <f> if(isna(VLOOKUP($A564,processing!$A:$B,1,0)), "no", "yes")</f>
        <v>yes</v>
      </c>
      <c r="Y564" s="74" t="str">
        <f> if(isna(VLOOKUP($A564,outputs!$A:$B,1,0)), "no", "yes")</f>
        <v>yes</v>
      </c>
      <c r="Z564" s="74" t="str">
        <f> if(isna(VLOOKUP($A564,old.accuracy!$A:$B,1,0)), "no", "yes")</f>
        <v>yes</v>
      </c>
      <c r="AA564" s="74" t="str">
        <f> if(isna(VLOOKUP($A564,accuracy!$A:$B,1,0)), "no", "yes")</f>
        <v>yes</v>
      </c>
      <c r="AB564" s="15" t="s">
        <v>23</v>
      </c>
    </row>
    <row r="565">
      <c r="A565" s="8" t="str">
        <f> concatenate(VLOOKUP($B565,publications!$B:$D,3,0), ".", $C565)</f>
        <v>AD3B83ZP.5</v>
      </c>
      <c r="B565" s="9" t="s">
        <v>2200</v>
      </c>
      <c r="C565" s="71">
        <f t="shared" si="1"/>
        <v>5</v>
      </c>
      <c r="D565" s="9" t="s">
        <v>2566</v>
      </c>
      <c r="E565" s="9" t="s">
        <v>1847</v>
      </c>
      <c r="F565" s="9" t="s">
        <v>28</v>
      </c>
      <c r="G565" s="9" t="s">
        <v>3520</v>
      </c>
      <c r="H565" s="79"/>
      <c r="I565" s="79" t="s">
        <v>3521</v>
      </c>
      <c r="J565" s="9">
        <v>1982.0</v>
      </c>
      <c r="K565" s="9">
        <v>1982.0</v>
      </c>
      <c r="L565" s="9" t="s">
        <v>2974</v>
      </c>
      <c r="M565" s="11">
        <v>6090.0</v>
      </c>
      <c r="N565" s="11" t="s">
        <v>2982</v>
      </c>
      <c r="O565" s="72" t="s">
        <v>3531</v>
      </c>
      <c r="P565" s="72" t="s">
        <v>22</v>
      </c>
      <c r="Q565" s="9">
        <v>15.0</v>
      </c>
      <c r="R565" s="72" t="s">
        <v>2976</v>
      </c>
      <c r="S565" s="11">
        <v>34.0</v>
      </c>
      <c r="T565" s="73"/>
      <c r="U565" s="73" t="s">
        <v>3055</v>
      </c>
      <c r="V565" s="9"/>
      <c r="W565" s="9" t="s">
        <v>3523</v>
      </c>
      <c r="X565" s="74" t="str">
        <f> if(isna(VLOOKUP($A565,processing!$A:$B,1,0)), "no", "yes")</f>
        <v>yes</v>
      </c>
      <c r="Y565" s="74" t="str">
        <f> if(isna(VLOOKUP($A565,outputs!$A:$B,1,0)), "no", "yes")</f>
        <v>yes</v>
      </c>
      <c r="Z565" s="74" t="str">
        <f> if(isna(VLOOKUP($A565,old.accuracy!$A:$B,1,0)), "no", "yes")</f>
        <v>yes</v>
      </c>
      <c r="AA565" s="74" t="str">
        <f> if(isna(VLOOKUP($A565,accuracy!$A:$B,1,0)), "no", "yes")</f>
        <v>yes</v>
      </c>
      <c r="AB565" s="15" t="s">
        <v>23</v>
      </c>
    </row>
    <row r="566">
      <c r="A566" s="8" t="str">
        <f> concatenate(VLOOKUP($B566,publications!$B:$D,3,0), ".", $C566)</f>
        <v>AD3B83ZP.6</v>
      </c>
      <c r="B566" s="9" t="s">
        <v>2200</v>
      </c>
      <c r="C566" s="71">
        <f t="shared" si="1"/>
        <v>6</v>
      </c>
      <c r="D566" s="9" t="s">
        <v>2566</v>
      </c>
      <c r="E566" s="9" t="s">
        <v>1847</v>
      </c>
      <c r="F566" s="9" t="s">
        <v>28</v>
      </c>
      <c r="G566" s="9" t="s">
        <v>3520</v>
      </c>
      <c r="H566" s="79"/>
      <c r="I566" s="79" t="s">
        <v>3521</v>
      </c>
      <c r="J566" s="9">
        <v>1983.0</v>
      </c>
      <c r="K566" s="9">
        <v>1983.0</v>
      </c>
      <c r="L566" s="9" t="s">
        <v>2974</v>
      </c>
      <c r="M566" s="11">
        <v>4840.0</v>
      </c>
      <c r="N566" s="11" t="s">
        <v>2982</v>
      </c>
      <c r="O566" s="72" t="s">
        <v>3463</v>
      </c>
      <c r="P566" s="72" t="s">
        <v>22</v>
      </c>
      <c r="Q566" s="9">
        <v>15.0</v>
      </c>
      <c r="R566" s="72" t="s">
        <v>2976</v>
      </c>
      <c r="S566" s="11">
        <v>7.0</v>
      </c>
      <c r="T566" s="73"/>
      <c r="U566" s="73" t="s">
        <v>3055</v>
      </c>
      <c r="V566" s="9"/>
      <c r="W566" s="9" t="s">
        <v>3523</v>
      </c>
      <c r="X566" s="74" t="str">
        <f> if(isna(VLOOKUP($A566,processing!$A:$B,1,0)), "no", "yes")</f>
        <v>yes</v>
      </c>
      <c r="Y566" s="74" t="str">
        <f> if(isna(VLOOKUP($A566,outputs!$A:$B,1,0)), "no", "yes")</f>
        <v>yes</v>
      </c>
      <c r="Z566" s="74" t="str">
        <f> if(isna(VLOOKUP($A566,old.accuracy!$A:$B,1,0)), "no", "yes")</f>
        <v>yes</v>
      </c>
      <c r="AA566" s="74" t="str">
        <f> if(isna(VLOOKUP($A566,accuracy!$A:$B,1,0)), "no", "yes")</f>
        <v>yes</v>
      </c>
      <c r="AB566" s="15" t="s">
        <v>23</v>
      </c>
    </row>
    <row r="567">
      <c r="A567" s="8" t="str">
        <f> concatenate(VLOOKUP($B567,publications!$B:$D,3,0), ".", $C567)</f>
        <v>AD3B83ZP.7</v>
      </c>
      <c r="B567" s="9" t="s">
        <v>2200</v>
      </c>
      <c r="C567" s="71">
        <f t="shared" si="1"/>
        <v>7</v>
      </c>
      <c r="D567" s="9" t="s">
        <v>2566</v>
      </c>
      <c r="E567" s="9" t="s">
        <v>1847</v>
      </c>
      <c r="F567" s="9" t="s">
        <v>28</v>
      </c>
      <c r="G567" s="9" t="s">
        <v>3520</v>
      </c>
      <c r="H567" s="79"/>
      <c r="I567" s="79" t="s">
        <v>3521</v>
      </c>
      <c r="J567" s="9">
        <v>1990.0</v>
      </c>
      <c r="K567" s="9">
        <v>1990.0</v>
      </c>
      <c r="L567" s="9" t="s">
        <v>2974</v>
      </c>
      <c r="M567" s="11">
        <v>5850.0</v>
      </c>
      <c r="N567" s="11" t="s">
        <v>2982</v>
      </c>
      <c r="O567" s="72" t="s">
        <v>3532</v>
      </c>
      <c r="P567" s="72" t="s">
        <v>22</v>
      </c>
      <c r="Q567" s="9">
        <v>15.0</v>
      </c>
      <c r="R567" s="72" t="s">
        <v>2976</v>
      </c>
      <c r="S567" s="11">
        <v>35.0</v>
      </c>
      <c r="T567" s="73"/>
      <c r="U567" s="73" t="s">
        <v>3055</v>
      </c>
      <c r="V567" s="9"/>
      <c r="W567" s="9" t="s">
        <v>3523</v>
      </c>
      <c r="X567" s="74" t="str">
        <f> if(isna(VLOOKUP($A567,processing!$A:$B,1,0)), "no", "yes")</f>
        <v>yes</v>
      </c>
      <c r="Y567" s="74" t="str">
        <f> if(isna(VLOOKUP($A567,outputs!$A:$B,1,0)), "no", "yes")</f>
        <v>yes</v>
      </c>
      <c r="Z567" s="74" t="str">
        <f> if(isna(VLOOKUP($A567,old.accuracy!$A:$B,1,0)), "no", "yes")</f>
        <v>yes</v>
      </c>
      <c r="AA567" s="74" t="str">
        <f> if(isna(VLOOKUP($A567,accuracy!$A:$B,1,0)), "no", "yes")</f>
        <v>yes</v>
      </c>
      <c r="AB567" s="15" t="s">
        <v>23</v>
      </c>
    </row>
    <row r="568">
      <c r="A568" s="8" t="str">
        <f> concatenate(VLOOKUP($B568,publications!$B:$D,3,0), ".", $C568)</f>
        <v>AD3B83ZP.8</v>
      </c>
      <c r="B568" s="9" t="s">
        <v>2200</v>
      </c>
      <c r="C568" s="71">
        <f t="shared" si="1"/>
        <v>8</v>
      </c>
      <c r="D568" s="9" t="s">
        <v>2566</v>
      </c>
      <c r="E568" s="9" t="s">
        <v>1847</v>
      </c>
      <c r="F568" s="9" t="s">
        <v>28</v>
      </c>
      <c r="G568" s="9" t="s">
        <v>3520</v>
      </c>
      <c r="H568" s="79"/>
      <c r="I568" s="79" t="s">
        <v>3521</v>
      </c>
      <c r="J568" s="9">
        <v>1997.0</v>
      </c>
      <c r="K568" s="9">
        <v>1997.0</v>
      </c>
      <c r="L568" s="9" t="s">
        <v>2974</v>
      </c>
      <c r="M568" s="11">
        <v>6010.0</v>
      </c>
      <c r="N568" s="11" t="s">
        <v>2982</v>
      </c>
      <c r="O568" s="72" t="s">
        <v>3533</v>
      </c>
      <c r="P568" s="72" t="s">
        <v>22</v>
      </c>
      <c r="Q568" s="9">
        <v>15.0</v>
      </c>
      <c r="R568" s="72" t="s">
        <v>2976</v>
      </c>
      <c r="S568" s="11">
        <v>25.0</v>
      </c>
      <c r="T568" s="73"/>
      <c r="U568" s="73" t="s">
        <v>3055</v>
      </c>
      <c r="V568" s="9"/>
      <c r="W568" s="9" t="s">
        <v>3523</v>
      </c>
      <c r="X568" s="74" t="str">
        <f> if(isna(VLOOKUP($A568,processing!$A:$B,1,0)), "no", "yes")</f>
        <v>yes</v>
      </c>
      <c r="Y568" s="74" t="str">
        <f> if(isna(VLOOKUP($A568,outputs!$A:$B,1,0)), "no", "yes")</f>
        <v>yes</v>
      </c>
      <c r="Z568" s="74" t="str">
        <f> if(isna(VLOOKUP($A568,old.accuracy!$A:$B,1,0)), "no", "yes")</f>
        <v>yes</v>
      </c>
      <c r="AA568" s="74" t="str">
        <f> if(isna(VLOOKUP($A568,accuracy!$A:$B,1,0)), "no", "yes")</f>
        <v>yes</v>
      </c>
      <c r="AB568" s="15" t="s">
        <v>23</v>
      </c>
    </row>
    <row r="569">
      <c r="A569" s="8" t="str">
        <f> concatenate(VLOOKUP($B569,publications!$B:$D,3,0), ".", $C569)</f>
        <v>AD3B83ZP.9</v>
      </c>
      <c r="B569" s="9" t="s">
        <v>2200</v>
      </c>
      <c r="C569" s="71">
        <f t="shared" si="1"/>
        <v>9</v>
      </c>
      <c r="D569" s="9" t="s">
        <v>2566</v>
      </c>
      <c r="E569" s="9" t="s">
        <v>1847</v>
      </c>
      <c r="F569" s="9" t="s">
        <v>28</v>
      </c>
      <c r="G569" s="9" t="s">
        <v>3520</v>
      </c>
      <c r="H569" s="79"/>
      <c r="I569" s="79" t="s">
        <v>3521</v>
      </c>
      <c r="J569" s="9">
        <v>2003.0</v>
      </c>
      <c r="K569" s="9">
        <v>2003.0</v>
      </c>
      <c r="L569" s="9" t="s">
        <v>2974</v>
      </c>
      <c r="M569" s="11">
        <v>4800.0</v>
      </c>
      <c r="N569" s="11" t="s">
        <v>2982</v>
      </c>
      <c r="O569" s="72" t="s">
        <v>3534</v>
      </c>
      <c r="P569" s="72" t="s">
        <v>22</v>
      </c>
      <c r="Q569" s="9">
        <v>15.0</v>
      </c>
      <c r="R569" s="72" t="s">
        <v>2976</v>
      </c>
      <c r="S569" s="11">
        <v>59.0</v>
      </c>
      <c r="T569" s="73"/>
      <c r="U569" s="73"/>
      <c r="V569" s="9"/>
      <c r="W569" s="9" t="s">
        <v>3535</v>
      </c>
      <c r="X569" s="74" t="str">
        <f> if(isna(VLOOKUP($A569,processing!$A:$B,1,0)), "no", "yes")</f>
        <v>yes</v>
      </c>
      <c r="Y569" s="74" t="str">
        <f> if(isna(VLOOKUP($A569,outputs!$A:$B,1,0)), "no", "yes")</f>
        <v>yes</v>
      </c>
      <c r="Z569" s="74" t="str">
        <f> if(isna(VLOOKUP($A569,old.accuracy!$A:$B,1,0)), "no", "yes")</f>
        <v>yes</v>
      </c>
      <c r="AA569" s="74" t="str">
        <f> if(isna(VLOOKUP($A569,accuracy!$A:$B,1,0)), "no", "yes")</f>
        <v>yes</v>
      </c>
      <c r="AB569" s="15" t="s">
        <v>23</v>
      </c>
    </row>
    <row r="570">
      <c r="A570" s="8" t="str">
        <f> concatenate(VLOOKUP($B570,publications!$B:$D,3,0), ".", $C570)</f>
        <v>F6HXQDPE.1</v>
      </c>
      <c r="B570" s="9" t="s">
        <v>2205</v>
      </c>
      <c r="C570" s="71">
        <f t="shared" si="1"/>
        <v>1</v>
      </c>
      <c r="D570" s="9" t="s">
        <v>2566</v>
      </c>
      <c r="E570" s="9" t="s">
        <v>1859</v>
      </c>
      <c r="F570" s="9" t="s">
        <v>2971</v>
      </c>
      <c r="G570" s="9" t="s">
        <v>3536</v>
      </c>
      <c r="H570" s="79" t="s">
        <v>3537</v>
      </c>
      <c r="J570" s="9">
        <v>1956.0</v>
      </c>
      <c r="K570" s="9">
        <v>1956.0</v>
      </c>
      <c r="L570" s="9" t="s">
        <v>3052</v>
      </c>
      <c r="M570" s="11">
        <v>3960.0</v>
      </c>
      <c r="N570" s="11" t="s">
        <v>2982</v>
      </c>
      <c r="O570" s="72" t="s">
        <v>3538</v>
      </c>
      <c r="P570" s="72" t="s">
        <v>3101</v>
      </c>
      <c r="Q570" s="9">
        <v>1016.0</v>
      </c>
      <c r="R570" s="72" t="s">
        <v>3040</v>
      </c>
      <c r="S570" s="11">
        <v>66.0</v>
      </c>
      <c r="T570" s="73"/>
      <c r="U570" s="73" t="s">
        <v>3332</v>
      </c>
      <c r="V570" s="9"/>
      <c r="W570" s="9" t="s">
        <v>2594</v>
      </c>
      <c r="X570" s="74" t="str">
        <f> if(isna(VLOOKUP($A570,processing!$A:$B,1,0)), "no", "yes")</f>
        <v>yes</v>
      </c>
      <c r="Y570" s="74" t="str">
        <f> if(isna(VLOOKUP($A570,outputs!$A:$B,1,0)), "no", "yes")</f>
        <v>yes</v>
      </c>
      <c r="Z570" s="74" t="str">
        <f> if(isna(VLOOKUP($A570,old.accuracy!$A:$B,1,0)), "no", "yes")</f>
        <v>yes</v>
      </c>
      <c r="AA570" s="74" t="str">
        <f> if(isna(VLOOKUP($A570,accuracy!$A:$B,1,0)), "no", "yes")</f>
        <v>yes</v>
      </c>
      <c r="AB570" s="15" t="s">
        <v>23</v>
      </c>
    </row>
    <row r="571">
      <c r="A571" s="8" t="str">
        <f> concatenate(VLOOKUP($B571,publications!$B:$D,3,0), ".", $C571)</f>
        <v>F6HXQDPE.2</v>
      </c>
      <c r="B571" s="9" t="s">
        <v>2205</v>
      </c>
      <c r="C571" s="71">
        <f t="shared" si="1"/>
        <v>2</v>
      </c>
      <c r="D571" s="9" t="s">
        <v>2566</v>
      </c>
      <c r="E571" s="9" t="s">
        <v>1919</v>
      </c>
      <c r="F571" s="9" t="s">
        <v>2971</v>
      </c>
      <c r="G571" s="9" t="s">
        <v>3539</v>
      </c>
      <c r="H571" s="79" t="s">
        <v>22</v>
      </c>
      <c r="J571" s="9">
        <v>1968.0</v>
      </c>
      <c r="K571" s="9">
        <v>1968.0</v>
      </c>
      <c r="L571" s="9" t="s">
        <v>3052</v>
      </c>
      <c r="M571" s="11">
        <v>4270.0</v>
      </c>
      <c r="N571" s="11" t="s">
        <v>2982</v>
      </c>
      <c r="O571" s="72" t="s">
        <v>3538</v>
      </c>
      <c r="P571" s="72" t="s">
        <v>3082</v>
      </c>
      <c r="Q571" s="9">
        <v>1016.0</v>
      </c>
      <c r="R571" s="72" t="s">
        <v>3040</v>
      </c>
      <c r="S571" s="11">
        <v>30.0</v>
      </c>
      <c r="T571" s="73"/>
      <c r="U571" s="73" t="s">
        <v>3511</v>
      </c>
      <c r="V571" s="9"/>
      <c r="W571" s="9" t="s">
        <v>2594</v>
      </c>
      <c r="X571" s="74" t="str">
        <f> if(isna(VLOOKUP($A571,processing!$A:$B,1,0)), "no", "yes")</f>
        <v>yes</v>
      </c>
      <c r="Y571" s="74" t="str">
        <f> if(isna(VLOOKUP($A571,outputs!$A:$B,1,0)), "no", "yes")</f>
        <v>yes</v>
      </c>
      <c r="Z571" s="74" t="str">
        <f> if(isna(VLOOKUP($A571,old.accuracy!$A:$B,1,0)), "no", "yes")</f>
        <v>yes</v>
      </c>
      <c r="AA571" s="74" t="str">
        <f> if(isna(VLOOKUP($A571,accuracy!$A:$B,1,0)), "no", "yes")</f>
        <v>yes</v>
      </c>
      <c r="AB571" s="15" t="s">
        <v>23</v>
      </c>
    </row>
    <row r="572">
      <c r="A572" s="8" t="str">
        <f> concatenate(VLOOKUP($B572,publications!$B:$D,3,0), ".", $C572)</f>
        <v>3ISKMFU4.1</v>
      </c>
      <c r="B572" s="9" t="s">
        <v>2213</v>
      </c>
      <c r="C572" s="71">
        <f t="shared" si="1"/>
        <v>1</v>
      </c>
      <c r="D572" s="9" t="s">
        <v>2566</v>
      </c>
      <c r="E572" s="9" t="s">
        <v>1935</v>
      </c>
      <c r="F572" s="9" t="s">
        <v>203</v>
      </c>
      <c r="G572" s="9" t="s">
        <v>3072</v>
      </c>
      <c r="H572" s="79" t="s">
        <v>22</v>
      </c>
      <c r="I572" s="79" t="s">
        <v>3540</v>
      </c>
      <c r="J572" s="9">
        <v>1978.0</v>
      </c>
      <c r="K572" s="9">
        <v>1978.0</v>
      </c>
      <c r="L572" s="9" t="s">
        <v>3007</v>
      </c>
      <c r="M572" s="11">
        <v>4206.0</v>
      </c>
      <c r="N572" s="11" t="s">
        <v>2982</v>
      </c>
      <c r="O572" s="72" t="s">
        <v>3532</v>
      </c>
      <c r="P572" s="72" t="s">
        <v>3001</v>
      </c>
      <c r="Q572" s="9" t="s">
        <v>22</v>
      </c>
      <c r="R572" s="72" t="s">
        <v>22</v>
      </c>
      <c r="S572" s="11">
        <v>60.0</v>
      </c>
      <c r="T572" s="73"/>
      <c r="U572" s="73"/>
      <c r="V572" s="9"/>
      <c r="W572" s="9"/>
      <c r="X572" s="74" t="str">
        <f> if(isna(VLOOKUP($A572,processing!$A:$B,1,0)), "no", "yes")</f>
        <v>yes</v>
      </c>
      <c r="Y572" s="74" t="str">
        <f> if(isna(VLOOKUP($A572,outputs!$A:$B,1,0)), "no", "yes")</f>
        <v>yes</v>
      </c>
      <c r="Z572" s="74" t="str">
        <f> if(isna(VLOOKUP($A572,old.accuracy!$A:$B,1,0)), "no", "yes")</f>
        <v>yes</v>
      </c>
      <c r="AA572" s="74" t="str">
        <f> if(isna(VLOOKUP($A572,accuracy!$A:$B,1,0)), "no", "yes")</f>
        <v>yes</v>
      </c>
      <c r="AB572" s="15" t="s">
        <v>23</v>
      </c>
    </row>
    <row r="573">
      <c r="A573" s="8" t="str">
        <f> concatenate(VLOOKUP($B573,publications!$B:$D,3,0), ".", $C573)</f>
        <v>3ISKMFU4.2</v>
      </c>
      <c r="B573" s="9" t="s">
        <v>2213</v>
      </c>
      <c r="C573" s="71">
        <f t="shared" si="1"/>
        <v>2</v>
      </c>
      <c r="D573" s="9" t="s">
        <v>2566</v>
      </c>
      <c r="E573" s="9" t="s">
        <v>1935</v>
      </c>
      <c r="F573" s="9" t="s">
        <v>203</v>
      </c>
      <c r="G573" s="9" t="s">
        <v>3072</v>
      </c>
      <c r="H573" s="79" t="s">
        <v>22</v>
      </c>
      <c r="I573" s="79" t="s">
        <v>3540</v>
      </c>
      <c r="J573" s="9">
        <v>1984.0</v>
      </c>
      <c r="K573" s="9">
        <v>1984.0</v>
      </c>
      <c r="L573" s="9" t="s">
        <v>3007</v>
      </c>
      <c r="M573" s="11">
        <v>4163.0</v>
      </c>
      <c r="N573" s="11" t="s">
        <v>2982</v>
      </c>
      <c r="O573" s="72" t="s">
        <v>3532</v>
      </c>
      <c r="P573" s="72" t="s">
        <v>3001</v>
      </c>
      <c r="Q573" s="9" t="s">
        <v>22</v>
      </c>
      <c r="R573" s="72" t="s">
        <v>22</v>
      </c>
      <c r="S573" s="11">
        <v>79.0</v>
      </c>
      <c r="T573" s="73"/>
      <c r="U573" s="73"/>
      <c r="V573" s="9"/>
      <c r="W573" s="9"/>
      <c r="X573" s="74" t="str">
        <f> if(isna(VLOOKUP($A573,processing!$A:$B,1,0)), "no", "yes")</f>
        <v>yes</v>
      </c>
      <c r="Y573" s="74" t="str">
        <f> if(isna(VLOOKUP($A573,outputs!$A:$B,1,0)), "no", "yes")</f>
        <v>yes</v>
      </c>
      <c r="Z573" s="74" t="str">
        <f> if(isna(VLOOKUP($A573,old.accuracy!$A:$B,1,0)), "no", "yes")</f>
        <v>yes</v>
      </c>
      <c r="AA573" s="74" t="str">
        <f> if(isna(VLOOKUP($A573,accuracy!$A:$B,1,0)), "no", "yes")</f>
        <v>yes</v>
      </c>
      <c r="AB573" s="15" t="s">
        <v>23</v>
      </c>
    </row>
    <row r="574">
      <c r="A574" s="8" t="str">
        <f> concatenate(VLOOKUP($B574,publications!$B:$D,3,0), ".", $C574)</f>
        <v>5HRXBD8K.1</v>
      </c>
      <c r="B574" s="9" t="s">
        <v>2224</v>
      </c>
      <c r="C574" s="71">
        <f t="shared" si="1"/>
        <v>1</v>
      </c>
      <c r="D574" s="9" t="s">
        <v>2552</v>
      </c>
      <c r="E574" s="9" t="s">
        <v>1896</v>
      </c>
      <c r="F574" s="9" t="s">
        <v>2971</v>
      </c>
      <c r="G574" s="9" t="s">
        <v>22</v>
      </c>
      <c r="H574" s="79" t="s">
        <v>3541</v>
      </c>
      <c r="J574" s="9">
        <v>1967.0</v>
      </c>
      <c r="K574" s="9">
        <v>1967.0</v>
      </c>
      <c r="L574" s="9" t="s">
        <v>3007</v>
      </c>
      <c r="M574" s="11" t="s">
        <v>22</v>
      </c>
      <c r="N574" s="11" t="s">
        <v>22</v>
      </c>
      <c r="O574" s="72" t="s">
        <v>22</v>
      </c>
      <c r="P574" s="72" t="s">
        <v>22</v>
      </c>
      <c r="Q574" s="9" t="s">
        <v>22</v>
      </c>
      <c r="R574" s="72" t="s">
        <v>22</v>
      </c>
      <c r="S574" s="11">
        <v>2.0</v>
      </c>
      <c r="T574" s="73" t="s">
        <v>3542</v>
      </c>
      <c r="U574" s="73"/>
      <c r="V574" s="9"/>
      <c r="W574" s="9" t="s">
        <v>3543</v>
      </c>
      <c r="X574" s="74" t="str">
        <f> if(isna(VLOOKUP($A574,processing!$A:$B,1,0)), "no", "yes")</f>
        <v>yes</v>
      </c>
      <c r="Y574" s="74" t="str">
        <f> if(isna(VLOOKUP($A574,outputs!$A:$B,1,0)), "no", "yes")</f>
        <v>yes</v>
      </c>
      <c r="Z574" s="74" t="str">
        <f> if(isna(VLOOKUP($A574,old.accuracy!$A:$B,1,0)), "no", "yes")</f>
        <v>yes</v>
      </c>
      <c r="AA574" s="74" t="str">
        <f> if(isna(VLOOKUP($A574,accuracy!$A:$B,1,0)), "no", "yes")</f>
        <v>yes</v>
      </c>
      <c r="AB574" s="15" t="s">
        <v>23</v>
      </c>
    </row>
    <row r="575">
      <c r="A575" s="8" t="str">
        <f> concatenate(VLOOKUP($B575,publications!$B:$D,3,0), ".", $C575)</f>
        <v>5HRXBD8K.2</v>
      </c>
      <c r="B575" s="9" t="s">
        <v>2224</v>
      </c>
      <c r="C575" s="71">
        <f t="shared" si="1"/>
        <v>2</v>
      </c>
      <c r="D575" s="9" t="s">
        <v>2552</v>
      </c>
      <c r="E575" s="9" t="s">
        <v>1896</v>
      </c>
      <c r="F575" s="9" t="s">
        <v>2971</v>
      </c>
      <c r="G575" s="9" t="s">
        <v>22</v>
      </c>
      <c r="H575" s="79" t="s">
        <v>3541</v>
      </c>
      <c r="J575" s="9">
        <v>1970.0</v>
      </c>
      <c r="K575" s="9">
        <v>1970.0</v>
      </c>
      <c r="L575" s="9" t="s">
        <v>3007</v>
      </c>
      <c r="M575" s="11" t="s">
        <v>22</v>
      </c>
      <c r="N575" s="11" t="s">
        <v>22</v>
      </c>
      <c r="O575" s="72" t="s">
        <v>22</v>
      </c>
      <c r="P575" s="72" t="s">
        <v>22</v>
      </c>
      <c r="Q575" s="9" t="s">
        <v>22</v>
      </c>
      <c r="R575" s="72" t="s">
        <v>22</v>
      </c>
      <c r="S575" s="11">
        <v>2.0</v>
      </c>
      <c r="T575" s="73" t="s">
        <v>3542</v>
      </c>
      <c r="U575" s="73"/>
      <c r="V575" s="9"/>
      <c r="W575" s="9" t="s">
        <v>3543</v>
      </c>
      <c r="X575" s="74" t="str">
        <f> if(isna(VLOOKUP($A575,processing!$A:$B,1,0)), "no", "yes")</f>
        <v>yes</v>
      </c>
      <c r="Y575" s="74" t="str">
        <f> if(isna(VLOOKUP($A575,outputs!$A:$B,1,0)), "no", "yes")</f>
        <v>yes</v>
      </c>
      <c r="Z575" s="74" t="str">
        <f> if(isna(VLOOKUP($A575,old.accuracy!$A:$B,1,0)), "no", "yes")</f>
        <v>yes</v>
      </c>
      <c r="AA575" s="74" t="str">
        <f> if(isna(VLOOKUP($A575,accuracy!$A:$B,1,0)), "no", "yes")</f>
        <v>yes</v>
      </c>
      <c r="AB575" s="15" t="s">
        <v>23</v>
      </c>
    </row>
    <row r="576">
      <c r="A576" s="8" t="str">
        <f> concatenate(VLOOKUP($B576,publications!$B:$D,3,0), ".", $C576)</f>
        <v>S9E8XY8R.1</v>
      </c>
      <c r="B576" s="9" t="s">
        <v>2228</v>
      </c>
      <c r="C576" s="71">
        <f t="shared" si="1"/>
        <v>1</v>
      </c>
      <c r="D576" s="9" t="s">
        <v>2566</v>
      </c>
      <c r="E576" s="9" t="s">
        <v>2123</v>
      </c>
      <c r="F576" s="9" t="s">
        <v>2971</v>
      </c>
      <c r="G576" s="9" t="s">
        <v>3544</v>
      </c>
      <c r="H576" s="79" t="s">
        <v>22</v>
      </c>
      <c r="I576" s="79" t="s">
        <v>3545</v>
      </c>
      <c r="J576" s="9">
        <v>1944.0</v>
      </c>
      <c r="K576" s="9">
        <v>1944.0</v>
      </c>
      <c r="L576" s="9" t="s">
        <v>3007</v>
      </c>
      <c r="M576" s="11" t="s">
        <v>22</v>
      </c>
      <c r="N576" s="11" t="s">
        <v>22</v>
      </c>
      <c r="O576" s="72" t="s">
        <v>3546</v>
      </c>
      <c r="P576" s="72" t="s">
        <v>3001</v>
      </c>
      <c r="Q576" s="9">
        <v>600.0</v>
      </c>
      <c r="R576" s="72" t="s">
        <v>3040</v>
      </c>
      <c r="S576" s="11">
        <v>2.0</v>
      </c>
      <c r="T576" s="73"/>
      <c r="U576" s="73"/>
      <c r="V576" s="9"/>
      <c r="W576" s="9" t="s">
        <v>3547</v>
      </c>
      <c r="X576" s="74" t="str">
        <f> if(isna(VLOOKUP($A576,processing!$A:$B,1,0)), "no", "yes")</f>
        <v>yes</v>
      </c>
      <c r="Y576" s="74" t="str">
        <f> if(isna(VLOOKUP($A576,outputs!$A:$B,1,0)), "no", "yes")</f>
        <v>yes</v>
      </c>
      <c r="Z576" s="74" t="str">
        <f> if(isna(VLOOKUP($A576,old.accuracy!$A:$B,1,0)), "no", "yes")</f>
        <v>yes</v>
      </c>
      <c r="AA576" s="74" t="str">
        <f> if(isna(VLOOKUP($A576,accuracy!$A:$B,1,0)), "no", "yes")</f>
        <v>yes</v>
      </c>
      <c r="AB576" s="15" t="s">
        <v>23</v>
      </c>
    </row>
    <row r="577">
      <c r="A577" s="8" t="str">
        <f> concatenate(VLOOKUP($B577,publications!$B:$D,3,0), ".", $C577)</f>
        <v>CGB2DPYZ.1</v>
      </c>
      <c r="B577" s="9" t="s">
        <v>2236</v>
      </c>
      <c r="C577" s="71">
        <f t="shared" si="1"/>
        <v>1</v>
      </c>
      <c r="D577" s="9" t="s">
        <v>2566</v>
      </c>
      <c r="E577" s="9" t="s">
        <v>1896</v>
      </c>
      <c r="F577" s="9" t="s">
        <v>203</v>
      </c>
      <c r="G577" s="9" t="s">
        <v>3018</v>
      </c>
      <c r="H577" s="79" t="s">
        <v>22</v>
      </c>
      <c r="I577" s="79" t="s">
        <v>3548</v>
      </c>
      <c r="J577" s="9">
        <v>1947.0</v>
      </c>
      <c r="K577" s="9">
        <v>1947.0</v>
      </c>
      <c r="L577" s="9" t="s">
        <v>2981</v>
      </c>
      <c r="M577" s="11">
        <v>6000.0</v>
      </c>
      <c r="N577" s="11" t="s">
        <v>2982</v>
      </c>
      <c r="O577" s="72" t="s">
        <v>22</v>
      </c>
      <c r="P577" s="72" t="s">
        <v>22</v>
      </c>
      <c r="Q577" s="9" t="s">
        <v>22</v>
      </c>
      <c r="R577" s="72" t="s">
        <v>22</v>
      </c>
      <c r="S577" s="11" t="s">
        <v>22</v>
      </c>
      <c r="T577" s="73"/>
      <c r="V577" s="9"/>
      <c r="W577" s="9"/>
      <c r="X577" s="74" t="str">
        <f> if(isna(VLOOKUP($A577,processing!$A:$B,1,0)), "no", "yes")</f>
        <v>yes</v>
      </c>
      <c r="Y577" s="74" t="str">
        <f> if(isna(VLOOKUP($A577,outputs!$A:$B,1,0)), "no", "yes")</f>
        <v>yes</v>
      </c>
      <c r="Z577" s="74" t="str">
        <f> if(isna(VLOOKUP($A577,old.accuracy!$A:$B,1,0)), "no", "yes")</f>
        <v>yes</v>
      </c>
      <c r="AA577" s="74" t="str">
        <f> if(isna(VLOOKUP($A577,accuracy!$A:$B,1,0)), "no", "yes")</f>
        <v>yes</v>
      </c>
      <c r="AB577" s="15" t="s">
        <v>23</v>
      </c>
    </row>
    <row r="578">
      <c r="A578" s="8" t="str">
        <f> concatenate(VLOOKUP($B578,publications!$B:$D,3,0), ".", $C578)</f>
        <v>CGB2DPYZ.2</v>
      </c>
      <c r="B578" s="9" t="s">
        <v>2236</v>
      </c>
      <c r="C578" s="71">
        <f t="shared" si="1"/>
        <v>2</v>
      </c>
      <c r="D578" s="9" t="s">
        <v>2566</v>
      </c>
      <c r="E578" s="9" t="s">
        <v>1896</v>
      </c>
      <c r="F578" s="9" t="s">
        <v>203</v>
      </c>
      <c r="G578" s="9" t="s">
        <v>3549</v>
      </c>
      <c r="H578" s="79" t="s">
        <v>3550</v>
      </c>
      <c r="I578" s="79"/>
      <c r="J578" s="9">
        <v>1970.0</v>
      </c>
      <c r="K578" s="9">
        <v>1970.0</v>
      </c>
      <c r="L578" s="9" t="s">
        <v>2981</v>
      </c>
      <c r="M578" s="11" t="s">
        <v>22</v>
      </c>
      <c r="N578" s="11" t="s">
        <v>22</v>
      </c>
      <c r="O578" s="11" t="s">
        <v>22</v>
      </c>
      <c r="P578" s="11" t="s">
        <v>22</v>
      </c>
      <c r="Q578" s="11" t="s">
        <v>22</v>
      </c>
      <c r="R578" s="11" t="s">
        <v>22</v>
      </c>
      <c r="S578" s="11" t="s">
        <v>22</v>
      </c>
      <c r="T578" s="73"/>
      <c r="V578" s="9"/>
      <c r="W578" s="9"/>
      <c r="X578" s="74" t="str">
        <f> if(isna(VLOOKUP($A578,processing!$A:$B,1,0)), "no", "yes")</f>
        <v>yes</v>
      </c>
      <c r="Y578" s="74" t="str">
        <f> if(isna(VLOOKUP($A578,outputs!$A:$B,1,0)), "no", "yes")</f>
        <v>yes</v>
      </c>
      <c r="Z578" s="74" t="str">
        <f> if(isna(VLOOKUP($A578,old.accuracy!$A:$B,1,0)), "no", "yes")</f>
        <v>no</v>
      </c>
      <c r="AA578" s="74" t="str">
        <f> if(isna(VLOOKUP($A578,accuracy!$A:$B,1,0)), "no", "yes")</f>
        <v>yes</v>
      </c>
      <c r="AB578" s="15" t="s">
        <v>23</v>
      </c>
    </row>
    <row r="579">
      <c r="A579" s="8" t="str">
        <f> concatenate(VLOOKUP($B579,publications!$B:$D,3,0), ".", $C579)</f>
        <v>CGB2DPYZ.3</v>
      </c>
      <c r="B579" s="9" t="s">
        <v>2236</v>
      </c>
      <c r="C579" s="71">
        <f t="shared" si="1"/>
        <v>3</v>
      </c>
      <c r="D579" s="9" t="s">
        <v>2566</v>
      </c>
      <c r="E579" s="9" t="s">
        <v>1896</v>
      </c>
      <c r="F579" s="9" t="s">
        <v>203</v>
      </c>
      <c r="G579" s="9" t="s">
        <v>3549</v>
      </c>
      <c r="H579" s="79" t="s">
        <v>3550</v>
      </c>
      <c r="I579" s="79"/>
      <c r="J579" s="9">
        <v>1974.0</v>
      </c>
      <c r="K579" s="9">
        <v>1974.0</v>
      </c>
      <c r="L579" s="9" t="s">
        <v>2981</v>
      </c>
      <c r="M579" s="11" t="s">
        <v>22</v>
      </c>
      <c r="N579" s="11" t="s">
        <v>22</v>
      </c>
      <c r="O579" s="11" t="s">
        <v>22</v>
      </c>
      <c r="P579" s="11" t="s">
        <v>22</v>
      </c>
      <c r="Q579" s="11" t="s">
        <v>22</v>
      </c>
      <c r="R579" s="11" t="s">
        <v>22</v>
      </c>
      <c r="S579" s="11" t="s">
        <v>22</v>
      </c>
      <c r="T579" s="73"/>
      <c r="V579" s="9"/>
      <c r="W579" s="9"/>
      <c r="X579" s="74" t="str">
        <f> if(isna(VLOOKUP($A579,processing!$A:$B,1,0)), "no", "yes")</f>
        <v>yes</v>
      </c>
      <c r="Y579" s="74" t="str">
        <f> if(isna(VLOOKUP($A579,outputs!$A:$B,1,0)), "no", "yes")</f>
        <v>yes</v>
      </c>
      <c r="Z579" s="74" t="str">
        <f> if(isna(VLOOKUP($A579,old.accuracy!$A:$B,1,0)), "no", "yes")</f>
        <v>no</v>
      </c>
      <c r="AA579" s="74" t="str">
        <f> if(isna(VLOOKUP($A579,accuracy!$A:$B,1,0)), "no", "yes")</f>
        <v>yes</v>
      </c>
      <c r="AB579" s="15" t="s">
        <v>23</v>
      </c>
    </row>
    <row r="580">
      <c r="A580" s="8" t="str">
        <f> concatenate(VLOOKUP($B580,publications!$B:$D,3,0), ".", $C580)</f>
        <v>CGB2DPYZ.4</v>
      </c>
      <c r="B580" s="9" t="s">
        <v>2236</v>
      </c>
      <c r="C580" s="71">
        <f t="shared" si="1"/>
        <v>4</v>
      </c>
      <c r="D580" s="9" t="s">
        <v>2566</v>
      </c>
      <c r="E580" s="9" t="s">
        <v>1896</v>
      </c>
      <c r="F580" s="9" t="s">
        <v>203</v>
      </c>
      <c r="G580" s="9" t="s">
        <v>3549</v>
      </c>
      <c r="H580" s="79" t="s">
        <v>3550</v>
      </c>
      <c r="I580" s="79"/>
      <c r="J580" s="9">
        <v>1977.0</v>
      </c>
      <c r="K580" s="9">
        <v>1977.0</v>
      </c>
      <c r="L580" s="9" t="s">
        <v>2981</v>
      </c>
      <c r="M580" s="11" t="s">
        <v>22</v>
      </c>
      <c r="N580" s="11" t="s">
        <v>22</v>
      </c>
      <c r="O580" s="11" t="s">
        <v>22</v>
      </c>
      <c r="P580" s="11" t="s">
        <v>22</v>
      </c>
      <c r="Q580" s="11" t="s">
        <v>22</v>
      </c>
      <c r="R580" s="11" t="s">
        <v>22</v>
      </c>
      <c r="S580" s="11" t="s">
        <v>22</v>
      </c>
      <c r="T580" s="73"/>
      <c r="V580" s="9"/>
      <c r="W580" s="9"/>
      <c r="X580" s="74" t="str">
        <f> if(isna(VLOOKUP($A580,processing!$A:$B,1,0)), "no", "yes")</f>
        <v>yes</v>
      </c>
      <c r="Y580" s="74" t="str">
        <f> if(isna(VLOOKUP($A580,outputs!$A:$B,1,0)), "no", "yes")</f>
        <v>yes</v>
      </c>
      <c r="Z580" s="74" t="str">
        <f> if(isna(VLOOKUP($A580,old.accuracy!$A:$B,1,0)), "no", "yes")</f>
        <v>no</v>
      </c>
      <c r="AA580" s="74" t="str">
        <f> if(isna(VLOOKUP($A580,accuracy!$A:$B,1,0)), "no", "yes")</f>
        <v>yes</v>
      </c>
      <c r="AB580" s="15" t="s">
        <v>23</v>
      </c>
    </row>
    <row r="581">
      <c r="A581" s="8" t="str">
        <f> concatenate(VLOOKUP($B581,publications!$B:$D,3,0), ".", $C581)</f>
        <v>CGB2DPYZ.5</v>
      </c>
      <c r="B581" s="9" t="s">
        <v>2236</v>
      </c>
      <c r="C581" s="71">
        <f t="shared" si="1"/>
        <v>5</v>
      </c>
      <c r="D581" s="9" t="s">
        <v>2566</v>
      </c>
      <c r="E581" s="9" t="s">
        <v>1896</v>
      </c>
      <c r="F581" s="9" t="s">
        <v>203</v>
      </c>
      <c r="G581" s="9" t="s">
        <v>3549</v>
      </c>
      <c r="H581" s="79" t="s">
        <v>3550</v>
      </c>
      <c r="I581" s="79"/>
      <c r="J581" s="9">
        <v>1979.0</v>
      </c>
      <c r="K581" s="9">
        <v>1979.0</v>
      </c>
      <c r="L581" s="9" t="s">
        <v>2981</v>
      </c>
      <c r="M581" s="11" t="s">
        <v>22</v>
      </c>
      <c r="N581" s="11" t="s">
        <v>22</v>
      </c>
      <c r="O581" s="11" t="s">
        <v>22</v>
      </c>
      <c r="P581" s="11" t="s">
        <v>22</v>
      </c>
      <c r="Q581" s="11" t="s">
        <v>22</v>
      </c>
      <c r="R581" s="11" t="s">
        <v>22</v>
      </c>
      <c r="S581" s="11" t="s">
        <v>22</v>
      </c>
      <c r="T581" s="73"/>
      <c r="V581" s="9"/>
      <c r="W581" s="9"/>
      <c r="X581" s="74" t="str">
        <f> if(isna(VLOOKUP($A581,processing!$A:$B,1,0)), "no", "yes")</f>
        <v>yes</v>
      </c>
      <c r="Y581" s="74" t="str">
        <f> if(isna(VLOOKUP($A581,outputs!$A:$B,1,0)), "no", "yes")</f>
        <v>yes</v>
      </c>
      <c r="Z581" s="74" t="str">
        <f> if(isna(VLOOKUP($A581,old.accuracy!$A:$B,1,0)), "no", "yes")</f>
        <v>no</v>
      </c>
      <c r="AA581" s="74" t="str">
        <f> if(isna(VLOOKUP($A581,accuracy!$A:$B,1,0)), "no", "yes")</f>
        <v>yes</v>
      </c>
      <c r="AB581" s="15" t="s">
        <v>23</v>
      </c>
    </row>
    <row r="582">
      <c r="A582" s="8" t="str">
        <f> concatenate(VLOOKUP($B582,publications!$B:$D,3,0), ".", $C582)</f>
        <v>CGB2DPYZ.6</v>
      </c>
      <c r="B582" s="9" t="s">
        <v>2236</v>
      </c>
      <c r="C582" s="71">
        <f t="shared" si="1"/>
        <v>6</v>
      </c>
      <c r="D582" s="9" t="s">
        <v>2566</v>
      </c>
      <c r="E582" s="9" t="s">
        <v>1896</v>
      </c>
      <c r="F582" s="9" t="s">
        <v>203</v>
      </c>
      <c r="G582" s="9" t="s">
        <v>3549</v>
      </c>
      <c r="H582" s="79" t="s">
        <v>3550</v>
      </c>
      <c r="I582" s="79"/>
      <c r="J582" s="9">
        <v>1987.0</v>
      </c>
      <c r="K582" s="9">
        <v>1987.0</v>
      </c>
      <c r="L582" s="9" t="s">
        <v>2981</v>
      </c>
      <c r="M582" s="11" t="s">
        <v>22</v>
      </c>
      <c r="N582" s="11" t="s">
        <v>22</v>
      </c>
      <c r="O582" s="11" t="s">
        <v>22</v>
      </c>
      <c r="P582" s="11" t="s">
        <v>22</v>
      </c>
      <c r="Q582" s="11" t="s">
        <v>22</v>
      </c>
      <c r="R582" s="11" t="s">
        <v>22</v>
      </c>
      <c r="S582" s="11" t="s">
        <v>22</v>
      </c>
      <c r="T582" s="73"/>
      <c r="V582" s="9"/>
      <c r="W582" s="9"/>
      <c r="X582" s="74" t="str">
        <f> if(isna(VLOOKUP($A582,processing!$A:$B,1,0)), "no", "yes")</f>
        <v>yes</v>
      </c>
      <c r="Y582" s="74" t="str">
        <f> if(isna(VLOOKUP($A582,outputs!$A:$B,1,0)), "no", "yes")</f>
        <v>yes</v>
      </c>
      <c r="Z582" s="74" t="str">
        <f> if(isna(VLOOKUP($A582,old.accuracy!$A:$B,1,0)), "no", "yes")</f>
        <v>no</v>
      </c>
      <c r="AA582" s="74" t="str">
        <f> if(isna(VLOOKUP($A582,accuracy!$A:$B,1,0)), "no", "yes")</f>
        <v>yes</v>
      </c>
      <c r="AB582" s="15" t="s">
        <v>23</v>
      </c>
    </row>
    <row r="583">
      <c r="A583" s="8" t="str">
        <f> concatenate(VLOOKUP($B583,publications!$B:$D,3,0), ".", $C583)</f>
        <v>CGB2DPYZ.7</v>
      </c>
      <c r="B583" s="9" t="s">
        <v>2236</v>
      </c>
      <c r="C583" s="71">
        <f t="shared" si="1"/>
        <v>7</v>
      </c>
      <c r="D583" s="9" t="s">
        <v>2566</v>
      </c>
      <c r="E583" s="9" t="s">
        <v>1896</v>
      </c>
      <c r="F583" s="9" t="s">
        <v>203</v>
      </c>
      <c r="G583" s="9" t="s">
        <v>3549</v>
      </c>
      <c r="H583" s="79" t="s">
        <v>3550</v>
      </c>
      <c r="I583" s="79"/>
      <c r="J583" s="9">
        <v>1989.0</v>
      </c>
      <c r="K583" s="9">
        <v>1989.0</v>
      </c>
      <c r="L583" s="9" t="s">
        <v>2981</v>
      </c>
      <c r="M583" s="11" t="s">
        <v>22</v>
      </c>
      <c r="N583" s="11" t="s">
        <v>22</v>
      </c>
      <c r="O583" s="11" t="s">
        <v>22</v>
      </c>
      <c r="P583" s="11" t="s">
        <v>22</v>
      </c>
      <c r="Q583" s="11" t="s">
        <v>22</v>
      </c>
      <c r="R583" s="11" t="s">
        <v>22</v>
      </c>
      <c r="S583" s="11" t="s">
        <v>22</v>
      </c>
      <c r="T583" s="73"/>
      <c r="V583" s="9"/>
      <c r="W583" s="9"/>
      <c r="X583" s="74" t="str">
        <f> if(isna(VLOOKUP($A583,processing!$A:$B,1,0)), "no", "yes")</f>
        <v>yes</v>
      </c>
      <c r="Y583" s="74" t="str">
        <f> if(isna(VLOOKUP($A583,outputs!$A:$B,1,0)), "no", "yes")</f>
        <v>yes</v>
      </c>
      <c r="Z583" s="74" t="str">
        <f> if(isna(VLOOKUP($A583,old.accuracy!$A:$B,1,0)), "no", "yes")</f>
        <v>no</v>
      </c>
      <c r="AA583" s="74" t="str">
        <f> if(isna(VLOOKUP($A583,accuracy!$A:$B,1,0)), "no", "yes")</f>
        <v>yes</v>
      </c>
      <c r="AB583" s="15" t="s">
        <v>23</v>
      </c>
    </row>
    <row r="584">
      <c r="A584" s="8" t="str">
        <f> concatenate(VLOOKUP($B584,publications!$B:$D,3,0), ".", $C584)</f>
        <v>CGB2DPYZ.8</v>
      </c>
      <c r="B584" s="9" t="s">
        <v>2236</v>
      </c>
      <c r="C584" s="71">
        <f t="shared" si="1"/>
        <v>8</v>
      </c>
      <c r="D584" s="9" t="s">
        <v>2566</v>
      </c>
      <c r="E584" s="9" t="s">
        <v>1896</v>
      </c>
      <c r="F584" s="9" t="s">
        <v>203</v>
      </c>
      <c r="G584" s="9" t="s">
        <v>3549</v>
      </c>
      <c r="H584" s="79" t="s">
        <v>3550</v>
      </c>
      <c r="I584" s="79"/>
      <c r="J584" s="9">
        <v>1990.0</v>
      </c>
      <c r="K584" s="9">
        <v>1990.0</v>
      </c>
      <c r="L584" s="9" t="s">
        <v>2981</v>
      </c>
      <c r="M584" s="11" t="s">
        <v>22</v>
      </c>
      <c r="N584" s="11" t="s">
        <v>22</v>
      </c>
      <c r="O584" s="11" t="s">
        <v>22</v>
      </c>
      <c r="P584" s="11" t="s">
        <v>22</v>
      </c>
      <c r="Q584" s="11" t="s">
        <v>22</v>
      </c>
      <c r="R584" s="11" t="s">
        <v>22</v>
      </c>
      <c r="S584" s="11" t="s">
        <v>22</v>
      </c>
      <c r="T584" s="73"/>
      <c r="V584" s="9"/>
      <c r="W584" s="9"/>
      <c r="X584" s="74" t="str">
        <f> if(isna(VLOOKUP($A584,processing!$A:$B,1,0)), "no", "yes")</f>
        <v>yes</v>
      </c>
      <c r="Y584" s="74" t="str">
        <f> if(isna(VLOOKUP($A584,outputs!$A:$B,1,0)), "no", "yes")</f>
        <v>yes</v>
      </c>
      <c r="Z584" s="74" t="str">
        <f> if(isna(VLOOKUP($A584,old.accuracy!$A:$B,1,0)), "no", "yes")</f>
        <v>no</v>
      </c>
      <c r="AA584" s="74" t="str">
        <f> if(isna(VLOOKUP($A584,accuracy!$A:$B,1,0)), "no", "yes")</f>
        <v>yes</v>
      </c>
      <c r="AB584" s="15" t="s">
        <v>23</v>
      </c>
    </row>
    <row r="585">
      <c r="A585" s="8" t="str">
        <f> concatenate(VLOOKUP($B585,publications!$B:$D,3,0), ".", $C585)</f>
        <v>CGB2DPYZ.9</v>
      </c>
      <c r="B585" s="9" t="s">
        <v>2236</v>
      </c>
      <c r="C585" s="71">
        <f t="shared" si="1"/>
        <v>9</v>
      </c>
      <c r="D585" s="9" t="s">
        <v>2566</v>
      </c>
      <c r="E585" s="9" t="s">
        <v>1896</v>
      </c>
      <c r="F585" s="9" t="s">
        <v>203</v>
      </c>
      <c r="G585" s="9" t="s">
        <v>3549</v>
      </c>
      <c r="H585" s="79" t="s">
        <v>3550</v>
      </c>
      <c r="I585" s="79"/>
      <c r="J585" s="9">
        <v>1991.0</v>
      </c>
      <c r="K585" s="9">
        <v>1991.0</v>
      </c>
      <c r="L585" s="9" t="s">
        <v>2981</v>
      </c>
      <c r="M585" s="11" t="s">
        <v>22</v>
      </c>
      <c r="N585" s="11" t="s">
        <v>22</v>
      </c>
      <c r="O585" s="11" t="s">
        <v>22</v>
      </c>
      <c r="P585" s="11" t="s">
        <v>22</v>
      </c>
      <c r="Q585" s="11" t="s">
        <v>22</v>
      </c>
      <c r="R585" s="11" t="s">
        <v>22</v>
      </c>
      <c r="S585" s="11" t="s">
        <v>22</v>
      </c>
      <c r="T585" s="73"/>
      <c r="V585" s="9"/>
      <c r="W585" s="9"/>
      <c r="X585" s="74" t="str">
        <f> if(isna(VLOOKUP($A585,processing!$A:$B,1,0)), "no", "yes")</f>
        <v>yes</v>
      </c>
      <c r="Y585" s="74" t="str">
        <f> if(isna(VLOOKUP($A585,outputs!$A:$B,1,0)), "no", "yes")</f>
        <v>yes</v>
      </c>
      <c r="Z585" s="74" t="str">
        <f> if(isna(VLOOKUP($A585,old.accuracy!$A:$B,1,0)), "no", "yes")</f>
        <v>no</v>
      </c>
      <c r="AA585" s="74" t="str">
        <f> if(isna(VLOOKUP($A585,accuracy!$A:$B,1,0)), "no", "yes")</f>
        <v>yes</v>
      </c>
      <c r="AB585" s="15" t="s">
        <v>23</v>
      </c>
    </row>
    <row r="586">
      <c r="A586" s="8" t="str">
        <f> concatenate(VLOOKUP($B586,publications!$B:$D,3,0), ".", $C586)</f>
        <v>CGB2DPYZ.10</v>
      </c>
      <c r="B586" s="9" t="s">
        <v>2236</v>
      </c>
      <c r="C586" s="71">
        <f t="shared" si="1"/>
        <v>10</v>
      </c>
      <c r="D586" s="9" t="s">
        <v>2566</v>
      </c>
      <c r="E586" s="9" t="s">
        <v>1896</v>
      </c>
      <c r="F586" s="9" t="s">
        <v>203</v>
      </c>
      <c r="G586" s="9" t="s">
        <v>3549</v>
      </c>
      <c r="H586" s="79" t="s">
        <v>3550</v>
      </c>
      <c r="I586" s="79"/>
      <c r="J586" s="9">
        <v>1992.0</v>
      </c>
      <c r="K586" s="9">
        <v>1992.0</v>
      </c>
      <c r="L586" s="9" t="s">
        <v>2981</v>
      </c>
      <c r="M586" s="11" t="s">
        <v>22</v>
      </c>
      <c r="N586" s="11" t="s">
        <v>22</v>
      </c>
      <c r="O586" s="11" t="s">
        <v>22</v>
      </c>
      <c r="P586" s="11" t="s">
        <v>22</v>
      </c>
      <c r="Q586" s="11" t="s">
        <v>22</v>
      </c>
      <c r="R586" s="11" t="s">
        <v>22</v>
      </c>
      <c r="S586" s="11" t="s">
        <v>22</v>
      </c>
      <c r="T586" s="73"/>
      <c r="V586" s="9"/>
      <c r="W586" s="9"/>
      <c r="X586" s="74" t="str">
        <f> if(isna(VLOOKUP($A586,processing!$A:$B,1,0)), "no", "yes")</f>
        <v>yes</v>
      </c>
      <c r="Y586" s="74" t="str">
        <f> if(isna(VLOOKUP($A586,outputs!$A:$B,1,0)), "no", "yes")</f>
        <v>yes</v>
      </c>
      <c r="Z586" s="74" t="str">
        <f> if(isna(VLOOKUP($A586,old.accuracy!$A:$B,1,0)), "no", "yes")</f>
        <v>no</v>
      </c>
      <c r="AA586" s="74" t="str">
        <f> if(isna(VLOOKUP($A586,accuracy!$A:$B,1,0)), "no", "yes")</f>
        <v>yes</v>
      </c>
      <c r="AB586" s="15" t="s">
        <v>23</v>
      </c>
    </row>
    <row r="587">
      <c r="A587" s="8" t="str">
        <f> concatenate(VLOOKUP($B587,publications!$B:$D,3,0), ".", $C587)</f>
        <v>9LTT2ELW.1</v>
      </c>
      <c r="B587" s="9" t="s">
        <v>2256</v>
      </c>
      <c r="C587" s="71">
        <f t="shared" si="1"/>
        <v>1</v>
      </c>
      <c r="D587" s="9" t="s">
        <v>2566</v>
      </c>
      <c r="E587" s="9" t="s">
        <v>1896</v>
      </c>
      <c r="F587" s="9" t="s">
        <v>2971</v>
      </c>
      <c r="G587" s="9" t="s">
        <v>3551</v>
      </c>
      <c r="H587" s="79" t="s">
        <v>22</v>
      </c>
      <c r="I587" s="79"/>
      <c r="J587" s="9">
        <v>1934.0</v>
      </c>
      <c r="K587" s="9">
        <v>1934.0</v>
      </c>
      <c r="L587" s="9" t="s">
        <v>3052</v>
      </c>
      <c r="M587" s="11">
        <v>3500.0</v>
      </c>
      <c r="N587" s="11" t="s">
        <v>22</v>
      </c>
      <c r="O587" s="72" t="s">
        <v>3421</v>
      </c>
      <c r="P587" s="72" t="s">
        <v>3293</v>
      </c>
      <c r="Q587" s="9">
        <v>1270.0</v>
      </c>
      <c r="R587" s="72" t="s">
        <v>3040</v>
      </c>
      <c r="S587" s="11">
        <v>141.0</v>
      </c>
      <c r="T587" s="73"/>
      <c r="U587" s="73" t="s">
        <v>3552</v>
      </c>
      <c r="V587" s="9"/>
      <c r="W587" s="9"/>
      <c r="X587" s="74" t="str">
        <f> if(isna(VLOOKUP($A587,processing!$A:$B,1,0)), "no", "yes")</f>
        <v>yes</v>
      </c>
      <c r="Y587" s="74" t="str">
        <f> if(isna(VLOOKUP($A587,outputs!$A:$B,1,0)), "no", "yes")</f>
        <v>yes</v>
      </c>
      <c r="Z587" s="74" t="str">
        <f> if(isna(VLOOKUP($A587,old.accuracy!$A:$B,1,0)), "no", "yes")</f>
        <v>yes</v>
      </c>
      <c r="AA587" s="74" t="str">
        <f> if(isna(VLOOKUP($A587,accuracy!$A:$B,1,0)), "no", "yes")</f>
        <v>yes</v>
      </c>
      <c r="AB587" s="15" t="s">
        <v>23</v>
      </c>
    </row>
    <row r="588">
      <c r="A588" s="8" t="str">
        <f> concatenate(VLOOKUP($B588,publications!$B:$D,3,0), ".", $C588)</f>
        <v>9LTT2ELW.2</v>
      </c>
      <c r="B588" s="9" t="s">
        <v>2256</v>
      </c>
      <c r="C588" s="71">
        <f t="shared" si="1"/>
        <v>2</v>
      </c>
      <c r="D588" s="9" t="s">
        <v>2566</v>
      </c>
      <c r="E588" s="9" t="s">
        <v>1896</v>
      </c>
      <c r="F588" s="9" t="s">
        <v>2971</v>
      </c>
      <c r="G588" s="9" t="s">
        <v>3551</v>
      </c>
      <c r="H588" s="79" t="s">
        <v>3553</v>
      </c>
      <c r="J588" s="9">
        <v>1951.0</v>
      </c>
      <c r="K588" s="9">
        <v>1951.0</v>
      </c>
      <c r="L588" s="9" t="s">
        <v>3052</v>
      </c>
      <c r="M588" s="11" t="s">
        <v>22</v>
      </c>
      <c r="N588" s="11" t="s">
        <v>22</v>
      </c>
      <c r="O588" s="72" t="s">
        <v>3554</v>
      </c>
      <c r="P588" s="72" t="s">
        <v>3004</v>
      </c>
      <c r="Q588" s="9" t="s">
        <v>22</v>
      </c>
      <c r="R588" s="72" t="s">
        <v>22</v>
      </c>
      <c r="S588" s="11">
        <v>68.0</v>
      </c>
      <c r="T588" s="73"/>
      <c r="U588" s="73"/>
      <c r="V588" s="9"/>
      <c r="W588" s="9"/>
      <c r="X588" s="74" t="str">
        <f> if(isna(VLOOKUP($A588,processing!$A:$B,1,0)), "no", "yes")</f>
        <v>yes</v>
      </c>
      <c r="Y588" s="74" t="str">
        <f> if(isna(VLOOKUP($A588,outputs!$A:$B,1,0)), "no", "yes")</f>
        <v>yes</v>
      </c>
      <c r="Z588" s="74" t="str">
        <f> if(isna(VLOOKUP($A588,old.accuracy!$A:$B,1,0)), "no", "yes")</f>
        <v>yes</v>
      </c>
      <c r="AA588" s="74" t="str">
        <f> if(isna(VLOOKUP($A588,accuracy!$A:$B,1,0)), "no", "yes")</f>
        <v>yes</v>
      </c>
      <c r="AB588" s="15" t="s">
        <v>23</v>
      </c>
    </row>
    <row r="589">
      <c r="A589" s="8" t="str">
        <f> concatenate(VLOOKUP($B589,publications!$B:$D,3,0), ".", $C589)</f>
        <v>T8UZ36GE.1</v>
      </c>
      <c r="B589" s="9" t="s">
        <v>2281</v>
      </c>
      <c r="C589" s="71">
        <f t="shared" si="1"/>
        <v>1</v>
      </c>
      <c r="D589" s="9" t="s">
        <v>2566</v>
      </c>
      <c r="E589" s="9" t="s">
        <v>22</v>
      </c>
      <c r="F589" s="9" t="s">
        <v>2971</v>
      </c>
      <c r="G589" s="9" t="s">
        <v>22</v>
      </c>
      <c r="H589" s="79" t="s">
        <v>22</v>
      </c>
      <c r="J589" s="9">
        <v>2002.0</v>
      </c>
      <c r="K589" s="9">
        <v>2002.0</v>
      </c>
      <c r="L589" s="9" t="s">
        <v>3052</v>
      </c>
      <c r="M589" s="11" t="s">
        <v>22</v>
      </c>
      <c r="N589" s="11" t="s">
        <v>22</v>
      </c>
      <c r="O589" s="72" t="s">
        <v>3470</v>
      </c>
      <c r="P589" s="72" t="s">
        <v>22</v>
      </c>
      <c r="Q589" s="72" t="s">
        <v>22</v>
      </c>
      <c r="R589" s="72" t="s">
        <v>22</v>
      </c>
      <c r="S589" s="11">
        <v>29.0</v>
      </c>
      <c r="T589" s="73"/>
      <c r="U589" s="73"/>
      <c r="V589" s="9"/>
      <c r="W589" s="9" t="s">
        <v>3555</v>
      </c>
      <c r="X589" s="74" t="str">
        <f> if(isna(VLOOKUP($A589,processing!$A:$B,1,0)), "no", "yes")</f>
        <v>yes</v>
      </c>
      <c r="Y589" s="74" t="str">
        <f> if(isna(VLOOKUP($A589,outputs!$A:$B,1,0)), "no", "yes")</f>
        <v>yes</v>
      </c>
      <c r="Z589" s="74" t="str">
        <f> if(isna(VLOOKUP($A589,old.accuracy!$A:$B,1,0)), "no", "yes")</f>
        <v>yes</v>
      </c>
      <c r="AA589" s="74" t="str">
        <f> if(isna(VLOOKUP($A589,accuracy!$A:$B,1,0)), "no", "yes")</f>
        <v>yes</v>
      </c>
      <c r="AB589" s="15" t="s">
        <v>23</v>
      </c>
    </row>
    <row r="590">
      <c r="A590" s="8" t="str">
        <f> concatenate(VLOOKUP($B590,publications!$B:$D,3,0), ".", $C590)</f>
        <v>T8UZ36GE.2</v>
      </c>
      <c r="B590" s="9" t="s">
        <v>2281</v>
      </c>
      <c r="C590" s="71">
        <f t="shared" si="1"/>
        <v>2</v>
      </c>
      <c r="D590" s="9" t="s">
        <v>2566</v>
      </c>
      <c r="E590" s="9" t="s">
        <v>22</v>
      </c>
      <c r="F590" s="9" t="s">
        <v>2971</v>
      </c>
      <c r="G590" s="9" t="s">
        <v>22</v>
      </c>
      <c r="H590" s="79" t="s">
        <v>22</v>
      </c>
      <c r="J590" s="9">
        <v>2003.0</v>
      </c>
      <c r="K590" s="9">
        <v>2003.0</v>
      </c>
      <c r="L590" s="9" t="s">
        <v>3052</v>
      </c>
      <c r="M590" s="11" t="s">
        <v>22</v>
      </c>
      <c r="N590" s="11" t="s">
        <v>22</v>
      </c>
      <c r="O590" s="72" t="s">
        <v>3470</v>
      </c>
      <c r="P590" s="72" t="s">
        <v>22</v>
      </c>
      <c r="Q590" s="72" t="s">
        <v>22</v>
      </c>
      <c r="R590" s="72" t="s">
        <v>22</v>
      </c>
      <c r="S590" s="11">
        <v>52.0</v>
      </c>
      <c r="T590" s="73"/>
      <c r="U590" s="73"/>
      <c r="V590" s="9"/>
      <c r="W590" s="9"/>
      <c r="X590" s="74" t="str">
        <f> if(isna(VLOOKUP($A590,processing!$A:$B,1,0)), "no", "yes")</f>
        <v>yes</v>
      </c>
      <c r="Y590" s="74" t="str">
        <f> if(isna(VLOOKUP($A590,outputs!$A:$B,1,0)), "no", "yes")</f>
        <v>yes</v>
      </c>
      <c r="Z590" s="74" t="str">
        <f> if(isna(VLOOKUP($A590,old.accuracy!$A:$B,1,0)), "no", "yes")</f>
        <v>yes</v>
      </c>
      <c r="AA590" s="74" t="str">
        <f> if(isna(VLOOKUP($A590,accuracy!$A:$B,1,0)), "no", "yes")</f>
        <v>yes</v>
      </c>
      <c r="AB590" s="15" t="s">
        <v>23</v>
      </c>
    </row>
    <row r="591">
      <c r="A591" s="8" t="str">
        <f> concatenate(VLOOKUP($B591,publications!$B:$D,3,0), ".", $C591)</f>
        <v>H55BD2CG.1</v>
      </c>
      <c r="B591" s="9" t="s">
        <v>2289</v>
      </c>
      <c r="C591" s="71">
        <f t="shared" si="1"/>
        <v>1</v>
      </c>
      <c r="D591" s="9" t="s">
        <v>2566</v>
      </c>
      <c r="E591" s="9" t="s">
        <v>1973</v>
      </c>
      <c r="F591" s="9" t="s">
        <v>2971</v>
      </c>
      <c r="G591" s="9" t="s">
        <v>3556</v>
      </c>
      <c r="H591" s="79" t="s">
        <v>3557</v>
      </c>
      <c r="J591" s="9">
        <v>1956.0</v>
      </c>
      <c r="K591" s="9">
        <v>1956.0</v>
      </c>
      <c r="L591" s="9" t="s">
        <v>3007</v>
      </c>
      <c r="M591" s="11" t="s">
        <v>22</v>
      </c>
      <c r="N591" s="11" t="s">
        <v>22</v>
      </c>
      <c r="O591" s="72" t="s">
        <v>3558</v>
      </c>
      <c r="P591" s="72" t="s">
        <v>3199</v>
      </c>
      <c r="Q591" s="9">
        <v>1200.0</v>
      </c>
      <c r="R591" s="72" t="s">
        <v>3040</v>
      </c>
      <c r="S591" s="11" t="s">
        <v>22</v>
      </c>
      <c r="T591" s="73"/>
      <c r="U591" s="73" t="s">
        <v>3280</v>
      </c>
      <c r="V591" s="9"/>
      <c r="W591" s="9"/>
      <c r="X591" s="74" t="str">
        <f> if(isna(VLOOKUP($A591,processing!$A:$B,1,0)), "no", "yes")</f>
        <v>yes</v>
      </c>
      <c r="Y591" s="74" t="str">
        <f> if(isna(VLOOKUP($A591,outputs!$A:$B,1,0)), "no", "yes")</f>
        <v>yes</v>
      </c>
      <c r="Z591" s="74" t="str">
        <f> if(isna(VLOOKUP($A591,old.accuracy!$A:$B,1,0)), "no", "yes")</f>
        <v>yes</v>
      </c>
      <c r="AA591" s="74" t="str">
        <f> if(isna(VLOOKUP($A591,accuracy!$A:$B,1,0)), "no", "yes")</f>
        <v>yes</v>
      </c>
      <c r="AB591" s="15" t="s">
        <v>23</v>
      </c>
    </row>
    <row r="592">
      <c r="A592" s="8" t="str">
        <f> concatenate(VLOOKUP($B592,publications!$B:$D,3,0), ".", $C592)</f>
        <v>H55BD2CG.2</v>
      </c>
      <c r="B592" s="9" t="s">
        <v>2289</v>
      </c>
      <c r="C592" s="71">
        <f t="shared" si="1"/>
        <v>2</v>
      </c>
      <c r="D592" s="9" t="s">
        <v>2566</v>
      </c>
      <c r="E592" s="9" t="s">
        <v>1973</v>
      </c>
      <c r="F592" s="9" t="s">
        <v>2971</v>
      </c>
      <c r="G592" s="9" t="s">
        <v>3559</v>
      </c>
      <c r="H592" s="79" t="s">
        <v>3560</v>
      </c>
      <c r="J592" s="9">
        <v>1978.0</v>
      </c>
      <c r="K592" s="9">
        <v>1978.0</v>
      </c>
      <c r="L592" s="9" t="s">
        <v>2981</v>
      </c>
      <c r="M592" s="11" t="s">
        <v>22</v>
      </c>
      <c r="N592" s="11" t="s">
        <v>22</v>
      </c>
      <c r="O592" s="72" t="s">
        <v>3558</v>
      </c>
      <c r="P592" s="72" t="s">
        <v>3199</v>
      </c>
      <c r="Q592" s="9">
        <v>1200.0</v>
      </c>
      <c r="R592" s="72" t="s">
        <v>3040</v>
      </c>
      <c r="S592" s="11" t="s">
        <v>22</v>
      </c>
      <c r="T592" s="73"/>
      <c r="U592" s="73" t="s">
        <v>3055</v>
      </c>
      <c r="V592" s="9"/>
      <c r="W592" s="9"/>
      <c r="X592" s="74" t="str">
        <f> if(isna(VLOOKUP($A592,processing!$A:$B,1,0)), "no", "yes")</f>
        <v>yes</v>
      </c>
      <c r="Y592" s="74" t="str">
        <f> if(isna(VLOOKUP($A592,outputs!$A:$B,1,0)), "no", "yes")</f>
        <v>yes</v>
      </c>
      <c r="Z592" s="74" t="str">
        <f> if(isna(VLOOKUP($A592,old.accuracy!$A:$B,1,0)), "no", "yes")</f>
        <v>yes</v>
      </c>
      <c r="AA592" s="74" t="str">
        <f> if(isna(VLOOKUP($A592,accuracy!$A:$B,1,0)), "no", "yes")</f>
        <v>yes</v>
      </c>
      <c r="AB592" s="15" t="s">
        <v>23</v>
      </c>
    </row>
    <row r="593">
      <c r="A593" s="8" t="str">
        <f> concatenate(VLOOKUP($B593,publications!$B:$D,3,0), ".", $C593)</f>
        <v>H55BD2CG.3</v>
      </c>
      <c r="B593" s="9" t="s">
        <v>2289</v>
      </c>
      <c r="C593" s="71">
        <f t="shared" si="1"/>
        <v>3</v>
      </c>
      <c r="D593" s="9" t="s">
        <v>2566</v>
      </c>
      <c r="E593" s="9" t="s">
        <v>1973</v>
      </c>
      <c r="F593" s="9" t="s">
        <v>2971</v>
      </c>
      <c r="G593" s="9" t="s">
        <v>3559</v>
      </c>
      <c r="H593" s="79" t="s">
        <v>3561</v>
      </c>
      <c r="J593" s="9">
        <v>2000.0</v>
      </c>
      <c r="K593" s="9">
        <v>2000.0</v>
      </c>
      <c r="L593" s="9" t="s">
        <v>2981</v>
      </c>
      <c r="M593" s="11" t="s">
        <v>22</v>
      </c>
      <c r="N593" s="11" t="s">
        <v>22</v>
      </c>
      <c r="O593" s="72" t="s">
        <v>3558</v>
      </c>
      <c r="P593" s="72" t="s">
        <v>3199</v>
      </c>
      <c r="Q593" s="9">
        <v>1200.0</v>
      </c>
      <c r="R593" s="72" t="s">
        <v>3040</v>
      </c>
      <c r="S593" s="11" t="s">
        <v>22</v>
      </c>
      <c r="T593" s="73"/>
      <c r="U593" s="73" t="s">
        <v>3055</v>
      </c>
      <c r="V593" s="9"/>
      <c r="W593" s="9"/>
      <c r="X593" s="74" t="str">
        <f> if(isna(VLOOKUP($A593,processing!$A:$B,1,0)), "no", "yes")</f>
        <v>yes</v>
      </c>
      <c r="Y593" s="74" t="str">
        <f> if(isna(VLOOKUP($A593,outputs!$A:$B,1,0)), "no", "yes")</f>
        <v>yes</v>
      </c>
      <c r="Z593" s="74" t="str">
        <f> if(isna(VLOOKUP($A593,old.accuracy!$A:$B,1,0)), "no", "yes")</f>
        <v>yes</v>
      </c>
      <c r="AA593" s="74" t="str">
        <f> if(isna(VLOOKUP($A593,accuracy!$A:$B,1,0)), "no", "yes")</f>
        <v>yes</v>
      </c>
      <c r="AB593" s="15" t="s">
        <v>23</v>
      </c>
    </row>
    <row r="594">
      <c r="A594" s="8" t="str">
        <f> concatenate(VLOOKUP($B594,publications!$B:$D,3,0), ".", $C594)</f>
        <v>C57DUZKR.1</v>
      </c>
      <c r="B594" s="9" t="s">
        <v>2294</v>
      </c>
      <c r="C594" s="71">
        <f t="shared" si="1"/>
        <v>1</v>
      </c>
      <c r="D594" s="9" t="s">
        <v>2566</v>
      </c>
      <c r="E594" s="9" t="s">
        <v>1859</v>
      </c>
      <c r="F594" s="9" t="s">
        <v>2971</v>
      </c>
      <c r="G594" s="9" t="s">
        <v>3379</v>
      </c>
      <c r="H594" s="79" t="s">
        <v>22</v>
      </c>
      <c r="J594" s="9">
        <v>1953.0</v>
      </c>
      <c r="K594" s="9">
        <v>1953.0</v>
      </c>
      <c r="L594" s="9" t="s">
        <v>3007</v>
      </c>
      <c r="M594" s="11" t="s">
        <v>22</v>
      </c>
      <c r="N594" s="11" t="s">
        <v>22</v>
      </c>
      <c r="O594" s="72" t="s">
        <v>3524</v>
      </c>
      <c r="P594" s="72" t="s">
        <v>3380</v>
      </c>
      <c r="Q594" s="9">
        <v>42.0</v>
      </c>
      <c r="R594" s="72" t="s">
        <v>2976</v>
      </c>
      <c r="S594" s="11" t="s">
        <v>22</v>
      </c>
      <c r="T594" s="73"/>
      <c r="U594" s="73"/>
      <c r="V594" s="9" t="s">
        <v>3562</v>
      </c>
      <c r="W594" s="9" t="s">
        <v>3563</v>
      </c>
      <c r="X594" s="74" t="str">
        <f> if(isna(VLOOKUP($A594,processing!$A:$B,1,0)), "no", "yes")</f>
        <v>yes</v>
      </c>
      <c r="Y594" s="74" t="str">
        <f> if(isna(VLOOKUP($A594,outputs!$A:$B,1,0)), "no", "yes")</f>
        <v>yes</v>
      </c>
      <c r="Z594" s="74" t="str">
        <f> if(isna(VLOOKUP($A594,old.accuracy!$A:$B,1,0)), "no", "yes")</f>
        <v>yes</v>
      </c>
      <c r="AA594" s="74" t="str">
        <f> if(isna(VLOOKUP($A594,accuracy!$A:$B,1,0)), "no", "yes")</f>
        <v>yes</v>
      </c>
      <c r="AB594" s="15" t="s">
        <v>23</v>
      </c>
    </row>
    <row r="595">
      <c r="A595" s="8" t="str">
        <f> concatenate(VLOOKUP($B595,publications!$B:$D,3,0), ".", $C595)</f>
        <v>C57DUZKR.2</v>
      </c>
      <c r="B595" s="9" t="s">
        <v>2294</v>
      </c>
      <c r="C595" s="71">
        <f t="shared" si="1"/>
        <v>2</v>
      </c>
      <c r="D595" s="9" t="s">
        <v>2566</v>
      </c>
      <c r="E595" s="9" t="s">
        <v>1859</v>
      </c>
      <c r="F595" s="9" t="s">
        <v>2971</v>
      </c>
      <c r="G595" s="9" t="s">
        <v>3379</v>
      </c>
      <c r="H595" s="79" t="s">
        <v>22</v>
      </c>
      <c r="J595" s="9">
        <v>1971.0</v>
      </c>
      <c r="K595" s="9">
        <v>1971.0</v>
      </c>
      <c r="L595" s="9" t="s">
        <v>3007</v>
      </c>
      <c r="M595" s="11" t="s">
        <v>22</v>
      </c>
      <c r="N595" s="11" t="s">
        <v>22</v>
      </c>
      <c r="O595" s="72" t="s">
        <v>3564</v>
      </c>
      <c r="P595" s="72" t="s">
        <v>3381</v>
      </c>
      <c r="Q595" s="9">
        <v>42.0</v>
      </c>
      <c r="R595" s="72" t="s">
        <v>2976</v>
      </c>
      <c r="S595" s="11" t="s">
        <v>22</v>
      </c>
      <c r="T595" s="73"/>
      <c r="U595" s="73"/>
      <c r="V595" s="9" t="s">
        <v>3562</v>
      </c>
      <c r="W595" s="9" t="s">
        <v>3563</v>
      </c>
      <c r="X595" s="74" t="str">
        <f> if(isna(VLOOKUP($A595,processing!$A:$B,1,0)), "no", "yes")</f>
        <v>yes</v>
      </c>
      <c r="Y595" s="74" t="str">
        <f> if(isna(VLOOKUP($A595,outputs!$A:$B,1,0)), "no", "yes")</f>
        <v>yes</v>
      </c>
      <c r="Z595" s="74" t="str">
        <f> if(isna(VLOOKUP($A595,old.accuracy!$A:$B,1,0)), "no", "yes")</f>
        <v>yes</v>
      </c>
      <c r="AA595" s="74" t="str">
        <f> if(isna(VLOOKUP($A595,accuracy!$A:$B,1,0)), "no", "yes")</f>
        <v>yes</v>
      </c>
      <c r="AB595" s="15" t="s">
        <v>23</v>
      </c>
    </row>
    <row r="596">
      <c r="A596" s="8" t="str">
        <f> concatenate(VLOOKUP($B596,publications!$B:$D,3,0), ".", $C596)</f>
        <v>C57DUZKR.3</v>
      </c>
      <c r="B596" s="9" t="s">
        <v>2294</v>
      </c>
      <c r="C596" s="71">
        <f t="shared" si="1"/>
        <v>3</v>
      </c>
      <c r="D596" s="9" t="s">
        <v>2566</v>
      </c>
      <c r="E596" s="9" t="s">
        <v>1859</v>
      </c>
      <c r="F596" s="9" t="s">
        <v>2971</v>
      </c>
      <c r="G596" s="9" t="s">
        <v>3565</v>
      </c>
      <c r="H596" s="79" t="s">
        <v>22</v>
      </c>
      <c r="J596" s="9">
        <v>1973.0</v>
      </c>
      <c r="K596" s="9">
        <v>1973.0</v>
      </c>
      <c r="L596" s="9" t="s">
        <v>2981</v>
      </c>
      <c r="M596" s="11" t="s">
        <v>22</v>
      </c>
      <c r="N596" s="11" t="s">
        <v>22</v>
      </c>
      <c r="O596" s="72" t="s">
        <v>3566</v>
      </c>
      <c r="P596" s="72" t="s">
        <v>3383</v>
      </c>
      <c r="Q596" s="9">
        <v>15.0</v>
      </c>
      <c r="R596" s="72" t="s">
        <v>2976</v>
      </c>
      <c r="S596" s="11" t="s">
        <v>22</v>
      </c>
      <c r="T596" s="73"/>
      <c r="U596" s="73"/>
      <c r="V596" s="9" t="s">
        <v>3567</v>
      </c>
      <c r="W596" s="9" t="s">
        <v>3568</v>
      </c>
      <c r="X596" s="74" t="str">
        <f> if(isna(VLOOKUP($A596,processing!$A:$B,1,0)), "no", "yes")</f>
        <v>yes</v>
      </c>
      <c r="Y596" s="74" t="str">
        <f> if(isna(VLOOKUP($A596,outputs!$A:$B,1,0)), "no", "yes")</f>
        <v>yes</v>
      </c>
      <c r="Z596" s="74" t="str">
        <f> if(isna(VLOOKUP($A596,old.accuracy!$A:$B,1,0)), "no", "yes")</f>
        <v>yes</v>
      </c>
      <c r="AA596" s="74" t="str">
        <f> if(isna(VLOOKUP($A596,accuracy!$A:$B,1,0)), "no", "yes")</f>
        <v>yes</v>
      </c>
      <c r="AB596" s="15" t="s">
        <v>23</v>
      </c>
    </row>
    <row r="597">
      <c r="A597" s="8" t="str">
        <f> concatenate(VLOOKUP($B597,publications!$B:$D,3,0), ".", $C597)</f>
        <v>C57DUZKR.4</v>
      </c>
      <c r="B597" s="9" t="s">
        <v>2294</v>
      </c>
      <c r="C597" s="71">
        <f t="shared" si="1"/>
        <v>4</v>
      </c>
      <c r="D597" s="9" t="s">
        <v>2566</v>
      </c>
      <c r="E597" s="9" t="s">
        <v>1859</v>
      </c>
      <c r="F597" s="9" t="s">
        <v>2971</v>
      </c>
      <c r="G597" s="9" t="s">
        <v>3385</v>
      </c>
      <c r="H597" s="79" t="s">
        <v>22</v>
      </c>
      <c r="J597" s="9">
        <v>1984.0</v>
      </c>
      <c r="K597" s="9">
        <v>1984.0</v>
      </c>
      <c r="L597" s="9" t="s">
        <v>2981</v>
      </c>
      <c r="M597" s="11" t="s">
        <v>22</v>
      </c>
      <c r="N597" s="11" t="s">
        <v>22</v>
      </c>
      <c r="O597" s="72" t="s">
        <v>3569</v>
      </c>
      <c r="P597" s="72" t="s">
        <v>3386</v>
      </c>
      <c r="Q597" s="9">
        <v>15.0</v>
      </c>
      <c r="R597" s="72" t="s">
        <v>2976</v>
      </c>
      <c r="S597" s="11" t="s">
        <v>22</v>
      </c>
      <c r="T597" s="73"/>
      <c r="U597" s="73"/>
      <c r="V597" s="9" t="s">
        <v>3567</v>
      </c>
      <c r="W597" s="9" t="s">
        <v>3570</v>
      </c>
      <c r="X597" s="74" t="str">
        <f> if(isna(VLOOKUP($A597,processing!$A:$B,1,0)), "no", "yes")</f>
        <v>yes</v>
      </c>
      <c r="Y597" s="74" t="str">
        <f> if(isna(VLOOKUP($A597,outputs!$A:$B,1,0)), "no", "yes")</f>
        <v>yes</v>
      </c>
      <c r="Z597" s="74" t="str">
        <f> if(isna(VLOOKUP($A597,old.accuracy!$A:$B,1,0)), "no", "yes")</f>
        <v>yes</v>
      </c>
      <c r="AA597" s="74" t="str">
        <f> if(isna(VLOOKUP($A597,accuracy!$A:$B,1,0)), "no", "yes")</f>
        <v>yes</v>
      </c>
      <c r="AB597" s="15" t="s">
        <v>23</v>
      </c>
    </row>
    <row r="598">
      <c r="A598" s="8" t="str">
        <f> concatenate(VLOOKUP($B598,publications!$B:$D,3,0), ".", $C598)</f>
        <v>C57DUZKR.5</v>
      </c>
      <c r="B598" s="9" t="s">
        <v>2294</v>
      </c>
      <c r="C598" s="71">
        <f t="shared" si="1"/>
        <v>5</v>
      </c>
      <c r="D598" s="9" t="s">
        <v>2566</v>
      </c>
      <c r="E598" s="9" t="s">
        <v>1859</v>
      </c>
      <c r="F598" s="9" t="s">
        <v>2971</v>
      </c>
      <c r="G598" s="9" t="s">
        <v>3565</v>
      </c>
      <c r="H598" s="79" t="s">
        <v>22</v>
      </c>
      <c r="J598" s="9">
        <v>1990.0</v>
      </c>
      <c r="K598" s="9">
        <v>1990.0</v>
      </c>
      <c r="L598" s="9" t="s">
        <v>2981</v>
      </c>
      <c r="M598" s="11" t="s">
        <v>22</v>
      </c>
      <c r="N598" s="11" t="s">
        <v>22</v>
      </c>
      <c r="O598" s="72" t="s">
        <v>3387</v>
      </c>
      <c r="P598" s="72" t="s">
        <v>3293</v>
      </c>
      <c r="Q598" s="9">
        <v>15.0</v>
      </c>
      <c r="R598" s="72" t="s">
        <v>2976</v>
      </c>
      <c r="S598" s="11" t="s">
        <v>22</v>
      </c>
      <c r="T598" s="73"/>
      <c r="U598" s="73"/>
      <c r="V598" s="9" t="s">
        <v>3567</v>
      </c>
      <c r="W598" s="9" t="s">
        <v>3571</v>
      </c>
      <c r="X598" s="74" t="str">
        <f> if(isna(VLOOKUP($A598,processing!$A:$B,1,0)), "no", "yes")</f>
        <v>yes</v>
      </c>
      <c r="Y598" s="74" t="str">
        <f> if(isna(VLOOKUP($A598,outputs!$A:$B,1,0)), "no", "yes")</f>
        <v>yes</v>
      </c>
      <c r="Z598" s="74" t="str">
        <f> if(isna(VLOOKUP($A598,old.accuracy!$A:$B,1,0)), "no", "yes")</f>
        <v>yes</v>
      </c>
      <c r="AA598" s="74" t="str">
        <f> if(isna(VLOOKUP($A598,accuracy!$A:$B,1,0)), "no", "yes")</f>
        <v>yes</v>
      </c>
      <c r="AB598" s="15" t="s">
        <v>23</v>
      </c>
    </row>
    <row r="599">
      <c r="A599" s="8" t="str">
        <f> concatenate(VLOOKUP($B599,publications!$B:$D,3,0), ".", $C599)</f>
        <v>C57DUZKR.6</v>
      </c>
      <c r="B599" s="9" t="s">
        <v>2294</v>
      </c>
      <c r="C599" s="71">
        <f t="shared" si="1"/>
        <v>6</v>
      </c>
      <c r="D599" s="9" t="s">
        <v>2566</v>
      </c>
      <c r="E599" s="9" t="s">
        <v>1859</v>
      </c>
      <c r="F599" s="9" t="s">
        <v>2971</v>
      </c>
      <c r="G599" s="9" t="s">
        <v>3565</v>
      </c>
      <c r="H599" s="79" t="s">
        <v>22</v>
      </c>
      <c r="J599" s="9">
        <v>1995.0</v>
      </c>
      <c r="K599" s="9">
        <v>1995.0</v>
      </c>
      <c r="L599" s="9" t="s">
        <v>2981</v>
      </c>
      <c r="M599" s="11" t="s">
        <v>22</v>
      </c>
      <c r="N599" s="11" t="s">
        <v>22</v>
      </c>
      <c r="O599" s="72" t="s">
        <v>3503</v>
      </c>
      <c r="P599" s="72" t="s">
        <v>3388</v>
      </c>
      <c r="Q599" s="9">
        <v>15.0</v>
      </c>
      <c r="R599" s="72" t="s">
        <v>2976</v>
      </c>
      <c r="S599" s="11" t="s">
        <v>22</v>
      </c>
      <c r="T599" s="73"/>
      <c r="U599" s="73"/>
      <c r="V599" s="9" t="s">
        <v>3572</v>
      </c>
      <c r="W599" s="9" t="s">
        <v>3573</v>
      </c>
      <c r="X599" s="74" t="str">
        <f> if(isna(VLOOKUP($A599,processing!$A:$B,1,0)), "no", "yes")</f>
        <v>yes</v>
      </c>
      <c r="Y599" s="74" t="str">
        <f> if(isna(VLOOKUP($A599,outputs!$A:$B,1,0)), "no", "yes")</f>
        <v>yes</v>
      </c>
      <c r="Z599" s="74" t="str">
        <f> if(isna(VLOOKUP($A599,old.accuracy!$A:$B,1,0)), "no", "yes")</f>
        <v>yes</v>
      </c>
      <c r="AA599" s="74" t="str">
        <f> if(isna(VLOOKUP($A599,accuracy!$A:$B,1,0)), "no", "yes")</f>
        <v>yes</v>
      </c>
      <c r="AB599" s="15" t="s">
        <v>23</v>
      </c>
    </row>
    <row r="600">
      <c r="A600" s="8" t="str">
        <f> concatenate(VLOOKUP($B600,publications!$B:$D,3,0), ".", $C600)</f>
        <v>C57DUZKR.7</v>
      </c>
      <c r="B600" s="9" t="s">
        <v>2294</v>
      </c>
      <c r="C600" s="71">
        <f t="shared" si="1"/>
        <v>7</v>
      </c>
      <c r="D600" s="9" t="s">
        <v>2566</v>
      </c>
      <c r="E600" s="9" t="s">
        <v>1859</v>
      </c>
      <c r="F600" s="9" t="s">
        <v>2971</v>
      </c>
      <c r="G600" s="9" t="s">
        <v>3389</v>
      </c>
      <c r="H600" s="79" t="s">
        <v>22</v>
      </c>
      <c r="J600" s="9">
        <v>1999.0</v>
      </c>
      <c r="K600" s="9">
        <v>1999.0</v>
      </c>
      <c r="L600" s="9" t="s">
        <v>2981</v>
      </c>
      <c r="M600" s="11" t="s">
        <v>22</v>
      </c>
      <c r="N600" s="11" t="s">
        <v>22</v>
      </c>
      <c r="O600" s="72" t="s">
        <v>3574</v>
      </c>
      <c r="P600" s="72" t="s">
        <v>3390</v>
      </c>
      <c r="Q600" s="9">
        <v>21.0</v>
      </c>
      <c r="R600" s="72" t="s">
        <v>2976</v>
      </c>
      <c r="S600" s="11" t="s">
        <v>22</v>
      </c>
      <c r="T600" s="73"/>
      <c r="U600" s="73"/>
      <c r="V600" s="9" t="s">
        <v>3572</v>
      </c>
      <c r="W600" s="9" t="s">
        <v>3573</v>
      </c>
      <c r="X600" s="74" t="str">
        <f> if(isna(VLOOKUP($A600,processing!$A:$B,1,0)), "no", "yes")</f>
        <v>yes</v>
      </c>
      <c r="Y600" s="74" t="str">
        <f> if(isna(VLOOKUP($A600,outputs!$A:$B,1,0)), "no", "yes")</f>
        <v>yes</v>
      </c>
      <c r="Z600" s="74" t="str">
        <f> if(isna(VLOOKUP($A600,old.accuracy!$A:$B,1,0)), "no", "yes")</f>
        <v>yes</v>
      </c>
      <c r="AA600" s="74" t="str">
        <f> if(isna(VLOOKUP($A600,accuracy!$A:$B,1,0)), "no", "yes")</f>
        <v>yes</v>
      </c>
      <c r="AB600" s="15" t="s">
        <v>23</v>
      </c>
    </row>
    <row r="601">
      <c r="A601" s="8" t="str">
        <f> concatenate(VLOOKUP($B601,publications!$B:$D,3,0), ".", $C601)</f>
        <v>C57DUZKR.8</v>
      </c>
      <c r="B601" s="9" t="s">
        <v>2294</v>
      </c>
      <c r="C601" s="71">
        <f t="shared" si="1"/>
        <v>8</v>
      </c>
      <c r="D601" s="9" t="s">
        <v>2566</v>
      </c>
      <c r="E601" s="9" t="s">
        <v>1859</v>
      </c>
      <c r="F601" s="9" t="s">
        <v>2971</v>
      </c>
      <c r="G601" s="9" t="s">
        <v>3391</v>
      </c>
      <c r="H601" s="79" t="s">
        <v>22</v>
      </c>
      <c r="J601" s="9">
        <v>1951.0</v>
      </c>
      <c r="K601" s="9">
        <v>1951.0</v>
      </c>
      <c r="L601" s="9" t="s">
        <v>2981</v>
      </c>
      <c r="M601" s="11" t="s">
        <v>22</v>
      </c>
      <c r="N601" s="11" t="s">
        <v>22</v>
      </c>
      <c r="O601" s="72" t="s">
        <v>3575</v>
      </c>
      <c r="P601" s="72" t="s">
        <v>3392</v>
      </c>
      <c r="Q601" s="9">
        <v>14.0</v>
      </c>
      <c r="R601" s="72" t="s">
        <v>2976</v>
      </c>
      <c r="S601" s="11" t="s">
        <v>22</v>
      </c>
      <c r="T601" s="73"/>
      <c r="U601" s="73"/>
      <c r="V601" s="9" t="s">
        <v>3567</v>
      </c>
      <c r="W601" s="9" t="s">
        <v>3576</v>
      </c>
      <c r="X601" s="74" t="str">
        <f> if(isna(VLOOKUP($A601,processing!$A:$B,1,0)), "no", "yes")</f>
        <v>yes</v>
      </c>
      <c r="Y601" s="74" t="str">
        <f> if(isna(VLOOKUP($A601,outputs!$A:$B,1,0)), "no", "yes")</f>
        <v>yes</v>
      </c>
      <c r="Z601" s="74" t="str">
        <f> if(isna(VLOOKUP($A601,old.accuracy!$A:$B,1,0)), "no", "yes")</f>
        <v>yes</v>
      </c>
      <c r="AA601" s="74" t="str">
        <f> if(isna(VLOOKUP($A601,accuracy!$A:$B,1,0)), "no", "yes")</f>
        <v>yes</v>
      </c>
      <c r="AB601" s="15" t="s">
        <v>23</v>
      </c>
    </row>
    <row r="602">
      <c r="A602" s="8" t="str">
        <f> concatenate(VLOOKUP($B602,publications!$B:$D,3,0), ".", $C602)</f>
        <v>C57DUZKR.9</v>
      </c>
      <c r="B602" s="9" t="s">
        <v>2294</v>
      </c>
      <c r="C602" s="71">
        <f t="shared" si="1"/>
        <v>9</v>
      </c>
      <c r="D602" s="9" t="s">
        <v>2566</v>
      </c>
      <c r="E602" s="9" t="s">
        <v>1859</v>
      </c>
      <c r="F602" s="9" t="s">
        <v>2971</v>
      </c>
      <c r="G602" s="9" t="s">
        <v>3391</v>
      </c>
      <c r="H602" s="79" t="s">
        <v>22</v>
      </c>
      <c r="J602" s="9">
        <v>1955.0</v>
      </c>
      <c r="K602" s="9">
        <v>1955.0</v>
      </c>
      <c r="L602" s="9" t="s">
        <v>2981</v>
      </c>
      <c r="M602" s="11" t="s">
        <v>22</v>
      </c>
      <c r="N602" s="11" t="s">
        <v>22</v>
      </c>
      <c r="O602" s="72" t="s">
        <v>3577</v>
      </c>
      <c r="P602" s="72" t="s">
        <v>3393</v>
      </c>
      <c r="Q602" s="9">
        <v>14.0</v>
      </c>
      <c r="R602" s="72" t="s">
        <v>2976</v>
      </c>
      <c r="S602" s="11" t="s">
        <v>22</v>
      </c>
      <c r="T602" s="73"/>
      <c r="U602" s="73"/>
      <c r="V602" s="9" t="s">
        <v>3567</v>
      </c>
      <c r="W602" s="9" t="s">
        <v>3576</v>
      </c>
      <c r="X602" s="74" t="str">
        <f> if(isna(VLOOKUP($A602,processing!$A:$B,1,0)), "no", "yes")</f>
        <v>yes</v>
      </c>
      <c r="Y602" s="74" t="str">
        <f> if(isna(VLOOKUP($A602,outputs!$A:$B,1,0)), "no", "yes")</f>
        <v>yes</v>
      </c>
      <c r="Z602" s="74" t="str">
        <f> if(isna(VLOOKUP($A602,old.accuracy!$A:$B,1,0)), "no", "yes")</f>
        <v>yes</v>
      </c>
      <c r="AA602" s="74" t="str">
        <f> if(isna(VLOOKUP($A602,accuracy!$A:$B,1,0)), "no", "yes")</f>
        <v>yes</v>
      </c>
      <c r="AB602" s="15" t="s">
        <v>23</v>
      </c>
    </row>
    <row r="603">
      <c r="A603" s="8" t="str">
        <f> concatenate(VLOOKUP($B603,publications!$B:$D,3,0), ".", $C603)</f>
        <v>C57DUZKR.10</v>
      </c>
      <c r="B603" s="9" t="s">
        <v>2294</v>
      </c>
      <c r="C603" s="71">
        <f t="shared" si="1"/>
        <v>10</v>
      </c>
      <c r="D603" s="9" t="s">
        <v>2566</v>
      </c>
      <c r="E603" s="9" t="s">
        <v>1859</v>
      </c>
      <c r="F603" s="9" t="s">
        <v>2971</v>
      </c>
      <c r="G603" s="9" t="s">
        <v>3578</v>
      </c>
      <c r="H603" s="79" t="s">
        <v>22</v>
      </c>
      <c r="J603" s="9">
        <v>1971.0</v>
      </c>
      <c r="K603" s="9">
        <v>1971.0</v>
      </c>
      <c r="L603" s="9" t="s">
        <v>2981</v>
      </c>
      <c r="M603" s="11" t="s">
        <v>22</v>
      </c>
      <c r="N603" s="11" t="s">
        <v>22</v>
      </c>
      <c r="O603" s="72" t="s">
        <v>3387</v>
      </c>
      <c r="P603" s="72" t="s">
        <v>3217</v>
      </c>
      <c r="Q603" s="9">
        <v>14.0</v>
      </c>
      <c r="R603" s="72" t="s">
        <v>2976</v>
      </c>
      <c r="S603" s="11" t="s">
        <v>22</v>
      </c>
      <c r="T603" s="73"/>
      <c r="U603" s="73"/>
      <c r="V603" s="9" t="s">
        <v>3567</v>
      </c>
      <c r="W603" s="9" t="s">
        <v>3568</v>
      </c>
      <c r="X603" s="74" t="str">
        <f> if(isna(VLOOKUP($A603,processing!$A:$B,1,0)), "no", "yes")</f>
        <v>yes</v>
      </c>
      <c r="Y603" s="74" t="str">
        <f> if(isna(VLOOKUP($A603,outputs!$A:$B,1,0)), "no", "yes")</f>
        <v>yes</v>
      </c>
      <c r="Z603" s="74" t="str">
        <f> if(isna(VLOOKUP($A603,old.accuracy!$A:$B,1,0)), "no", "yes")</f>
        <v>yes</v>
      </c>
      <c r="AA603" s="74" t="str">
        <f> if(isna(VLOOKUP($A603,accuracy!$A:$B,1,0)), "no", "yes")</f>
        <v>yes</v>
      </c>
      <c r="AB603" s="15" t="s">
        <v>23</v>
      </c>
    </row>
    <row r="604">
      <c r="A604" s="8" t="str">
        <f> concatenate(VLOOKUP($B604,publications!$B:$D,3,0), ".", $C604)</f>
        <v>C57DUZKR.11</v>
      </c>
      <c r="B604" s="9" t="s">
        <v>2294</v>
      </c>
      <c r="C604" s="71">
        <f t="shared" si="1"/>
        <v>11</v>
      </c>
      <c r="D604" s="9" t="s">
        <v>2566</v>
      </c>
      <c r="E604" s="9" t="s">
        <v>1859</v>
      </c>
      <c r="F604" s="9" t="s">
        <v>2971</v>
      </c>
      <c r="G604" s="9" t="s">
        <v>3391</v>
      </c>
      <c r="H604" s="79" t="s">
        <v>22</v>
      </c>
      <c r="J604" s="9">
        <v>1973.0</v>
      </c>
      <c r="K604" s="9">
        <v>1973.0</v>
      </c>
      <c r="L604" s="9" t="s">
        <v>2981</v>
      </c>
      <c r="M604" s="11" t="s">
        <v>22</v>
      </c>
      <c r="N604" s="11" t="s">
        <v>22</v>
      </c>
      <c r="O604" s="72" t="s">
        <v>3577</v>
      </c>
      <c r="P604" s="72" t="s">
        <v>3129</v>
      </c>
      <c r="Q604" s="9">
        <v>16.0</v>
      </c>
      <c r="R604" s="72" t="s">
        <v>2976</v>
      </c>
      <c r="S604" s="11" t="s">
        <v>22</v>
      </c>
      <c r="T604" s="73"/>
      <c r="U604" s="73"/>
      <c r="V604" s="9" t="s">
        <v>3567</v>
      </c>
      <c r="W604" s="9" t="s">
        <v>3570</v>
      </c>
      <c r="X604" s="74" t="str">
        <f> if(isna(VLOOKUP($A604,processing!$A:$B,1,0)), "no", "yes")</f>
        <v>yes</v>
      </c>
      <c r="Y604" s="74" t="str">
        <f> if(isna(VLOOKUP($A604,outputs!$A:$B,1,0)), "no", "yes")</f>
        <v>yes</v>
      </c>
      <c r="Z604" s="74" t="str">
        <f> if(isna(VLOOKUP($A604,old.accuracy!$A:$B,1,0)), "no", "yes")</f>
        <v>yes</v>
      </c>
      <c r="AA604" s="74" t="str">
        <f> if(isna(VLOOKUP($A604,accuracy!$A:$B,1,0)), "no", "yes")</f>
        <v>yes</v>
      </c>
      <c r="AB604" s="15" t="s">
        <v>23</v>
      </c>
    </row>
    <row r="605">
      <c r="A605" s="8" t="str">
        <f> concatenate(VLOOKUP($B605,publications!$B:$D,3,0), ".", $C605)</f>
        <v>FZ2D7KEH.1</v>
      </c>
      <c r="B605" s="9" t="s">
        <v>2299</v>
      </c>
      <c r="C605" s="71">
        <f t="shared" si="1"/>
        <v>1</v>
      </c>
      <c r="D605" s="9" t="s">
        <v>2566</v>
      </c>
      <c r="E605" s="9" t="s">
        <v>22</v>
      </c>
      <c r="F605" s="9" t="s">
        <v>2971</v>
      </c>
      <c r="G605" s="9" t="s">
        <v>22</v>
      </c>
      <c r="H605" s="79" t="s">
        <v>22</v>
      </c>
      <c r="J605" s="9">
        <v>1962.0</v>
      </c>
      <c r="K605" s="9">
        <v>1962.0</v>
      </c>
      <c r="L605" s="9" t="s">
        <v>3052</v>
      </c>
      <c r="M605" s="11" t="s">
        <v>22</v>
      </c>
      <c r="N605" s="11" t="s">
        <v>22</v>
      </c>
      <c r="O605" s="72" t="s">
        <v>22</v>
      </c>
      <c r="P605" s="72" t="s">
        <v>3019</v>
      </c>
      <c r="Q605" s="9" t="s">
        <v>22</v>
      </c>
      <c r="R605" s="72" t="s">
        <v>22</v>
      </c>
      <c r="S605" s="11">
        <v>16.0</v>
      </c>
      <c r="T605" s="73"/>
      <c r="U605" s="73"/>
      <c r="V605" s="9"/>
      <c r="W605" s="9" t="s">
        <v>3579</v>
      </c>
      <c r="X605" s="74" t="str">
        <f> if(isna(VLOOKUP($A605,processing!$A:$B,1,0)), "no", "yes")</f>
        <v>yes</v>
      </c>
      <c r="Y605" s="74" t="str">
        <f> if(isna(VLOOKUP($A605,outputs!$A:$B,1,0)), "no", "yes")</f>
        <v>yes</v>
      </c>
      <c r="Z605" s="74" t="str">
        <f> if(isna(VLOOKUP($A605,old.accuracy!$A:$B,1,0)), "no", "yes")</f>
        <v>yes</v>
      </c>
      <c r="AA605" s="74" t="str">
        <f> if(isna(VLOOKUP($A605,accuracy!$A:$B,1,0)), "no", "yes")</f>
        <v>yes</v>
      </c>
      <c r="AB605" s="15" t="s">
        <v>23</v>
      </c>
    </row>
    <row r="606">
      <c r="A606" s="8" t="str">
        <f> concatenate(VLOOKUP($B606,publications!$B:$D,3,0), ".", $C606)</f>
        <v>6P2CL666.1</v>
      </c>
      <c r="B606" s="9" t="s">
        <v>2307</v>
      </c>
      <c r="C606" s="71">
        <f t="shared" si="1"/>
        <v>1</v>
      </c>
      <c r="D606" s="9" t="s">
        <v>2566</v>
      </c>
      <c r="E606" s="9" t="s">
        <v>22</v>
      </c>
      <c r="F606" s="9" t="s">
        <v>2971</v>
      </c>
      <c r="G606" s="9" t="s">
        <v>22</v>
      </c>
      <c r="H606" s="79" t="s">
        <v>22</v>
      </c>
      <c r="J606" s="9">
        <v>1971.0</v>
      </c>
      <c r="K606" s="9">
        <v>1971.0</v>
      </c>
      <c r="L606" s="9" t="s">
        <v>2981</v>
      </c>
      <c r="M606" s="11">
        <v>2400.0</v>
      </c>
      <c r="N606" s="11" t="s">
        <v>3158</v>
      </c>
      <c r="O606" s="72" t="s">
        <v>3580</v>
      </c>
      <c r="P606" s="72" t="s">
        <v>22</v>
      </c>
      <c r="Q606" s="9" t="s">
        <v>22</v>
      </c>
      <c r="R606" s="72" t="s">
        <v>22</v>
      </c>
      <c r="S606" s="11">
        <v>57.0</v>
      </c>
      <c r="T606" s="73"/>
      <c r="U606" s="73"/>
      <c r="V606" s="9"/>
      <c r="W606" s="9"/>
      <c r="X606" s="74" t="str">
        <f> if(isna(VLOOKUP($A606,processing!$A:$B,1,0)), "no", "yes")</f>
        <v>yes</v>
      </c>
      <c r="Y606" s="74" t="str">
        <f> if(isna(VLOOKUP($A606,outputs!$A:$B,1,0)), "no", "yes")</f>
        <v>yes</v>
      </c>
      <c r="Z606" s="74" t="str">
        <f> if(isna(VLOOKUP($A606,old.accuracy!$A:$B,1,0)), "no", "yes")</f>
        <v>yes</v>
      </c>
      <c r="AA606" s="74" t="str">
        <f> if(isna(VLOOKUP($A606,accuracy!$A:$B,1,0)), "no", "yes")</f>
        <v>yes</v>
      </c>
      <c r="AB606" s="15" t="s">
        <v>23</v>
      </c>
    </row>
    <row r="607">
      <c r="A607" s="8" t="str">
        <f> concatenate(VLOOKUP($B607,publications!$B:$D,3,0), ".", $C607)</f>
        <v>6P2CL666.2</v>
      </c>
      <c r="B607" s="9" t="s">
        <v>2307</v>
      </c>
      <c r="C607" s="71">
        <f t="shared" si="1"/>
        <v>2</v>
      </c>
      <c r="D607" s="9" t="s">
        <v>2566</v>
      </c>
      <c r="E607" s="9" t="s">
        <v>22</v>
      </c>
      <c r="F607" s="9" t="s">
        <v>2971</v>
      </c>
      <c r="G607" s="9" t="s">
        <v>22</v>
      </c>
      <c r="H607" s="79" t="s">
        <v>22</v>
      </c>
      <c r="J607" s="9">
        <v>1981.0</v>
      </c>
      <c r="K607" s="9">
        <v>1981.0</v>
      </c>
      <c r="L607" s="9" t="s">
        <v>2981</v>
      </c>
      <c r="M607" s="11">
        <v>4500.0</v>
      </c>
      <c r="N607" s="11" t="s">
        <v>3158</v>
      </c>
      <c r="O607" s="72" t="s">
        <v>3581</v>
      </c>
      <c r="P607" s="72" t="s">
        <v>22</v>
      </c>
      <c r="Q607" s="9" t="s">
        <v>22</v>
      </c>
      <c r="R607" s="72" t="s">
        <v>22</v>
      </c>
      <c r="S607" s="11">
        <v>27.0</v>
      </c>
      <c r="T607" s="73"/>
      <c r="U607" s="73"/>
      <c r="V607" s="9"/>
      <c r="W607" s="9"/>
      <c r="X607" s="74" t="str">
        <f> if(isna(VLOOKUP($A607,processing!$A:$B,1,0)), "no", "yes")</f>
        <v>yes</v>
      </c>
      <c r="Y607" s="74" t="str">
        <f> if(isna(VLOOKUP($A607,outputs!$A:$B,1,0)), "no", "yes")</f>
        <v>yes</v>
      </c>
      <c r="Z607" s="74" t="str">
        <f> if(isna(VLOOKUP($A607,old.accuracy!$A:$B,1,0)), "no", "yes")</f>
        <v>yes</v>
      </c>
      <c r="AA607" s="74" t="str">
        <f> if(isna(VLOOKUP($A607,accuracy!$A:$B,1,0)), "no", "yes")</f>
        <v>yes</v>
      </c>
      <c r="AB607" s="15" t="s">
        <v>23</v>
      </c>
    </row>
    <row r="608">
      <c r="A608" s="8" t="str">
        <f> concatenate(VLOOKUP($B608,publications!$B:$D,3,0), ".", $C608)</f>
        <v>6P2CL666.3</v>
      </c>
      <c r="B608" s="9" t="s">
        <v>2307</v>
      </c>
      <c r="C608" s="71">
        <f t="shared" si="1"/>
        <v>3</v>
      </c>
      <c r="D608" s="9" t="s">
        <v>2566</v>
      </c>
      <c r="E608" s="9" t="s">
        <v>22</v>
      </c>
      <c r="F608" s="9" t="s">
        <v>2971</v>
      </c>
      <c r="G608" s="9" t="s">
        <v>22</v>
      </c>
      <c r="H608" s="79" t="s">
        <v>22</v>
      </c>
      <c r="J608" s="9">
        <v>1954.0</v>
      </c>
      <c r="K608" s="9">
        <v>1954.0</v>
      </c>
      <c r="L608" s="9" t="s">
        <v>2981</v>
      </c>
      <c r="M608" s="11">
        <v>2500.0</v>
      </c>
      <c r="N608" s="11" t="s">
        <v>3158</v>
      </c>
      <c r="O608" s="72" t="s">
        <v>3582</v>
      </c>
      <c r="P608" s="72" t="s">
        <v>22</v>
      </c>
      <c r="Q608" s="9" t="s">
        <v>22</v>
      </c>
      <c r="R608" s="72" t="s">
        <v>22</v>
      </c>
      <c r="S608" s="11">
        <v>19.0</v>
      </c>
      <c r="T608" s="73"/>
      <c r="U608" s="73"/>
      <c r="V608" s="9"/>
      <c r="W608" s="9"/>
      <c r="X608" s="74" t="str">
        <f> if(isna(VLOOKUP($A608,processing!$A:$B,1,0)), "no", "yes")</f>
        <v>yes</v>
      </c>
      <c r="Y608" s="74" t="str">
        <f> if(isna(VLOOKUP($A608,outputs!$A:$B,1,0)), "no", "yes")</f>
        <v>yes</v>
      </c>
      <c r="Z608" s="74" t="str">
        <f> if(isna(VLOOKUP($A608,old.accuracy!$A:$B,1,0)), "no", "yes")</f>
        <v>yes</v>
      </c>
      <c r="AA608" s="74" t="str">
        <f> if(isna(VLOOKUP($A608,accuracy!$A:$B,1,0)), "no", "yes")</f>
        <v>yes</v>
      </c>
      <c r="AB608" s="15" t="s">
        <v>23</v>
      </c>
    </row>
    <row r="609">
      <c r="A609" s="8" t="str">
        <f> concatenate(VLOOKUP($B609,publications!$B:$D,3,0), ".", $C609)</f>
        <v>6P2CL666.4</v>
      </c>
      <c r="B609" s="9" t="s">
        <v>2307</v>
      </c>
      <c r="C609" s="71">
        <f t="shared" si="1"/>
        <v>4</v>
      </c>
      <c r="D609" s="9" t="s">
        <v>2566</v>
      </c>
      <c r="E609" s="9" t="s">
        <v>22</v>
      </c>
      <c r="F609" s="9" t="s">
        <v>2971</v>
      </c>
      <c r="G609" s="9" t="s">
        <v>22</v>
      </c>
      <c r="H609" s="79" t="s">
        <v>22</v>
      </c>
      <c r="J609" s="9">
        <v>1966.0</v>
      </c>
      <c r="K609" s="9">
        <v>1966.0</v>
      </c>
      <c r="L609" s="9" t="s">
        <v>2981</v>
      </c>
      <c r="M609" s="11">
        <v>1700.0</v>
      </c>
      <c r="N609" s="11" t="s">
        <v>3158</v>
      </c>
      <c r="O609" s="72" t="s">
        <v>3583</v>
      </c>
      <c r="P609" s="72" t="s">
        <v>22</v>
      </c>
      <c r="Q609" s="9" t="s">
        <v>22</v>
      </c>
      <c r="R609" s="72" t="s">
        <v>22</v>
      </c>
      <c r="S609" s="11">
        <v>15.0</v>
      </c>
      <c r="T609" s="73"/>
      <c r="U609" s="73"/>
      <c r="V609" s="9"/>
      <c r="W609" s="9"/>
      <c r="X609" s="74" t="str">
        <f> if(isna(VLOOKUP($A609,processing!$A:$B,1,0)), "no", "yes")</f>
        <v>yes</v>
      </c>
      <c r="Y609" s="74" t="str">
        <f> if(isna(VLOOKUP($A609,outputs!$A:$B,1,0)), "no", "yes")</f>
        <v>yes</v>
      </c>
      <c r="Z609" s="74" t="str">
        <f> if(isna(VLOOKUP($A609,old.accuracy!$A:$B,1,0)), "no", "yes")</f>
        <v>yes</v>
      </c>
      <c r="AA609" s="74" t="str">
        <f> if(isna(VLOOKUP($A609,accuracy!$A:$B,1,0)), "no", "yes")</f>
        <v>yes</v>
      </c>
      <c r="AB609" s="15" t="s">
        <v>23</v>
      </c>
    </row>
    <row r="610">
      <c r="A610" s="8" t="str">
        <f> concatenate(VLOOKUP($B610,publications!$B:$D,3,0), ".", $C610)</f>
        <v>6P2CL666.5</v>
      </c>
      <c r="B610" s="9" t="s">
        <v>2307</v>
      </c>
      <c r="C610" s="71">
        <f t="shared" si="1"/>
        <v>5</v>
      </c>
      <c r="D610" s="9" t="s">
        <v>2566</v>
      </c>
      <c r="E610" s="9" t="s">
        <v>22</v>
      </c>
      <c r="F610" s="9" t="s">
        <v>2971</v>
      </c>
      <c r="G610" s="9" t="s">
        <v>22</v>
      </c>
      <c r="H610" s="79" t="s">
        <v>22</v>
      </c>
      <c r="J610" s="9">
        <v>1970.0</v>
      </c>
      <c r="K610" s="9">
        <v>1970.0</v>
      </c>
      <c r="L610" s="9" t="s">
        <v>2981</v>
      </c>
      <c r="M610" s="11">
        <v>1700.0</v>
      </c>
      <c r="N610" s="11" t="s">
        <v>3158</v>
      </c>
      <c r="O610" s="72" t="s">
        <v>3583</v>
      </c>
      <c r="P610" s="72" t="s">
        <v>22</v>
      </c>
      <c r="Q610" s="9" t="s">
        <v>22</v>
      </c>
      <c r="R610" s="72" t="s">
        <v>22</v>
      </c>
      <c r="S610" s="11">
        <v>19.0</v>
      </c>
      <c r="T610" s="73"/>
      <c r="U610" s="73"/>
      <c r="V610" s="9"/>
      <c r="W610" s="9"/>
      <c r="X610" s="74" t="str">
        <f> if(isna(VLOOKUP($A610,processing!$A:$B,1,0)), "no", "yes")</f>
        <v>yes</v>
      </c>
      <c r="Y610" s="74" t="str">
        <f> if(isna(VLOOKUP($A610,outputs!$A:$B,1,0)), "no", "yes")</f>
        <v>yes</v>
      </c>
      <c r="Z610" s="74" t="str">
        <f> if(isna(VLOOKUP($A610,old.accuracy!$A:$B,1,0)), "no", "yes")</f>
        <v>yes</v>
      </c>
      <c r="AA610" s="74" t="str">
        <f> if(isna(VLOOKUP($A610,accuracy!$A:$B,1,0)), "no", "yes")</f>
        <v>yes</v>
      </c>
      <c r="AB610" s="15" t="s">
        <v>23</v>
      </c>
    </row>
    <row r="611">
      <c r="A611" s="8" t="str">
        <f> concatenate(VLOOKUP($B611,publications!$B:$D,3,0), ".", $C611)</f>
        <v>6P2CL666.6</v>
      </c>
      <c r="B611" s="9" t="s">
        <v>2307</v>
      </c>
      <c r="C611" s="71">
        <f t="shared" si="1"/>
        <v>6</v>
      </c>
      <c r="D611" s="9" t="s">
        <v>2566</v>
      </c>
      <c r="E611" s="9" t="s">
        <v>22</v>
      </c>
      <c r="F611" s="9" t="s">
        <v>2971</v>
      </c>
      <c r="G611" s="9" t="s">
        <v>22</v>
      </c>
      <c r="H611" s="79" t="s">
        <v>22</v>
      </c>
      <c r="J611" s="9">
        <v>1991.0</v>
      </c>
      <c r="K611" s="9">
        <v>1991.0</v>
      </c>
      <c r="L611" s="9" t="s">
        <v>2981</v>
      </c>
      <c r="M611" s="11">
        <v>3800.0</v>
      </c>
      <c r="N611" s="11" t="s">
        <v>3158</v>
      </c>
      <c r="O611" s="72" t="s">
        <v>3473</v>
      </c>
      <c r="P611" s="72" t="s">
        <v>22</v>
      </c>
      <c r="Q611" s="9" t="s">
        <v>22</v>
      </c>
      <c r="R611" s="72" t="s">
        <v>22</v>
      </c>
      <c r="S611" s="11">
        <v>15.0</v>
      </c>
      <c r="T611" s="73"/>
      <c r="U611" s="73"/>
      <c r="V611" s="9"/>
      <c r="W611" s="9"/>
      <c r="X611" s="74" t="str">
        <f> if(isna(VLOOKUP($A611,processing!$A:$B,1,0)), "no", "yes")</f>
        <v>yes</v>
      </c>
      <c r="Y611" s="74" t="str">
        <f> if(isna(VLOOKUP($A611,outputs!$A:$B,1,0)), "no", "yes")</f>
        <v>yes</v>
      </c>
      <c r="Z611" s="74" t="str">
        <f> if(isna(VLOOKUP($A611,old.accuracy!$A:$B,1,0)), "no", "yes")</f>
        <v>yes</v>
      </c>
      <c r="AA611" s="74" t="str">
        <f> if(isna(VLOOKUP($A611,accuracy!$A:$B,1,0)), "no", "yes")</f>
        <v>yes</v>
      </c>
      <c r="AB611" s="15" t="s">
        <v>23</v>
      </c>
    </row>
    <row r="612">
      <c r="A612" s="8" t="str">
        <f> concatenate(VLOOKUP($B612,publications!$B:$D,3,0), ".", $C612)</f>
        <v>6P2CL666.7</v>
      </c>
      <c r="B612" s="9" t="s">
        <v>2307</v>
      </c>
      <c r="C612" s="71">
        <f t="shared" si="1"/>
        <v>7</v>
      </c>
      <c r="D612" s="9" t="s">
        <v>2566</v>
      </c>
      <c r="E612" s="9" t="s">
        <v>22</v>
      </c>
      <c r="F612" s="9" t="s">
        <v>2971</v>
      </c>
      <c r="G612" s="9" t="s">
        <v>22</v>
      </c>
      <c r="H612" s="79" t="s">
        <v>22</v>
      </c>
      <c r="J612" s="9">
        <v>1995.0</v>
      </c>
      <c r="K612" s="9">
        <v>1995.0</v>
      </c>
      <c r="L612" s="9" t="s">
        <v>2981</v>
      </c>
      <c r="M612" s="11">
        <v>1400.0</v>
      </c>
      <c r="N612" s="11" t="s">
        <v>3158</v>
      </c>
      <c r="O612" s="72" t="s">
        <v>3387</v>
      </c>
      <c r="P612" s="72" t="s">
        <v>22</v>
      </c>
      <c r="Q612" s="9" t="s">
        <v>22</v>
      </c>
      <c r="R612" s="72" t="s">
        <v>22</v>
      </c>
      <c r="S612" s="11">
        <v>83.0</v>
      </c>
      <c r="T612" s="73"/>
      <c r="U612" s="73"/>
      <c r="V612" s="9"/>
      <c r="W612" s="9"/>
      <c r="X612" s="74" t="str">
        <f> if(isna(VLOOKUP($A612,processing!$A:$B,1,0)), "no", "yes")</f>
        <v>yes</v>
      </c>
      <c r="Y612" s="74" t="str">
        <f> if(isna(VLOOKUP($A612,outputs!$A:$B,1,0)), "no", "yes")</f>
        <v>yes</v>
      </c>
      <c r="Z612" s="74" t="str">
        <f> if(isna(VLOOKUP($A612,old.accuracy!$A:$B,1,0)), "no", "yes")</f>
        <v>yes</v>
      </c>
      <c r="AA612" s="74" t="str">
        <f> if(isna(VLOOKUP($A612,accuracy!$A:$B,1,0)), "no", "yes")</f>
        <v>yes</v>
      </c>
      <c r="AB612" s="15" t="s">
        <v>23</v>
      </c>
    </row>
    <row r="613">
      <c r="A613" s="8" t="str">
        <f> concatenate(VLOOKUP($B613,publications!$B:$D,3,0), ".", $C613)</f>
        <v>Q57B8PSI.1</v>
      </c>
      <c r="B613" s="9" t="s">
        <v>2314</v>
      </c>
      <c r="C613" s="71">
        <f t="shared" si="1"/>
        <v>1</v>
      </c>
      <c r="D613" s="9" t="s">
        <v>2552</v>
      </c>
      <c r="E613" s="9" t="s">
        <v>1896</v>
      </c>
      <c r="F613" s="9" t="s">
        <v>203</v>
      </c>
      <c r="G613" s="9" t="s">
        <v>3018</v>
      </c>
      <c r="H613" s="118" t="s">
        <v>3584</v>
      </c>
      <c r="I613" s="79" t="s">
        <v>3585</v>
      </c>
      <c r="J613" s="9">
        <v>1973.0</v>
      </c>
      <c r="K613" s="9">
        <v>1977.0</v>
      </c>
      <c r="L613" s="9" t="s">
        <v>3052</v>
      </c>
      <c r="M613" s="11" t="s">
        <v>22</v>
      </c>
      <c r="N613" s="11" t="s">
        <v>22</v>
      </c>
      <c r="O613" s="72" t="s">
        <v>3538</v>
      </c>
      <c r="P613" s="72" t="s">
        <v>22</v>
      </c>
      <c r="Q613" s="9">
        <v>7.0</v>
      </c>
      <c r="R613" s="72" t="s">
        <v>2976</v>
      </c>
      <c r="S613" s="11">
        <v>8.0</v>
      </c>
      <c r="T613" s="73" t="s">
        <v>3474</v>
      </c>
      <c r="U613" s="73"/>
      <c r="V613" s="9"/>
      <c r="W613" s="9" t="s">
        <v>3586</v>
      </c>
      <c r="X613" s="74" t="str">
        <f> if(isna(VLOOKUP($A613,processing!$A:$B,1,0)), "no", "yes")</f>
        <v>yes</v>
      </c>
      <c r="Y613" s="74" t="str">
        <f> if(isna(VLOOKUP($A613,outputs!$A:$B,1,0)), "no", "yes")</f>
        <v>yes</v>
      </c>
      <c r="Z613" s="74" t="str">
        <f> if(isna(VLOOKUP($A613,old.accuracy!$A:$B,1,0)), "no", "yes")</f>
        <v>yes</v>
      </c>
      <c r="AA613" s="74" t="str">
        <f> if(isna(VLOOKUP($A613,accuracy!$A:$B,1,0)), "no", "yes")</f>
        <v>yes</v>
      </c>
      <c r="AB613" s="15" t="s">
        <v>23</v>
      </c>
    </row>
    <row r="614">
      <c r="A614" s="8" t="str">
        <f> concatenate(VLOOKUP($B614,publications!$B:$D,3,0), ".", $C614)</f>
        <v>Q57B8PSI.2</v>
      </c>
      <c r="B614" s="9" t="s">
        <v>2314</v>
      </c>
      <c r="C614" s="71">
        <f t="shared" si="1"/>
        <v>2</v>
      </c>
      <c r="D614" s="9" t="s">
        <v>2552</v>
      </c>
      <c r="E614" s="9" t="s">
        <v>1896</v>
      </c>
      <c r="F614" s="9" t="s">
        <v>203</v>
      </c>
      <c r="G614" s="9" t="s">
        <v>3018</v>
      </c>
      <c r="H614" s="118" t="s">
        <v>3584</v>
      </c>
      <c r="I614" s="79" t="s">
        <v>3585</v>
      </c>
      <c r="J614" s="9">
        <v>1972.0</v>
      </c>
      <c r="K614" s="9">
        <v>1972.0</v>
      </c>
      <c r="L614" s="9" t="s">
        <v>3052</v>
      </c>
      <c r="M614" s="11" t="s">
        <v>22</v>
      </c>
      <c r="N614" s="11" t="s">
        <v>22</v>
      </c>
      <c r="O614" s="72" t="s">
        <v>3538</v>
      </c>
      <c r="P614" s="72" t="s">
        <v>22</v>
      </c>
      <c r="Q614" s="9">
        <v>7.0</v>
      </c>
      <c r="R614" s="72" t="s">
        <v>2976</v>
      </c>
      <c r="S614" s="11">
        <v>4.0</v>
      </c>
      <c r="T614" s="73" t="s">
        <v>3474</v>
      </c>
      <c r="U614" s="73"/>
      <c r="V614" s="9"/>
      <c r="W614" s="9" t="s">
        <v>3586</v>
      </c>
      <c r="X614" s="74" t="str">
        <f> if(isna(VLOOKUP($A614,processing!$A:$B,1,0)), "no", "yes")</f>
        <v>yes</v>
      </c>
      <c r="Y614" s="74" t="str">
        <f> if(isna(VLOOKUP($A614,outputs!$A:$B,1,0)), "no", "yes")</f>
        <v>yes</v>
      </c>
      <c r="Z614" s="74" t="str">
        <f> if(isna(VLOOKUP($A614,old.accuracy!$A:$B,1,0)), "no", "yes")</f>
        <v>no</v>
      </c>
      <c r="AA614" s="74" t="str">
        <f> if(isna(VLOOKUP($A614,accuracy!$A:$B,1,0)), "no", "yes")</f>
        <v>yes</v>
      </c>
      <c r="AB614" s="15" t="s">
        <v>23</v>
      </c>
    </row>
    <row r="615">
      <c r="A615" s="8" t="str">
        <f> concatenate(VLOOKUP($B615,publications!$B:$D,3,0), ".", $C615)</f>
        <v>ERP9ZYKA.1</v>
      </c>
      <c r="B615" s="9" t="s">
        <v>2110</v>
      </c>
      <c r="C615" s="71">
        <f t="shared" si="1"/>
        <v>1</v>
      </c>
      <c r="D615" s="9" t="s">
        <v>2566</v>
      </c>
      <c r="E615" s="9" t="s">
        <v>1935</v>
      </c>
      <c r="F615" s="9" t="s">
        <v>203</v>
      </c>
      <c r="G615" s="9" t="s">
        <v>3072</v>
      </c>
      <c r="H615" s="79" t="s">
        <v>22</v>
      </c>
      <c r="J615" s="9">
        <v>1949.0</v>
      </c>
      <c r="K615" s="9">
        <v>1949.0</v>
      </c>
      <c r="L615" s="9" t="s">
        <v>3052</v>
      </c>
      <c r="M615" s="11" t="s">
        <v>22</v>
      </c>
      <c r="N615" s="11" t="s">
        <v>22</v>
      </c>
      <c r="O615" s="72" t="s">
        <v>22</v>
      </c>
      <c r="P615" s="72" t="s">
        <v>22</v>
      </c>
      <c r="Q615" s="72" t="s">
        <v>22</v>
      </c>
      <c r="R615" s="72" t="s">
        <v>22</v>
      </c>
      <c r="S615" s="11">
        <v>6.0</v>
      </c>
      <c r="T615" s="73"/>
      <c r="U615" s="73"/>
      <c r="V615" s="9"/>
      <c r="W615" s="9" t="s">
        <v>3587</v>
      </c>
      <c r="X615" s="74" t="str">
        <f> if(isna(VLOOKUP($A615,processing!$A:$B,1,0)), "no", "yes")</f>
        <v>yes</v>
      </c>
      <c r="Y615" s="74" t="str">
        <f> if(isna(VLOOKUP($A615,outputs!$A:$B,1,0)), "no", "yes")</f>
        <v>yes</v>
      </c>
      <c r="Z615" s="74" t="str">
        <f> if(isna(VLOOKUP($A615,old.accuracy!$A:$B,1,0)), "no", "yes")</f>
        <v>yes</v>
      </c>
      <c r="AA615" s="74" t="str">
        <f> if(isna(VLOOKUP($A615,accuracy!$A:$B,1,0)), "no", "yes")</f>
        <v>yes</v>
      </c>
      <c r="AB615" s="15" t="s">
        <v>23</v>
      </c>
    </row>
    <row r="616">
      <c r="A616" s="8" t="str">
        <f> concatenate(VLOOKUP($B616,publications!$B:$D,3,0), ".", $C616)</f>
        <v>ERP9ZYKA.2</v>
      </c>
      <c r="B616" s="9" t="s">
        <v>2110</v>
      </c>
      <c r="C616" s="71">
        <f t="shared" si="1"/>
        <v>2</v>
      </c>
      <c r="D616" s="9" t="s">
        <v>2566</v>
      </c>
      <c r="E616" s="9" t="s">
        <v>1935</v>
      </c>
      <c r="F616" s="9" t="s">
        <v>203</v>
      </c>
      <c r="G616" s="9" t="s">
        <v>3072</v>
      </c>
      <c r="H616" s="79" t="s">
        <v>22</v>
      </c>
      <c r="J616" s="9">
        <v>1967.0</v>
      </c>
      <c r="K616" s="9">
        <v>1967.0</v>
      </c>
      <c r="L616" s="9" t="s">
        <v>3052</v>
      </c>
      <c r="M616" s="11" t="s">
        <v>22</v>
      </c>
      <c r="N616" s="11" t="s">
        <v>22</v>
      </c>
      <c r="O616" s="72" t="s">
        <v>22</v>
      </c>
      <c r="P616" s="72" t="s">
        <v>22</v>
      </c>
      <c r="Q616" s="72" t="s">
        <v>22</v>
      </c>
      <c r="R616" s="72" t="s">
        <v>22</v>
      </c>
      <c r="S616" s="11">
        <v>9.0</v>
      </c>
      <c r="T616" s="73"/>
      <c r="U616" s="73"/>
      <c r="V616" s="9"/>
      <c r="W616" s="9" t="s">
        <v>3588</v>
      </c>
      <c r="X616" s="74" t="str">
        <f> if(isna(VLOOKUP($A616,processing!$A:$B,1,0)), "no", "yes")</f>
        <v>yes</v>
      </c>
      <c r="Y616" s="74" t="str">
        <f> if(isna(VLOOKUP($A616,outputs!$A:$B,1,0)), "no", "yes")</f>
        <v>yes</v>
      </c>
      <c r="Z616" s="74" t="str">
        <f> if(isna(VLOOKUP($A616,old.accuracy!$A:$B,1,0)), "no", "yes")</f>
        <v>yes</v>
      </c>
      <c r="AA616" s="74" t="str">
        <f> if(isna(VLOOKUP($A616,accuracy!$A:$B,1,0)), "no", "yes")</f>
        <v>yes</v>
      </c>
      <c r="AB616" s="15" t="s">
        <v>23</v>
      </c>
    </row>
    <row r="617">
      <c r="A617" s="8" t="str">
        <f> concatenate(VLOOKUP($B617,publications!$B:$D,3,0), ".", $C617)</f>
        <v>ERP9ZYKA.3</v>
      </c>
      <c r="B617" s="9" t="s">
        <v>2110</v>
      </c>
      <c r="C617" s="71">
        <f t="shared" si="1"/>
        <v>3</v>
      </c>
      <c r="D617" s="9" t="s">
        <v>2566</v>
      </c>
      <c r="E617" s="9" t="s">
        <v>1935</v>
      </c>
      <c r="F617" s="9" t="s">
        <v>203</v>
      </c>
      <c r="G617" s="9" t="s">
        <v>3072</v>
      </c>
      <c r="H617" s="79" t="s">
        <v>22</v>
      </c>
      <c r="J617" s="9">
        <v>1979.0</v>
      </c>
      <c r="K617" s="9">
        <v>1979.0</v>
      </c>
      <c r="L617" s="9" t="s">
        <v>3052</v>
      </c>
      <c r="M617" s="11" t="s">
        <v>22</v>
      </c>
      <c r="N617" s="11" t="s">
        <v>22</v>
      </c>
      <c r="O617" s="72" t="s">
        <v>22</v>
      </c>
      <c r="P617" s="72" t="s">
        <v>22</v>
      </c>
      <c r="Q617" s="72" t="s">
        <v>22</v>
      </c>
      <c r="R617" s="72" t="s">
        <v>22</v>
      </c>
      <c r="S617" s="11">
        <v>9.0</v>
      </c>
      <c r="T617" s="73"/>
      <c r="U617" s="73"/>
      <c r="V617" s="9"/>
      <c r="W617" s="9" t="s">
        <v>3588</v>
      </c>
      <c r="X617" s="74" t="str">
        <f> if(isna(VLOOKUP($A617,processing!$A:$B,1,0)), "no", "yes")</f>
        <v>yes</v>
      </c>
      <c r="Y617" s="74" t="str">
        <f> if(isna(VLOOKUP($A617,outputs!$A:$B,1,0)), "no", "yes")</f>
        <v>yes</v>
      </c>
      <c r="Z617" s="74" t="str">
        <f> if(isna(VLOOKUP($A617,old.accuracy!$A:$B,1,0)), "no", "yes")</f>
        <v>yes</v>
      </c>
      <c r="AA617" s="74" t="str">
        <f> if(isna(VLOOKUP($A617,accuracy!$A:$B,1,0)), "no", "yes")</f>
        <v>yes</v>
      </c>
      <c r="AB617" s="15" t="s">
        <v>23</v>
      </c>
    </row>
    <row r="618">
      <c r="A618" s="8" t="str">
        <f> concatenate(VLOOKUP($B618,publications!$B:$D,3,0), ".", $C618)</f>
        <v>ERP9ZYKA.4</v>
      </c>
      <c r="B618" s="9" t="s">
        <v>2110</v>
      </c>
      <c r="C618" s="71">
        <f t="shared" si="1"/>
        <v>4</v>
      </c>
      <c r="D618" s="9" t="s">
        <v>2566</v>
      </c>
      <c r="E618" s="9" t="s">
        <v>1935</v>
      </c>
      <c r="F618" s="9" t="s">
        <v>203</v>
      </c>
      <c r="G618" s="9" t="s">
        <v>3072</v>
      </c>
      <c r="H618" s="79" t="s">
        <v>22</v>
      </c>
      <c r="J618" s="9">
        <v>1988.0</v>
      </c>
      <c r="K618" s="9">
        <v>1988.0</v>
      </c>
      <c r="L618" s="9" t="s">
        <v>3052</v>
      </c>
      <c r="M618" s="11" t="s">
        <v>22</v>
      </c>
      <c r="N618" s="11" t="s">
        <v>22</v>
      </c>
      <c r="O618" s="72" t="s">
        <v>22</v>
      </c>
      <c r="P618" s="72" t="s">
        <v>22</v>
      </c>
      <c r="Q618" s="72" t="s">
        <v>22</v>
      </c>
      <c r="R618" s="72" t="s">
        <v>22</v>
      </c>
      <c r="S618" s="11">
        <v>13.0</v>
      </c>
      <c r="T618" s="73"/>
      <c r="U618" s="73"/>
      <c r="V618" s="9"/>
      <c r="W618" s="9" t="s">
        <v>3588</v>
      </c>
      <c r="X618" s="74" t="str">
        <f> if(isna(VLOOKUP($A618,processing!$A:$B,1,0)), "no", "yes")</f>
        <v>yes</v>
      </c>
      <c r="Y618" s="74" t="str">
        <f> if(isna(VLOOKUP($A618,outputs!$A:$B,1,0)), "no", "yes")</f>
        <v>yes</v>
      </c>
      <c r="Z618" s="74" t="str">
        <f> if(isna(VLOOKUP($A618,old.accuracy!$A:$B,1,0)), "no", "yes")</f>
        <v>yes</v>
      </c>
      <c r="AA618" s="74" t="str">
        <f> if(isna(VLOOKUP($A618,accuracy!$A:$B,1,0)), "no", "yes")</f>
        <v>yes</v>
      </c>
      <c r="AB618" s="15" t="s">
        <v>23</v>
      </c>
    </row>
    <row r="619">
      <c r="A619" s="8" t="str">
        <f> concatenate(VLOOKUP($B619,publications!$B:$D,3,0), ".", $C619)</f>
        <v>ERP9ZYKA.5</v>
      </c>
      <c r="B619" s="9" t="s">
        <v>2110</v>
      </c>
      <c r="C619" s="71">
        <f t="shared" si="1"/>
        <v>5</v>
      </c>
      <c r="D619" s="9" t="s">
        <v>2566</v>
      </c>
      <c r="E619" s="9" t="s">
        <v>1935</v>
      </c>
      <c r="F619" s="9" t="s">
        <v>203</v>
      </c>
      <c r="G619" s="9" t="s">
        <v>3072</v>
      </c>
      <c r="H619" s="79" t="s">
        <v>22</v>
      </c>
      <c r="J619" s="9">
        <v>1978.0</v>
      </c>
      <c r="K619" s="9">
        <v>1978.0</v>
      </c>
      <c r="L619" s="9" t="s">
        <v>3052</v>
      </c>
      <c r="M619" s="11" t="s">
        <v>22</v>
      </c>
      <c r="N619" s="11" t="s">
        <v>22</v>
      </c>
      <c r="O619" s="72" t="s">
        <v>22</v>
      </c>
      <c r="P619" s="72" t="s">
        <v>22</v>
      </c>
      <c r="Q619" s="72" t="s">
        <v>22</v>
      </c>
      <c r="R619" s="72" t="s">
        <v>22</v>
      </c>
      <c r="S619" s="11">
        <v>15.0</v>
      </c>
      <c r="T619" s="73"/>
      <c r="U619" s="73"/>
      <c r="V619" s="9"/>
      <c r="W619" s="9" t="s">
        <v>3588</v>
      </c>
      <c r="X619" s="74" t="str">
        <f> if(isna(VLOOKUP($A619,processing!$A:$B,1,0)), "no", "yes")</f>
        <v>yes</v>
      </c>
      <c r="Y619" s="74" t="str">
        <f> if(isna(VLOOKUP($A619,outputs!$A:$B,1,0)), "no", "yes")</f>
        <v>yes</v>
      </c>
      <c r="Z619" s="74" t="str">
        <f> if(isna(VLOOKUP($A619,old.accuracy!$A:$B,1,0)), "no", "yes")</f>
        <v>yes</v>
      </c>
      <c r="AA619" s="74" t="str">
        <f> if(isna(VLOOKUP($A619,accuracy!$A:$B,1,0)), "no", "yes")</f>
        <v>yes</v>
      </c>
      <c r="AB619" s="15" t="s">
        <v>23</v>
      </c>
    </row>
    <row r="620">
      <c r="A620" s="8" t="str">
        <f> concatenate(VLOOKUP($B620,publications!$B:$D,3,0), ".", $C620)</f>
        <v>ERP9ZYKA.6</v>
      </c>
      <c r="B620" s="9" t="s">
        <v>2110</v>
      </c>
      <c r="C620" s="71">
        <f t="shared" si="1"/>
        <v>6</v>
      </c>
      <c r="D620" s="9" t="s">
        <v>2566</v>
      </c>
      <c r="E620" s="9" t="s">
        <v>1935</v>
      </c>
      <c r="F620" s="9" t="s">
        <v>203</v>
      </c>
      <c r="G620" s="9" t="s">
        <v>3072</v>
      </c>
      <c r="H620" s="79" t="s">
        <v>22</v>
      </c>
      <c r="J620" s="9">
        <v>1984.0</v>
      </c>
      <c r="K620" s="9">
        <v>1984.0</v>
      </c>
      <c r="L620" s="9" t="s">
        <v>3052</v>
      </c>
      <c r="M620" s="11" t="s">
        <v>22</v>
      </c>
      <c r="N620" s="11" t="s">
        <v>22</v>
      </c>
      <c r="O620" s="72" t="s">
        <v>22</v>
      </c>
      <c r="P620" s="72" t="s">
        <v>22</v>
      </c>
      <c r="Q620" s="72" t="s">
        <v>22</v>
      </c>
      <c r="R620" s="72" t="s">
        <v>22</v>
      </c>
      <c r="S620" s="11">
        <v>15.0</v>
      </c>
      <c r="T620" s="73"/>
      <c r="U620" s="73"/>
      <c r="V620" s="9"/>
      <c r="W620" s="9" t="s">
        <v>3588</v>
      </c>
      <c r="X620" s="74" t="str">
        <f> if(isna(VLOOKUP($A620,processing!$A:$B,1,0)), "no", "yes")</f>
        <v>yes</v>
      </c>
      <c r="Y620" s="74" t="str">
        <f> if(isna(VLOOKUP($A620,outputs!$A:$B,1,0)), "no", "yes")</f>
        <v>yes</v>
      </c>
      <c r="Z620" s="74" t="str">
        <f> if(isna(VLOOKUP($A620,old.accuracy!$A:$B,1,0)), "no", "yes")</f>
        <v>yes</v>
      </c>
      <c r="AA620" s="74" t="str">
        <f> if(isna(VLOOKUP($A620,accuracy!$A:$B,1,0)), "no", "yes")</f>
        <v>yes</v>
      </c>
      <c r="AB620" s="15" t="s">
        <v>23</v>
      </c>
    </row>
    <row r="621">
      <c r="A621" s="8" t="str">
        <f> concatenate(VLOOKUP($B621,publications!$B:$D,3,0), ".", $C621)</f>
        <v>ERP9ZYKA.7</v>
      </c>
      <c r="B621" s="9" t="s">
        <v>2110</v>
      </c>
      <c r="C621" s="71">
        <f t="shared" si="1"/>
        <v>7</v>
      </c>
      <c r="D621" s="9" t="s">
        <v>2566</v>
      </c>
      <c r="E621" s="9" t="s">
        <v>1935</v>
      </c>
      <c r="F621" s="9" t="s">
        <v>203</v>
      </c>
      <c r="G621" s="9" t="s">
        <v>3072</v>
      </c>
      <c r="H621" s="79" t="s">
        <v>22</v>
      </c>
      <c r="J621" s="9">
        <v>1997.0</v>
      </c>
      <c r="K621" s="9">
        <v>1997.0</v>
      </c>
      <c r="L621" s="9" t="s">
        <v>3052</v>
      </c>
      <c r="M621" s="11" t="s">
        <v>22</v>
      </c>
      <c r="N621" s="11" t="s">
        <v>22</v>
      </c>
      <c r="O621" s="72" t="s">
        <v>22</v>
      </c>
      <c r="P621" s="72" t="s">
        <v>22</v>
      </c>
      <c r="Q621" s="72" t="s">
        <v>22</v>
      </c>
      <c r="R621" s="72" t="s">
        <v>22</v>
      </c>
      <c r="S621" s="11">
        <v>16.0</v>
      </c>
      <c r="T621" s="73"/>
      <c r="U621" s="73"/>
      <c r="V621" s="9"/>
      <c r="W621" s="9" t="s">
        <v>3588</v>
      </c>
      <c r="X621" s="74" t="str">
        <f> if(isna(VLOOKUP($A621,processing!$A:$B,1,0)), "no", "yes")</f>
        <v>yes</v>
      </c>
      <c r="Y621" s="74" t="str">
        <f> if(isna(VLOOKUP($A621,outputs!$A:$B,1,0)), "no", "yes")</f>
        <v>yes</v>
      </c>
      <c r="Z621" s="74" t="str">
        <f> if(isna(VLOOKUP($A621,old.accuracy!$A:$B,1,0)), "no", "yes")</f>
        <v>yes</v>
      </c>
      <c r="AA621" s="74" t="str">
        <f> if(isna(VLOOKUP($A621,accuracy!$A:$B,1,0)), "no", "yes")</f>
        <v>yes</v>
      </c>
      <c r="AB621" s="15" t="s">
        <v>23</v>
      </c>
    </row>
    <row r="622">
      <c r="A622" s="8" t="str">
        <f> concatenate(VLOOKUP($B622,publications!$B:$D,3,0), ".", $C622)</f>
        <v>ERP9ZYKA.8</v>
      </c>
      <c r="B622" s="9" t="s">
        <v>2110</v>
      </c>
      <c r="C622" s="71">
        <f t="shared" si="1"/>
        <v>8</v>
      </c>
      <c r="D622" s="9" t="s">
        <v>2566</v>
      </c>
      <c r="E622" s="9" t="s">
        <v>1935</v>
      </c>
      <c r="F622" s="9" t="s">
        <v>203</v>
      </c>
      <c r="G622" s="9" t="s">
        <v>3072</v>
      </c>
      <c r="H622" s="79" t="s">
        <v>22</v>
      </c>
      <c r="J622" s="9">
        <v>2003.0</v>
      </c>
      <c r="K622" s="9">
        <v>2003.0</v>
      </c>
      <c r="L622" s="9" t="s">
        <v>3052</v>
      </c>
      <c r="M622" s="11" t="s">
        <v>22</v>
      </c>
      <c r="N622" s="11" t="s">
        <v>22</v>
      </c>
      <c r="O622" s="72" t="s">
        <v>22</v>
      </c>
      <c r="P622" s="72" t="s">
        <v>22</v>
      </c>
      <c r="Q622" s="72" t="s">
        <v>22</v>
      </c>
      <c r="R622" s="72" t="s">
        <v>22</v>
      </c>
      <c r="S622" s="11">
        <v>21.0</v>
      </c>
      <c r="T622" s="73"/>
      <c r="U622" s="73"/>
      <c r="V622" s="9"/>
      <c r="W622" s="9" t="s">
        <v>3588</v>
      </c>
      <c r="X622" s="74" t="str">
        <f> if(isna(VLOOKUP($A622,processing!$A:$B,1,0)), "no", "yes")</f>
        <v>yes</v>
      </c>
      <c r="Y622" s="74" t="str">
        <f> if(isna(VLOOKUP($A622,outputs!$A:$B,1,0)), "no", "yes")</f>
        <v>yes</v>
      </c>
      <c r="Z622" s="74" t="str">
        <f> if(isna(VLOOKUP($A622,old.accuracy!$A:$B,1,0)), "no", "yes")</f>
        <v>yes</v>
      </c>
      <c r="AA622" s="74" t="str">
        <f> if(isna(VLOOKUP($A622,accuracy!$A:$B,1,0)), "no", "yes")</f>
        <v>yes</v>
      </c>
      <c r="AB622" s="15" t="s">
        <v>23</v>
      </c>
    </row>
    <row r="623">
      <c r="A623" s="8" t="str">
        <f> concatenate(VLOOKUP($B623,publications!$B:$D,3,0), ".", $C623)</f>
        <v>VX3E6VKA.1</v>
      </c>
      <c r="B623" s="119" t="s">
        <v>2122</v>
      </c>
      <c r="C623" s="71">
        <f t="shared" si="1"/>
        <v>1</v>
      </c>
      <c r="D623" s="119" t="s">
        <v>2566</v>
      </c>
      <c r="E623" s="119" t="s">
        <v>2123</v>
      </c>
      <c r="F623" s="119" t="s">
        <v>203</v>
      </c>
      <c r="G623" s="119" t="s">
        <v>3589</v>
      </c>
      <c r="I623" s="120"/>
      <c r="J623" s="121"/>
      <c r="K623" s="122"/>
      <c r="L623" s="119" t="s">
        <v>3007</v>
      </c>
      <c r="M623" s="123" t="s">
        <v>22</v>
      </c>
      <c r="N623" s="123" t="s">
        <v>22</v>
      </c>
      <c r="O623" s="124" t="s">
        <v>22</v>
      </c>
      <c r="P623" s="124" t="s">
        <v>22</v>
      </c>
      <c r="Q623" s="125">
        <v>600.0</v>
      </c>
      <c r="R623" s="124" t="s">
        <v>3040</v>
      </c>
      <c r="S623" s="123">
        <v>5.0</v>
      </c>
      <c r="T623" s="119" t="s">
        <v>22</v>
      </c>
      <c r="U623" s="126"/>
      <c r="V623" s="126"/>
      <c r="W623" s="119" t="s">
        <v>3590</v>
      </c>
      <c r="X623" s="74" t="str">
        <f> if(isna(VLOOKUP($A623,processing!$A:$B,1,0)), "no", "yes")</f>
        <v>yes</v>
      </c>
      <c r="Y623" s="74" t="str">
        <f> if(isna(VLOOKUP($A623,outputs!$A:$B,1,0)), "no", "yes")</f>
        <v>yes</v>
      </c>
      <c r="Z623" s="74" t="str">
        <f> if(isna(VLOOKUP($A623,old.accuracy!$A:$B,1,0)), "no", "yes")</f>
        <v>no</v>
      </c>
      <c r="AA623" s="74" t="str">
        <f> if(isna(VLOOKUP($A623,accuracy!$A:$B,1,0)), "no", "yes")</f>
        <v>yes</v>
      </c>
      <c r="AB623" s="15" t="s">
        <v>16</v>
      </c>
    </row>
    <row r="624">
      <c r="A624" s="8" t="str">
        <f> concatenate(VLOOKUP($B624,publications!$B:$D,3,0), ".", $C624)</f>
        <v>VX3E6VKA.2</v>
      </c>
      <c r="B624" s="119" t="s">
        <v>2122</v>
      </c>
      <c r="C624" s="71">
        <f t="shared" si="1"/>
        <v>2</v>
      </c>
      <c r="D624" s="119" t="s">
        <v>2566</v>
      </c>
      <c r="E624" s="119" t="s">
        <v>2123</v>
      </c>
      <c r="F624" s="119" t="s">
        <v>203</v>
      </c>
      <c r="G624" s="119" t="s">
        <v>3589</v>
      </c>
      <c r="I624" s="120"/>
      <c r="J624" s="121"/>
      <c r="K624" s="122"/>
      <c r="L624" s="119" t="s">
        <v>3007</v>
      </c>
      <c r="M624" s="123" t="s">
        <v>22</v>
      </c>
      <c r="N624" s="123" t="s">
        <v>22</v>
      </c>
      <c r="O624" s="124" t="s">
        <v>22</v>
      </c>
      <c r="P624" s="124" t="s">
        <v>22</v>
      </c>
      <c r="Q624" s="125">
        <v>600.0</v>
      </c>
      <c r="R624" s="124" t="s">
        <v>3040</v>
      </c>
      <c r="S624" s="123">
        <v>2.0</v>
      </c>
      <c r="T624" s="119" t="s">
        <v>22</v>
      </c>
      <c r="U624" s="126"/>
      <c r="V624" s="126"/>
      <c r="W624" s="119" t="s">
        <v>3591</v>
      </c>
      <c r="X624" s="74" t="str">
        <f> if(isna(VLOOKUP($A624,processing!$A:$B,1,0)), "no", "yes")</f>
        <v>yes</v>
      </c>
      <c r="Y624" s="74" t="str">
        <f> if(isna(VLOOKUP($A624,outputs!$A:$B,1,0)), "no", "yes")</f>
        <v>yes</v>
      </c>
      <c r="Z624" s="74" t="str">
        <f> if(isna(VLOOKUP($A624,old.accuracy!$A:$B,1,0)), "no", "yes")</f>
        <v>no</v>
      </c>
      <c r="AA624" s="74" t="str">
        <f> if(isna(VLOOKUP($A624,accuracy!$A:$B,1,0)), "no", "yes")</f>
        <v>yes</v>
      </c>
      <c r="AB624" s="15" t="s">
        <v>16</v>
      </c>
    </row>
    <row r="625">
      <c r="A625" s="8" t="str">
        <f> concatenate(VLOOKUP($B625,publications!$B:$D,3,0), ".", $C625)</f>
        <v>#N/A</v>
      </c>
      <c r="B625" s="9"/>
      <c r="C625" s="71">
        <f t="shared" si="1"/>
        <v>0</v>
      </c>
      <c r="D625" s="9"/>
      <c r="E625" s="9"/>
      <c r="F625" s="9"/>
      <c r="G625" s="9"/>
      <c r="H625" s="79"/>
      <c r="I625" s="9"/>
      <c r="J625" s="9"/>
      <c r="K625" s="9"/>
      <c r="L625" s="9"/>
      <c r="M625" s="11"/>
      <c r="N625" s="77"/>
      <c r="O625" s="72"/>
      <c r="P625" s="72"/>
      <c r="Q625" s="9"/>
      <c r="R625" s="72"/>
      <c r="S625" s="11"/>
      <c r="T625" s="73"/>
      <c r="U625" s="73"/>
      <c r="V625" s="9"/>
      <c r="W625" s="9"/>
      <c r="X625" s="74" t="str">
        <f> if(isna(VLOOKUP($A625,processing!$A:$B,1,0)), "no", "yes")</f>
        <v>no</v>
      </c>
      <c r="Y625" s="74" t="str">
        <f> if(isna(VLOOKUP($A625,outputs!$A:$B,1,0)), "no", "yes")</f>
        <v>no</v>
      </c>
      <c r="Z625" s="74" t="str">
        <f> if(isna(VLOOKUP($A625,old.accuracy!$A:$B,1,0)), "no", "yes")</f>
        <v>no</v>
      </c>
      <c r="AA625" s="74"/>
      <c r="AB625" s="74"/>
    </row>
    <row r="626">
      <c r="A626" s="8" t="str">
        <f> concatenate(VLOOKUP($B626,publications!$B:$D,3,0), ".", $C626)</f>
        <v>#N/A</v>
      </c>
      <c r="B626" s="9"/>
      <c r="C626" s="71">
        <f t="shared" si="1"/>
        <v>0</v>
      </c>
      <c r="D626" s="9"/>
      <c r="E626" s="9"/>
      <c r="F626" s="9"/>
      <c r="G626" s="9"/>
      <c r="H626" s="79"/>
      <c r="I626" s="9"/>
      <c r="J626" s="9"/>
      <c r="K626" s="9"/>
      <c r="L626" s="9"/>
      <c r="M626" s="11"/>
      <c r="N626" s="77"/>
      <c r="O626" s="72"/>
      <c r="P626" s="72"/>
      <c r="Q626" s="9"/>
      <c r="R626" s="72"/>
      <c r="S626" s="11"/>
      <c r="T626" s="73"/>
      <c r="U626" s="73"/>
      <c r="V626" s="9"/>
      <c r="W626" s="9"/>
      <c r="X626" s="74" t="str">
        <f> if(isna(VLOOKUP($A626,processing!$A:$B,1,0)), "no", "yes")</f>
        <v>no</v>
      </c>
      <c r="Y626" s="74" t="str">
        <f> if(isna(VLOOKUP($A626,outputs!$A:$B,1,0)), "no", "yes")</f>
        <v>no</v>
      </c>
      <c r="Z626" s="74" t="str">
        <f> if(isna(VLOOKUP($A626,old.accuracy!$A:$B,1,0)), "no", "yes")</f>
        <v>no</v>
      </c>
      <c r="AA626" s="74"/>
      <c r="AB626" s="74"/>
    </row>
    <row r="627">
      <c r="A627" s="8" t="str">
        <f> concatenate(VLOOKUP($B627,publications!$B:$D,3,0), ".", $C627)</f>
        <v>#N/A</v>
      </c>
      <c r="B627" s="9"/>
      <c r="C627" s="71">
        <f t="shared" si="1"/>
        <v>0</v>
      </c>
      <c r="D627" s="9"/>
      <c r="E627" s="9"/>
      <c r="F627" s="9"/>
      <c r="G627" s="9"/>
      <c r="H627" s="79"/>
      <c r="I627" s="9"/>
      <c r="J627" s="9"/>
      <c r="K627" s="9"/>
      <c r="L627" s="9"/>
      <c r="M627" s="11"/>
      <c r="N627" s="77"/>
      <c r="O627" s="72"/>
      <c r="P627" s="72"/>
      <c r="Q627" s="9"/>
      <c r="R627" s="72"/>
      <c r="S627" s="11"/>
      <c r="T627" s="73"/>
      <c r="U627" s="73"/>
      <c r="V627" s="9"/>
      <c r="W627" s="9"/>
      <c r="X627" s="74" t="str">
        <f> if(isna(VLOOKUP($A627,processing!$A:$B,1,0)), "no", "yes")</f>
        <v>no</v>
      </c>
      <c r="Y627" s="74" t="str">
        <f> if(isna(VLOOKUP($A627,outputs!$A:$B,1,0)), "no", "yes")</f>
        <v>no</v>
      </c>
      <c r="Z627" s="74" t="str">
        <f> if(isna(VLOOKUP($A627,old.accuracy!$A:$B,1,0)), "no", "yes")</f>
        <v>no</v>
      </c>
      <c r="AA627" s="74"/>
      <c r="AB627" s="74"/>
    </row>
    <row r="628">
      <c r="A628" s="8" t="str">
        <f> concatenate(VLOOKUP($B628,publications!$B:$D,3,0), ".", $C628)</f>
        <v>#N/A</v>
      </c>
      <c r="B628" s="9"/>
      <c r="C628" s="71">
        <f t="shared" si="1"/>
        <v>0</v>
      </c>
      <c r="D628" s="9"/>
      <c r="E628" s="9"/>
      <c r="F628" s="9"/>
      <c r="G628" s="9"/>
      <c r="H628" s="79"/>
      <c r="I628" s="9"/>
      <c r="J628" s="9"/>
      <c r="K628" s="9"/>
      <c r="L628" s="9"/>
      <c r="M628" s="11"/>
      <c r="N628" s="77"/>
      <c r="O628" s="72"/>
      <c r="P628" s="72"/>
      <c r="Q628" s="9"/>
      <c r="R628" s="72"/>
      <c r="S628" s="11"/>
      <c r="T628" s="73"/>
      <c r="U628" s="73"/>
      <c r="V628" s="9"/>
      <c r="W628" s="9"/>
      <c r="X628" s="74" t="str">
        <f> if(isna(VLOOKUP($A628,processing!$A:$B,1,0)), "no", "yes")</f>
        <v>no</v>
      </c>
      <c r="Y628" s="74" t="str">
        <f> if(isna(VLOOKUP($A628,outputs!$A:$B,1,0)), "no", "yes")</f>
        <v>no</v>
      </c>
      <c r="Z628" s="74" t="str">
        <f> if(isna(VLOOKUP($A628,old.accuracy!$A:$B,1,0)), "no", "yes")</f>
        <v>no</v>
      </c>
      <c r="AA628" s="74"/>
      <c r="AB628" s="74"/>
    </row>
    <row r="629">
      <c r="A629" s="8" t="str">
        <f> concatenate(VLOOKUP($B629,publications!$B:$D,3,0), ".", $C629)</f>
        <v>#N/A</v>
      </c>
      <c r="B629" s="9"/>
      <c r="C629" s="71">
        <f t="shared" si="1"/>
        <v>0</v>
      </c>
      <c r="D629" s="9"/>
      <c r="E629" s="9"/>
      <c r="F629" s="9"/>
      <c r="G629" s="9"/>
      <c r="H629" s="79"/>
      <c r="I629" s="9"/>
      <c r="J629" s="9"/>
      <c r="K629" s="9"/>
      <c r="L629" s="9"/>
      <c r="M629" s="11"/>
      <c r="N629" s="77"/>
      <c r="O629" s="72"/>
      <c r="P629" s="72"/>
      <c r="Q629" s="9"/>
      <c r="R629" s="72"/>
      <c r="S629" s="11"/>
      <c r="T629" s="73"/>
      <c r="U629" s="73"/>
      <c r="V629" s="9"/>
      <c r="W629" s="9"/>
      <c r="X629" s="74" t="str">
        <f> if(isna(VLOOKUP($A629,processing!$A:$B,1,0)), "no", "yes")</f>
        <v>no</v>
      </c>
      <c r="Y629" s="74" t="str">
        <f> if(isna(VLOOKUP($A629,outputs!$A:$B,1,0)), "no", "yes")</f>
        <v>no</v>
      </c>
      <c r="Z629" s="74" t="str">
        <f> if(isna(VLOOKUP($A629,old.accuracy!$A:$B,1,0)), "no", "yes")</f>
        <v>no</v>
      </c>
      <c r="AA629" s="74"/>
      <c r="AB629" s="74"/>
    </row>
    <row r="630">
      <c r="A630" s="8" t="str">
        <f> concatenate(VLOOKUP($B630,publications!$B:$D,3,0), ".", $C630)</f>
        <v>#N/A</v>
      </c>
      <c r="B630" s="9"/>
      <c r="C630" s="71">
        <f t="shared" si="1"/>
        <v>0</v>
      </c>
      <c r="D630" s="9"/>
      <c r="E630" s="9"/>
      <c r="F630" s="9"/>
      <c r="G630" s="9"/>
      <c r="H630" s="79"/>
      <c r="I630" s="9"/>
      <c r="J630" s="9"/>
      <c r="K630" s="9"/>
      <c r="L630" s="9"/>
      <c r="M630" s="11"/>
      <c r="N630" s="77"/>
      <c r="O630" s="72"/>
      <c r="P630" s="72"/>
      <c r="Q630" s="9"/>
      <c r="R630" s="72"/>
      <c r="S630" s="11"/>
      <c r="T630" s="73"/>
      <c r="U630" s="73"/>
      <c r="V630" s="9"/>
      <c r="W630" s="9"/>
      <c r="X630" s="74" t="str">
        <f> if(isna(VLOOKUP($A630,processing!$A:$B,1,0)), "no", "yes")</f>
        <v>no</v>
      </c>
      <c r="Y630" s="74" t="str">
        <f> if(isna(VLOOKUP($A630,outputs!$A:$B,1,0)), "no", "yes")</f>
        <v>no</v>
      </c>
      <c r="Z630" s="74" t="str">
        <f> if(isna(VLOOKUP($A630,old.accuracy!$A:$B,1,0)), "no", "yes")</f>
        <v>no</v>
      </c>
      <c r="AA630" s="74"/>
      <c r="AB630" s="74"/>
    </row>
    <row r="631">
      <c r="A631" s="8" t="str">
        <f> concatenate(VLOOKUP($B631,publications!$B:$D,3,0), ".", $C631)</f>
        <v>#N/A</v>
      </c>
      <c r="B631" s="9"/>
      <c r="C631" s="71">
        <f t="shared" si="1"/>
        <v>0</v>
      </c>
      <c r="D631" s="9"/>
      <c r="E631" s="9"/>
      <c r="F631" s="9"/>
      <c r="G631" s="9"/>
      <c r="H631" s="79"/>
      <c r="I631" s="9"/>
      <c r="J631" s="9"/>
      <c r="K631" s="9"/>
      <c r="L631" s="9"/>
      <c r="M631" s="11"/>
      <c r="N631" s="77"/>
      <c r="O631" s="72"/>
      <c r="P631" s="72"/>
      <c r="Q631" s="9"/>
      <c r="R631" s="72"/>
      <c r="S631" s="11"/>
      <c r="T631" s="73"/>
      <c r="U631" s="73"/>
      <c r="V631" s="9"/>
      <c r="W631" s="9"/>
      <c r="X631" s="74" t="str">
        <f> if(isna(VLOOKUP($A631,processing!$A:$B,1,0)), "no", "yes")</f>
        <v>no</v>
      </c>
      <c r="Y631" s="74" t="str">
        <f> if(isna(VLOOKUP($A631,outputs!$A:$B,1,0)), "no", "yes")</f>
        <v>no</v>
      </c>
      <c r="Z631" s="74" t="str">
        <f> if(isna(VLOOKUP($A631,old.accuracy!$A:$B,1,0)), "no", "yes")</f>
        <v>no</v>
      </c>
      <c r="AA631" s="74"/>
      <c r="AB631" s="74"/>
    </row>
    <row r="632">
      <c r="A632" s="8" t="str">
        <f> concatenate(VLOOKUP($B632,publications!$B:$D,3,0), ".", $C632)</f>
        <v>#N/A</v>
      </c>
      <c r="B632" s="9"/>
      <c r="C632" s="71">
        <f t="shared" si="1"/>
        <v>0</v>
      </c>
      <c r="D632" s="9"/>
      <c r="E632" s="9"/>
      <c r="F632" s="9"/>
      <c r="G632" s="9"/>
      <c r="H632" s="79"/>
      <c r="I632" s="9"/>
      <c r="J632" s="9"/>
      <c r="K632" s="9"/>
      <c r="L632" s="9"/>
      <c r="M632" s="11"/>
      <c r="N632" s="77"/>
      <c r="O632" s="72"/>
      <c r="P632" s="72"/>
      <c r="Q632" s="9"/>
      <c r="R632" s="72"/>
      <c r="S632" s="11"/>
      <c r="T632" s="73"/>
      <c r="U632" s="73"/>
      <c r="V632" s="9"/>
      <c r="W632" s="9"/>
      <c r="X632" s="74" t="str">
        <f> if(isna(VLOOKUP($A632,processing!$A:$B,1,0)), "no", "yes")</f>
        <v>no</v>
      </c>
      <c r="Y632" s="74" t="str">
        <f> if(isna(VLOOKUP($A632,outputs!$A:$B,1,0)), "no", "yes")</f>
        <v>no</v>
      </c>
      <c r="Z632" s="74" t="str">
        <f> if(isna(VLOOKUP($A632,old.accuracy!$A:$B,1,0)), "no", "yes")</f>
        <v>no</v>
      </c>
      <c r="AA632" s="74"/>
      <c r="AB632" s="74"/>
    </row>
    <row r="633">
      <c r="A633" s="8" t="str">
        <f> concatenate(VLOOKUP($B633,publications!$B:$D,3,0), ".", $C633)</f>
        <v>#N/A</v>
      </c>
      <c r="B633" s="9"/>
      <c r="C633" s="71">
        <f t="shared" si="1"/>
        <v>0</v>
      </c>
      <c r="D633" s="9"/>
      <c r="E633" s="9"/>
      <c r="F633" s="9"/>
      <c r="G633" s="9"/>
      <c r="H633" s="79"/>
      <c r="I633" s="9"/>
      <c r="J633" s="9"/>
      <c r="K633" s="9"/>
      <c r="L633" s="9"/>
      <c r="M633" s="11"/>
      <c r="N633" s="77"/>
      <c r="O633" s="72"/>
      <c r="P633" s="72"/>
      <c r="Q633" s="9"/>
      <c r="R633" s="72"/>
      <c r="S633" s="11"/>
      <c r="T633" s="73"/>
      <c r="U633" s="73"/>
      <c r="V633" s="9"/>
      <c r="W633" s="9"/>
      <c r="X633" s="74" t="str">
        <f> if(isna(VLOOKUP($A633,processing!$A:$B,1,0)), "no", "yes")</f>
        <v>no</v>
      </c>
      <c r="Y633" s="74" t="str">
        <f> if(isna(VLOOKUP($A633,outputs!$A:$B,1,0)), "no", "yes")</f>
        <v>no</v>
      </c>
      <c r="Z633" s="74" t="str">
        <f> if(isna(VLOOKUP($A633,old.accuracy!$A:$B,1,0)), "no", "yes")</f>
        <v>no</v>
      </c>
      <c r="AA633" s="74"/>
      <c r="AB633" s="74"/>
    </row>
    <row r="634">
      <c r="A634" s="8" t="str">
        <f> concatenate(VLOOKUP($B634,publications!$B:$D,3,0), ".", $C634)</f>
        <v>#N/A</v>
      </c>
      <c r="B634" s="9"/>
      <c r="C634" s="71">
        <f t="shared" si="1"/>
        <v>0</v>
      </c>
      <c r="D634" s="9"/>
      <c r="E634" s="9"/>
      <c r="F634" s="9"/>
      <c r="G634" s="9"/>
      <c r="H634" s="79"/>
      <c r="I634" s="9"/>
      <c r="J634" s="9"/>
      <c r="K634" s="9"/>
      <c r="L634" s="9"/>
      <c r="M634" s="11"/>
      <c r="N634" s="77"/>
      <c r="O634" s="72"/>
      <c r="P634" s="72"/>
      <c r="Q634" s="9"/>
      <c r="R634" s="72"/>
      <c r="S634" s="11"/>
      <c r="T634" s="73"/>
      <c r="U634" s="73"/>
      <c r="V634" s="9"/>
      <c r="W634" s="9"/>
      <c r="X634" s="74" t="str">
        <f> if(isna(VLOOKUP($A634,processing!$A:$B,1,0)), "no", "yes")</f>
        <v>no</v>
      </c>
      <c r="Y634" s="74" t="str">
        <f> if(isna(VLOOKUP($A634,outputs!$A:$B,1,0)), "no", "yes")</f>
        <v>no</v>
      </c>
      <c r="Z634" s="74" t="str">
        <f> if(isna(VLOOKUP($A634,old.accuracy!$A:$B,1,0)), "no", "yes")</f>
        <v>no</v>
      </c>
      <c r="AA634" s="74"/>
      <c r="AB634" s="74"/>
    </row>
    <row r="635">
      <c r="A635" s="8" t="str">
        <f> concatenate(VLOOKUP($B635,publications!$B:$D,3,0), ".", $C635)</f>
        <v>#N/A</v>
      </c>
      <c r="B635" s="9"/>
      <c r="C635" s="71">
        <f t="shared" si="1"/>
        <v>0</v>
      </c>
      <c r="D635" s="9"/>
      <c r="E635" s="9"/>
      <c r="F635" s="9"/>
      <c r="G635" s="9"/>
      <c r="H635" s="79"/>
      <c r="I635" s="9"/>
      <c r="J635" s="9"/>
      <c r="K635" s="9"/>
      <c r="L635" s="9"/>
      <c r="M635" s="11"/>
      <c r="N635" s="77"/>
      <c r="O635" s="72"/>
      <c r="P635" s="72"/>
      <c r="Q635" s="9"/>
      <c r="R635" s="72"/>
      <c r="S635" s="11"/>
      <c r="T635" s="73"/>
      <c r="U635" s="73"/>
      <c r="V635" s="9"/>
      <c r="W635" s="9"/>
      <c r="X635" s="74" t="str">
        <f> if(isna(VLOOKUP($A635,processing!$A:$B,1,0)), "no", "yes")</f>
        <v>no</v>
      </c>
      <c r="Y635" s="74" t="str">
        <f> if(isna(VLOOKUP($A635,outputs!$A:$B,1,0)), "no", "yes")</f>
        <v>no</v>
      </c>
      <c r="Z635" s="74" t="str">
        <f> if(isna(VLOOKUP($A635,old.accuracy!$A:$B,1,0)), "no", "yes")</f>
        <v>no</v>
      </c>
      <c r="AA635" s="74"/>
      <c r="AB635" s="74"/>
    </row>
    <row r="636">
      <c r="A636" s="8" t="str">
        <f> concatenate(VLOOKUP($B636,publications!$B:$D,3,0), ".", $C636)</f>
        <v>#N/A</v>
      </c>
      <c r="B636" s="9"/>
      <c r="C636" s="71">
        <f t="shared" si="1"/>
        <v>0</v>
      </c>
      <c r="D636" s="9"/>
      <c r="E636" s="9"/>
      <c r="F636" s="9"/>
      <c r="G636" s="9"/>
      <c r="H636" s="79"/>
      <c r="I636" s="9"/>
      <c r="J636" s="9"/>
      <c r="K636" s="9"/>
      <c r="L636" s="9"/>
      <c r="M636" s="11"/>
      <c r="N636" s="77"/>
      <c r="O636" s="72"/>
      <c r="P636" s="72"/>
      <c r="Q636" s="9"/>
      <c r="R636" s="72"/>
      <c r="S636" s="11"/>
      <c r="T636" s="73"/>
      <c r="U636" s="73"/>
      <c r="V636" s="9"/>
      <c r="W636" s="9"/>
      <c r="X636" s="74" t="str">
        <f> if(isna(VLOOKUP($A636,processing!$A:$B,1,0)), "no", "yes")</f>
        <v>no</v>
      </c>
      <c r="Y636" s="74" t="str">
        <f> if(isna(VLOOKUP($A636,outputs!$A:$B,1,0)), "no", "yes")</f>
        <v>no</v>
      </c>
      <c r="Z636" s="74" t="str">
        <f> if(isna(VLOOKUP($A636,old.accuracy!$A:$B,1,0)), "no", "yes")</f>
        <v>no</v>
      </c>
      <c r="AA636" s="74"/>
      <c r="AB636" s="74"/>
    </row>
    <row r="637">
      <c r="A637" s="8" t="str">
        <f> concatenate(VLOOKUP($B637,publications!$B:$D,3,0), ".", $C637)</f>
        <v>#N/A</v>
      </c>
      <c r="B637" s="9"/>
      <c r="C637" s="71">
        <f t="shared" si="1"/>
        <v>0</v>
      </c>
      <c r="D637" s="9"/>
      <c r="E637" s="9"/>
      <c r="F637" s="9"/>
      <c r="G637" s="9"/>
      <c r="H637" s="79"/>
      <c r="I637" s="9"/>
      <c r="J637" s="9"/>
      <c r="K637" s="9"/>
      <c r="L637" s="9"/>
      <c r="M637" s="11"/>
      <c r="N637" s="77"/>
      <c r="O637" s="72"/>
      <c r="P637" s="72"/>
      <c r="Q637" s="9"/>
      <c r="R637" s="72"/>
      <c r="S637" s="11"/>
      <c r="T637" s="73"/>
      <c r="U637" s="73"/>
      <c r="V637" s="9"/>
      <c r="W637" s="9"/>
      <c r="X637" s="74" t="str">
        <f> if(isna(VLOOKUP($A637,processing!$A:$B,1,0)), "no", "yes")</f>
        <v>no</v>
      </c>
      <c r="Y637" s="74" t="str">
        <f> if(isna(VLOOKUP($A637,outputs!$A:$B,1,0)), "no", "yes")</f>
        <v>no</v>
      </c>
      <c r="Z637" s="74" t="str">
        <f> if(isna(VLOOKUP($A637,old.accuracy!$A:$B,1,0)), "no", "yes")</f>
        <v>no</v>
      </c>
      <c r="AA637" s="74"/>
      <c r="AB637" s="74"/>
    </row>
    <row r="638">
      <c r="A638" s="8" t="str">
        <f> concatenate(VLOOKUP($B638,publications!$B:$D,3,0), ".", $C638)</f>
        <v>#N/A</v>
      </c>
      <c r="B638" s="9"/>
      <c r="C638" s="71">
        <f t="shared" si="1"/>
        <v>0</v>
      </c>
      <c r="D638" s="9"/>
      <c r="E638" s="9"/>
      <c r="F638" s="9"/>
      <c r="G638" s="9"/>
      <c r="H638" s="79"/>
      <c r="I638" s="9"/>
      <c r="J638" s="9"/>
      <c r="K638" s="9"/>
      <c r="L638" s="9"/>
      <c r="M638" s="11"/>
      <c r="N638" s="77"/>
      <c r="O638" s="72"/>
      <c r="P638" s="72"/>
      <c r="Q638" s="9"/>
      <c r="R638" s="72"/>
      <c r="S638" s="11"/>
      <c r="T638" s="73"/>
      <c r="U638" s="73"/>
      <c r="V638" s="9"/>
      <c r="W638" s="9"/>
      <c r="X638" s="74" t="str">
        <f> if(isna(VLOOKUP($A638,processing!$A:$B,1,0)), "no", "yes")</f>
        <v>no</v>
      </c>
      <c r="Y638" s="74" t="str">
        <f> if(isna(VLOOKUP($A638,outputs!$A:$B,1,0)), "no", "yes")</f>
        <v>no</v>
      </c>
      <c r="Z638" s="74" t="str">
        <f> if(isna(VLOOKUP($A638,old.accuracy!$A:$B,1,0)), "no", "yes")</f>
        <v>no</v>
      </c>
      <c r="AA638" s="74"/>
      <c r="AB638" s="74"/>
    </row>
    <row r="639">
      <c r="A639" s="8" t="str">
        <f> concatenate(VLOOKUP($B639,publications!$B:$D,3,0), ".", $C639)</f>
        <v>#N/A</v>
      </c>
      <c r="B639" s="9"/>
      <c r="C639" s="71">
        <f t="shared" si="1"/>
        <v>0</v>
      </c>
      <c r="D639" s="9"/>
      <c r="E639" s="9"/>
      <c r="F639" s="9"/>
      <c r="G639" s="9"/>
      <c r="H639" s="79"/>
      <c r="I639" s="9"/>
      <c r="J639" s="9"/>
      <c r="K639" s="9"/>
      <c r="L639" s="9"/>
      <c r="M639" s="11"/>
      <c r="N639" s="77"/>
      <c r="O639" s="72"/>
      <c r="P639" s="72"/>
      <c r="Q639" s="9"/>
      <c r="R639" s="72"/>
      <c r="S639" s="11"/>
      <c r="T639" s="73"/>
      <c r="U639" s="73"/>
      <c r="V639" s="9"/>
      <c r="W639" s="9"/>
      <c r="X639" s="74" t="str">
        <f> if(isna(VLOOKUP($A639,processing!$A:$B,1,0)), "no", "yes")</f>
        <v>no</v>
      </c>
      <c r="Y639" s="74" t="str">
        <f> if(isna(VLOOKUP($A639,outputs!$A:$B,1,0)), "no", "yes")</f>
        <v>no</v>
      </c>
      <c r="Z639" s="74" t="str">
        <f> if(isna(VLOOKUP($A639,old.accuracy!$A:$B,1,0)), "no", "yes")</f>
        <v>no</v>
      </c>
      <c r="AA639" s="74"/>
      <c r="AB639" s="74"/>
    </row>
    <row r="640">
      <c r="A640" s="8" t="str">
        <f> concatenate(VLOOKUP($B640,publications!$B:$D,3,0), ".", $C640)</f>
        <v>#N/A</v>
      </c>
      <c r="B640" s="9"/>
      <c r="C640" s="71">
        <f t="shared" si="1"/>
        <v>0</v>
      </c>
      <c r="D640" s="9"/>
      <c r="E640" s="9"/>
      <c r="F640" s="9"/>
      <c r="G640" s="9"/>
      <c r="H640" s="79"/>
      <c r="I640" s="9"/>
      <c r="J640" s="9"/>
      <c r="K640" s="9"/>
      <c r="L640" s="9"/>
      <c r="M640" s="11"/>
      <c r="N640" s="77"/>
      <c r="O640" s="72"/>
      <c r="P640" s="72"/>
      <c r="Q640" s="9"/>
      <c r="R640" s="72"/>
      <c r="S640" s="11"/>
      <c r="T640" s="73"/>
      <c r="U640" s="73"/>
      <c r="V640" s="9"/>
      <c r="W640" s="9"/>
      <c r="X640" s="74" t="str">
        <f> if(isna(VLOOKUP($A640,processing!$A:$B,1,0)), "no", "yes")</f>
        <v>no</v>
      </c>
      <c r="Y640" s="74" t="str">
        <f> if(isna(VLOOKUP($A640,outputs!$A:$B,1,0)), "no", "yes")</f>
        <v>no</v>
      </c>
      <c r="Z640" s="74" t="str">
        <f> if(isna(VLOOKUP($A640,old.accuracy!$A:$B,1,0)), "no", "yes")</f>
        <v>no</v>
      </c>
      <c r="AA640" s="74"/>
      <c r="AB640" s="74"/>
    </row>
    <row r="641">
      <c r="A641" s="8" t="str">
        <f> concatenate(VLOOKUP($B641,publications!$B:$D,3,0), ".", $C641)</f>
        <v>#N/A</v>
      </c>
      <c r="B641" s="9"/>
      <c r="C641" s="71">
        <f t="shared" si="1"/>
        <v>0</v>
      </c>
      <c r="D641" s="9"/>
      <c r="E641" s="9"/>
      <c r="F641" s="9"/>
      <c r="G641" s="9"/>
      <c r="H641" s="79"/>
      <c r="I641" s="9"/>
      <c r="J641" s="9"/>
      <c r="K641" s="9"/>
      <c r="L641" s="9"/>
      <c r="M641" s="11"/>
      <c r="N641" s="77"/>
      <c r="O641" s="72"/>
      <c r="P641" s="72"/>
      <c r="Q641" s="9"/>
      <c r="R641" s="72"/>
      <c r="S641" s="11"/>
      <c r="T641" s="73"/>
      <c r="U641" s="73"/>
      <c r="V641" s="9"/>
      <c r="W641" s="9"/>
      <c r="X641" s="74" t="str">
        <f> if(isna(VLOOKUP($A641,processing!$A:$B,1,0)), "no", "yes")</f>
        <v>no</v>
      </c>
      <c r="Y641" s="74" t="str">
        <f> if(isna(VLOOKUP($A641,outputs!$A:$B,1,0)), "no", "yes")</f>
        <v>no</v>
      </c>
      <c r="Z641" s="74" t="str">
        <f> if(isna(VLOOKUP($A641,old.accuracy!$A:$B,1,0)), "no", "yes")</f>
        <v>no</v>
      </c>
      <c r="AA641" s="74"/>
      <c r="AB641" s="74"/>
    </row>
    <row r="642">
      <c r="A642" s="8" t="str">
        <f> concatenate(VLOOKUP($B642,publications!$B:$D,3,0), ".", $C642)</f>
        <v>#N/A</v>
      </c>
      <c r="B642" s="9"/>
      <c r="C642" s="71">
        <f t="shared" si="1"/>
        <v>0</v>
      </c>
      <c r="D642" s="9"/>
      <c r="E642" s="9"/>
      <c r="F642" s="9"/>
      <c r="G642" s="9"/>
      <c r="H642" s="79"/>
      <c r="I642" s="9"/>
      <c r="J642" s="9"/>
      <c r="K642" s="9"/>
      <c r="L642" s="9"/>
      <c r="M642" s="11"/>
      <c r="N642" s="77"/>
      <c r="O642" s="72"/>
      <c r="P642" s="72"/>
      <c r="Q642" s="9"/>
      <c r="R642" s="72"/>
      <c r="S642" s="11"/>
      <c r="T642" s="73"/>
      <c r="U642" s="73"/>
      <c r="V642" s="9"/>
      <c r="W642" s="9"/>
      <c r="X642" s="74" t="str">
        <f> if(isna(VLOOKUP($A642,processing!$A:$B,1,0)), "no", "yes")</f>
        <v>no</v>
      </c>
      <c r="Y642" s="74" t="str">
        <f> if(isna(VLOOKUP($A642,outputs!$A:$B,1,0)), "no", "yes")</f>
        <v>no</v>
      </c>
      <c r="Z642" s="74" t="str">
        <f> if(isna(VLOOKUP($A642,old.accuracy!$A:$B,1,0)), "no", "yes")</f>
        <v>no</v>
      </c>
      <c r="AA642" s="74"/>
      <c r="AB642" s="74"/>
    </row>
    <row r="643">
      <c r="A643" s="8" t="str">
        <f> concatenate(VLOOKUP($B643,publications!$B:$D,3,0), ".", $C643)</f>
        <v>#N/A</v>
      </c>
      <c r="B643" s="9"/>
      <c r="C643" s="71">
        <f t="shared" si="1"/>
        <v>0</v>
      </c>
      <c r="D643" s="9"/>
      <c r="E643" s="9"/>
      <c r="F643" s="9"/>
      <c r="G643" s="9"/>
      <c r="H643" s="79"/>
      <c r="I643" s="9"/>
      <c r="J643" s="9"/>
      <c r="K643" s="9"/>
      <c r="L643" s="9"/>
      <c r="M643" s="11"/>
      <c r="N643" s="77"/>
      <c r="O643" s="72"/>
      <c r="P643" s="72"/>
      <c r="Q643" s="9"/>
      <c r="R643" s="72"/>
      <c r="S643" s="11"/>
      <c r="T643" s="73"/>
      <c r="U643" s="73"/>
      <c r="V643" s="9"/>
      <c r="W643" s="9"/>
      <c r="X643" s="74" t="str">
        <f> if(isna(VLOOKUP($A643,processing!$A:$B,1,0)), "no", "yes")</f>
        <v>no</v>
      </c>
      <c r="Y643" s="74" t="str">
        <f> if(isna(VLOOKUP($A643,outputs!$A:$B,1,0)), "no", "yes")</f>
        <v>no</v>
      </c>
      <c r="Z643" s="74" t="str">
        <f> if(isna(VLOOKUP($A643,old.accuracy!$A:$B,1,0)), "no", "yes")</f>
        <v>no</v>
      </c>
      <c r="AA643" s="74"/>
      <c r="AB643" s="74"/>
    </row>
    <row r="644">
      <c r="A644" s="8" t="str">
        <f> concatenate(VLOOKUP($B644,publications!$B:$D,3,0), ".", $C644)</f>
        <v>#N/A</v>
      </c>
      <c r="B644" s="9"/>
      <c r="C644" s="71">
        <f t="shared" si="1"/>
        <v>0</v>
      </c>
      <c r="D644" s="9"/>
      <c r="E644" s="9"/>
      <c r="F644" s="9"/>
      <c r="G644" s="9"/>
      <c r="H644" s="79"/>
      <c r="I644" s="9"/>
      <c r="J644" s="9"/>
      <c r="K644" s="9"/>
      <c r="L644" s="9"/>
      <c r="M644" s="11"/>
      <c r="N644" s="77"/>
      <c r="O644" s="72"/>
      <c r="P644" s="72"/>
      <c r="Q644" s="9"/>
      <c r="R644" s="72"/>
      <c r="S644" s="11"/>
      <c r="T644" s="73"/>
      <c r="U644" s="73"/>
      <c r="V644" s="9"/>
      <c r="W644" s="9"/>
      <c r="X644" s="74" t="str">
        <f> if(isna(VLOOKUP($A644,processing!$A:$B,1,0)), "no", "yes")</f>
        <v>no</v>
      </c>
      <c r="Y644" s="74" t="str">
        <f> if(isna(VLOOKUP($A644,outputs!$A:$B,1,0)), "no", "yes")</f>
        <v>no</v>
      </c>
      <c r="Z644" s="74" t="str">
        <f> if(isna(VLOOKUP($A644,old.accuracy!$A:$B,1,0)), "no", "yes")</f>
        <v>no</v>
      </c>
      <c r="AA644" s="74"/>
      <c r="AB644" s="74"/>
    </row>
    <row r="645">
      <c r="A645" s="8" t="str">
        <f> concatenate(VLOOKUP($B645,publications!$B:$D,3,0), ".", $C645)</f>
        <v>#N/A</v>
      </c>
      <c r="B645" s="9"/>
      <c r="C645" s="71">
        <f t="shared" si="1"/>
        <v>0</v>
      </c>
      <c r="D645" s="9"/>
      <c r="E645" s="9"/>
      <c r="F645" s="9"/>
      <c r="G645" s="9"/>
      <c r="H645" s="79"/>
      <c r="I645" s="9"/>
      <c r="J645" s="9"/>
      <c r="K645" s="9"/>
      <c r="L645" s="9"/>
      <c r="M645" s="11"/>
      <c r="N645" s="77"/>
      <c r="O645" s="72"/>
      <c r="P645" s="72"/>
      <c r="Q645" s="9"/>
      <c r="R645" s="72"/>
      <c r="S645" s="11"/>
      <c r="T645" s="73"/>
      <c r="U645" s="73"/>
      <c r="V645" s="9"/>
      <c r="W645" s="9"/>
      <c r="X645" s="74" t="str">
        <f> if(isna(VLOOKUP($A645,processing!$A:$B,1,0)), "no", "yes")</f>
        <v>no</v>
      </c>
      <c r="Y645" s="74" t="str">
        <f> if(isna(VLOOKUP($A645,outputs!$A:$B,1,0)), "no", "yes")</f>
        <v>no</v>
      </c>
      <c r="Z645" s="74" t="str">
        <f> if(isna(VLOOKUP($A645,old.accuracy!$A:$B,1,0)), "no", "yes")</f>
        <v>no</v>
      </c>
      <c r="AA645" s="74"/>
      <c r="AB645" s="74"/>
    </row>
    <row r="646">
      <c r="A646" s="8" t="str">
        <f> concatenate(VLOOKUP($B646,publications!$B:$D,3,0), ".", $C646)</f>
        <v>#N/A</v>
      </c>
      <c r="B646" s="9"/>
      <c r="C646" s="71">
        <f t="shared" si="1"/>
        <v>0</v>
      </c>
      <c r="D646" s="9"/>
      <c r="E646" s="9"/>
      <c r="F646" s="9"/>
      <c r="G646" s="9"/>
      <c r="H646" s="79"/>
      <c r="I646" s="9"/>
      <c r="J646" s="9"/>
      <c r="K646" s="9"/>
      <c r="L646" s="9"/>
      <c r="M646" s="11"/>
      <c r="N646" s="77"/>
      <c r="O646" s="72"/>
      <c r="P646" s="72"/>
      <c r="Q646" s="9"/>
      <c r="R646" s="72"/>
      <c r="S646" s="11"/>
      <c r="T646" s="73"/>
      <c r="U646" s="73"/>
      <c r="V646" s="9"/>
      <c r="W646" s="9"/>
      <c r="X646" s="74" t="str">
        <f> if(isna(VLOOKUP($A646,processing!$A:$B,1,0)), "no", "yes")</f>
        <v>no</v>
      </c>
      <c r="Y646" s="74" t="str">
        <f> if(isna(VLOOKUP($A646,outputs!$A:$B,1,0)), "no", "yes")</f>
        <v>no</v>
      </c>
      <c r="Z646" s="74" t="str">
        <f> if(isna(VLOOKUP($A646,old.accuracy!$A:$B,1,0)), "no", "yes")</f>
        <v>no</v>
      </c>
      <c r="AA646" s="74"/>
      <c r="AB646" s="74"/>
    </row>
    <row r="647">
      <c r="A647" s="8" t="str">
        <f> concatenate(VLOOKUP($B647,publications!$B:$D,3,0), ".", $C647)</f>
        <v>#N/A</v>
      </c>
      <c r="B647" s="9"/>
      <c r="C647" s="71">
        <f t="shared" si="1"/>
        <v>0</v>
      </c>
      <c r="D647" s="9"/>
      <c r="E647" s="9"/>
      <c r="F647" s="9"/>
      <c r="G647" s="9"/>
      <c r="H647" s="79"/>
      <c r="I647" s="9"/>
      <c r="J647" s="9"/>
      <c r="K647" s="9"/>
      <c r="L647" s="9"/>
      <c r="M647" s="11"/>
      <c r="N647" s="77"/>
      <c r="O647" s="72"/>
      <c r="P647" s="72"/>
      <c r="Q647" s="9"/>
      <c r="R647" s="72"/>
      <c r="S647" s="11"/>
      <c r="T647" s="73"/>
      <c r="U647" s="73"/>
      <c r="V647" s="9"/>
      <c r="W647" s="9"/>
      <c r="X647" s="74" t="str">
        <f> if(isna(VLOOKUP($A647,processing!$A:$B,1,0)), "no", "yes")</f>
        <v>no</v>
      </c>
      <c r="Y647" s="74" t="str">
        <f> if(isna(VLOOKUP($A647,outputs!$A:$B,1,0)), "no", "yes")</f>
        <v>no</v>
      </c>
      <c r="Z647" s="74" t="str">
        <f> if(isna(VLOOKUP($A647,old.accuracy!$A:$B,1,0)), "no", "yes")</f>
        <v>no</v>
      </c>
      <c r="AA647" s="74"/>
      <c r="AB647" s="74"/>
    </row>
    <row r="648">
      <c r="A648" s="8" t="str">
        <f> concatenate(VLOOKUP($B648,publications!$B:$D,3,0), ".", $C648)</f>
        <v>#N/A</v>
      </c>
      <c r="B648" s="9"/>
      <c r="C648" s="71">
        <f t="shared" si="1"/>
        <v>0</v>
      </c>
      <c r="D648" s="9"/>
      <c r="E648" s="9"/>
      <c r="F648" s="9"/>
      <c r="G648" s="9"/>
      <c r="H648" s="79"/>
      <c r="I648" s="9"/>
      <c r="J648" s="9"/>
      <c r="K648" s="9"/>
      <c r="L648" s="9"/>
      <c r="M648" s="11"/>
      <c r="N648" s="77"/>
      <c r="O648" s="72"/>
      <c r="P648" s="72"/>
      <c r="Q648" s="9"/>
      <c r="R648" s="72"/>
      <c r="S648" s="11"/>
      <c r="T648" s="73"/>
      <c r="U648" s="73"/>
      <c r="V648" s="9"/>
      <c r="W648" s="9"/>
      <c r="X648" s="74" t="str">
        <f> if(isna(VLOOKUP($A648,processing!$A:$B,1,0)), "no", "yes")</f>
        <v>no</v>
      </c>
      <c r="Y648" s="74" t="str">
        <f> if(isna(VLOOKUP($A648,outputs!$A:$B,1,0)), "no", "yes")</f>
        <v>no</v>
      </c>
      <c r="Z648" s="74" t="str">
        <f> if(isna(VLOOKUP($A648,old.accuracy!$A:$B,1,0)), "no", "yes")</f>
        <v>no</v>
      </c>
      <c r="AA648" s="74"/>
      <c r="AB648" s="74"/>
    </row>
    <row r="649">
      <c r="A649" s="8" t="str">
        <f> concatenate(VLOOKUP($B649,publications!$B:$D,3,0), ".", $C649)</f>
        <v>#N/A</v>
      </c>
      <c r="B649" s="9"/>
      <c r="C649" s="71">
        <f t="shared" si="1"/>
        <v>0</v>
      </c>
      <c r="D649" s="9"/>
      <c r="E649" s="9"/>
      <c r="F649" s="9"/>
      <c r="G649" s="9"/>
      <c r="H649" s="79"/>
      <c r="I649" s="9"/>
      <c r="J649" s="9"/>
      <c r="K649" s="9"/>
      <c r="L649" s="9"/>
      <c r="M649" s="11"/>
      <c r="N649" s="77"/>
      <c r="O649" s="72"/>
      <c r="P649" s="72"/>
      <c r="Q649" s="9"/>
      <c r="R649" s="72"/>
      <c r="S649" s="11"/>
      <c r="T649" s="73"/>
      <c r="U649" s="73"/>
      <c r="V649" s="9"/>
      <c r="W649" s="9"/>
      <c r="X649" s="74" t="str">
        <f> if(isna(VLOOKUP($A649,processing!$A:$B,1,0)), "no", "yes")</f>
        <v>no</v>
      </c>
      <c r="Y649" s="74" t="str">
        <f> if(isna(VLOOKUP($A649,outputs!$A:$B,1,0)), "no", "yes")</f>
        <v>no</v>
      </c>
      <c r="Z649" s="74" t="str">
        <f> if(isna(VLOOKUP($A649,old.accuracy!$A:$B,1,0)), "no", "yes")</f>
        <v>no</v>
      </c>
      <c r="AA649" s="74"/>
      <c r="AB649" s="74"/>
    </row>
    <row r="650">
      <c r="A650" s="8" t="str">
        <f> concatenate(VLOOKUP($B650,publications!$B:$D,3,0), ".", $C650)</f>
        <v>#N/A</v>
      </c>
      <c r="B650" s="9"/>
      <c r="C650" s="71">
        <f t="shared" si="1"/>
        <v>0</v>
      </c>
      <c r="D650" s="9"/>
      <c r="E650" s="9"/>
      <c r="F650" s="9"/>
      <c r="G650" s="9"/>
      <c r="H650" s="79"/>
      <c r="I650" s="9"/>
      <c r="J650" s="9"/>
      <c r="K650" s="9"/>
      <c r="L650" s="9"/>
      <c r="M650" s="11"/>
      <c r="N650" s="77"/>
      <c r="O650" s="72"/>
      <c r="P650" s="72"/>
      <c r="Q650" s="9"/>
      <c r="R650" s="72"/>
      <c r="S650" s="11"/>
      <c r="T650" s="73"/>
      <c r="U650" s="73"/>
      <c r="V650" s="9"/>
      <c r="W650" s="9"/>
      <c r="X650" s="74" t="str">
        <f> if(isna(VLOOKUP($A650,processing!$A:$B,1,0)), "no", "yes")</f>
        <v>no</v>
      </c>
      <c r="Y650" s="74" t="str">
        <f> if(isna(VLOOKUP($A650,outputs!$A:$B,1,0)), "no", "yes")</f>
        <v>no</v>
      </c>
      <c r="Z650" s="74" t="str">
        <f> if(isna(VLOOKUP($A650,old.accuracy!$A:$B,1,0)), "no", "yes")</f>
        <v>no</v>
      </c>
      <c r="AA650" s="74"/>
      <c r="AB650" s="74"/>
    </row>
    <row r="651">
      <c r="A651" s="8" t="str">
        <f> concatenate(VLOOKUP($B651,publications!$B:$D,3,0), ".", $C651)</f>
        <v>#N/A</v>
      </c>
      <c r="B651" s="9"/>
      <c r="C651" s="71">
        <f t="shared" si="1"/>
        <v>0</v>
      </c>
      <c r="D651" s="9"/>
      <c r="E651" s="9"/>
      <c r="F651" s="9"/>
      <c r="G651" s="9"/>
      <c r="H651" s="79"/>
      <c r="I651" s="9"/>
      <c r="J651" s="9"/>
      <c r="K651" s="9"/>
      <c r="L651" s="9"/>
      <c r="M651" s="11"/>
      <c r="N651" s="77"/>
      <c r="O651" s="72"/>
      <c r="P651" s="72"/>
      <c r="Q651" s="9"/>
      <c r="R651" s="72"/>
      <c r="S651" s="11"/>
      <c r="T651" s="73"/>
      <c r="U651" s="73"/>
      <c r="V651" s="9"/>
      <c r="W651" s="9"/>
      <c r="X651" s="74" t="str">
        <f> if(isna(VLOOKUP($A651,processing!$A:$B,1,0)), "no", "yes")</f>
        <v>no</v>
      </c>
      <c r="Y651" s="74" t="str">
        <f> if(isna(VLOOKUP($A651,outputs!$A:$B,1,0)), "no", "yes")</f>
        <v>no</v>
      </c>
      <c r="Z651" s="74" t="str">
        <f> if(isna(VLOOKUP($A651,old.accuracy!$A:$B,1,0)), "no", "yes")</f>
        <v>no</v>
      </c>
      <c r="AA651" s="74"/>
      <c r="AB651" s="74"/>
    </row>
    <row r="652">
      <c r="A652" s="8" t="str">
        <f> concatenate(VLOOKUP($B652,publications!$B:$D,3,0), ".", $C652)</f>
        <v>#N/A</v>
      </c>
      <c r="B652" s="9"/>
      <c r="C652" s="71">
        <f t="shared" si="1"/>
        <v>0</v>
      </c>
      <c r="D652" s="9"/>
      <c r="E652" s="9"/>
      <c r="F652" s="9"/>
      <c r="G652" s="9"/>
      <c r="H652" s="79"/>
      <c r="I652" s="9"/>
      <c r="J652" s="9"/>
      <c r="K652" s="9"/>
      <c r="L652" s="9"/>
      <c r="M652" s="11"/>
      <c r="N652" s="77"/>
      <c r="O652" s="72"/>
      <c r="P652" s="72"/>
      <c r="Q652" s="9"/>
      <c r="R652" s="72"/>
      <c r="S652" s="11"/>
      <c r="T652" s="73"/>
      <c r="U652" s="73"/>
      <c r="V652" s="9"/>
      <c r="W652" s="9"/>
      <c r="X652" s="74" t="str">
        <f> if(isna(VLOOKUP($A652,processing!$A:$B,1,0)), "no", "yes")</f>
        <v>no</v>
      </c>
      <c r="Y652" s="74" t="str">
        <f> if(isna(VLOOKUP($A652,outputs!$A:$B,1,0)), "no", "yes")</f>
        <v>no</v>
      </c>
      <c r="Z652" s="74" t="str">
        <f> if(isna(VLOOKUP($A652,old.accuracy!$A:$B,1,0)), "no", "yes")</f>
        <v>no</v>
      </c>
      <c r="AA652" s="74"/>
      <c r="AB652" s="74"/>
    </row>
    <row r="653">
      <c r="A653" s="8" t="str">
        <f> concatenate(VLOOKUP($B653,publications!$B:$D,3,0), ".", $C653)</f>
        <v>#N/A</v>
      </c>
      <c r="B653" s="9"/>
      <c r="C653" s="71">
        <f t="shared" si="1"/>
        <v>0</v>
      </c>
      <c r="D653" s="9"/>
      <c r="E653" s="9"/>
      <c r="F653" s="9"/>
      <c r="G653" s="9"/>
      <c r="H653" s="79"/>
      <c r="I653" s="9"/>
      <c r="J653" s="9"/>
      <c r="K653" s="9"/>
      <c r="L653" s="9"/>
      <c r="M653" s="11"/>
      <c r="N653" s="77"/>
      <c r="O653" s="72"/>
      <c r="P653" s="72"/>
      <c r="Q653" s="9"/>
      <c r="R653" s="72"/>
      <c r="S653" s="11"/>
      <c r="T653" s="73"/>
      <c r="U653" s="73"/>
      <c r="V653" s="9"/>
      <c r="W653" s="9"/>
      <c r="X653" s="74" t="str">
        <f> if(isna(VLOOKUP($A653,processing!$A:$B,1,0)), "no", "yes")</f>
        <v>no</v>
      </c>
      <c r="Y653" s="74" t="str">
        <f> if(isna(VLOOKUP($A653,outputs!$A:$B,1,0)), "no", "yes")</f>
        <v>no</v>
      </c>
      <c r="Z653" s="74" t="str">
        <f> if(isna(VLOOKUP($A653,old.accuracy!$A:$B,1,0)), "no", "yes")</f>
        <v>no</v>
      </c>
      <c r="AA653" s="74"/>
      <c r="AB653" s="74"/>
    </row>
    <row r="654">
      <c r="A654" s="8" t="str">
        <f> concatenate(VLOOKUP($B654,publications!$B:$D,3,0), ".", $C654)</f>
        <v>#N/A</v>
      </c>
      <c r="B654" s="9"/>
      <c r="C654" s="71">
        <f t="shared" si="1"/>
        <v>0</v>
      </c>
      <c r="D654" s="9"/>
      <c r="E654" s="9"/>
      <c r="F654" s="9"/>
      <c r="G654" s="9"/>
      <c r="H654" s="79"/>
      <c r="I654" s="9"/>
      <c r="J654" s="9"/>
      <c r="K654" s="9"/>
      <c r="L654" s="9"/>
      <c r="M654" s="11"/>
      <c r="N654" s="77"/>
      <c r="O654" s="72"/>
      <c r="P654" s="72"/>
      <c r="Q654" s="9"/>
      <c r="R654" s="72"/>
      <c r="S654" s="11"/>
      <c r="T654" s="73"/>
      <c r="U654" s="73"/>
      <c r="V654" s="9"/>
      <c r="W654" s="9"/>
      <c r="X654" s="74" t="str">
        <f> if(isna(VLOOKUP($A654,processing!$A:$B,1,0)), "no", "yes")</f>
        <v>no</v>
      </c>
      <c r="Y654" s="74" t="str">
        <f> if(isna(VLOOKUP($A654,outputs!$A:$B,1,0)), "no", "yes")</f>
        <v>no</v>
      </c>
      <c r="Z654" s="74" t="str">
        <f> if(isna(VLOOKUP($A654,old.accuracy!$A:$B,1,0)), "no", "yes")</f>
        <v>no</v>
      </c>
      <c r="AA654" s="74"/>
      <c r="AB654" s="74"/>
    </row>
    <row r="655">
      <c r="A655" s="8" t="str">
        <f> concatenate(VLOOKUP($B655,publications!$B:$D,3,0), ".", $C655)</f>
        <v>#N/A</v>
      </c>
      <c r="B655" s="9"/>
      <c r="C655" s="71">
        <f t="shared" si="1"/>
        <v>0</v>
      </c>
      <c r="D655" s="9"/>
      <c r="E655" s="9"/>
      <c r="F655" s="9"/>
      <c r="G655" s="9"/>
      <c r="H655" s="79"/>
      <c r="I655" s="9"/>
      <c r="J655" s="9"/>
      <c r="K655" s="9"/>
      <c r="L655" s="9"/>
      <c r="M655" s="11"/>
      <c r="N655" s="77"/>
      <c r="O655" s="72"/>
      <c r="P655" s="72"/>
      <c r="Q655" s="9"/>
      <c r="R655" s="72"/>
      <c r="S655" s="11"/>
      <c r="T655" s="73"/>
      <c r="U655" s="73"/>
      <c r="V655" s="9"/>
      <c r="W655" s="9"/>
      <c r="X655" s="74" t="str">
        <f> if(isna(VLOOKUP($A655,processing!$A:$B,1,0)), "no", "yes")</f>
        <v>no</v>
      </c>
      <c r="Y655" s="74" t="str">
        <f> if(isna(VLOOKUP($A655,outputs!$A:$B,1,0)), "no", "yes")</f>
        <v>no</v>
      </c>
      <c r="Z655" s="74" t="str">
        <f> if(isna(VLOOKUP($A655,old.accuracy!$A:$B,1,0)), "no", "yes")</f>
        <v>no</v>
      </c>
      <c r="AA655" s="74"/>
      <c r="AB655" s="74"/>
    </row>
    <row r="656">
      <c r="A656" s="8" t="str">
        <f> concatenate(VLOOKUP($B656,publications!$B:$D,3,0), ".", $C656)</f>
        <v>#N/A</v>
      </c>
      <c r="B656" s="9"/>
      <c r="C656" s="71">
        <f t="shared" si="1"/>
        <v>0</v>
      </c>
      <c r="D656" s="9"/>
      <c r="E656" s="9"/>
      <c r="F656" s="9"/>
      <c r="G656" s="9"/>
      <c r="H656" s="79"/>
      <c r="I656" s="9"/>
      <c r="J656" s="9"/>
      <c r="K656" s="9"/>
      <c r="L656" s="9"/>
      <c r="M656" s="11"/>
      <c r="N656" s="77"/>
      <c r="O656" s="72"/>
      <c r="P656" s="72"/>
      <c r="Q656" s="9"/>
      <c r="R656" s="72"/>
      <c r="S656" s="11"/>
      <c r="T656" s="73"/>
      <c r="U656" s="73"/>
      <c r="V656" s="9"/>
      <c r="W656" s="9"/>
      <c r="X656" s="74" t="str">
        <f> if(isna(VLOOKUP($A656,processing!$A:$B,1,0)), "no", "yes")</f>
        <v>no</v>
      </c>
      <c r="Y656" s="74" t="str">
        <f> if(isna(VLOOKUP($A656,outputs!$A:$B,1,0)), "no", "yes")</f>
        <v>no</v>
      </c>
      <c r="Z656" s="74" t="str">
        <f> if(isna(VLOOKUP($A656,old.accuracy!$A:$B,1,0)), "no", "yes")</f>
        <v>no</v>
      </c>
      <c r="AA656" s="74"/>
      <c r="AB656" s="74"/>
    </row>
    <row r="657">
      <c r="A657" s="8" t="str">
        <f> concatenate(VLOOKUP($B657,publications!$B:$D,3,0), ".", $C657)</f>
        <v>#N/A</v>
      </c>
      <c r="B657" s="9"/>
      <c r="C657" s="71">
        <f t="shared" si="1"/>
        <v>0</v>
      </c>
      <c r="D657" s="9"/>
      <c r="E657" s="9"/>
      <c r="F657" s="9"/>
      <c r="G657" s="9"/>
      <c r="H657" s="79"/>
      <c r="I657" s="9"/>
      <c r="J657" s="9"/>
      <c r="K657" s="9"/>
      <c r="L657" s="9"/>
      <c r="M657" s="11"/>
      <c r="N657" s="77"/>
      <c r="O657" s="72"/>
      <c r="P657" s="72"/>
      <c r="Q657" s="9"/>
      <c r="R657" s="72"/>
      <c r="S657" s="11"/>
      <c r="T657" s="73"/>
      <c r="U657" s="73"/>
      <c r="V657" s="9"/>
      <c r="W657" s="9"/>
      <c r="X657" s="74" t="str">
        <f> if(isna(VLOOKUP($A657,processing!$A:$B,1,0)), "no", "yes")</f>
        <v>no</v>
      </c>
      <c r="Y657" s="74" t="str">
        <f> if(isna(VLOOKUP($A657,outputs!$A:$B,1,0)), "no", "yes")</f>
        <v>no</v>
      </c>
      <c r="Z657" s="74" t="str">
        <f> if(isna(VLOOKUP($A657,old.accuracy!$A:$B,1,0)), "no", "yes")</f>
        <v>no</v>
      </c>
      <c r="AA657" s="74"/>
      <c r="AB657" s="74"/>
    </row>
    <row r="658">
      <c r="A658" s="8" t="str">
        <f> concatenate(VLOOKUP($B658,publications!$B:$D,3,0), ".", $C658)</f>
        <v>#N/A</v>
      </c>
      <c r="B658" s="9"/>
      <c r="C658" s="71">
        <f t="shared" si="1"/>
        <v>0</v>
      </c>
      <c r="D658" s="9"/>
      <c r="E658" s="9"/>
      <c r="F658" s="9"/>
      <c r="G658" s="9"/>
      <c r="H658" s="79"/>
      <c r="I658" s="9"/>
      <c r="J658" s="9"/>
      <c r="K658" s="9"/>
      <c r="L658" s="9"/>
      <c r="M658" s="11"/>
      <c r="N658" s="77"/>
      <c r="O658" s="72"/>
      <c r="P658" s="72"/>
      <c r="Q658" s="9"/>
      <c r="R658" s="72"/>
      <c r="S658" s="11"/>
      <c r="T658" s="73"/>
      <c r="U658" s="73"/>
      <c r="V658" s="9"/>
      <c r="W658" s="9"/>
      <c r="X658" s="74" t="str">
        <f> if(isna(VLOOKUP($A658,processing!$A:$B,1,0)), "no", "yes")</f>
        <v>no</v>
      </c>
      <c r="Y658" s="74" t="str">
        <f> if(isna(VLOOKUP($A658,outputs!$A:$B,1,0)), "no", "yes")</f>
        <v>no</v>
      </c>
      <c r="Z658" s="74" t="str">
        <f> if(isna(VLOOKUP($A658,old.accuracy!$A:$B,1,0)), "no", "yes")</f>
        <v>no</v>
      </c>
      <c r="AA658" s="74"/>
      <c r="AB658" s="74"/>
    </row>
    <row r="659">
      <c r="A659" s="8" t="str">
        <f> concatenate(VLOOKUP($B659,publications!$B:$D,3,0), ".", $C659)</f>
        <v>#N/A</v>
      </c>
      <c r="B659" s="9"/>
      <c r="C659" s="71">
        <f t="shared" si="1"/>
        <v>0</v>
      </c>
      <c r="D659" s="9"/>
      <c r="E659" s="9"/>
      <c r="F659" s="9"/>
      <c r="G659" s="9"/>
      <c r="H659" s="79"/>
      <c r="I659" s="9"/>
      <c r="J659" s="9"/>
      <c r="K659" s="9"/>
      <c r="L659" s="9"/>
      <c r="M659" s="11"/>
      <c r="N659" s="77"/>
      <c r="O659" s="72"/>
      <c r="P659" s="72"/>
      <c r="Q659" s="9"/>
      <c r="R659" s="72"/>
      <c r="S659" s="11"/>
      <c r="T659" s="73"/>
      <c r="U659" s="73"/>
      <c r="V659" s="9"/>
      <c r="W659" s="9"/>
      <c r="X659" s="74" t="str">
        <f> if(isna(VLOOKUP($A659,processing!$A:$B,1,0)), "no", "yes")</f>
        <v>no</v>
      </c>
      <c r="Y659" s="74" t="str">
        <f> if(isna(VLOOKUP($A659,outputs!$A:$B,1,0)), "no", "yes")</f>
        <v>no</v>
      </c>
      <c r="Z659" s="74" t="str">
        <f> if(isna(VLOOKUP($A659,old.accuracy!$A:$B,1,0)), "no", "yes")</f>
        <v>no</v>
      </c>
      <c r="AA659" s="74"/>
      <c r="AB659" s="74"/>
    </row>
    <row r="660">
      <c r="A660" s="8" t="str">
        <f> concatenate(VLOOKUP($B660,publications!$B:$D,3,0), ".", $C660)</f>
        <v>#N/A</v>
      </c>
      <c r="B660" s="9"/>
      <c r="C660" s="71">
        <f t="shared" si="1"/>
        <v>0</v>
      </c>
      <c r="D660" s="9"/>
      <c r="E660" s="9"/>
      <c r="F660" s="9"/>
      <c r="G660" s="9"/>
      <c r="H660" s="79"/>
      <c r="I660" s="9"/>
      <c r="J660" s="9"/>
      <c r="K660" s="9"/>
      <c r="L660" s="9"/>
      <c r="M660" s="11"/>
      <c r="N660" s="77"/>
      <c r="O660" s="72"/>
      <c r="P660" s="72"/>
      <c r="Q660" s="9"/>
      <c r="R660" s="72"/>
      <c r="S660" s="11"/>
      <c r="T660" s="73"/>
      <c r="U660" s="73"/>
      <c r="V660" s="9"/>
      <c r="W660" s="9"/>
      <c r="X660" s="74" t="str">
        <f> if(isna(VLOOKUP($A660,processing!$A:$B,1,0)), "no", "yes")</f>
        <v>no</v>
      </c>
      <c r="Y660" s="74" t="str">
        <f> if(isna(VLOOKUP($A660,outputs!$A:$B,1,0)), "no", "yes")</f>
        <v>no</v>
      </c>
      <c r="Z660" s="74" t="str">
        <f> if(isna(VLOOKUP($A660,old.accuracy!$A:$B,1,0)), "no", "yes")</f>
        <v>no</v>
      </c>
      <c r="AA660" s="74"/>
      <c r="AB660" s="74"/>
    </row>
    <row r="661">
      <c r="A661" s="8" t="str">
        <f> concatenate(VLOOKUP($B661,publications!$B:$D,3,0), ".", $C661)</f>
        <v>#N/A</v>
      </c>
      <c r="B661" s="9"/>
      <c r="C661" s="71">
        <f t="shared" si="1"/>
        <v>0</v>
      </c>
      <c r="D661" s="9"/>
      <c r="E661" s="9"/>
      <c r="F661" s="9"/>
      <c r="G661" s="9"/>
      <c r="H661" s="79"/>
      <c r="I661" s="9"/>
      <c r="J661" s="9"/>
      <c r="K661" s="9"/>
      <c r="L661" s="9"/>
      <c r="M661" s="11"/>
      <c r="N661" s="77"/>
      <c r="O661" s="72"/>
      <c r="P661" s="72"/>
      <c r="Q661" s="9"/>
      <c r="R661" s="72"/>
      <c r="S661" s="11"/>
      <c r="T661" s="73"/>
      <c r="U661" s="73"/>
      <c r="V661" s="9"/>
      <c r="W661" s="9"/>
      <c r="X661" s="74" t="str">
        <f> if(isna(VLOOKUP($A661,processing!$A:$B,1,0)), "no", "yes")</f>
        <v>no</v>
      </c>
      <c r="Y661" s="74" t="str">
        <f> if(isna(VLOOKUP($A661,outputs!$A:$B,1,0)), "no", "yes")</f>
        <v>no</v>
      </c>
      <c r="Z661" s="74" t="str">
        <f> if(isna(VLOOKUP($A661,old.accuracy!$A:$B,1,0)), "no", "yes")</f>
        <v>no</v>
      </c>
      <c r="AA661" s="74"/>
      <c r="AB661" s="74"/>
    </row>
    <row r="662">
      <c r="A662" s="8" t="str">
        <f> concatenate(VLOOKUP($B662,publications!$B:$D,3,0), ".", $C662)</f>
        <v>#N/A</v>
      </c>
      <c r="B662" s="9"/>
      <c r="C662" s="71">
        <f t="shared" si="1"/>
        <v>0</v>
      </c>
      <c r="D662" s="9"/>
      <c r="E662" s="9"/>
      <c r="F662" s="9"/>
      <c r="G662" s="9"/>
      <c r="H662" s="79"/>
      <c r="I662" s="9"/>
      <c r="J662" s="9"/>
      <c r="K662" s="9"/>
      <c r="L662" s="9"/>
      <c r="M662" s="11"/>
      <c r="N662" s="77"/>
      <c r="O662" s="72"/>
      <c r="P662" s="72"/>
      <c r="Q662" s="9"/>
      <c r="R662" s="72"/>
      <c r="S662" s="11"/>
      <c r="T662" s="73"/>
      <c r="U662" s="73"/>
      <c r="V662" s="9"/>
      <c r="W662" s="9"/>
      <c r="X662" s="74" t="str">
        <f> if(isna(VLOOKUP($A662,processing!$A:$B,1,0)), "no", "yes")</f>
        <v>no</v>
      </c>
      <c r="Y662" s="74" t="str">
        <f> if(isna(VLOOKUP($A662,outputs!$A:$B,1,0)), "no", "yes")</f>
        <v>no</v>
      </c>
      <c r="Z662" s="74" t="str">
        <f> if(isna(VLOOKUP($A662,old.accuracy!$A:$B,1,0)), "no", "yes")</f>
        <v>no</v>
      </c>
      <c r="AA662" s="74"/>
      <c r="AB662" s="74"/>
    </row>
    <row r="663">
      <c r="A663" s="8" t="str">
        <f> concatenate(VLOOKUP($B663,publications!$B:$D,3,0), ".", $C663)</f>
        <v>#N/A</v>
      </c>
      <c r="B663" s="9"/>
      <c r="C663" s="71">
        <f t="shared" si="1"/>
        <v>0</v>
      </c>
      <c r="D663" s="9"/>
      <c r="E663" s="9"/>
      <c r="F663" s="9"/>
      <c r="G663" s="9"/>
      <c r="H663" s="79"/>
      <c r="I663" s="9"/>
      <c r="J663" s="9"/>
      <c r="K663" s="9"/>
      <c r="L663" s="9"/>
      <c r="M663" s="11"/>
      <c r="N663" s="77"/>
      <c r="O663" s="72"/>
      <c r="P663" s="72"/>
      <c r="Q663" s="9"/>
      <c r="R663" s="72"/>
      <c r="S663" s="11"/>
      <c r="T663" s="73"/>
      <c r="U663" s="73"/>
      <c r="V663" s="9"/>
      <c r="W663" s="9"/>
      <c r="X663" s="74" t="str">
        <f> if(isna(VLOOKUP($A663,processing!$A:$B,1,0)), "no", "yes")</f>
        <v>no</v>
      </c>
      <c r="Y663" s="74" t="str">
        <f> if(isna(VLOOKUP($A663,outputs!$A:$B,1,0)), "no", "yes")</f>
        <v>no</v>
      </c>
      <c r="Z663" s="74" t="str">
        <f> if(isna(VLOOKUP($A663,old.accuracy!$A:$B,1,0)), "no", "yes")</f>
        <v>no</v>
      </c>
      <c r="AA663" s="74"/>
      <c r="AB663" s="74"/>
    </row>
    <row r="664">
      <c r="A664" s="8" t="str">
        <f> concatenate(VLOOKUP($B664,publications!$B:$D,3,0), ".", $C664)</f>
        <v>#N/A</v>
      </c>
      <c r="B664" s="9"/>
      <c r="C664" s="71">
        <f t="shared" si="1"/>
        <v>0</v>
      </c>
      <c r="D664" s="9"/>
      <c r="E664" s="9"/>
      <c r="F664" s="9"/>
      <c r="G664" s="9"/>
      <c r="H664" s="79"/>
      <c r="I664" s="9"/>
      <c r="J664" s="9"/>
      <c r="K664" s="9"/>
      <c r="L664" s="9"/>
      <c r="M664" s="11"/>
      <c r="N664" s="77"/>
      <c r="O664" s="72"/>
      <c r="P664" s="72"/>
      <c r="Q664" s="9"/>
      <c r="R664" s="72"/>
      <c r="S664" s="11"/>
      <c r="T664" s="73"/>
      <c r="U664" s="73"/>
      <c r="V664" s="9"/>
      <c r="W664" s="9"/>
      <c r="X664" s="74" t="str">
        <f> if(isna(VLOOKUP($A664,processing!$A:$B,1,0)), "no", "yes")</f>
        <v>no</v>
      </c>
      <c r="Y664" s="74" t="str">
        <f> if(isna(VLOOKUP($A664,outputs!$A:$B,1,0)), "no", "yes")</f>
        <v>no</v>
      </c>
      <c r="Z664" s="74" t="str">
        <f> if(isna(VLOOKUP($A664,old.accuracy!$A:$B,1,0)), "no", "yes")</f>
        <v>no</v>
      </c>
      <c r="AA664" s="74"/>
      <c r="AB664" s="74"/>
    </row>
    <row r="665">
      <c r="A665" s="8" t="str">
        <f> concatenate(VLOOKUP($B665,publications!$B:$D,3,0), ".", $C665)</f>
        <v>#N/A</v>
      </c>
      <c r="B665" s="9"/>
      <c r="C665" s="71">
        <f t="shared" si="1"/>
        <v>0</v>
      </c>
      <c r="D665" s="9"/>
      <c r="E665" s="9"/>
      <c r="F665" s="9"/>
      <c r="G665" s="9"/>
      <c r="H665" s="79"/>
      <c r="I665" s="9"/>
      <c r="J665" s="9"/>
      <c r="K665" s="9"/>
      <c r="L665" s="9"/>
      <c r="M665" s="11"/>
      <c r="N665" s="77"/>
      <c r="O665" s="72"/>
      <c r="P665" s="72"/>
      <c r="Q665" s="9"/>
      <c r="R665" s="72"/>
      <c r="S665" s="11"/>
      <c r="T665" s="73"/>
      <c r="U665" s="73"/>
      <c r="V665" s="9"/>
      <c r="W665" s="9"/>
      <c r="X665" s="74" t="str">
        <f> if(isna(VLOOKUP($A665,processing!$A:$B,1,0)), "no", "yes")</f>
        <v>no</v>
      </c>
      <c r="Y665" s="74" t="str">
        <f> if(isna(VLOOKUP($A665,outputs!$A:$B,1,0)), "no", "yes")</f>
        <v>no</v>
      </c>
      <c r="Z665" s="74" t="str">
        <f> if(isna(VLOOKUP($A665,old.accuracy!$A:$B,1,0)), "no", "yes")</f>
        <v>no</v>
      </c>
      <c r="AA665" s="74"/>
      <c r="AB665" s="74"/>
    </row>
    <row r="666">
      <c r="A666" s="8" t="str">
        <f> concatenate(VLOOKUP($B666,publications!$B:$D,3,0), ".", $C666)</f>
        <v>#N/A</v>
      </c>
      <c r="B666" s="9"/>
      <c r="C666" s="71">
        <f t="shared" si="1"/>
        <v>0</v>
      </c>
      <c r="D666" s="9"/>
      <c r="E666" s="9"/>
      <c r="F666" s="9"/>
      <c r="G666" s="9"/>
      <c r="H666" s="79"/>
      <c r="I666" s="9"/>
      <c r="J666" s="9"/>
      <c r="K666" s="9"/>
      <c r="L666" s="9"/>
      <c r="M666" s="11"/>
      <c r="N666" s="77"/>
      <c r="O666" s="72"/>
      <c r="P666" s="72"/>
      <c r="Q666" s="9"/>
      <c r="R666" s="72"/>
      <c r="S666" s="11"/>
      <c r="T666" s="73"/>
      <c r="U666" s="73"/>
      <c r="V666" s="9"/>
      <c r="W666" s="9"/>
      <c r="X666" s="74" t="str">
        <f> if(isna(VLOOKUP($A666,processing!$A:$B,1,0)), "no", "yes")</f>
        <v>no</v>
      </c>
      <c r="Y666" s="74" t="str">
        <f> if(isna(VLOOKUP($A666,outputs!$A:$B,1,0)), "no", "yes")</f>
        <v>no</v>
      </c>
      <c r="Z666" s="74" t="str">
        <f> if(isna(VLOOKUP($A666,old.accuracy!$A:$B,1,0)), "no", "yes")</f>
        <v>no</v>
      </c>
      <c r="AA666" s="74"/>
      <c r="AB666" s="74"/>
    </row>
    <row r="667">
      <c r="A667" s="8" t="str">
        <f> concatenate(VLOOKUP($B667,publications!$B:$D,3,0), ".", $C667)</f>
        <v>#N/A</v>
      </c>
      <c r="B667" s="9"/>
      <c r="C667" s="71">
        <f t="shared" si="1"/>
        <v>0</v>
      </c>
      <c r="D667" s="9"/>
      <c r="E667" s="9"/>
      <c r="F667" s="9"/>
      <c r="G667" s="9"/>
      <c r="H667" s="79"/>
      <c r="I667" s="9"/>
      <c r="J667" s="9"/>
      <c r="K667" s="9"/>
      <c r="L667" s="9"/>
      <c r="M667" s="11"/>
      <c r="N667" s="77"/>
      <c r="O667" s="72"/>
      <c r="P667" s="72"/>
      <c r="Q667" s="9"/>
      <c r="R667" s="72"/>
      <c r="S667" s="11"/>
      <c r="T667" s="73"/>
      <c r="U667" s="73"/>
      <c r="V667" s="9"/>
      <c r="W667" s="9"/>
      <c r="X667" s="74" t="str">
        <f> if(isna(VLOOKUP($A667,processing!$A:$B,1,0)), "no", "yes")</f>
        <v>no</v>
      </c>
      <c r="Y667" s="74" t="str">
        <f> if(isna(VLOOKUP($A667,outputs!$A:$B,1,0)), "no", "yes")</f>
        <v>no</v>
      </c>
      <c r="Z667" s="74" t="str">
        <f> if(isna(VLOOKUP($A667,old.accuracy!$A:$B,1,0)), "no", "yes")</f>
        <v>no</v>
      </c>
      <c r="AA667" s="74"/>
      <c r="AB667" s="74"/>
    </row>
    <row r="668">
      <c r="A668" s="8" t="str">
        <f> concatenate(VLOOKUP($B668,publications!$B:$D,3,0), ".", $C668)</f>
        <v>#N/A</v>
      </c>
      <c r="B668" s="9"/>
      <c r="C668" s="71">
        <f t="shared" si="1"/>
        <v>0</v>
      </c>
      <c r="D668" s="9"/>
      <c r="E668" s="9"/>
      <c r="F668" s="9"/>
      <c r="G668" s="9"/>
      <c r="H668" s="79"/>
      <c r="I668" s="9"/>
      <c r="J668" s="9"/>
      <c r="K668" s="9"/>
      <c r="L668" s="9"/>
      <c r="M668" s="11"/>
      <c r="N668" s="77"/>
      <c r="O668" s="72"/>
      <c r="P668" s="72"/>
      <c r="Q668" s="9"/>
      <c r="R668" s="72"/>
      <c r="S668" s="11"/>
      <c r="T668" s="73"/>
      <c r="U668" s="73"/>
      <c r="V668" s="9"/>
      <c r="W668" s="9"/>
      <c r="X668" s="74" t="str">
        <f> if(isna(VLOOKUP($A668,processing!$A:$B,1,0)), "no", "yes")</f>
        <v>no</v>
      </c>
      <c r="Y668" s="74" t="str">
        <f> if(isna(VLOOKUP($A668,outputs!$A:$B,1,0)), "no", "yes")</f>
        <v>no</v>
      </c>
      <c r="Z668" s="74" t="str">
        <f> if(isna(VLOOKUP($A668,old.accuracy!$A:$B,1,0)), "no", "yes")</f>
        <v>no</v>
      </c>
      <c r="AA668" s="74"/>
      <c r="AB668" s="74"/>
    </row>
    <row r="669">
      <c r="A669" s="8" t="str">
        <f> concatenate(VLOOKUP($B669,publications!$B:$D,3,0), ".", $C669)</f>
        <v>#N/A</v>
      </c>
      <c r="B669" s="9"/>
      <c r="C669" s="71">
        <f t="shared" si="1"/>
        <v>0</v>
      </c>
      <c r="D669" s="9"/>
      <c r="E669" s="9"/>
      <c r="F669" s="9"/>
      <c r="G669" s="9"/>
      <c r="H669" s="79"/>
      <c r="I669" s="9"/>
      <c r="J669" s="9"/>
      <c r="K669" s="9"/>
      <c r="L669" s="9"/>
      <c r="M669" s="11"/>
      <c r="N669" s="77"/>
      <c r="O669" s="72"/>
      <c r="P669" s="72"/>
      <c r="Q669" s="9"/>
      <c r="R669" s="72"/>
      <c r="S669" s="11"/>
      <c r="T669" s="73"/>
      <c r="U669" s="73"/>
      <c r="V669" s="9"/>
      <c r="W669" s="9"/>
      <c r="X669" s="74" t="str">
        <f> if(isna(VLOOKUP($A669,processing!$A:$B,1,0)), "no", "yes")</f>
        <v>no</v>
      </c>
      <c r="Y669" s="74" t="str">
        <f> if(isna(VLOOKUP($A669,outputs!$A:$B,1,0)), "no", "yes")</f>
        <v>no</v>
      </c>
      <c r="Z669" s="74" t="str">
        <f> if(isna(VLOOKUP($A669,old.accuracy!$A:$B,1,0)), "no", "yes")</f>
        <v>no</v>
      </c>
      <c r="AA669" s="74"/>
      <c r="AB669" s="74"/>
    </row>
    <row r="670">
      <c r="A670" s="8" t="str">
        <f> concatenate(VLOOKUP($B670,publications!$B:$D,3,0), ".", $C670)</f>
        <v>#N/A</v>
      </c>
      <c r="B670" s="9"/>
      <c r="C670" s="71">
        <f t="shared" si="1"/>
        <v>0</v>
      </c>
      <c r="D670" s="9"/>
      <c r="E670" s="9"/>
      <c r="F670" s="9"/>
      <c r="G670" s="9"/>
      <c r="H670" s="79"/>
      <c r="I670" s="9"/>
      <c r="J670" s="9"/>
      <c r="K670" s="9"/>
      <c r="L670" s="9"/>
      <c r="M670" s="11"/>
      <c r="N670" s="77"/>
      <c r="O670" s="72"/>
      <c r="P670" s="72"/>
      <c r="Q670" s="9"/>
      <c r="R670" s="72"/>
      <c r="S670" s="11"/>
      <c r="T670" s="73"/>
      <c r="U670" s="73"/>
      <c r="V670" s="9"/>
      <c r="W670" s="9"/>
      <c r="X670" s="74" t="str">
        <f> if(isna(VLOOKUP($A670,processing!$A:$B,1,0)), "no", "yes")</f>
        <v>no</v>
      </c>
      <c r="Y670" s="74" t="str">
        <f> if(isna(VLOOKUP($A670,outputs!$A:$B,1,0)), "no", "yes")</f>
        <v>no</v>
      </c>
      <c r="Z670" s="74" t="str">
        <f> if(isna(VLOOKUP($A670,old.accuracy!$A:$B,1,0)), "no", "yes")</f>
        <v>no</v>
      </c>
      <c r="AA670" s="74"/>
      <c r="AB670" s="74"/>
    </row>
    <row r="671">
      <c r="A671" s="8" t="str">
        <f> concatenate(VLOOKUP($B671,publications!$B:$D,3,0), ".", $C671)</f>
        <v>#N/A</v>
      </c>
      <c r="B671" s="9"/>
      <c r="C671" s="71">
        <f t="shared" si="1"/>
        <v>0</v>
      </c>
      <c r="D671" s="9"/>
      <c r="E671" s="9"/>
      <c r="F671" s="9"/>
      <c r="G671" s="9"/>
      <c r="H671" s="79"/>
      <c r="I671" s="9"/>
      <c r="J671" s="9"/>
      <c r="K671" s="9"/>
      <c r="L671" s="9"/>
      <c r="M671" s="11"/>
      <c r="N671" s="77"/>
      <c r="O671" s="72"/>
      <c r="P671" s="72"/>
      <c r="Q671" s="9"/>
      <c r="R671" s="72"/>
      <c r="S671" s="11"/>
      <c r="T671" s="73"/>
      <c r="U671" s="73"/>
      <c r="V671" s="9"/>
      <c r="W671" s="9"/>
      <c r="X671" s="74" t="str">
        <f> if(isna(VLOOKUP($A671,processing!$A:$B,1,0)), "no", "yes")</f>
        <v>no</v>
      </c>
      <c r="Y671" s="74" t="str">
        <f> if(isna(VLOOKUP($A671,outputs!$A:$B,1,0)), "no", "yes")</f>
        <v>no</v>
      </c>
      <c r="Z671" s="74" t="str">
        <f> if(isna(VLOOKUP($A671,old.accuracy!$A:$B,1,0)), "no", "yes")</f>
        <v>no</v>
      </c>
      <c r="AA671" s="74"/>
      <c r="AB671" s="74"/>
    </row>
    <row r="672">
      <c r="A672" s="8" t="str">
        <f> concatenate(VLOOKUP($B672,publications!$B:$D,3,0), ".", $C672)</f>
        <v>#N/A</v>
      </c>
      <c r="B672" s="9"/>
      <c r="C672" s="71">
        <f t="shared" si="1"/>
        <v>0</v>
      </c>
      <c r="D672" s="9"/>
      <c r="E672" s="9"/>
      <c r="F672" s="9"/>
      <c r="G672" s="9"/>
      <c r="H672" s="79"/>
      <c r="I672" s="9"/>
      <c r="J672" s="9"/>
      <c r="K672" s="9"/>
      <c r="L672" s="9"/>
      <c r="M672" s="11"/>
      <c r="N672" s="77"/>
      <c r="O672" s="72"/>
      <c r="P672" s="72"/>
      <c r="Q672" s="9"/>
      <c r="R672" s="72"/>
      <c r="S672" s="11"/>
      <c r="T672" s="73"/>
      <c r="U672" s="73"/>
      <c r="V672" s="9"/>
      <c r="W672" s="9"/>
      <c r="X672" s="74" t="str">
        <f> if(isna(VLOOKUP($A672,processing!$A:$B,1,0)), "no", "yes")</f>
        <v>no</v>
      </c>
      <c r="Y672" s="74" t="str">
        <f> if(isna(VLOOKUP($A672,outputs!$A:$B,1,0)), "no", "yes")</f>
        <v>no</v>
      </c>
      <c r="Z672" s="74" t="str">
        <f> if(isna(VLOOKUP($A672,old.accuracy!$A:$B,1,0)), "no", "yes")</f>
        <v>no</v>
      </c>
      <c r="AA672" s="74"/>
      <c r="AB672" s="74"/>
    </row>
    <row r="673">
      <c r="A673" s="8" t="str">
        <f> concatenate(VLOOKUP($B673,publications!$B:$D,3,0), ".", $C673)</f>
        <v>#N/A</v>
      </c>
      <c r="B673" s="9"/>
      <c r="C673" s="71">
        <f t="shared" si="1"/>
        <v>0</v>
      </c>
      <c r="D673" s="9"/>
      <c r="E673" s="9"/>
      <c r="F673" s="9"/>
      <c r="G673" s="9"/>
      <c r="H673" s="79"/>
      <c r="I673" s="9"/>
      <c r="J673" s="9"/>
      <c r="K673" s="9"/>
      <c r="L673" s="9"/>
      <c r="M673" s="11"/>
      <c r="N673" s="77"/>
      <c r="O673" s="72"/>
      <c r="P673" s="72"/>
      <c r="Q673" s="9"/>
      <c r="R673" s="72"/>
      <c r="S673" s="11"/>
      <c r="T673" s="73"/>
      <c r="U673" s="73"/>
      <c r="V673" s="9"/>
      <c r="W673" s="9"/>
      <c r="X673" s="74" t="str">
        <f> if(isna(VLOOKUP($A673,processing!$A:$B,1,0)), "no", "yes")</f>
        <v>no</v>
      </c>
      <c r="Y673" s="74" t="str">
        <f> if(isna(VLOOKUP($A673,outputs!$A:$B,1,0)), "no", "yes")</f>
        <v>no</v>
      </c>
      <c r="Z673" s="74" t="str">
        <f> if(isna(VLOOKUP($A673,old.accuracy!$A:$B,1,0)), "no", "yes")</f>
        <v>no</v>
      </c>
      <c r="AA673" s="74"/>
      <c r="AB673" s="74"/>
    </row>
    <row r="674">
      <c r="A674" s="8" t="str">
        <f> concatenate(VLOOKUP($B674,publications!$B:$D,3,0), ".", $C674)</f>
        <v>#N/A</v>
      </c>
      <c r="B674" s="9"/>
      <c r="C674" s="71">
        <f t="shared" si="1"/>
        <v>0</v>
      </c>
      <c r="D674" s="9"/>
      <c r="E674" s="9"/>
      <c r="F674" s="9"/>
      <c r="G674" s="9"/>
      <c r="H674" s="79"/>
      <c r="I674" s="9"/>
      <c r="J674" s="9"/>
      <c r="K674" s="9"/>
      <c r="L674" s="9"/>
      <c r="M674" s="11"/>
      <c r="N674" s="77"/>
      <c r="O674" s="72"/>
      <c r="P674" s="72"/>
      <c r="Q674" s="9"/>
      <c r="R674" s="72"/>
      <c r="S674" s="11"/>
      <c r="T674" s="73"/>
      <c r="U674" s="73"/>
      <c r="V674" s="9"/>
      <c r="W674" s="9"/>
      <c r="X674" s="74" t="str">
        <f> if(isna(VLOOKUP($A674,processing!$A:$B,1,0)), "no", "yes")</f>
        <v>no</v>
      </c>
      <c r="Y674" s="74" t="str">
        <f> if(isna(VLOOKUP($A674,outputs!$A:$B,1,0)), "no", "yes")</f>
        <v>no</v>
      </c>
      <c r="Z674" s="74" t="str">
        <f> if(isna(VLOOKUP($A674,old.accuracy!$A:$B,1,0)), "no", "yes")</f>
        <v>no</v>
      </c>
      <c r="AA674" s="74"/>
      <c r="AB674" s="74"/>
    </row>
    <row r="675">
      <c r="A675" s="8" t="str">
        <f> concatenate(VLOOKUP($B675,publications!$B:$D,3,0), ".", $C675)</f>
        <v>#N/A</v>
      </c>
      <c r="B675" s="9"/>
      <c r="C675" s="71">
        <f t="shared" si="1"/>
        <v>0</v>
      </c>
      <c r="D675" s="9"/>
      <c r="E675" s="9"/>
      <c r="F675" s="9"/>
      <c r="G675" s="9"/>
      <c r="H675" s="79"/>
      <c r="I675" s="9"/>
      <c r="J675" s="9"/>
      <c r="K675" s="9"/>
      <c r="L675" s="9"/>
      <c r="M675" s="11"/>
      <c r="N675" s="77"/>
      <c r="O675" s="72"/>
      <c r="P675" s="72"/>
      <c r="Q675" s="9"/>
      <c r="R675" s="72"/>
      <c r="S675" s="11"/>
      <c r="T675" s="73"/>
      <c r="U675" s="73"/>
      <c r="V675" s="9"/>
      <c r="W675" s="9"/>
      <c r="X675" s="74" t="str">
        <f> if(isna(VLOOKUP($A675,processing!$A:$B,1,0)), "no", "yes")</f>
        <v>no</v>
      </c>
      <c r="Y675" s="74" t="str">
        <f> if(isna(VLOOKUP($A675,outputs!$A:$B,1,0)), "no", "yes")</f>
        <v>no</v>
      </c>
      <c r="Z675" s="74" t="str">
        <f> if(isna(VLOOKUP($A675,old.accuracy!$A:$B,1,0)), "no", "yes")</f>
        <v>no</v>
      </c>
      <c r="AA675" s="74"/>
      <c r="AB675" s="74"/>
    </row>
    <row r="676">
      <c r="A676" s="8" t="str">
        <f> concatenate(VLOOKUP($B676,publications!$B:$D,3,0), ".", $C676)</f>
        <v>#N/A</v>
      </c>
      <c r="B676" s="9"/>
      <c r="C676" s="71">
        <f t="shared" si="1"/>
        <v>0</v>
      </c>
      <c r="D676" s="9"/>
      <c r="E676" s="9"/>
      <c r="F676" s="9"/>
      <c r="G676" s="9"/>
      <c r="H676" s="79"/>
      <c r="I676" s="9"/>
      <c r="J676" s="9"/>
      <c r="K676" s="9"/>
      <c r="L676" s="9"/>
      <c r="M676" s="11"/>
      <c r="N676" s="77"/>
      <c r="O676" s="72"/>
      <c r="P676" s="72"/>
      <c r="Q676" s="9"/>
      <c r="R676" s="72"/>
      <c r="S676" s="11"/>
      <c r="T676" s="73"/>
      <c r="U676" s="73"/>
      <c r="V676" s="9"/>
      <c r="W676" s="9"/>
      <c r="X676" s="74" t="str">
        <f> if(isna(VLOOKUP($A676,processing!$A:$B,1,0)), "no", "yes")</f>
        <v>no</v>
      </c>
      <c r="Y676" s="74" t="str">
        <f> if(isna(VLOOKUP($A676,outputs!$A:$B,1,0)), "no", "yes")</f>
        <v>no</v>
      </c>
      <c r="Z676" s="74" t="str">
        <f> if(isna(VLOOKUP($A676,old.accuracy!$A:$B,1,0)), "no", "yes")</f>
        <v>no</v>
      </c>
      <c r="AA676" s="74"/>
      <c r="AB676" s="74"/>
    </row>
    <row r="677">
      <c r="A677" s="8" t="str">
        <f> concatenate(VLOOKUP($B677,publications!$B:$D,3,0), ".", $C677)</f>
        <v>#N/A</v>
      </c>
      <c r="B677" s="9"/>
      <c r="C677" s="71">
        <f t="shared" si="1"/>
        <v>0</v>
      </c>
      <c r="D677" s="9"/>
      <c r="E677" s="9"/>
      <c r="F677" s="9"/>
      <c r="G677" s="9"/>
      <c r="H677" s="79"/>
      <c r="I677" s="9"/>
      <c r="J677" s="9"/>
      <c r="K677" s="9"/>
      <c r="L677" s="9"/>
      <c r="M677" s="11"/>
      <c r="N677" s="77"/>
      <c r="O677" s="72"/>
      <c r="P677" s="72"/>
      <c r="Q677" s="9"/>
      <c r="R677" s="72"/>
      <c r="S677" s="11"/>
      <c r="T677" s="73"/>
      <c r="U677" s="73"/>
      <c r="V677" s="9"/>
      <c r="W677" s="9"/>
      <c r="X677" s="74" t="str">
        <f> if(isna(VLOOKUP($A677,processing!$A:$B,1,0)), "no", "yes")</f>
        <v>no</v>
      </c>
      <c r="Y677" s="74" t="str">
        <f> if(isna(VLOOKUP($A677,outputs!$A:$B,1,0)), "no", "yes")</f>
        <v>no</v>
      </c>
      <c r="Z677" s="74" t="str">
        <f> if(isna(VLOOKUP($A677,old.accuracy!$A:$B,1,0)), "no", "yes")</f>
        <v>no</v>
      </c>
      <c r="AA677" s="74"/>
      <c r="AB677" s="74"/>
    </row>
    <row r="678">
      <c r="A678" s="8" t="str">
        <f> concatenate(VLOOKUP($B678,publications!$B:$D,3,0), ".", $C678)</f>
        <v>#N/A</v>
      </c>
      <c r="B678" s="9"/>
      <c r="C678" s="71">
        <f t="shared" si="1"/>
        <v>0</v>
      </c>
      <c r="D678" s="9"/>
      <c r="E678" s="9"/>
      <c r="F678" s="9"/>
      <c r="G678" s="9"/>
      <c r="H678" s="79"/>
      <c r="I678" s="9"/>
      <c r="J678" s="9"/>
      <c r="K678" s="9"/>
      <c r="L678" s="9"/>
      <c r="M678" s="11"/>
      <c r="N678" s="77"/>
      <c r="O678" s="72"/>
      <c r="P678" s="72"/>
      <c r="Q678" s="9"/>
      <c r="R678" s="72"/>
      <c r="S678" s="11"/>
      <c r="T678" s="73"/>
      <c r="U678" s="73"/>
      <c r="V678" s="9"/>
      <c r="W678" s="9"/>
      <c r="X678" s="74" t="str">
        <f> if(isna(VLOOKUP($A678,processing!$A:$B,1,0)), "no", "yes")</f>
        <v>no</v>
      </c>
      <c r="Y678" s="74" t="str">
        <f> if(isna(VLOOKUP($A678,outputs!$A:$B,1,0)), "no", "yes")</f>
        <v>no</v>
      </c>
      <c r="Z678" s="74" t="str">
        <f> if(isna(VLOOKUP($A678,old.accuracy!$A:$B,1,0)), "no", "yes")</f>
        <v>no</v>
      </c>
      <c r="AA678" s="74"/>
      <c r="AB678" s="74"/>
    </row>
    <row r="679">
      <c r="A679" s="8" t="str">
        <f> concatenate(VLOOKUP($B679,publications!$B:$D,3,0), ".", $C679)</f>
        <v>#N/A</v>
      </c>
      <c r="B679" s="9"/>
      <c r="C679" s="71">
        <f t="shared" si="1"/>
        <v>0</v>
      </c>
      <c r="D679" s="9"/>
      <c r="E679" s="9"/>
      <c r="F679" s="9"/>
      <c r="G679" s="9"/>
      <c r="H679" s="79"/>
      <c r="I679" s="9"/>
      <c r="J679" s="9"/>
      <c r="K679" s="9"/>
      <c r="L679" s="9"/>
      <c r="M679" s="11"/>
      <c r="N679" s="77"/>
      <c r="O679" s="72"/>
      <c r="P679" s="72"/>
      <c r="Q679" s="9"/>
      <c r="R679" s="72"/>
      <c r="S679" s="11"/>
      <c r="T679" s="73"/>
      <c r="U679" s="73"/>
      <c r="V679" s="9"/>
      <c r="W679" s="9"/>
      <c r="X679" s="74" t="str">
        <f> if(isna(VLOOKUP($A679,processing!$A:$B,1,0)), "no", "yes")</f>
        <v>no</v>
      </c>
      <c r="Y679" s="74" t="str">
        <f> if(isna(VLOOKUP($A679,outputs!$A:$B,1,0)), "no", "yes")</f>
        <v>no</v>
      </c>
      <c r="Z679" s="74" t="str">
        <f> if(isna(VLOOKUP($A679,old.accuracy!$A:$B,1,0)), "no", "yes")</f>
        <v>no</v>
      </c>
      <c r="AA679" s="74"/>
      <c r="AB679" s="74"/>
    </row>
    <row r="680">
      <c r="A680" s="8" t="str">
        <f> concatenate(VLOOKUP($B680,publications!$B:$D,3,0), ".", $C680)</f>
        <v>#N/A</v>
      </c>
      <c r="B680" s="9"/>
      <c r="C680" s="71">
        <f t="shared" si="1"/>
        <v>0</v>
      </c>
      <c r="D680" s="9"/>
      <c r="E680" s="9"/>
      <c r="F680" s="9"/>
      <c r="G680" s="9"/>
      <c r="H680" s="79"/>
      <c r="I680" s="9"/>
      <c r="J680" s="9"/>
      <c r="K680" s="9"/>
      <c r="L680" s="9"/>
      <c r="M680" s="11"/>
      <c r="N680" s="77"/>
      <c r="O680" s="72"/>
      <c r="P680" s="72"/>
      <c r="Q680" s="9"/>
      <c r="R680" s="72"/>
      <c r="S680" s="11"/>
      <c r="T680" s="73"/>
      <c r="U680" s="73"/>
      <c r="V680" s="9"/>
      <c r="W680" s="9"/>
      <c r="X680" s="74" t="str">
        <f> if(isna(VLOOKUP($A680,processing!$A:$B,1,0)), "no", "yes")</f>
        <v>no</v>
      </c>
      <c r="Y680" s="74" t="str">
        <f> if(isna(VLOOKUP($A680,outputs!$A:$B,1,0)), "no", "yes")</f>
        <v>no</v>
      </c>
      <c r="Z680" s="74" t="str">
        <f> if(isna(VLOOKUP($A680,old.accuracy!$A:$B,1,0)), "no", "yes")</f>
        <v>no</v>
      </c>
      <c r="AA680" s="74"/>
      <c r="AB680" s="74"/>
    </row>
    <row r="681">
      <c r="A681" s="8" t="str">
        <f> concatenate(VLOOKUP($B681,publications!$B:$D,3,0), ".", $C681)</f>
        <v>#N/A</v>
      </c>
      <c r="B681" s="9"/>
      <c r="C681" s="71">
        <f t="shared" si="1"/>
        <v>0</v>
      </c>
      <c r="D681" s="9"/>
      <c r="E681" s="9"/>
      <c r="F681" s="9"/>
      <c r="G681" s="9"/>
      <c r="H681" s="79"/>
      <c r="I681" s="9"/>
      <c r="J681" s="9"/>
      <c r="K681" s="9"/>
      <c r="L681" s="9"/>
      <c r="M681" s="11"/>
      <c r="N681" s="77"/>
      <c r="O681" s="72"/>
      <c r="P681" s="72"/>
      <c r="Q681" s="9"/>
      <c r="R681" s="72"/>
      <c r="S681" s="11"/>
      <c r="T681" s="73"/>
      <c r="U681" s="73"/>
      <c r="V681" s="9"/>
      <c r="W681" s="9"/>
      <c r="X681" s="74" t="str">
        <f> if(isna(VLOOKUP($A681,processing!$A:$B,1,0)), "no", "yes")</f>
        <v>no</v>
      </c>
      <c r="Y681" s="74" t="str">
        <f> if(isna(VLOOKUP($A681,outputs!$A:$B,1,0)), "no", "yes")</f>
        <v>no</v>
      </c>
      <c r="Z681" s="74" t="str">
        <f> if(isna(VLOOKUP($A681,old.accuracy!$A:$B,1,0)), "no", "yes")</f>
        <v>no</v>
      </c>
      <c r="AA681" s="74"/>
      <c r="AB681" s="74"/>
    </row>
    <row r="682">
      <c r="A682" s="8" t="str">
        <f> concatenate(VLOOKUP($B682,publications!$B:$D,3,0), ".", $C682)</f>
        <v>#N/A</v>
      </c>
      <c r="B682" s="9"/>
      <c r="C682" s="71">
        <f t="shared" si="1"/>
        <v>0</v>
      </c>
      <c r="D682" s="9"/>
      <c r="E682" s="9"/>
      <c r="F682" s="9"/>
      <c r="G682" s="9"/>
      <c r="H682" s="79"/>
      <c r="I682" s="9"/>
      <c r="J682" s="9"/>
      <c r="K682" s="9"/>
      <c r="L682" s="9"/>
      <c r="M682" s="11"/>
      <c r="N682" s="77"/>
      <c r="O682" s="72"/>
      <c r="P682" s="72"/>
      <c r="Q682" s="9"/>
      <c r="R682" s="72"/>
      <c r="S682" s="11"/>
      <c r="T682" s="73"/>
      <c r="U682" s="73"/>
      <c r="V682" s="9"/>
      <c r="W682" s="9"/>
      <c r="X682" s="74" t="str">
        <f> if(isna(VLOOKUP($A682,processing!$A:$B,1,0)), "no", "yes")</f>
        <v>no</v>
      </c>
      <c r="Y682" s="74" t="str">
        <f> if(isna(VLOOKUP($A682,outputs!$A:$B,1,0)), "no", "yes")</f>
        <v>no</v>
      </c>
      <c r="Z682" s="74" t="str">
        <f> if(isna(VLOOKUP($A682,old.accuracy!$A:$B,1,0)), "no", "yes")</f>
        <v>no</v>
      </c>
      <c r="AA682" s="74"/>
      <c r="AB682" s="74"/>
    </row>
    <row r="683">
      <c r="A683" s="8" t="str">
        <f> concatenate(VLOOKUP($B683,publications!$B:$D,3,0), ".", $C683)</f>
        <v>#N/A</v>
      </c>
      <c r="B683" s="9"/>
      <c r="C683" s="71">
        <f t="shared" si="1"/>
        <v>0</v>
      </c>
      <c r="D683" s="9"/>
      <c r="E683" s="9"/>
      <c r="F683" s="9"/>
      <c r="G683" s="9"/>
      <c r="H683" s="79"/>
      <c r="I683" s="9"/>
      <c r="J683" s="9"/>
      <c r="K683" s="9"/>
      <c r="L683" s="9"/>
      <c r="M683" s="11"/>
      <c r="N683" s="77"/>
      <c r="O683" s="72"/>
      <c r="P683" s="72"/>
      <c r="Q683" s="9"/>
      <c r="R683" s="72"/>
      <c r="S683" s="11"/>
      <c r="T683" s="73"/>
      <c r="U683" s="73"/>
      <c r="V683" s="9"/>
      <c r="W683" s="9"/>
      <c r="X683" s="74" t="str">
        <f> if(isna(VLOOKUP($A683,processing!$A:$B,1,0)), "no", "yes")</f>
        <v>no</v>
      </c>
      <c r="Y683" s="74" t="str">
        <f> if(isna(VLOOKUP($A683,outputs!$A:$B,1,0)), "no", "yes")</f>
        <v>no</v>
      </c>
      <c r="Z683" s="74" t="str">
        <f> if(isna(VLOOKUP($A683,old.accuracy!$A:$B,1,0)), "no", "yes")</f>
        <v>no</v>
      </c>
      <c r="AA683" s="74"/>
      <c r="AB683" s="74"/>
    </row>
    <row r="684">
      <c r="A684" s="8" t="str">
        <f> concatenate(VLOOKUP($B684,publications!$B:$D,3,0), ".", $C684)</f>
        <v>#N/A</v>
      </c>
      <c r="B684" s="9"/>
      <c r="C684" s="71">
        <f t="shared" si="1"/>
        <v>0</v>
      </c>
      <c r="D684" s="9"/>
      <c r="E684" s="9"/>
      <c r="F684" s="9"/>
      <c r="G684" s="9"/>
      <c r="H684" s="79"/>
      <c r="I684" s="9"/>
      <c r="J684" s="9"/>
      <c r="K684" s="9"/>
      <c r="L684" s="9"/>
      <c r="M684" s="11"/>
      <c r="N684" s="77"/>
      <c r="O684" s="72"/>
      <c r="P684" s="72"/>
      <c r="Q684" s="9"/>
      <c r="R684" s="72"/>
      <c r="S684" s="11"/>
      <c r="T684" s="73"/>
      <c r="U684" s="73"/>
      <c r="V684" s="9"/>
      <c r="W684" s="9"/>
      <c r="X684" s="74" t="str">
        <f> if(isna(VLOOKUP($A684,processing!$A:$B,1,0)), "no", "yes")</f>
        <v>no</v>
      </c>
      <c r="Y684" s="74" t="str">
        <f> if(isna(VLOOKUP($A684,outputs!$A:$B,1,0)), "no", "yes")</f>
        <v>no</v>
      </c>
      <c r="Z684" s="74" t="str">
        <f> if(isna(VLOOKUP($A684,old.accuracy!$A:$B,1,0)), "no", "yes")</f>
        <v>no</v>
      </c>
      <c r="AA684" s="74"/>
      <c r="AB684" s="74"/>
    </row>
    <row r="685">
      <c r="A685" s="8" t="str">
        <f> concatenate(VLOOKUP($B685,publications!$B:$D,3,0), ".", $C685)</f>
        <v>#N/A</v>
      </c>
      <c r="B685" s="9"/>
      <c r="C685" s="71">
        <f t="shared" si="1"/>
        <v>0</v>
      </c>
      <c r="D685" s="9"/>
      <c r="E685" s="9"/>
      <c r="F685" s="9"/>
      <c r="G685" s="9"/>
      <c r="H685" s="79"/>
      <c r="I685" s="9"/>
      <c r="J685" s="9"/>
      <c r="K685" s="9"/>
      <c r="L685" s="9"/>
      <c r="M685" s="11"/>
      <c r="N685" s="77"/>
      <c r="O685" s="72"/>
      <c r="P685" s="72"/>
      <c r="Q685" s="9"/>
      <c r="R685" s="72"/>
      <c r="S685" s="11"/>
      <c r="T685" s="73"/>
      <c r="U685" s="73"/>
      <c r="V685" s="9"/>
      <c r="W685" s="9"/>
      <c r="X685" s="74" t="str">
        <f> if(isna(VLOOKUP($A685,processing!$A:$B,1,0)), "no", "yes")</f>
        <v>no</v>
      </c>
      <c r="Y685" s="74" t="str">
        <f> if(isna(VLOOKUP($A685,outputs!$A:$B,1,0)), "no", "yes")</f>
        <v>no</v>
      </c>
      <c r="Z685" s="74" t="str">
        <f> if(isna(VLOOKUP($A685,old.accuracy!$A:$B,1,0)), "no", "yes")</f>
        <v>no</v>
      </c>
      <c r="AA685" s="74"/>
      <c r="AB685" s="74"/>
    </row>
    <row r="686">
      <c r="A686" s="8" t="str">
        <f> concatenate(VLOOKUP($B686,publications!$B:$D,3,0), ".", $C686)</f>
        <v>#N/A</v>
      </c>
      <c r="B686" s="9"/>
      <c r="C686" s="71">
        <f t="shared" si="1"/>
        <v>0</v>
      </c>
      <c r="D686" s="9"/>
      <c r="E686" s="9"/>
      <c r="F686" s="9"/>
      <c r="G686" s="9"/>
      <c r="H686" s="79"/>
      <c r="I686" s="9"/>
      <c r="J686" s="9"/>
      <c r="K686" s="9"/>
      <c r="L686" s="9"/>
      <c r="M686" s="11"/>
      <c r="N686" s="77"/>
      <c r="O686" s="72"/>
      <c r="P686" s="72"/>
      <c r="Q686" s="9"/>
      <c r="R686" s="72"/>
      <c r="S686" s="11"/>
      <c r="T686" s="73"/>
      <c r="U686" s="73"/>
      <c r="V686" s="9"/>
      <c r="W686" s="9"/>
      <c r="X686" s="74" t="str">
        <f> if(isna(VLOOKUP($A686,processing!$A:$B,1,0)), "no", "yes")</f>
        <v>no</v>
      </c>
      <c r="Y686" s="74" t="str">
        <f> if(isna(VLOOKUP($A686,outputs!$A:$B,1,0)), "no", "yes")</f>
        <v>no</v>
      </c>
      <c r="Z686" s="74" t="str">
        <f> if(isna(VLOOKUP($A686,old.accuracy!$A:$B,1,0)), "no", "yes")</f>
        <v>no</v>
      </c>
      <c r="AA686" s="74"/>
      <c r="AB686" s="74"/>
    </row>
    <row r="687">
      <c r="A687" s="8" t="str">
        <f> concatenate(VLOOKUP($B687,publications!$B:$D,3,0), ".", $C687)</f>
        <v>#N/A</v>
      </c>
      <c r="B687" s="9"/>
      <c r="C687" s="71">
        <f t="shared" si="1"/>
        <v>0</v>
      </c>
      <c r="D687" s="9"/>
      <c r="E687" s="9"/>
      <c r="F687" s="9"/>
      <c r="G687" s="9"/>
      <c r="H687" s="79"/>
      <c r="I687" s="9"/>
      <c r="J687" s="9"/>
      <c r="K687" s="9"/>
      <c r="L687" s="9"/>
      <c r="M687" s="11"/>
      <c r="N687" s="77"/>
      <c r="O687" s="72"/>
      <c r="P687" s="72"/>
      <c r="Q687" s="9"/>
      <c r="R687" s="72"/>
      <c r="S687" s="11"/>
      <c r="T687" s="73"/>
      <c r="U687" s="73"/>
      <c r="V687" s="9"/>
      <c r="W687" s="9"/>
      <c r="X687" s="74" t="str">
        <f> if(isna(VLOOKUP($A687,processing!$A:$B,1,0)), "no", "yes")</f>
        <v>no</v>
      </c>
      <c r="Y687" s="74" t="str">
        <f> if(isna(VLOOKUP($A687,outputs!$A:$B,1,0)), "no", "yes")</f>
        <v>no</v>
      </c>
      <c r="Z687" s="74" t="str">
        <f> if(isna(VLOOKUP($A687,old.accuracy!$A:$B,1,0)), "no", "yes")</f>
        <v>no</v>
      </c>
      <c r="AA687" s="74"/>
      <c r="AB687" s="74"/>
    </row>
    <row r="688">
      <c r="A688" s="8" t="str">
        <f> concatenate(VLOOKUP($B688,publications!$B:$D,3,0), ".", $C688)</f>
        <v>#N/A</v>
      </c>
      <c r="B688" s="9"/>
      <c r="C688" s="71">
        <f t="shared" si="1"/>
        <v>0</v>
      </c>
      <c r="D688" s="9"/>
      <c r="E688" s="9"/>
      <c r="F688" s="9"/>
      <c r="G688" s="9"/>
      <c r="H688" s="79"/>
      <c r="I688" s="9"/>
      <c r="J688" s="9"/>
      <c r="K688" s="9"/>
      <c r="L688" s="9"/>
      <c r="M688" s="11"/>
      <c r="N688" s="77"/>
      <c r="O688" s="72"/>
      <c r="P688" s="72"/>
      <c r="Q688" s="9"/>
      <c r="R688" s="72"/>
      <c r="S688" s="11"/>
      <c r="T688" s="73"/>
      <c r="U688" s="73"/>
      <c r="V688" s="9"/>
      <c r="W688" s="9"/>
      <c r="X688" s="74" t="str">
        <f> if(isna(VLOOKUP($A688,processing!$A:$B,1,0)), "no", "yes")</f>
        <v>no</v>
      </c>
      <c r="Y688" s="74" t="str">
        <f> if(isna(VLOOKUP($A688,outputs!$A:$B,1,0)), "no", "yes")</f>
        <v>no</v>
      </c>
      <c r="Z688" s="74" t="str">
        <f> if(isna(VLOOKUP($A688,old.accuracy!$A:$B,1,0)), "no", "yes")</f>
        <v>no</v>
      </c>
      <c r="AA688" s="74"/>
      <c r="AB688" s="74"/>
    </row>
    <row r="689">
      <c r="A689" s="8" t="str">
        <f> concatenate(VLOOKUP($B689,publications!$B:$D,3,0), ".", $C689)</f>
        <v>#N/A</v>
      </c>
      <c r="B689" s="9"/>
      <c r="C689" s="71">
        <f t="shared" si="1"/>
        <v>0</v>
      </c>
      <c r="D689" s="9"/>
      <c r="E689" s="9"/>
      <c r="F689" s="9"/>
      <c r="G689" s="9"/>
      <c r="H689" s="79"/>
      <c r="I689" s="9"/>
      <c r="J689" s="9"/>
      <c r="K689" s="9"/>
      <c r="L689" s="9"/>
      <c r="M689" s="11"/>
      <c r="N689" s="77"/>
      <c r="O689" s="72"/>
      <c r="P689" s="72"/>
      <c r="Q689" s="9"/>
      <c r="R689" s="72"/>
      <c r="S689" s="11"/>
      <c r="T689" s="73"/>
      <c r="U689" s="73"/>
      <c r="V689" s="9"/>
      <c r="W689" s="9"/>
      <c r="X689" s="74" t="str">
        <f> if(isna(VLOOKUP($A689,processing!$A:$B,1,0)), "no", "yes")</f>
        <v>no</v>
      </c>
      <c r="Y689" s="74" t="str">
        <f> if(isna(VLOOKUP($A689,outputs!$A:$B,1,0)), "no", "yes")</f>
        <v>no</v>
      </c>
      <c r="Z689" s="74" t="str">
        <f> if(isna(VLOOKUP($A689,old.accuracy!$A:$B,1,0)), "no", "yes")</f>
        <v>no</v>
      </c>
      <c r="AA689" s="74"/>
      <c r="AB689" s="74"/>
    </row>
    <row r="690">
      <c r="A690" s="8" t="str">
        <f> concatenate(VLOOKUP($B690,publications!$B:$D,3,0), ".", $C690)</f>
        <v>#N/A</v>
      </c>
      <c r="B690" s="9"/>
      <c r="C690" s="71">
        <f t="shared" si="1"/>
        <v>0</v>
      </c>
      <c r="D690" s="9"/>
      <c r="E690" s="9"/>
      <c r="F690" s="9"/>
      <c r="G690" s="9"/>
      <c r="H690" s="79"/>
      <c r="I690" s="9"/>
      <c r="J690" s="9"/>
      <c r="K690" s="9"/>
      <c r="L690" s="9"/>
      <c r="M690" s="11"/>
      <c r="N690" s="77"/>
      <c r="O690" s="72"/>
      <c r="P690" s="72"/>
      <c r="Q690" s="9"/>
      <c r="R690" s="72"/>
      <c r="S690" s="11"/>
      <c r="T690" s="73"/>
      <c r="U690" s="73"/>
      <c r="V690" s="9"/>
      <c r="W690" s="9"/>
      <c r="X690" s="74" t="str">
        <f> if(isna(VLOOKUP($A690,processing!$A:$B,1,0)), "no", "yes")</f>
        <v>no</v>
      </c>
      <c r="Y690" s="74" t="str">
        <f> if(isna(VLOOKUP($A690,outputs!$A:$B,1,0)), "no", "yes")</f>
        <v>no</v>
      </c>
      <c r="Z690" s="74" t="str">
        <f> if(isna(VLOOKUP($A690,old.accuracy!$A:$B,1,0)), "no", "yes")</f>
        <v>no</v>
      </c>
      <c r="AA690" s="74"/>
      <c r="AB690" s="74"/>
    </row>
    <row r="691">
      <c r="A691" s="8" t="str">
        <f> concatenate(VLOOKUP($B691,publications!$B:$D,3,0), ".", $C691)</f>
        <v>#N/A</v>
      </c>
      <c r="B691" s="9"/>
      <c r="C691" s="71">
        <f t="shared" si="1"/>
        <v>0</v>
      </c>
      <c r="D691" s="9"/>
      <c r="E691" s="9"/>
      <c r="F691" s="9"/>
      <c r="G691" s="9"/>
      <c r="H691" s="79"/>
      <c r="I691" s="9"/>
      <c r="J691" s="9"/>
      <c r="K691" s="9"/>
      <c r="L691" s="9"/>
      <c r="M691" s="11"/>
      <c r="N691" s="77"/>
      <c r="O691" s="72"/>
      <c r="P691" s="72"/>
      <c r="Q691" s="9"/>
      <c r="R691" s="72"/>
      <c r="S691" s="11"/>
      <c r="T691" s="73"/>
      <c r="U691" s="73"/>
      <c r="V691" s="9"/>
      <c r="W691" s="9"/>
      <c r="X691" s="74" t="str">
        <f> if(isna(VLOOKUP($A691,processing!$A:$B,1,0)), "no", "yes")</f>
        <v>no</v>
      </c>
      <c r="Y691" s="74" t="str">
        <f> if(isna(VLOOKUP($A691,outputs!$A:$B,1,0)), "no", "yes")</f>
        <v>no</v>
      </c>
      <c r="Z691" s="74" t="str">
        <f> if(isna(VLOOKUP($A691,old.accuracy!$A:$B,1,0)), "no", "yes")</f>
        <v>no</v>
      </c>
      <c r="AA691" s="74"/>
      <c r="AB691" s="74"/>
    </row>
    <row r="692">
      <c r="A692" s="8" t="str">
        <f> concatenate(VLOOKUP($B692,publications!$B:$D,3,0), ".", $C692)</f>
        <v>#N/A</v>
      </c>
      <c r="B692" s="9"/>
      <c r="C692" s="71">
        <f t="shared" si="1"/>
        <v>0</v>
      </c>
      <c r="D692" s="9"/>
      <c r="E692" s="9"/>
      <c r="F692" s="9"/>
      <c r="G692" s="9"/>
      <c r="H692" s="79"/>
      <c r="I692" s="9"/>
      <c r="J692" s="9"/>
      <c r="K692" s="9"/>
      <c r="L692" s="9"/>
      <c r="M692" s="11"/>
      <c r="N692" s="77"/>
      <c r="O692" s="72"/>
      <c r="P692" s="72"/>
      <c r="Q692" s="9"/>
      <c r="R692" s="72"/>
      <c r="S692" s="11"/>
      <c r="T692" s="73"/>
      <c r="U692" s="73"/>
      <c r="V692" s="9"/>
      <c r="W692" s="9"/>
      <c r="X692" s="74" t="str">
        <f> if(isna(VLOOKUP($A692,processing!$A:$B,1,0)), "no", "yes")</f>
        <v>no</v>
      </c>
      <c r="Y692" s="74" t="str">
        <f> if(isna(VLOOKUP($A692,outputs!$A:$B,1,0)), "no", "yes")</f>
        <v>no</v>
      </c>
      <c r="Z692" s="74" t="str">
        <f> if(isna(VLOOKUP($A692,old.accuracy!$A:$B,1,0)), "no", "yes")</f>
        <v>no</v>
      </c>
      <c r="AA692" s="74"/>
      <c r="AB692" s="74"/>
    </row>
    <row r="693">
      <c r="A693" s="8" t="str">
        <f> concatenate(VLOOKUP($B693,publications!$B:$D,3,0), ".", $C693)</f>
        <v>#N/A</v>
      </c>
      <c r="B693" s="9"/>
      <c r="C693" s="71">
        <f t="shared" si="1"/>
        <v>0</v>
      </c>
      <c r="D693" s="9"/>
      <c r="E693" s="9"/>
      <c r="F693" s="9"/>
      <c r="G693" s="9"/>
      <c r="H693" s="79"/>
      <c r="I693" s="9"/>
      <c r="J693" s="9"/>
      <c r="K693" s="9"/>
      <c r="L693" s="9"/>
      <c r="M693" s="11"/>
      <c r="N693" s="77"/>
      <c r="O693" s="72"/>
      <c r="P693" s="72"/>
      <c r="Q693" s="9"/>
      <c r="R693" s="72"/>
      <c r="S693" s="11"/>
      <c r="T693" s="73"/>
      <c r="U693" s="73"/>
      <c r="V693" s="9"/>
      <c r="W693" s="9"/>
      <c r="X693" s="74" t="str">
        <f> if(isna(VLOOKUP($A693,processing!$A:$B,1,0)), "no", "yes")</f>
        <v>no</v>
      </c>
      <c r="Y693" s="74" t="str">
        <f> if(isna(VLOOKUP($A693,outputs!$A:$B,1,0)), "no", "yes")</f>
        <v>no</v>
      </c>
      <c r="Z693" s="74" t="str">
        <f> if(isna(VLOOKUP($A693,old.accuracy!$A:$B,1,0)), "no", "yes")</f>
        <v>no</v>
      </c>
      <c r="AA693" s="74"/>
      <c r="AB693" s="74"/>
    </row>
    <row r="694">
      <c r="A694" s="8" t="str">
        <f> concatenate(VLOOKUP($B694,publications!$B:$D,3,0), ".", $C694)</f>
        <v>#N/A</v>
      </c>
      <c r="B694" s="9"/>
      <c r="C694" s="71">
        <f t="shared" si="1"/>
        <v>0</v>
      </c>
      <c r="D694" s="9"/>
      <c r="E694" s="9"/>
      <c r="F694" s="9"/>
      <c r="G694" s="9"/>
      <c r="H694" s="79"/>
      <c r="I694" s="9"/>
      <c r="J694" s="9"/>
      <c r="K694" s="9"/>
      <c r="L694" s="9"/>
      <c r="M694" s="11"/>
      <c r="N694" s="77"/>
      <c r="O694" s="72"/>
      <c r="P694" s="72"/>
      <c r="Q694" s="9"/>
      <c r="R694" s="72"/>
      <c r="S694" s="11"/>
      <c r="T694" s="73"/>
      <c r="U694" s="73"/>
      <c r="V694" s="9"/>
      <c r="W694" s="9"/>
      <c r="X694" s="74" t="str">
        <f> if(isna(VLOOKUP($A694,processing!$A:$B,1,0)), "no", "yes")</f>
        <v>no</v>
      </c>
      <c r="Y694" s="74" t="str">
        <f> if(isna(VLOOKUP($A694,outputs!$A:$B,1,0)), "no", "yes")</f>
        <v>no</v>
      </c>
      <c r="Z694" s="74" t="str">
        <f> if(isna(VLOOKUP($A694,old.accuracy!$A:$B,1,0)), "no", "yes")</f>
        <v>no</v>
      </c>
      <c r="AA694" s="74"/>
      <c r="AB694" s="74"/>
    </row>
    <row r="695">
      <c r="A695" s="8" t="str">
        <f> concatenate(VLOOKUP($B695,publications!$B:$D,3,0), ".", $C695)</f>
        <v>#N/A</v>
      </c>
      <c r="B695" s="9"/>
      <c r="C695" s="71">
        <f t="shared" si="1"/>
        <v>0</v>
      </c>
      <c r="D695" s="9"/>
      <c r="E695" s="9"/>
      <c r="F695" s="9"/>
      <c r="G695" s="9"/>
      <c r="H695" s="79"/>
      <c r="I695" s="9"/>
      <c r="J695" s="9"/>
      <c r="K695" s="9"/>
      <c r="L695" s="9"/>
      <c r="M695" s="11"/>
      <c r="N695" s="77"/>
      <c r="O695" s="72"/>
      <c r="P695" s="72"/>
      <c r="Q695" s="9"/>
      <c r="R695" s="72"/>
      <c r="S695" s="11"/>
      <c r="T695" s="73"/>
      <c r="U695" s="73"/>
      <c r="V695" s="9"/>
      <c r="W695" s="9"/>
      <c r="X695" s="74" t="str">
        <f> if(isna(VLOOKUP($A695,processing!$A:$B,1,0)), "no", "yes")</f>
        <v>no</v>
      </c>
      <c r="Y695" s="74" t="str">
        <f> if(isna(VLOOKUP($A695,outputs!$A:$B,1,0)), "no", "yes")</f>
        <v>no</v>
      </c>
      <c r="Z695" s="74" t="str">
        <f> if(isna(VLOOKUP($A695,old.accuracy!$A:$B,1,0)), "no", "yes")</f>
        <v>no</v>
      </c>
      <c r="AA695" s="74"/>
      <c r="AB695" s="74"/>
    </row>
    <row r="696">
      <c r="A696" s="8" t="str">
        <f> concatenate(VLOOKUP($B696,publications!$B:$D,3,0), ".", $C696)</f>
        <v>#N/A</v>
      </c>
      <c r="B696" s="9"/>
      <c r="C696" s="71">
        <f t="shared" si="1"/>
        <v>0</v>
      </c>
      <c r="D696" s="9"/>
      <c r="E696" s="9"/>
      <c r="F696" s="9"/>
      <c r="G696" s="9"/>
      <c r="H696" s="79"/>
      <c r="I696" s="9"/>
      <c r="J696" s="9"/>
      <c r="K696" s="9"/>
      <c r="L696" s="9"/>
      <c r="M696" s="11"/>
      <c r="N696" s="77"/>
      <c r="O696" s="72"/>
      <c r="P696" s="72"/>
      <c r="Q696" s="9"/>
      <c r="R696" s="72"/>
      <c r="S696" s="11"/>
      <c r="T696" s="73"/>
      <c r="U696" s="73"/>
      <c r="V696" s="9"/>
      <c r="W696" s="9"/>
      <c r="X696" s="74" t="str">
        <f> if(isna(VLOOKUP($A696,processing!$A:$B,1,0)), "no", "yes")</f>
        <v>no</v>
      </c>
      <c r="Y696" s="74" t="str">
        <f> if(isna(VLOOKUP($A696,outputs!$A:$B,1,0)), "no", "yes")</f>
        <v>no</v>
      </c>
      <c r="Z696" s="74" t="str">
        <f> if(isna(VLOOKUP($A696,old.accuracy!$A:$B,1,0)), "no", "yes")</f>
        <v>no</v>
      </c>
      <c r="AA696" s="74"/>
      <c r="AB696" s="74"/>
    </row>
    <row r="697">
      <c r="A697" s="8" t="str">
        <f> concatenate(VLOOKUP($B697,publications!$B:$D,3,0), ".", $C697)</f>
        <v>#N/A</v>
      </c>
      <c r="B697" s="9"/>
      <c r="C697" s="71">
        <f t="shared" si="1"/>
        <v>0</v>
      </c>
      <c r="D697" s="9"/>
      <c r="E697" s="9"/>
      <c r="F697" s="9"/>
      <c r="G697" s="9"/>
      <c r="H697" s="79"/>
      <c r="I697" s="9"/>
      <c r="J697" s="9"/>
      <c r="K697" s="9"/>
      <c r="L697" s="9"/>
      <c r="M697" s="11"/>
      <c r="N697" s="77"/>
      <c r="O697" s="72"/>
      <c r="P697" s="72"/>
      <c r="Q697" s="9"/>
      <c r="R697" s="72"/>
      <c r="S697" s="11"/>
      <c r="T697" s="73"/>
      <c r="U697" s="73"/>
      <c r="V697" s="9"/>
      <c r="W697" s="9"/>
      <c r="X697" s="74" t="str">
        <f> if(isna(VLOOKUP($A697,processing!$A:$B,1,0)), "no", "yes")</f>
        <v>no</v>
      </c>
      <c r="Y697" s="74" t="str">
        <f> if(isna(VLOOKUP($A697,outputs!$A:$B,1,0)), "no", "yes")</f>
        <v>no</v>
      </c>
      <c r="Z697" s="74" t="str">
        <f> if(isna(VLOOKUP($A697,old.accuracy!$A:$B,1,0)), "no", "yes")</f>
        <v>no</v>
      </c>
      <c r="AA697" s="74"/>
      <c r="AB697" s="74"/>
    </row>
    <row r="698">
      <c r="A698" s="8" t="str">
        <f> concatenate(VLOOKUP($B698,publications!$B:$D,3,0), ".", $C698)</f>
        <v>#N/A</v>
      </c>
      <c r="B698" s="9"/>
      <c r="C698" s="71">
        <f t="shared" si="1"/>
        <v>0</v>
      </c>
      <c r="D698" s="9"/>
      <c r="E698" s="9"/>
      <c r="F698" s="9"/>
      <c r="G698" s="9"/>
      <c r="H698" s="79"/>
      <c r="I698" s="9"/>
      <c r="J698" s="9"/>
      <c r="K698" s="9"/>
      <c r="L698" s="9"/>
      <c r="M698" s="11"/>
      <c r="N698" s="77"/>
      <c r="O698" s="72"/>
      <c r="P698" s="72"/>
      <c r="Q698" s="9"/>
      <c r="R698" s="72"/>
      <c r="S698" s="11"/>
      <c r="T698" s="73"/>
      <c r="U698" s="73"/>
      <c r="V698" s="9"/>
      <c r="W698" s="9"/>
      <c r="X698" s="74" t="str">
        <f> if(isna(VLOOKUP($A698,processing!$A:$B,1,0)), "no", "yes")</f>
        <v>no</v>
      </c>
      <c r="Y698" s="74" t="str">
        <f> if(isna(VLOOKUP($A698,outputs!$A:$B,1,0)), "no", "yes")</f>
        <v>no</v>
      </c>
      <c r="Z698" s="74" t="str">
        <f> if(isna(VLOOKUP($A698,old.accuracy!$A:$B,1,0)), "no", "yes")</f>
        <v>no</v>
      </c>
      <c r="AA698" s="74"/>
      <c r="AB698" s="74"/>
    </row>
    <row r="699">
      <c r="A699" s="8" t="str">
        <f> concatenate(VLOOKUP($B699,publications!$B:$D,3,0), ".", $C699)</f>
        <v>#N/A</v>
      </c>
      <c r="B699" s="9"/>
      <c r="C699" s="71">
        <f t="shared" si="1"/>
        <v>0</v>
      </c>
      <c r="D699" s="9"/>
      <c r="E699" s="9"/>
      <c r="F699" s="9"/>
      <c r="G699" s="9"/>
      <c r="H699" s="79"/>
      <c r="I699" s="9"/>
      <c r="J699" s="9"/>
      <c r="K699" s="9"/>
      <c r="L699" s="9"/>
      <c r="M699" s="11"/>
      <c r="N699" s="77"/>
      <c r="O699" s="72"/>
      <c r="P699" s="72"/>
      <c r="Q699" s="9"/>
      <c r="R699" s="72"/>
      <c r="S699" s="11"/>
      <c r="T699" s="73"/>
      <c r="U699" s="73"/>
      <c r="V699" s="9"/>
      <c r="W699" s="9"/>
      <c r="X699" s="74" t="str">
        <f> if(isna(VLOOKUP($A699,processing!$A:$B,1,0)), "no", "yes")</f>
        <v>no</v>
      </c>
      <c r="Y699" s="74" t="str">
        <f> if(isna(VLOOKUP($A699,outputs!$A:$B,1,0)), "no", "yes")</f>
        <v>no</v>
      </c>
      <c r="Z699" s="74" t="str">
        <f> if(isna(VLOOKUP($A699,old.accuracy!$A:$B,1,0)), "no", "yes")</f>
        <v>no</v>
      </c>
      <c r="AA699" s="74"/>
      <c r="AB699" s="74"/>
    </row>
    <row r="700">
      <c r="A700" s="8" t="str">
        <f> concatenate(VLOOKUP($B700,publications!$B:$D,3,0), ".", $C700)</f>
        <v>#N/A</v>
      </c>
      <c r="B700" s="9"/>
      <c r="C700" s="71">
        <f t="shared" si="1"/>
        <v>0</v>
      </c>
      <c r="D700" s="9"/>
      <c r="E700" s="9"/>
      <c r="F700" s="9"/>
      <c r="G700" s="9"/>
      <c r="H700" s="79"/>
      <c r="I700" s="9"/>
      <c r="J700" s="9"/>
      <c r="K700" s="9"/>
      <c r="L700" s="9"/>
      <c r="M700" s="11"/>
      <c r="N700" s="77"/>
      <c r="O700" s="72"/>
      <c r="P700" s="72"/>
      <c r="Q700" s="9"/>
      <c r="R700" s="72"/>
      <c r="S700" s="11"/>
      <c r="T700" s="73"/>
      <c r="U700" s="73"/>
      <c r="V700" s="9"/>
      <c r="W700" s="9"/>
      <c r="X700" s="74" t="str">
        <f> if(isna(VLOOKUP($A700,processing!$A:$B,1,0)), "no", "yes")</f>
        <v>no</v>
      </c>
      <c r="Y700" s="74" t="str">
        <f> if(isna(VLOOKUP($A700,outputs!$A:$B,1,0)), "no", "yes")</f>
        <v>no</v>
      </c>
      <c r="Z700" s="74" t="str">
        <f> if(isna(VLOOKUP($A700,old.accuracy!$A:$B,1,0)), "no", "yes")</f>
        <v>no</v>
      </c>
      <c r="AA700" s="74"/>
      <c r="AB700" s="74"/>
    </row>
    <row r="701">
      <c r="A701" s="8" t="str">
        <f> concatenate(VLOOKUP($B701,publications!$B:$D,3,0), ".", $C701)</f>
        <v>#N/A</v>
      </c>
      <c r="B701" s="9"/>
      <c r="C701" s="71">
        <f t="shared" si="1"/>
        <v>0</v>
      </c>
      <c r="D701" s="9"/>
      <c r="E701" s="9"/>
      <c r="F701" s="9"/>
      <c r="G701" s="9"/>
      <c r="H701" s="79"/>
      <c r="I701" s="9"/>
      <c r="J701" s="9"/>
      <c r="K701" s="9"/>
      <c r="L701" s="9"/>
      <c r="M701" s="11"/>
      <c r="N701" s="77"/>
      <c r="O701" s="72"/>
      <c r="P701" s="72"/>
      <c r="Q701" s="9"/>
      <c r="R701" s="72"/>
      <c r="S701" s="11"/>
      <c r="T701" s="73"/>
      <c r="U701" s="73"/>
      <c r="V701" s="9"/>
      <c r="W701" s="9"/>
      <c r="X701" s="74" t="str">
        <f> if(isna(VLOOKUP($A701,processing!$A:$B,1,0)), "no", "yes")</f>
        <v>no</v>
      </c>
      <c r="Y701" s="74" t="str">
        <f> if(isna(VLOOKUP($A701,outputs!$A:$B,1,0)), "no", "yes")</f>
        <v>no</v>
      </c>
      <c r="Z701" s="74" t="str">
        <f> if(isna(VLOOKUP($A701,old.accuracy!$A:$B,1,0)), "no", "yes")</f>
        <v>no</v>
      </c>
      <c r="AA701" s="74"/>
      <c r="AB701" s="74"/>
    </row>
    <row r="702">
      <c r="A702" s="8" t="str">
        <f> concatenate(VLOOKUP($B702,publications!$B:$D,3,0), ".", $C702)</f>
        <v>#N/A</v>
      </c>
      <c r="B702" s="9"/>
      <c r="C702" s="71">
        <f t="shared" si="1"/>
        <v>0</v>
      </c>
      <c r="D702" s="9"/>
      <c r="E702" s="9"/>
      <c r="F702" s="9"/>
      <c r="G702" s="9"/>
      <c r="H702" s="79"/>
      <c r="I702" s="9"/>
      <c r="J702" s="9"/>
      <c r="K702" s="9"/>
      <c r="L702" s="9"/>
      <c r="M702" s="11"/>
      <c r="N702" s="77"/>
      <c r="O702" s="72"/>
      <c r="P702" s="72"/>
      <c r="Q702" s="9"/>
      <c r="R702" s="72"/>
      <c r="S702" s="11"/>
      <c r="T702" s="73"/>
      <c r="U702" s="73"/>
      <c r="V702" s="9"/>
      <c r="W702" s="9"/>
      <c r="X702" s="74" t="str">
        <f> if(isna(VLOOKUP($A702,processing!$A:$B,1,0)), "no", "yes")</f>
        <v>no</v>
      </c>
      <c r="Y702" s="74" t="str">
        <f> if(isna(VLOOKUP($A702,outputs!$A:$B,1,0)), "no", "yes")</f>
        <v>no</v>
      </c>
      <c r="Z702" s="74" t="str">
        <f> if(isna(VLOOKUP($A702,old.accuracy!$A:$B,1,0)), "no", "yes")</f>
        <v>no</v>
      </c>
      <c r="AA702" s="74"/>
      <c r="AB702" s="74"/>
    </row>
    <row r="703">
      <c r="A703" s="8" t="str">
        <f> concatenate(VLOOKUP($B703,publications!$B:$D,3,0), ".", $C703)</f>
        <v>#N/A</v>
      </c>
      <c r="B703" s="9"/>
      <c r="C703" s="71">
        <f t="shared" si="1"/>
        <v>0</v>
      </c>
      <c r="D703" s="9"/>
      <c r="E703" s="9"/>
      <c r="F703" s="9"/>
      <c r="G703" s="9"/>
      <c r="H703" s="79"/>
      <c r="I703" s="9"/>
      <c r="J703" s="9"/>
      <c r="K703" s="9"/>
      <c r="L703" s="9"/>
      <c r="M703" s="11"/>
      <c r="N703" s="77"/>
      <c r="O703" s="72"/>
      <c r="P703" s="72"/>
      <c r="Q703" s="9"/>
      <c r="R703" s="72"/>
      <c r="S703" s="11"/>
      <c r="T703" s="73"/>
      <c r="U703" s="73"/>
      <c r="V703" s="9"/>
      <c r="W703" s="9"/>
      <c r="X703" s="74" t="str">
        <f> if(isna(VLOOKUP($A703,processing!$A:$B,1,0)), "no", "yes")</f>
        <v>no</v>
      </c>
      <c r="Y703" s="74" t="str">
        <f> if(isna(VLOOKUP($A703,outputs!$A:$B,1,0)), "no", "yes")</f>
        <v>no</v>
      </c>
      <c r="Z703" s="74" t="str">
        <f> if(isna(VLOOKUP($A703,old.accuracy!$A:$B,1,0)), "no", "yes")</f>
        <v>no</v>
      </c>
      <c r="AA703" s="74"/>
      <c r="AB703" s="74"/>
    </row>
    <row r="704">
      <c r="A704" s="8" t="str">
        <f> concatenate(VLOOKUP($B704,publications!$B:$D,3,0), ".", $C704)</f>
        <v>#N/A</v>
      </c>
      <c r="B704" s="9"/>
      <c r="C704" s="71">
        <f t="shared" si="1"/>
        <v>0</v>
      </c>
      <c r="D704" s="9"/>
      <c r="E704" s="9"/>
      <c r="F704" s="9"/>
      <c r="G704" s="9"/>
      <c r="H704" s="79"/>
      <c r="I704" s="9"/>
      <c r="J704" s="9"/>
      <c r="K704" s="9"/>
      <c r="L704" s="9"/>
      <c r="M704" s="11"/>
      <c r="N704" s="77"/>
      <c r="O704" s="72"/>
      <c r="P704" s="72"/>
      <c r="Q704" s="9"/>
      <c r="R704" s="72"/>
      <c r="S704" s="11"/>
      <c r="T704" s="73"/>
      <c r="U704" s="73"/>
      <c r="V704" s="9"/>
      <c r="W704" s="9"/>
      <c r="X704" s="74" t="str">
        <f> if(isna(VLOOKUP($A704,processing!$A:$B,1,0)), "no", "yes")</f>
        <v>no</v>
      </c>
      <c r="Y704" s="74" t="str">
        <f> if(isna(VLOOKUP($A704,outputs!$A:$B,1,0)), "no", "yes")</f>
        <v>no</v>
      </c>
      <c r="Z704" s="74" t="str">
        <f> if(isna(VLOOKUP($A704,old.accuracy!$A:$B,1,0)), "no", "yes")</f>
        <v>no</v>
      </c>
      <c r="AA704" s="74"/>
      <c r="AB704" s="74"/>
    </row>
    <row r="705">
      <c r="A705" s="8" t="str">
        <f> concatenate(VLOOKUP($B705,publications!$B:$D,3,0), ".", $C705)</f>
        <v>#N/A</v>
      </c>
      <c r="B705" s="9"/>
      <c r="C705" s="71">
        <f t="shared" si="1"/>
        <v>0</v>
      </c>
      <c r="D705" s="9"/>
      <c r="E705" s="9"/>
      <c r="F705" s="9"/>
      <c r="G705" s="9"/>
      <c r="H705" s="79"/>
      <c r="I705" s="9"/>
      <c r="J705" s="9"/>
      <c r="K705" s="9"/>
      <c r="L705" s="9"/>
      <c r="M705" s="11"/>
      <c r="N705" s="77"/>
      <c r="O705" s="72"/>
      <c r="P705" s="72"/>
      <c r="Q705" s="9"/>
      <c r="R705" s="72"/>
      <c r="S705" s="11"/>
      <c r="T705" s="73"/>
      <c r="U705" s="73"/>
      <c r="V705" s="9"/>
      <c r="W705" s="9"/>
      <c r="X705" s="74" t="str">
        <f> if(isna(VLOOKUP($A705,processing!$A:$B,1,0)), "no", "yes")</f>
        <v>no</v>
      </c>
      <c r="Y705" s="74" t="str">
        <f> if(isna(VLOOKUP($A705,outputs!$A:$B,1,0)), "no", "yes")</f>
        <v>no</v>
      </c>
      <c r="Z705" s="74" t="str">
        <f> if(isna(VLOOKUP($A705,old.accuracy!$A:$B,1,0)), "no", "yes")</f>
        <v>no</v>
      </c>
      <c r="AA705" s="74"/>
      <c r="AB705" s="74"/>
    </row>
    <row r="706">
      <c r="A706" s="8" t="str">
        <f> concatenate(VLOOKUP($B706,publications!$B:$D,3,0), ".", $C706)</f>
        <v>#N/A</v>
      </c>
      <c r="B706" s="9"/>
      <c r="C706" s="71">
        <f t="shared" si="1"/>
        <v>0</v>
      </c>
      <c r="D706" s="9"/>
      <c r="E706" s="9"/>
      <c r="F706" s="9"/>
      <c r="G706" s="9"/>
      <c r="H706" s="79"/>
      <c r="I706" s="9"/>
      <c r="J706" s="9"/>
      <c r="K706" s="9"/>
      <c r="L706" s="9"/>
      <c r="M706" s="11"/>
      <c r="N706" s="77"/>
      <c r="O706" s="72"/>
      <c r="P706" s="72"/>
      <c r="Q706" s="9"/>
      <c r="R706" s="72"/>
      <c r="S706" s="11"/>
      <c r="T706" s="73"/>
      <c r="U706" s="73"/>
      <c r="V706" s="9"/>
      <c r="W706" s="9"/>
      <c r="X706" s="74" t="str">
        <f> if(isna(VLOOKUP($A706,processing!$A:$B,1,0)), "no", "yes")</f>
        <v>no</v>
      </c>
      <c r="Y706" s="74" t="str">
        <f> if(isna(VLOOKUP($A706,outputs!$A:$B,1,0)), "no", "yes")</f>
        <v>no</v>
      </c>
      <c r="Z706" s="74" t="str">
        <f> if(isna(VLOOKUP($A706,old.accuracy!$A:$B,1,0)), "no", "yes")</f>
        <v>no</v>
      </c>
      <c r="AA706" s="74"/>
      <c r="AB706" s="74"/>
    </row>
    <row r="707">
      <c r="A707" s="8" t="str">
        <f> concatenate(VLOOKUP($B707,publications!$B:$D,3,0), ".", $C707)</f>
        <v>#N/A</v>
      </c>
      <c r="B707" s="9"/>
      <c r="C707" s="71">
        <f t="shared" si="1"/>
        <v>0</v>
      </c>
      <c r="D707" s="9"/>
      <c r="E707" s="9"/>
      <c r="F707" s="9"/>
      <c r="G707" s="9"/>
      <c r="H707" s="79"/>
      <c r="I707" s="9"/>
      <c r="J707" s="9"/>
      <c r="K707" s="9"/>
      <c r="L707" s="9"/>
      <c r="M707" s="11"/>
      <c r="N707" s="77"/>
      <c r="O707" s="72"/>
      <c r="P707" s="72"/>
      <c r="Q707" s="9"/>
      <c r="R707" s="72"/>
      <c r="S707" s="11"/>
      <c r="T707" s="73"/>
      <c r="U707" s="73"/>
      <c r="V707" s="9"/>
      <c r="W707" s="9"/>
      <c r="X707" s="74" t="str">
        <f> if(isna(VLOOKUP($A707,processing!$A:$B,1,0)), "no", "yes")</f>
        <v>no</v>
      </c>
      <c r="Y707" s="74" t="str">
        <f> if(isna(VLOOKUP($A707,outputs!$A:$B,1,0)), "no", "yes")</f>
        <v>no</v>
      </c>
      <c r="Z707" s="74" t="str">
        <f> if(isna(VLOOKUP($A707,old.accuracy!$A:$B,1,0)), "no", "yes")</f>
        <v>no</v>
      </c>
      <c r="AA707" s="74"/>
      <c r="AB707" s="74"/>
    </row>
    <row r="708">
      <c r="A708" s="8" t="str">
        <f> concatenate(VLOOKUP($B708,publications!$B:$D,3,0), ".", $C708)</f>
        <v>#N/A</v>
      </c>
      <c r="B708" s="9"/>
      <c r="C708" s="71">
        <f t="shared" si="1"/>
        <v>0</v>
      </c>
      <c r="D708" s="9"/>
      <c r="E708" s="9"/>
      <c r="F708" s="9"/>
      <c r="G708" s="9"/>
      <c r="H708" s="79"/>
      <c r="I708" s="9"/>
      <c r="J708" s="9"/>
      <c r="K708" s="9"/>
      <c r="L708" s="9"/>
      <c r="M708" s="11"/>
      <c r="N708" s="77"/>
      <c r="O708" s="72"/>
      <c r="P708" s="72"/>
      <c r="Q708" s="9"/>
      <c r="R708" s="72"/>
      <c r="S708" s="11"/>
      <c r="T708" s="73"/>
      <c r="U708" s="73"/>
      <c r="V708" s="9"/>
      <c r="W708" s="9"/>
      <c r="X708" s="74" t="str">
        <f> if(isna(VLOOKUP($A708,processing!$A:$B,1,0)), "no", "yes")</f>
        <v>no</v>
      </c>
      <c r="Y708" s="74" t="str">
        <f> if(isna(VLOOKUP($A708,outputs!$A:$B,1,0)), "no", "yes")</f>
        <v>no</v>
      </c>
      <c r="Z708" s="74" t="str">
        <f> if(isna(VLOOKUP($A708,old.accuracy!$A:$B,1,0)), "no", "yes")</f>
        <v>no</v>
      </c>
      <c r="AA708" s="74"/>
      <c r="AB708" s="74"/>
    </row>
    <row r="709">
      <c r="A709" s="8" t="str">
        <f> concatenate(VLOOKUP($B709,publications!$B:$D,3,0), ".", $C709)</f>
        <v>#N/A</v>
      </c>
      <c r="B709" s="9"/>
      <c r="C709" s="71">
        <f t="shared" si="1"/>
        <v>0</v>
      </c>
      <c r="D709" s="9"/>
      <c r="E709" s="9"/>
      <c r="F709" s="9"/>
      <c r="G709" s="9"/>
      <c r="H709" s="79"/>
      <c r="I709" s="9"/>
      <c r="J709" s="9"/>
      <c r="K709" s="9"/>
      <c r="L709" s="9"/>
      <c r="M709" s="11"/>
      <c r="N709" s="77"/>
      <c r="O709" s="72"/>
      <c r="P709" s="72"/>
      <c r="Q709" s="9"/>
      <c r="R709" s="72"/>
      <c r="S709" s="11"/>
      <c r="T709" s="73"/>
      <c r="U709" s="73"/>
      <c r="V709" s="9"/>
      <c r="W709" s="9"/>
      <c r="X709" s="74" t="str">
        <f> if(isna(VLOOKUP($A709,processing!$A:$B,1,0)), "no", "yes")</f>
        <v>no</v>
      </c>
      <c r="Y709" s="74" t="str">
        <f> if(isna(VLOOKUP($A709,outputs!$A:$B,1,0)), "no", "yes")</f>
        <v>no</v>
      </c>
      <c r="Z709" s="74" t="str">
        <f> if(isna(VLOOKUP($A709,old.accuracy!$A:$B,1,0)), "no", "yes")</f>
        <v>no</v>
      </c>
      <c r="AA709" s="74"/>
      <c r="AB709" s="74"/>
    </row>
    <row r="710">
      <c r="A710" s="8" t="str">
        <f> concatenate(VLOOKUP($B710,publications!$B:$D,3,0), ".", $C710)</f>
        <v>#N/A</v>
      </c>
      <c r="B710" s="9"/>
      <c r="C710" s="71">
        <f t="shared" si="1"/>
        <v>0</v>
      </c>
      <c r="D710" s="9"/>
      <c r="E710" s="9"/>
      <c r="F710" s="9"/>
      <c r="G710" s="9"/>
      <c r="H710" s="79"/>
      <c r="I710" s="9"/>
      <c r="J710" s="9"/>
      <c r="K710" s="9"/>
      <c r="L710" s="9"/>
      <c r="M710" s="11"/>
      <c r="N710" s="77"/>
      <c r="O710" s="72"/>
      <c r="P710" s="72"/>
      <c r="Q710" s="9"/>
      <c r="R710" s="72"/>
      <c r="S710" s="11"/>
      <c r="T710" s="73"/>
      <c r="U710" s="73"/>
      <c r="V710" s="9"/>
      <c r="W710" s="9"/>
      <c r="X710" s="74" t="str">
        <f> if(isna(VLOOKUP($A710,processing!$A:$B,1,0)), "no", "yes")</f>
        <v>no</v>
      </c>
      <c r="Y710" s="74" t="str">
        <f> if(isna(VLOOKUP($A710,outputs!$A:$B,1,0)), "no", "yes")</f>
        <v>no</v>
      </c>
      <c r="Z710" s="74" t="str">
        <f> if(isna(VLOOKUP($A710,old.accuracy!$A:$B,1,0)), "no", "yes")</f>
        <v>no</v>
      </c>
      <c r="AA710" s="74"/>
      <c r="AB710" s="74"/>
    </row>
    <row r="711">
      <c r="A711" s="8" t="str">
        <f> concatenate(VLOOKUP($B711,publications!$B:$D,3,0), ".", $C711)</f>
        <v>#N/A</v>
      </c>
      <c r="B711" s="9"/>
      <c r="C711" s="71">
        <f t="shared" si="1"/>
        <v>0</v>
      </c>
      <c r="D711" s="9"/>
      <c r="E711" s="9"/>
      <c r="F711" s="9"/>
      <c r="G711" s="9"/>
      <c r="H711" s="79"/>
      <c r="I711" s="9"/>
      <c r="J711" s="9"/>
      <c r="K711" s="9"/>
      <c r="L711" s="9"/>
      <c r="M711" s="11"/>
      <c r="N711" s="77"/>
      <c r="O711" s="72"/>
      <c r="P711" s="72"/>
      <c r="Q711" s="9"/>
      <c r="R711" s="72"/>
      <c r="S711" s="11"/>
      <c r="T711" s="73"/>
      <c r="U711" s="73"/>
      <c r="V711" s="9"/>
      <c r="W711" s="9"/>
      <c r="X711" s="74" t="str">
        <f> if(isna(VLOOKUP($A711,processing!$A:$B,1,0)), "no", "yes")</f>
        <v>no</v>
      </c>
      <c r="Y711" s="74" t="str">
        <f> if(isna(VLOOKUP($A711,outputs!$A:$B,1,0)), "no", "yes")</f>
        <v>no</v>
      </c>
      <c r="Z711" s="74" t="str">
        <f> if(isna(VLOOKUP($A711,old.accuracy!$A:$B,1,0)), "no", "yes")</f>
        <v>no</v>
      </c>
      <c r="AA711" s="74"/>
      <c r="AB711" s="74"/>
    </row>
    <row r="712">
      <c r="A712" s="8" t="str">
        <f> concatenate(VLOOKUP($B712,publications!$B:$D,3,0), ".", $C712)</f>
        <v>#N/A</v>
      </c>
      <c r="B712" s="9"/>
      <c r="C712" s="71">
        <f t="shared" si="1"/>
        <v>0</v>
      </c>
      <c r="D712" s="9"/>
      <c r="E712" s="9"/>
      <c r="F712" s="9"/>
      <c r="G712" s="9"/>
      <c r="H712" s="79"/>
      <c r="I712" s="9"/>
      <c r="J712" s="9"/>
      <c r="K712" s="9"/>
      <c r="L712" s="9"/>
      <c r="M712" s="11"/>
      <c r="N712" s="77"/>
      <c r="O712" s="72"/>
      <c r="P712" s="72"/>
      <c r="Q712" s="9"/>
      <c r="R712" s="72"/>
      <c r="S712" s="11"/>
      <c r="T712" s="73"/>
      <c r="U712" s="73"/>
      <c r="V712" s="9"/>
      <c r="W712" s="9"/>
      <c r="X712" s="74" t="str">
        <f> if(isna(VLOOKUP($A712,processing!$A:$B,1,0)), "no", "yes")</f>
        <v>no</v>
      </c>
      <c r="Y712" s="74" t="str">
        <f> if(isna(VLOOKUP($A712,outputs!$A:$B,1,0)), "no", "yes")</f>
        <v>no</v>
      </c>
      <c r="Z712" s="74" t="str">
        <f> if(isna(VLOOKUP($A712,old.accuracy!$A:$B,1,0)), "no", "yes")</f>
        <v>no</v>
      </c>
      <c r="AA712" s="74"/>
      <c r="AB712" s="74"/>
    </row>
    <row r="713">
      <c r="A713" s="8" t="str">
        <f> concatenate(VLOOKUP($B713,publications!$B:$D,3,0), ".", $C713)</f>
        <v>#N/A</v>
      </c>
      <c r="B713" s="9"/>
      <c r="C713" s="71">
        <f t="shared" si="1"/>
        <v>0</v>
      </c>
      <c r="D713" s="9"/>
      <c r="E713" s="9"/>
      <c r="F713" s="9"/>
      <c r="G713" s="9"/>
      <c r="H713" s="79"/>
      <c r="I713" s="9"/>
      <c r="J713" s="9"/>
      <c r="K713" s="9"/>
      <c r="L713" s="9"/>
      <c r="M713" s="11"/>
      <c r="N713" s="77"/>
      <c r="O713" s="72"/>
      <c r="P713" s="72"/>
      <c r="Q713" s="9"/>
      <c r="R713" s="72"/>
      <c r="S713" s="11"/>
      <c r="T713" s="73"/>
      <c r="U713" s="73"/>
      <c r="V713" s="9"/>
      <c r="W713" s="9"/>
      <c r="X713" s="74" t="str">
        <f> if(isna(VLOOKUP($A713,processing!$A:$B,1,0)), "no", "yes")</f>
        <v>no</v>
      </c>
      <c r="Y713" s="74" t="str">
        <f> if(isna(VLOOKUP($A713,outputs!$A:$B,1,0)), "no", "yes")</f>
        <v>no</v>
      </c>
      <c r="Z713" s="74" t="str">
        <f> if(isna(VLOOKUP($A713,old.accuracy!$A:$B,1,0)), "no", "yes")</f>
        <v>no</v>
      </c>
      <c r="AA713" s="74"/>
      <c r="AB713" s="74"/>
    </row>
    <row r="714">
      <c r="A714" s="8" t="str">
        <f> concatenate(VLOOKUP($B714,publications!$B:$D,3,0), ".", $C714)</f>
        <v>#N/A</v>
      </c>
      <c r="B714" s="9"/>
      <c r="C714" s="71">
        <f t="shared" si="1"/>
        <v>0</v>
      </c>
      <c r="D714" s="9"/>
      <c r="E714" s="9"/>
      <c r="F714" s="9"/>
      <c r="G714" s="9"/>
      <c r="H714" s="79"/>
      <c r="I714" s="9"/>
      <c r="J714" s="9"/>
      <c r="K714" s="9"/>
      <c r="L714" s="9"/>
      <c r="M714" s="11"/>
      <c r="N714" s="77"/>
      <c r="O714" s="72"/>
      <c r="P714" s="72"/>
      <c r="Q714" s="9"/>
      <c r="R714" s="72"/>
      <c r="S714" s="11"/>
      <c r="T714" s="73"/>
      <c r="U714" s="73"/>
      <c r="V714" s="9"/>
      <c r="W714" s="9"/>
      <c r="X714" s="74" t="str">
        <f> if(isna(VLOOKUP($A714,processing!$A:$B,1,0)), "no", "yes")</f>
        <v>no</v>
      </c>
      <c r="Y714" s="74" t="str">
        <f> if(isna(VLOOKUP($A714,outputs!$A:$B,1,0)), "no", "yes")</f>
        <v>no</v>
      </c>
      <c r="Z714" s="74" t="str">
        <f> if(isna(VLOOKUP($A714,old.accuracy!$A:$B,1,0)), "no", "yes")</f>
        <v>no</v>
      </c>
      <c r="AA714" s="74"/>
      <c r="AB714" s="74"/>
    </row>
    <row r="715">
      <c r="A715" s="8" t="str">
        <f> concatenate(VLOOKUP($B715,publications!$B:$D,3,0), ".", $C715)</f>
        <v>#N/A</v>
      </c>
      <c r="B715" s="9"/>
      <c r="C715" s="71">
        <f t="shared" si="1"/>
        <v>0</v>
      </c>
      <c r="D715" s="9"/>
      <c r="E715" s="9"/>
      <c r="F715" s="9"/>
      <c r="G715" s="9"/>
      <c r="H715" s="79"/>
      <c r="I715" s="9"/>
      <c r="J715" s="9"/>
      <c r="K715" s="9"/>
      <c r="L715" s="9"/>
      <c r="M715" s="11"/>
      <c r="N715" s="77"/>
      <c r="O715" s="72"/>
      <c r="P715" s="72"/>
      <c r="Q715" s="9"/>
      <c r="R715" s="72"/>
      <c r="S715" s="11"/>
      <c r="T715" s="73"/>
      <c r="U715" s="73"/>
      <c r="V715" s="9"/>
      <c r="W715" s="9"/>
      <c r="X715" s="74" t="str">
        <f> if(isna(VLOOKUP($A715,processing!$A:$B,1,0)), "no", "yes")</f>
        <v>no</v>
      </c>
      <c r="Y715" s="74" t="str">
        <f> if(isna(VLOOKUP($A715,outputs!$A:$B,1,0)), "no", "yes")</f>
        <v>no</v>
      </c>
      <c r="Z715" s="74" t="str">
        <f> if(isna(VLOOKUP($A715,old.accuracy!$A:$B,1,0)), "no", "yes")</f>
        <v>no</v>
      </c>
      <c r="AA715" s="74"/>
      <c r="AB715" s="74"/>
    </row>
    <row r="716">
      <c r="A716" s="8" t="str">
        <f> concatenate(VLOOKUP($B716,publications!$B:$D,3,0), ".", $C716)</f>
        <v>#N/A</v>
      </c>
      <c r="B716" s="9"/>
      <c r="C716" s="71">
        <f t="shared" si="1"/>
        <v>0</v>
      </c>
      <c r="D716" s="9"/>
      <c r="E716" s="9"/>
      <c r="F716" s="9"/>
      <c r="G716" s="9"/>
      <c r="H716" s="79"/>
      <c r="I716" s="9"/>
      <c r="J716" s="9"/>
      <c r="K716" s="9"/>
      <c r="L716" s="9"/>
      <c r="M716" s="11"/>
      <c r="N716" s="77"/>
      <c r="O716" s="72"/>
      <c r="P716" s="72"/>
      <c r="Q716" s="9"/>
      <c r="R716" s="72"/>
      <c r="S716" s="11"/>
      <c r="T716" s="73"/>
      <c r="U716" s="73"/>
      <c r="V716" s="9"/>
      <c r="W716" s="9"/>
      <c r="X716" s="74" t="str">
        <f> if(isna(VLOOKUP($A716,processing!$A:$B,1,0)), "no", "yes")</f>
        <v>no</v>
      </c>
      <c r="Y716" s="74" t="str">
        <f> if(isna(VLOOKUP($A716,outputs!$A:$B,1,0)), "no", "yes")</f>
        <v>no</v>
      </c>
      <c r="Z716" s="74" t="str">
        <f> if(isna(VLOOKUP($A716,old.accuracy!$A:$B,1,0)), "no", "yes")</f>
        <v>no</v>
      </c>
      <c r="AA716" s="74"/>
      <c r="AB716" s="74"/>
    </row>
    <row r="717">
      <c r="A717" s="8" t="str">
        <f> concatenate(VLOOKUP($B717,publications!$B:$D,3,0), ".", $C717)</f>
        <v>#N/A</v>
      </c>
      <c r="B717" s="9"/>
      <c r="C717" s="71">
        <f t="shared" si="1"/>
        <v>0</v>
      </c>
      <c r="D717" s="9"/>
      <c r="E717" s="9"/>
      <c r="F717" s="9"/>
      <c r="G717" s="9"/>
      <c r="H717" s="79"/>
      <c r="I717" s="9"/>
      <c r="J717" s="9"/>
      <c r="K717" s="9"/>
      <c r="L717" s="9"/>
      <c r="M717" s="11"/>
      <c r="N717" s="77"/>
      <c r="O717" s="72"/>
      <c r="P717" s="72"/>
      <c r="Q717" s="9"/>
      <c r="R717" s="72"/>
      <c r="S717" s="11"/>
      <c r="T717" s="73"/>
      <c r="U717" s="73"/>
      <c r="V717" s="9"/>
      <c r="W717" s="9"/>
      <c r="X717" s="74" t="str">
        <f> if(isna(VLOOKUP($A717,processing!$A:$B,1,0)), "no", "yes")</f>
        <v>no</v>
      </c>
      <c r="Y717" s="74" t="str">
        <f> if(isna(VLOOKUP($A717,outputs!$A:$B,1,0)), "no", "yes")</f>
        <v>no</v>
      </c>
      <c r="Z717" s="74" t="str">
        <f> if(isna(VLOOKUP($A717,old.accuracy!$A:$B,1,0)), "no", "yes")</f>
        <v>no</v>
      </c>
      <c r="AA717" s="74"/>
      <c r="AB717" s="74"/>
    </row>
    <row r="718">
      <c r="A718" s="8" t="str">
        <f> concatenate(VLOOKUP($B718,publications!$B:$D,3,0), ".", $C718)</f>
        <v>#N/A</v>
      </c>
      <c r="B718" s="9"/>
      <c r="C718" s="71">
        <f t="shared" si="1"/>
        <v>0</v>
      </c>
      <c r="D718" s="9"/>
      <c r="E718" s="9"/>
      <c r="F718" s="9"/>
      <c r="G718" s="9"/>
      <c r="H718" s="79"/>
      <c r="I718" s="9"/>
      <c r="J718" s="9"/>
      <c r="K718" s="9"/>
      <c r="L718" s="9"/>
      <c r="M718" s="11"/>
      <c r="N718" s="77"/>
      <c r="O718" s="72"/>
      <c r="P718" s="72"/>
      <c r="Q718" s="9"/>
      <c r="R718" s="72"/>
      <c r="S718" s="11"/>
      <c r="T718" s="73"/>
      <c r="U718" s="73"/>
      <c r="V718" s="9"/>
      <c r="W718" s="9"/>
      <c r="X718" s="74" t="str">
        <f> if(isna(VLOOKUP($A718,processing!$A:$B,1,0)), "no", "yes")</f>
        <v>no</v>
      </c>
      <c r="Y718" s="74" t="str">
        <f> if(isna(VLOOKUP($A718,outputs!$A:$B,1,0)), "no", "yes")</f>
        <v>no</v>
      </c>
      <c r="Z718" s="74" t="str">
        <f> if(isna(VLOOKUP($A718,old.accuracy!$A:$B,1,0)), "no", "yes")</f>
        <v>no</v>
      </c>
      <c r="AA718" s="74"/>
      <c r="AB718" s="74"/>
    </row>
    <row r="719">
      <c r="A719" s="8" t="str">
        <f> concatenate(VLOOKUP($B719,publications!$B:$D,3,0), ".", $C719)</f>
        <v>#N/A</v>
      </c>
      <c r="B719" s="9"/>
      <c r="C719" s="71">
        <f t="shared" si="1"/>
        <v>0</v>
      </c>
      <c r="D719" s="9"/>
      <c r="E719" s="9"/>
      <c r="F719" s="9"/>
      <c r="G719" s="9"/>
      <c r="H719" s="79"/>
      <c r="I719" s="9"/>
      <c r="J719" s="9"/>
      <c r="K719" s="9"/>
      <c r="L719" s="9"/>
      <c r="M719" s="11"/>
      <c r="N719" s="77"/>
      <c r="O719" s="72"/>
      <c r="P719" s="72"/>
      <c r="Q719" s="9"/>
      <c r="R719" s="72"/>
      <c r="S719" s="11"/>
      <c r="T719" s="73"/>
      <c r="U719" s="73"/>
      <c r="V719" s="9"/>
      <c r="W719" s="9"/>
      <c r="X719" s="74" t="str">
        <f> if(isna(VLOOKUP($A719,processing!$A:$B,1,0)), "no", "yes")</f>
        <v>no</v>
      </c>
      <c r="Y719" s="74" t="str">
        <f> if(isna(VLOOKUP($A719,outputs!$A:$B,1,0)), "no", "yes")</f>
        <v>no</v>
      </c>
      <c r="Z719" s="74" t="str">
        <f> if(isna(VLOOKUP($A719,old.accuracy!$A:$B,1,0)), "no", "yes")</f>
        <v>no</v>
      </c>
      <c r="AA719" s="74"/>
      <c r="AB719" s="74"/>
    </row>
    <row r="720">
      <c r="A720" s="8" t="str">
        <f> concatenate(VLOOKUP($B720,publications!$B:$D,3,0), ".", $C720)</f>
        <v>#N/A</v>
      </c>
      <c r="B720" s="9"/>
      <c r="C720" s="71">
        <f t="shared" si="1"/>
        <v>0</v>
      </c>
      <c r="D720" s="9"/>
      <c r="E720" s="9"/>
      <c r="F720" s="9"/>
      <c r="G720" s="9"/>
      <c r="H720" s="79"/>
      <c r="I720" s="9"/>
      <c r="J720" s="9"/>
      <c r="K720" s="9"/>
      <c r="L720" s="9"/>
      <c r="M720" s="11"/>
      <c r="N720" s="77"/>
      <c r="O720" s="72"/>
      <c r="P720" s="72"/>
      <c r="Q720" s="9"/>
      <c r="R720" s="72"/>
      <c r="S720" s="11"/>
      <c r="T720" s="73"/>
      <c r="U720" s="73"/>
      <c r="V720" s="9"/>
      <c r="W720" s="9"/>
      <c r="X720" s="74" t="str">
        <f> if(isna(VLOOKUP($A720,processing!$A:$B,1,0)), "no", "yes")</f>
        <v>no</v>
      </c>
      <c r="Y720" s="74" t="str">
        <f> if(isna(VLOOKUP($A720,outputs!$A:$B,1,0)), "no", "yes")</f>
        <v>no</v>
      </c>
      <c r="Z720" s="74" t="str">
        <f> if(isna(VLOOKUP($A720,old.accuracy!$A:$B,1,0)), "no", "yes")</f>
        <v>no</v>
      </c>
      <c r="AA720" s="74"/>
      <c r="AB720" s="74"/>
    </row>
    <row r="721">
      <c r="A721" s="8" t="str">
        <f> concatenate(VLOOKUP($B721,publications!$B:$D,3,0), ".", $C721)</f>
        <v>#N/A</v>
      </c>
      <c r="B721" s="9"/>
      <c r="C721" s="71">
        <f t="shared" si="1"/>
        <v>0</v>
      </c>
      <c r="D721" s="9"/>
      <c r="E721" s="9"/>
      <c r="F721" s="9"/>
      <c r="G721" s="9"/>
      <c r="H721" s="79"/>
      <c r="I721" s="9"/>
      <c r="J721" s="9"/>
      <c r="K721" s="9"/>
      <c r="L721" s="9"/>
      <c r="M721" s="11"/>
      <c r="N721" s="77"/>
      <c r="O721" s="72"/>
      <c r="P721" s="72"/>
      <c r="Q721" s="9"/>
      <c r="R721" s="72"/>
      <c r="S721" s="11"/>
      <c r="T721" s="73"/>
      <c r="U721" s="73"/>
      <c r="V721" s="9"/>
      <c r="W721" s="9"/>
      <c r="X721" s="74" t="str">
        <f> if(isna(VLOOKUP($A721,processing!$A:$B,1,0)), "no", "yes")</f>
        <v>no</v>
      </c>
      <c r="Y721" s="74" t="str">
        <f> if(isna(VLOOKUP($A721,outputs!$A:$B,1,0)), "no", "yes")</f>
        <v>no</v>
      </c>
      <c r="Z721" s="74" t="str">
        <f> if(isna(VLOOKUP($A721,old.accuracy!$A:$B,1,0)), "no", "yes")</f>
        <v>no</v>
      </c>
      <c r="AA721" s="74"/>
      <c r="AB721" s="74"/>
    </row>
    <row r="722">
      <c r="A722" s="8" t="str">
        <f> concatenate(VLOOKUP($B722,publications!$B:$D,3,0), ".", $C722)</f>
        <v>#N/A</v>
      </c>
      <c r="B722" s="9"/>
      <c r="C722" s="71">
        <f t="shared" si="1"/>
        <v>0</v>
      </c>
      <c r="D722" s="9"/>
      <c r="E722" s="9"/>
      <c r="F722" s="9"/>
      <c r="G722" s="9"/>
      <c r="H722" s="79"/>
      <c r="I722" s="9"/>
      <c r="J722" s="9"/>
      <c r="K722" s="9"/>
      <c r="L722" s="9"/>
      <c r="M722" s="11"/>
      <c r="N722" s="77"/>
      <c r="O722" s="72"/>
      <c r="P722" s="72"/>
      <c r="Q722" s="9"/>
      <c r="R722" s="72"/>
      <c r="S722" s="11"/>
      <c r="T722" s="73"/>
      <c r="U722" s="73"/>
      <c r="V722" s="9"/>
      <c r="W722" s="9"/>
      <c r="X722" s="74" t="str">
        <f> if(isna(VLOOKUP($A722,processing!$A:$B,1,0)), "no", "yes")</f>
        <v>no</v>
      </c>
      <c r="Y722" s="74" t="str">
        <f> if(isna(VLOOKUP($A722,outputs!$A:$B,1,0)), "no", "yes")</f>
        <v>no</v>
      </c>
      <c r="Z722" s="74" t="str">
        <f> if(isna(VLOOKUP($A722,old.accuracy!$A:$B,1,0)), "no", "yes")</f>
        <v>no</v>
      </c>
      <c r="AA722" s="74"/>
      <c r="AB722" s="74"/>
    </row>
    <row r="723">
      <c r="A723" s="8" t="str">
        <f> concatenate(VLOOKUP($B723,publications!$B:$D,3,0), ".", $C723)</f>
        <v>#N/A</v>
      </c>
      <c r="B723" s="9"/>
      <c r="C723" s="71">
        <f t="shared" si="1"/>
        <v>0</v>
      </c>
      <c r="D723" s="9"/>
      <c r="E723" s="9"/>
      <c r="F723" s="9"/>
      <c r="G723" s="9"/>
      <c r="H723" s="79"/>
      <c r="I723" s="9"/>
      <c r="J723" s="9"/>
      <c r="K723" s="9"/>
      <c r="L723" s="9"/>
      <c r="M723" s="11"/>
      <c r="N723" s="77"/>
      <c r="O723" s="72"/>
      <c r="P723" s="72"/>
      <c r="Q723" s="9"/>
      <c r="R723" s="72"/>
      <c r="S723" s="11"/>
      <c r="T723" s="73"/>
      <c r="U723" s="73"/>
      <c r="V723" s="9"/>
      <c r="W723" s="9"/>
      <c r="X723" s="74" t="str">
        <f> if(isna(VLOOKUP($A723,processing!$A:$B,1,0)), "no", "yes")</f>
        <v>no</v>
      </c>
      <c r="Y723" s="74" t="str">
        <f> if(isna(VLOOKUP($A723,outputs!$A:$B,1,0)), "no", "yes")</f>
        <v>no</v>
      </c>
      <c r="Z723" s="74" t="str">
        <f> if(isna(VLOOKUP($A723,old.accuracy!$A:$B,1,0)), "no", "yes")</f>
        <v>no</v>
      </c>
      <c r="AA723" s="74"/>
      <c r="AB723" s="74"/>
    </row>
    <row r="724">
      <c r="A724" s="8" t="str">
        <f> concatenate(VLOOKUP($B724,publications!$B:$D,3,0), ".", $C724)</f>
        <v>#N/A</v>
      </c>
      <c r="B724" s="9"/>
      <c r="C724" s="71">
        <f t="shared" si="1"/>
        <v>0</v>
      </c>
      <c r="D724" s="9"/>
      <c r="E724" s="9"/>
      <c r="F724" s="9"/>
      <c r="G724" s="9"/>
      <c r="H724" s="79"/>
      <c r="I724" s="9"/>
      <c r="J724" s="9"/>
      <c r="K724" s="9"/>
      <c r="L724" s="9"/>
      <c r="M724" s="11"/>
      <c r="N724" s="77"/>
      <c r="O724" s="72"/>
      <c r="P724" s="72"/>
      <c r="Q724" s="9"/>
      <c r="R724" s="72"/>
      <c r="S724" s="11"/>
      <c r="T724" s="73"/>
      <c r="U724" s="73"/>
      <c r="V724" s="9"/>
      <c r="W724" s="9"/>
      <c r="X724" s="74" t="str">
        <f> if(isna(VLOOKUP($A724,processing!$A:$B,1,0)), "no", "yes")</f>
        <v>no</v>
      </c>
      <c r="Y724" s="74" t="str">
        <f> if(isna(VLOOKUP($A724,outputs!$A:$B,1,0)), "no", "yes")</f>
        <v>no</v>
      </c>
      <c r="Z724" s="74" t="str">
        <f> if(isna(VLOOKUP($A724,old.accuracy!$A:$B,1,0)), "no", "yes")</f>
        <v>no</v>
      </c>
      <c r="AA724" s="74"/>
      <c r="AB724" s="74"/>
    </row>
    <row r="725">
      <c r="A725" s="8" t="str">
        <f> concatenate(VLOOKUP($B725,publications!$B:$D,3,0), ".", $C725)</f>
        <v>#N/A</v>
      </c>
      <c r="B725" s="9"/>
      <c r="C725" s="71">
        <f t="shared" si="1"/>
        <v>0</v>
      </c>
      <c r="D725" s="9"/>
      <c r="E725" s="9"/>
      <c r="F725" s="9"/>
      <c r="G725" s="9"/>
      <c r="H725" s="79"/>
      <c r="I725" s="9"/>
      <c r="J725" s="9"/>
      <c r="K725" s="9"/>
      <c r="L725" s="9"/>
      <c r="M725" s="11"/>
      <c r="N725" s="77"/>
      <c r="O725" s="72"/>
      <c r="P725" s="72"/>
      <c r="Q725" s="9"/>
      <c r="R725" s="72"/>
      <c r="S725" s="11"/>
      <c r="T725" s="73"/>
      <c r="U725" s="73"/>
      <c r="V725" s="9"/>
      <c r="W725" s="9"/>
      <c r="X725" s="74" t="str">
        <f> if(isna(VLOOKUP($A725,processing!$A:$B,1,0)), "no", "yes")</f>
        <v>no</v>
      </c>
      <c r="Y725" s="74" t="str">
        <f> if(isna(VLOOKUP($A725,outputs!$A:$B,1,0)), "no", "yes")</f>
        <v>no</v>
      </c>
      <c r="Z725" s="74" t="str">
        <f> if(isna(VLOOKUP($A725,old.accuracy!$A:$B,1,0)), "no", "yes")</f>
        <v>no</v>
      </c>
      <c r="AA725" s="74"/>
      <c r="AB725" s="74"/>
    </row>
    <row r="726">
      <c r="A726" s="8" t="str">
        <f> concatenate(VLOOKUP($B726,publications!$B:$D,3,0), ".", $C726)</f>
        <v>#N/A</v>
      </c>
      <c r="B726" s="9"/>
      <c r="C726" s="71">
        <f t="shared" si="1"/>
        <v>0</v>
      </c>
      <c r="D726" s="9"/>
      <c r="E726" s="9"/>
      <c r="F726" s="9"/>
      <c r="G726" s="9"/>
      <c r="H726" s="79"/>
      <c r="I726" s="9"/>
      <c r="J726" s="9"/>
      <c r="K726" s="9"/>
      <c r="L726" s="9"/>
      <c r="M726" s="11"/>
      <c r="N726" s="77"/>
      <c r="O726" s="72"/>
      <c r="P726" s="72"/>
      <c r="Q726" s="9"/>
      <c r="R726" s="72"/>
      <c r="S726" s="11"/>
      <c r="T726" s="73"/>
      <c r="U726" s="73"/>
      <c r="V726" s="9"/>
      <c r="W726" s="9"/>
      <c r="X726" s="74" t="str">
        <f> if(isna(VLOOKUP($A726,processing!$A:$B,1,0)), "no", "yes")</f>
        <v>no</v>
      </c>
      <c r="Y726" s="74" t="str">
        <f> if(isna(VLOOKUP($A726,outputs!$A:$B,1,0)), "no", "yes")</f>
        <v>no</v>
      </c>
      <c r="Z726" s="74" t="str">
        <f> if(isna(VLOOKUP($A726,old.accuracy!$A:$B,1,0)), "no", "yes")</f>
        <v>no</v>
      </c>
      <c r="AA726" s="74"/>
      <c r="AB726" s="74"/>
    </row>
    <row r="727">
      <c r="A727" s="8" t="str">
        <f> concatenate(VLOOKUP($B727,publications!$B:$D,3,0), ".", $C727)</f>
        <v>#N/A</v>
      </c>
      <c r="B727" s="9"/>
      <c r="C727" s="71">
        <f t="shared" si="1"/>
        <v>0</v>
      </c>
      <c r="D727" s="9"/>
      <c r="E727" s="9"/>
      <c r="F727" s="9"/>
      <c r="G727" s="9"/>
      <c r="H727" s="79"/>
      <c r="I727" s="9"/>
      <c r="J727" s="9"/>
      <c r="K727" s="9"/>
      <c r="L727" s="9"/>
      <c r="M727" s="11"/>
      <c r="N727" s="77"/>
      <c r="O727" s="72"/>
      <c r="P727" s="72"/>
      <c r="Q727" s="9"/>
      <c r="R727" s="72"/>
      <c r="S727" s="11"/>
      <c r="T727" s="73"/>
      <c r="U727" s="73"/>
      <c r="V727" s="9"/>
      <c r="W727" s="9"/>
      <c r="X727" s="74" t="str">
        <f> if(isna(VLOOKUP($A727,processing!$A:$B,1,0)), "no", "yes")</f>
        <v>no</v>
      </c>
      <c r="Y727" s="74" t="str">
        <f> if(isna(VLOOKUP($A727,outputs!$A:$B,1,0)), "no", "yes")</f>
        <v>no</v>
      </c>
      <c r="Z727" s="74" t="str">
        <f> if(isna(VLOOKUP($A727,old.accuracy!$A:$B,1,0)), "no", "yes")</f>
        <v>no</v>
      </c>
      <c r="AA727" s="74"/>
      <c r="AB727" s="74"/>
    </row>
    <row r="728">
      <c r="A728" s="8" t="str">
        <f> concatenate(VLOOKUP($B728,publications!$B:$D,3,0), ".", $C728)</f>
        <v>#N/A</v>
      </c>
      <c r="B728" s="9"/>
      <c r="C728" s="71">
        <f t="shared" si="1"/>
        <v>0</v>
      </c>
      <c r="D728" s="9"/>
      <c r="E728" s="9"/>
      <c r="F728" s="9"/>
      <c r="G728" s="9"/>
      <c r="H728" s="79"/>
      <c r="I728" s="9"/>
      <c r="J728" s="9"/>
      <c r="K728" s="9"/>
      <c r="L728" s="9"/>
      <c r="M728" s="11"/>
      <c r="N728" s="77"/>
      <c r="O728" s="72"/>
      <c r="P728" s="72"/>
      <c r="Q728" s="9"/>
      <c r="R728" s="72"/>
      <c r="S728" s="11"/>
      <c r="T728" s="73"/>
      <c r="U728" s="73"/>
      <c r="V728" s="9"/>
      <c r="W728" s="9"/>
      <c r="X728" s="74" t="str">
        <f> if(isna(VLOOKUP($A728,processing!$A:$B,1,0)), "no", "yes")</f>
        <v>no</v>
      </c>
      <c r="Y728" s="74" t="str">
        <f> if(isna(VLOOKUP($A728,outputs!$A:$B,1,0)), "no", "yes")</f>
        <v>no</v>
      </c>
      <c r="Z728" s="74" t="str">
        <f> if(isna(VLOOKUP($A728,old.accuracy!$A:$B,1,0)), "no", "yes")</f>
        <v>no</v>
      </c>
      <c r="AA728" s="74"/>
      <c r="AB728" s="74"/>
    </row>
    <row r="729">
      <c r="A729" s="8" t="str">
        <f> concatenate(VLOOKUP($B729,publications!$B:$D,3,0), ".", $C729)</f>
        <v>#N/A</v>
      </c>
      <c r="B729" s="9"/>
      <c r="C729" s="71">
        <f t="shared" si="1"/>
        <v>0</v>
      </c>
      <c r="D729" s="9"/>
      <c r="E729" s="9"/>
      <c r="F729" s="9"/>
      <c r="G729" s="9"/>
      <c r="H729" s="79"/>
      <c r="I729" s="9"/>
      <c r="J729" s="9"/>
      <c r="K729" s="9"/>
      <c r="L729" s="9"/>
      <c r="M729" s="11"/>
      <c r="N729" s="77"/>
      <c r="O729" s="72"/>
      <c r="P729" s="72"/>
      <c r="Q729" s="9"/>
      <c r="R729" s="72"/>
      <c r="S729" s="11"/>
      <c r="T729" s="73"/>
      <c r="U729" s="73"/>
      <c r="V729" s="9"/>
      <c r="W729" s="9"/>
      <c r="X729" s="74" t="str">
        <f> if(isna(VLOOKUP($A729,processing!$A:$B,1,0)), "no", "yes")</f>
        <v>no</v>
      </c>
      <c r="Y729" s="74" t="str">
        <f> if(isna(VLOOKUP($A729,outputs!$A:$B,1,0)), "no", "yes")</f>
        <v>no</v>
      </c>
      <c r="Z729" s="74" t="str">
        <f> if(isna(VLOOKUP($A729,old.accuracy!$A:$B,1,0)), "no", "yes")</f>
        <v>no</v>
      </c>
      <c r="AA729" s="74"/>
      <c r="AB729" s="74"/>
    </row>
    <row r="730">
      <c r="A730" s="8" t="str">
        <f> concatenate(VLOOKUP($B730,publications!$B:$D,3,0), ".", $C730)</f>
        <v>#N/A</v>
      </c>
      <c r="B730" s="9"/>
      <c r="C730" s="71">
        <f t="shared" si="1"/>
        <v>0</v>
      </c>
      <c r="D730" s="9"/>
      <c r="E730" s="9"/>
      <c r="F730" s="9"/>
      <c r="G730" s="9"/>
      <c r="H730" s="79"/>
      <c r="I730" s="9"/>
      <c r="J730" s="9"/>
      <c r="K730" s="9"/>
      <c r="L730" s="9"/>
      <c r="M730" s="11"/>
      <c r="N730" s="77"/>
      <c r="O730" s="72"/>
      <c r="P730" s="72"/>
      <c r="Q730" s="9"/>
      <c r="R730" s="72"/>
      <c r="S730" s="11"/>
      <c r="T730" s="73"/>
      <c r="U730" s="73"/>
      <c r="V730" s="9"/>
      <c r="W730" s="9"/>
      <c r="X730" s="74" t="str">
        <f> if(isna(VLOOKUP($A730,processing!$A:$B,1,0)), "no", "yes")</f>
        <v>no</v>
      </c>
      <c r="Y730" s="74" t="str">
        <f> if(isna(VLOOKUP($A730,outputs!$A:$B,1,0)), "no", "yes")</f>
        <v>no</v>
      </c>
      <c r="Z730" s="74" t="str">
        <f> if(isna(VLOOKUP($A730,old.accuracy!$A:$B,1,0)), "no", "yes")</f>
        <v>no</v>
      </c>
      <c r="AA730" s="74"/>
      <c r="AB730" s="74"/>
    </row>
    <row r="731">
      <c r="A731" s="8" t="str">
        <f> concatenate(VLOOKUP($B731,publications!$B:$D,3,0), ".", $C731)</f>
        <v>#N/A</v>
      </c>
      <c r="B731" s="9"/>
      <c r="C731" s="71">
        <f t="shared" si="1"/>
        <v>0</v>
      </c>
      <c r="D731" s="9"/>
      <c r="E731" s="9"/>
      <c r="F731" s="9"/>
      <c r="G731" s="9"/>
      <c r="H731" s="79"/>
      <c r="I731" s="9"/>
      <c r="J731" s="9"/>
      <c r="K731" s="9"/>
      <c r="L731" s="9"/>
      <c r="M731" s="11"/>
      <c r="N731" s="77"/>
      <c r="O731" s="72"/>
      <c r="P731" s="72"/>
      <c r="Q731" s="9"/>
      <c r="R731" s="72"/>
      <c r="S731" s="11"/>
      <c r="T731" s="73"/>
      <c r="U731" s="73"/>
      <c r="V731" s="9"/>
      <c r="W731" s="9"/>
      <c r="X731" s="74" t="str">
        <f> if(isna(VLOOKUP($A731,processing!$A:$B,1,0)), "no", "yes")</f>
        <v>no</v>
      </c>
      <c r="Y731" s="74" t="str">
        <f> if(isna(VLOOKUP($A731,outputs!$A:$B,1,0)), "no", "yes")</f>
        <v>no</v>
      </c>
      <c r="Z731" s="74" t="str">
        <f> if(isna(VLOOKUP($A731,old.accuracy!$A:$B,1,0)), "no", "yes")</f>
        <v>no</v>
      </c>
      <c r="AA731" s="74"/>
      <c r="AB731" s="74"/>
    </row>
    <row r="732">
      <c r="A732" s="8" t="str">
        <f> concatenate(VLOOKUP($B732,publications!$B:$D,3,0), ".", $C732)</f>
        <v>#N/A</v>
      </c>
      <c r="B732" s="9"/>
      <c r="C732" s="71">
        <f t="shared" si="1"/>
        <v>0</v>
      </c>
      <c r="D732" s="9"/>
      <c r="E732" s="9"/>
      <c r="F732" s="9"/>
      <c r="G732" s="9"/>
      <c r="H732" s="79"/>
      <c r="I732" s="9"/>
      <c r="J732" s="9"/>
      <c r="K732" s="9"/>
      <c r="L732" s="9"/>
      <c r="M732" s="11"/>
      <c r="N732" s="77"/>
      <c r="O732" s="72"/>
      <c r="P732" s="72"/>
      <c r="Q732" s="9"/>
      <c r="R732" s="72"/>
      <c r="S732" s="11"/>
      <c r="T732" s="73"/>
      <c r="U732" s="73"/>
      <c r="V732" s="9"/>
      <c r="W732" s="9"/>
      <c r="X732" s="74" t="str">
        <f> if(isna(VLOOKUP($A732,processing!$A:$B,1,0)), "no", "yes")</f>
        <v>no</v>
      </c>
      <c r="Y732" s="74" t="str">
        <f> if(isna(VLOOKUP($A732,outputs!$A:$B,1,0)), "no", "yes")</f>
        <v>no</v>
      </c>
      <c r="Z732" s="74" t="str">
        <f> if(isna(VLOOKUP($A732,old.accuracy!$A:$B,1,0)), "no", "yes")</f>
        <v>no</v>
      </c>
      <c r="AA732" s="74"/>
      <c r="AB732" s="74"/>
    </row>
    <row r="733">
      <c r="A733" s="8" t="str">
        <f> concatenate(VLOOKUP($B733,publications!$B:$D,3,0), ".", $C733)</f>
        <v>#N/A</v>
      </c>
      <c r="B733" s="9"/>
      <c r="C733" s="71">
        <f t="shared" si="1"/>
        <v>0</v>
      </c>
      <c r="D733" s="9"/>
      <c r="E733" s="9"/>
      <c r="F733" s="9"/>
      <c r="G733" s="9"/>
      <c r="H733" s="79"/>
      <c r="I733" s="9"/>
      <c r="J733" s="9"/>
      <c r="K733" s="9"/>
      <c r="L733" s="9"/>
      <c r="M733" s="11"/>
      <c r="N733" s="77"/>
      <c r="O733" s="72"/>
      <c r="P733" s="72"/>
      <c r="Q733" s="9"/>
      <c r="R733" s="72"/>
      <c r="S733" s="11"/>
      <c r="T733" s="73"/>
      <c r="U733" s="73"/>
      <c r="V733" s="9"/>
      <c r="W733" s="9"/>
      <c r="X733" s="74" t="str">
        <f> if(isna(VLOOKUP($A733,processing!$A:$B,1,0)), "no", "yes")</f>
        <v>no</v>
      </c>
      <c r="Y733" s="74" t="str">
        <f> if(isna(VLOOKUP($A733,outputs!$A:$B,1,0)), "no", "yes")</f>
        <v>no</v>
      </c>
      <c r="Z733" s="74" t="str">
        <f> if(isna(VLOOKUP($A733,old.accuracy!$A:$B,1,0)), "no", "yes")</f>
        <v>no</v>
      </c>
      <c r="AA733" s="74"/>
      <c r="AB733" s="74"/>
    </row>
    <row r="734">
      <c r="A734" s="8" t="str">
        <f> concatenate(VLOOKUP($B734,publications!$B:$D,3,0), ".", $C734)</f>
        <v>#N/A</v>
      </c>
      <c r="B734" s="9"/>
      <c r="C734" s="71">
        <f t="shared" si="1"/>
        <v>0</v>
      </c>
      <c r="D734" s="9"/>
      <c r="E734" s="9"/>
      <c r="F734" s="9"/>
      <c r="G734" s="9"/>
      <c r="H734" s="79"/>
      <c r="I734" s="9"/>
      <c r="J734" s="9"/>
      <c r="K734" s="9"/>
      <c r="L734" s="9"/>
      <c r="M734" s="11"/>
      <c r="N734" s="77"/>
      <c r="O734" s="72"/>
      <c r="P734" s="72"/>
      <c r="Q734" s="9"/>
      <c r="R734" s="72"/>
      <c r="S734" s="11"/>
      <c r="T734" s="73"/>
      <c r="U734" s="73"/>
      <c r="V734" s="9"/>
      <c r="W734" s="9"/>
      <c r="X734" s="74" t="str">
        <f> if(isna(VLOOKUP($A734,processing!$A:$B,1,0)), "no", "yes")</f>
        <v>no</v>
      </c>
      <c r="Y734" s="74" t="str">
        <f> if(isna(VLOOKUP($A734,outputs!$A:$B,1,0)), "no", "yes")</f>
        <v>no</v>
      </c>
      <c r="Z734" s="74" t="str">
        <f> if(isna(VLOOKUP($A734,old.accuracy!$A:$B,1,0)), "no", "yes")</f>
        <v>no</v>
      </c>
      <c r="AA734" s="74"/>
      <c r="AB734" s="74"/>
    </row>
    <row r="735">
      <c r="A735" s="8" t="str">
        <f> concatenate(VLOOKUP($B735,publications!$B:$D,3,0), ".", $C735)</f>
        <v>#N/A</v>
      </c>
      <c r="B735" s="9"/>
      <c r="C735" s="71">
        <f t="shared" si="1"/>
        <v>0</v>
      </c>
      <c r="D735" s="9"/>
      <c r="E735" s="9"/>
      <c r="F735" s="9"/>
      <c r="G735" s="9"/>
      <c r="H735" s="79"/>
      <c r="I735" s="9"/>
      <c r="J735" s="9"/>
      <c r="K735" s="9"/>
      <c r="L735" s="9"/>
      <c r="M735" s="11"/>
      <c r="N735" s="77"/>
      <c r="O735" s="72"/>
      <c r="P735" s="72"/>
      <c r="Q735" s="9"/>
      <c r="R735" s="72"/>
      <c r="S735" s="11"/>
      <c r="T735" s="73"/>
      <c r="U735" s="73"/>
      <c r="V735" s="9"/>
      <c r="W735" s="9"/>
      <c r="X735" s="74" t="str">
        <f> if(isna(VLOOKUP($A735,processing!$A:$B,1,0)), "no", "yes")</f>
        <v>no</v>
      </c>
      <c r="Y735" s="74" t="str">
        <f> if(isna(VLOOKUP($A735,outputs!$A:$B,1,0)), "no", "yes")</f>
        <v>no</v>
      </c>
      <c r="Z735" s="74" t="str">
        <f> if(isna(VLOOKUP($A735,old.accuracy!$A:$B,1,0)), "no", "yes")</f>
        <v>no</v>
      </c>
      <c r="AA735" s="74"/>
      <c r="AB735" s="74"/>
    </row>
    <row r="736">
      <c r="A736" s="8" t="str">
        <f> concatenate(VLOOKUP($B736,publications!$B:$D,3,0), ".", $C736)</f>
        <v>#N/A</v>
      </c>
      <c r="B736" s="9"/>
      <c r="C736" s="71">
        <f t="shared" si="1"/>
        <v>0</v>
      </c>
      <c r="D736" s="9"/>
      <c r="E736" s="9"/>
      <c r="F736" s="9"/>
      <c r="G736" s="9"/>
      <c r="H736" s="79"/>
      <c r="I736" s="9"/>
      <c r="J736" s="9"/>
      <c r="K736" s="9"/>
      <c r="L736" s="9"/>
      <c r="M736" s="11"/>
      <c r="N736" s="77"/>
      <c r="O736" s="72"/>
      <c r="P736" s="72"/>
      <c r="Q736" s="9"/>
      <c r="R736" s="72"/>
      <c r="S736" s="11"/>
      <c r="T736" s="73"/>
      <c r="U736" s="73"/>
      <c r="V736" s="9"/>
      <c r="W736" s="9"/>
      <c r="X736" s="74" t="str">
        <f> if(isna(VLOOKUP($A736,processing!$A:$B,1,0)), "no", "yes")</f>
        <v>no</v>
      </c>
      <c r="Y736" s="74" t="str">
        <f> if(isna(VLOOKUP($A736,outputs!$A:$B,1,0)), "no", "yes")</f>
        <v>no</v>
      </c>
      <c r="Z736" s="74" t="str">
        <f> if(isna(VLOOKUP($A736,old.accuracy!$A:$B,1,0)), "no", "yes")</f>
        <v>no</v>
      </c>
      <c r="AA736" s="74"/>
      <c r="AB736" s="74"/>
    </row>
    <row r="737">
      <c r="A737" s="8" t="str">
        <f> concatenate(VLOOKUP($B737,publications!$B:$D,3,0), ".", $C737)</f>
        <v>#N/A</v>
      </c>
      <c r="B737" s="9"/>
      <c r="C737" s="71">
        <f t="shared" si="1"/>
        <v>0</v>
      </c>
      <c r="D737" s="9"/>
      <c r="E737" s="9"/>
      <c r="F737" s="9"/>
      <c r="G737" s="9"/>
      <c r="H737" s="79"/>
      <c r="I737" s="9"/>
      <c r="J737" s="9"/>
      <c r="K737" s="9"/>
      <c r="L737" s="9"/>
      <c r="M737" s="11"/>
      <c r="N737" s="77"/>
      <c r="O737" s="72"/>
      <c r="P737" s="72"/>
      <c r="Q737" s="9"/>
      <c r="R737" s="72"/>
      <c r="S737" s="11"/>
      <c r="T737" s="73"/>
      <c r="U737" s="73"/>
      <c r="V737" s="9"/>
      <c r="W737" s="9"/>
      <c r="X737" s="74" t="str">
        <f> if(isna(VLOOKUP($A737,processing!$A:$B,1,0)), "no", "yes")</f>
        <v>no</v>
      </c>
      <c r="Y737" s="74" t="str">
        <f> if(isna(VLOOKUP($A737,outputs!$A:$B,1,0)), "no", "yes")</f>
        <v>no</v>
      </c>
      <c r="Z737" s="74" t="str">
        <f> if(isna(VLOOKUP($A737,old.accuracy!$A:$B,1,0)), "no", "yes")</f>
        <v>no</v>
      </c>
      <c r="AA737" s="74"/>
      <c r="AB737" s="74"/>
    </row>
    <row r="738">
      <c r="A738" s="8" t="str">
        <f> concatenate(VLOOKUP($B738,publications!$B:$D,3,0), ".", $C738)</f>
        <v>#N/A</v>
      </c>
      <c r="B738" s="9"/>
      <c r="C738" s="71">
        <f t="shared" si="1"/>
        <v>0</v>
      </c>
      <c r="D738" s="9"/>
      <c r="E738" s="9"/>
      <c r="F738" s="9"/>
      <c r="G738" s="9"/>
      <c r="H738" s="79"/>
      <c r="I738" s="9"/>
      <c r="J738" s="9"/>
      <c r="K738" s="9"/>
      <c r="L738" s="9"/>
      <c r="M738" s="11"/>
      <c r="N738" s="77"/>
      <c r="O738" s="72"/>
      <c r="P738" s="72"/>
      <c r="Q738" s="9"/>
      <c r="R738" s="72"/>
      <c r="S738" s="11"/>
      <c r="T738" s="73"/>
      <c r="U738" s="73"/>
      <c r="V738" s="9"/>
      <c r="W738" s="9"/>
      <c r="X738" s="74" t="str">
        <f> if(isna(VLOOKUP($A738,processing!$A:$B,1,0)), "no", "yes")</f>
        <v>no</v>
      </c>
      <c r="Y738" s="74" t="str">
        <f> if(isna(VLOOKUP($A738,outputs!$A:$B,1,0)), "no", "yes")</f>
        <v>no</v>
      </c>
      <c r="Z738" s="74" t="str">
        <f> if(isna(VLOOKUP($A738,old.accuracy!$A:$B,1,0)), "no", "yes")</f>
        <v>no</v>
      </c>
      <c r="AA738" s="74"/>
      <c r="AB738" s="74"/>
    </row>
    <row r="739">
      <c r="A739" s="8" t="str">
        <f> concatenate(VLOOKUP($B739,publications!$B:$D,3,0), ".", $C739)</f>
        <v>#N/A</v>
      </c>
      <c r="B739" s="9"/>
      <c r="C739" s="71">
        <f t="shared" si="1"/>
        <v>0</v>
      </c>
      <c r="D739" s="9"/>
      <c r="E739" s="9"/>
      <c r="F739" s="9"/>
      <c r="G739" s="9"/>
      <c r="H739" s="79"/>
      <c r="I739" s="9"/>
      <c r="J739" s="9"/>
      <c r="K739" s="9"/>
      <c r="L739" s="9"/>
      <c r="M739" s="11"/>
      <c r="N739" s="77"/>
      <c r="O739" s="72"/>
      <c r="P739" s="72"/>
      <c r="Q739" s="9"/>
      <c r="R739" s="72"/>
      <c r="S739" s="11"/>
      <c r="T739" s="73"/>
      <c r="U739" s="73"/>
      <c r="V739" s="9"/>
      <c r="W739" s="9"/>
      <c r="X739" s="74" t="str">
        <f> if(isna(VLOOKUP($A739,processing!$A:$B,1,0)), "no", "yes")</f>
        <v>no</v>
      </c>
      <c r="Y739" s="74" t="str">
        <f> if(isna(VLOOKUP($A739,outputs!$A:$B,1,0)), "no", "yes")</f>
        <v>no</v>
      </c>
      <c r="Z739" s="74" t="str">
        <f> if(isna(VLOOKUP($A739,old.accuracy!$A:$B,1,0)), "no", "yes")</f>
        <v>no</v>
      </c>
      <c r="AA739" s="74"/>
      <c r="AB739" s="74"/>
    </row>
    <row r="740">
      <c r="A740" s="8" t="str">
        <f> concatenate(VLOOKUP($B740,publications!$B:$D,3,0), ".", $C740)</f>
        <v>#N/A</v>
      </c>
      <c r="B740" s="9"/>
      <c r="C740" s="71">
        <f t="shared" si="1"/>
        <v>0</v>
      </c>
      <c r="D740" s="9"/>
      <c r="E740" s="9"/>
      <c r="F740" s="9"/>
      <c r="G740" s="9"/>
      <c r="H740" s="79"/>
      <c r="I740" s="9"/>
      <c r="J740" s="9"/>
      <c r="K740" s="9"/>
      <c r="L740" s="9"/>
      <c r="M740" s="11"/>
      <c r="N740" s="77"/>
      <c r="O740" s="72"/>
      <c r="P740" s="72"/>
      <c r="Q740" s="9"/>
      <c r="R740" s="72"/>
      <c r="S740" s="11"/>
      <c r="T740" s="73"/>
      <c r="U740" s="73"/>
      <c r="V740" s="9"/>
      <c r="W740" s="9"/>
      <c r="X740" s="74" t="str">
        <f> if(isna(VLOOKUP($A740,processing!$A:$B,1,0)), "no", "yes")</f>
        <v>no</v>
      </c>
      <c r="Y740" s="74" t="str">
        <f> if(isna(VLOOKUP($A740,outputs!$A:$B,1,0)), "no", "yes")</f>
        <v>no</v>
      </c>
      <c r="Z740" s="74" t="str">
        <f> if(isna(VLOOKUP($A740,old.accuracy!$A:$B,1,0)), "no", "yes")</f>
        <v>no</v>
      </c>
      <c r="AA740" s="74"/>
      <c r="AB740" s="74"/>
    </row>
    <row r="741">
      <c r="A741" s="8" t="str">
        <f> concatenate(VLOOKUP($B741,publications!$B:$D,3,0), ".", $C741)</f>
        <v>#N/A</v>
      </c>
      <c r="B741" s="9"/>
      <c r="C741" s="71">
        <f t="shared" si="1"/>
        <v>0</v>
      </c>
      <c r="D741" s="9"/>
      <c r="E741" s="9"/>
      <c r="F741" s="9"/>
      <c r="G741" s="9"/>
      <c r="H741" s="79"/>
      <c r="I741" s="9"/>
      <c r="J741" s="9"/>
      <c r="K741" s="9"/>
      <c r="L741" s="9"/>
      <c r="M741" s="11"/>
      <c r="N741" s="77"/>
      <c r="O741" s="72"/>
      <c r="P741" s="72"/>
      <c r="Q741" s="9"/>
      <c r="R741" s="72"/>
      <c r="S741" s="11"/>
      <c r="T741" s="73"/>
      <c r="U741" s="73"/>
      <c r="V741" s="9"/>
      <c r="W741" s="9"/>
      <c r="X741" s="74" t="str">
        <f> if(isna(VLOOKUP($A741,processing!$A:$B,1,0)), "no", "yes")</f>
        <v>no</v>
      </c>
      <c r="Y741" s="74" t="str">
        <f> if(isna(VLOOKUP($A741,outputs!$A:$B,1,0)), "no", "yes")</f>
        <v>no</v>
      </c>
      <c r="Z741" s="74" t="str">
        <f> if(isna(VLOOKUP($A741,old.accuracy!$A:$B,1,0)), "no", "yes")</f>
        <v>no</v>
      </c>
      <c r="AA741" s="74"/>
      <c r="AB741" s="74"/>
    </row>
    <row r="742">
      <c r="A742" s="8" t="str">
        <f> concatenate(VLOOKUP($B742,publications!$B:$D,3,0), ".", $C742)</f>
        <v>#N/A</v>
      </c>
      <c r="B742" s="9"/>
      <c r="C742" s="71">
        <f t="shared" si="1"/>
        <v>0</v>
      </c>
      <c r="D742" s="9"/>
      <c r="E742" s="9"/>
      <c r="F742" s="9"/>
      <c r="G742" s="9"/>
      <c r="H742" s="79"/>
      <c r="I742" s="9"/>
      <c r="J742" s="9"/>
      <c r="K742" s="9"/>
      <c r="L742" s="9"/>
      <c r="M742" s="11"/>
      <c r="N742" s="77"/>
      <c r="O742" s="72"/>
      <c r="P742" s="72"/>
      <c r="Q742" s="9"/>
      <c r="R742" s="72"/>
      <c r="S742" s="11"/>
      <c r="T742" s="73"/>
      <c r="U742" s="73"/>
      <c r="V742" s="9"/>
      <c r="W742" s="9"/>
      <c r="X742" s="74" t="str">
        <f> if(isna(VLOOKUP($A742,processing!$A:$B,1,0)), "no", "yes")</f>
        <v>no</v>
      </c>
      <c r="Y742" s="74" t="str">
        <f> if(isna(VLOOKUP($A742,outputs!$A:$B,1,0)), "no", "yes")</f>
        <v>no</v>
      </c>
      <c r="Z742" s="74" t="str">
        <f> if(isna(VLOOKUP($A742,old.accuracy!$A:$B,1,0)), "no", "yes")</f>
        <v>no</v>
      </c>
      <c r="AA742" s="74"/>
      <c r="AB742" s="74"/>
    </row>
    <row r="743">
      <c r="A743" s="8" t="str">
        <f> concatenate(VLOOKUP($B743,publications!$B:$D,3,0), ".", $C743)</f>
        <v>#N/A</v>
      </c>
      <c r="B743" s="9"/>
      <c r="C743" s="71">
        <f t="shared" si="1"/>
        <v>0</v>
      </c>
      <c r="D743" s="9"/>
      <c r="E743" s="9"/>
      <c r="F743" s="9"/>
      <c r="G743" s="9"/>
      <c r="H743" s="79"/>
      <c r="I743" s="9"/>
      <c r="J743" s="9"/>
      <c r="K743" s="9"/>
      <c r="L743" s="9"/>
      <c r="M743" s="11"/>
      <c r="N743" s="77"/>
      <c r="O743" s="72"/>
      <c r="P743" s="72"/>
      <c r="Q743" s="9"/>
      <c r="R743" s="72"/>
      <c r="S743" s="11"/>
      <c r="T743" s="73"/>
      <c r="U743" s="73"/>
      <c r="V743" s="9"/>
      <c r="W743" s="9"/>
      <c r="X743" s="74" t="str">
        <f> if(isna(VLOOKUP($A743,processing!$A:$B,1,0)), "no", "yes")</f>
        <v>no</v>
      </c>
      <c r="Y743" s="74" t="str">
        <f> if(isna(VLOOKUP($A743,outputs!$A:$B,1,0)), "no", "yes")</f>
        <v>no</v>
      </c>
      <c r="Z743" s="74" t="str">
        <f> if(isna(VLOOKUP($A743,old.accuracy!$A:$B,1,0)), "no", "yes")</f>
        <v>no</v>
      </c>
      <c r="AA743" s="74"/>
      <c r="AB743" s="74"/>
    </row>
    <row r="744">
      <c r="A744" s="8" t="str">
        <f> concatenate(VLOOKUP($B744,publications!$B:$D,3,0), ".", $C744)</f>
        <v>#N/A</v>
      </c>
      <c r="B744" s="9"/>
      <c r="C744" s="71">
        <f t="shared" si="1"/>
        <v>0</v>
      </c>
      <c r="D744" s="9"/>
      <c r="E744" s="9"/>
      <c r="F744" s="9"/>
      <c r="G744" s="9"/>
      <c r="H744" s="79"/>
      <c r="I744" s="9"/>
      <c r="J744" s="9"/>
      <c r="K744" s="9"/>
      <c r="L744" s="9"/>
      <c r="M744" s="11"/>
      <c r="N744" s="77"/>
      <c r="O744" s="72"/>
      <c r="P744" s="72"/>
      <c r="Q744" s="9"/>
      <c r="R744" s="72"/>
      <c r="S744" s="11"/>
      <c r="T744" s="73"/>
      <c r="U744" s="73"/>
      <c r="V744" s="9"/>
      <c r="W744" s="9"/>
      <c r="X744" s="74" t="str">
        <f> if(isna(VLOOKUP($A744,processing!$A:$B,1,0)), "no", "yes")</f>
        <v>no</v>
      </c>
      <c r="Y744" s="74" t="str">
        <f> if(isna(VLOOKUP($A744,outputs!$A:$B,1,0)), "no", "yes")</f>
        <v>no</v>
      </c>
      <c r="Z744" s="74" t="str">
        <f> if(isna(VLOOKUP($A744,old.accuracy!$A:$B,1,0)), "no", "yes")</f>
        <v>no</v>
      </c>
      <c r="AA744" s="74"/>
      <c r="AB744" s="74"/>
    </row>
    <row r="745">
      <c r="A745" s="8" t="str">
        <f> concatenate(VLOOKUP($B745,publications!$B:$D,3,0), ".", $C745)</f>
        <v>#N/A</v>
      </c>
      <c r="B745" s="9"/>
      <c r="C745" s="71">
        <f t="shared" si="1"/>
        <v>0</v>
      </c>
      <c r="D745" s="9"/>
      <c r="E745" s="9"/>
      <c r="F745" s="9"/>
      <c r="G745" s="9"/>
      <c r="H745" s="79"/>
      <c r="I745" s="9"/>
      <c r="J745" s="9"/>
      <c r="K745" s="9"/>
      <c r="L745" s="9"/>
      <c r="M745" s="11"/>
      <c r="N745" s="77"/>
      <c r="O745" s="72"/>
      <c r="P745" s="72"/>
      <c r="Q745" s="9"/>
      <c r="R745" s="72"/>
      <c r="S745" s="11"/>
      <c r="T745" s="73"/>
      <c r="U745" s="73"/>
      <c r="V745" s="9"/>
      <c r="W745" s="9"/>
      <c r="X745" s="74" t="str">
        <f> if(isna(VLOOKUP($A745,processing!$A:$B,1,0)), "no", "yes")</f>
        <v>no</v>
      </c>
      <c r="Y745" s="74" t="str">
        <f> if(isna(VLOOKUP($A745,outputs!$A:$B,1,0)), "no", "yes")</f>
        <v>no</v>
      </c>
      <c r="Z745" s="74" t="str">
        <f> if(isna(VLOOKUP($A745,old.accuracy!$A:$B,1,0)), "no", "yes")</f>
        <v>no</v>
      </c>
      <c r="AA745" s="74"/>
      <c r="AB745" s="74"/>
    </row>
    <row r="746">
      <c r="A746" s="8" t="str">
        <f> concatenate(VLOOKUP($B746,publications!$B:$D,3,0), ".", $C746)</f>
        <v>#N/A</v>
      </c>
      <c r="B746" s="9"/>
      <c r="C746" s="71">
        <f t="shared" si="1"/>
        <v>0</v>
      </c>
      <c r="D746" s="9"/>
      <c r="E746" s="9"/>
      <c r="F746" s="9"/>
      <c r="G746" s="9"/>
      <c r="H746" s="79"/>
      <c r="I746" s="9"/>
      <c r="J746" s="9"/>
      <c r="K746" s="9"/>
      <c r="L746" s="9"/>
      <c r="M746" s="11"/>
      <c r="N746" s="77"/>
      <c r="O746" s="72"/>
      <c r="P746" s="72"/>
      <c r="Q746" s="9"/>
      <c r="R746" s="72"/>
      <c r="S746" s="11"/>
      <c r="T746" s="73"/>
      <c r="U746" s="73"/>
      <c r="V746" s="9"/>
      <c r="W746" s="9"/>
      <c r="X746" s="74" t="str">
        <f> if(isna(VLOOKUP($A746,processing!$A:$B,1,0)), "no", "yes")</f>
        <v>no</v>
      </c>
      <c r="Y746" s="74" t="str">
        <f> if(isna(VLOOKUP($A746,outputs!$A:$B,1,0)), "no", "yes")</f>
        <v>no</v>
      </c>
      <c r="Z746" s="74" t="str">
        <f> if(isna(VLOOKUP($A746,old.accuracy!$A:$B,1,0)), "no", "yes")</f>
        <v>no</v>
      </c>
      <c r="AA746" s="74"/>
      <c r="AB746" s="74"/>
    </row>
    <row r="747">
      <c r="A747" s="8" t="str">
        <f> concatenate(VLOOKUP($B747,publications!$B:$D,3,0), ".", $C747)</f>
        <v>#N/A</v>
      </c>
      <c r="B747" s="9"/>
      <c r="C747" s="71">
        <f t="shared" si="1"/>
        <v>0</v>
      </c>
      <c r="D747" s="9"/>
      <c r="E747" s="9"/>
      <c r="F747" s="9"/>
      <c r="G747" s="9"/>
      <c r="H747" s="79"/>
      <c r="I747" s="9"/>
      <c r="J747" s="9"/>
      <c r="K747" s="9"/>
      <c r="L747" s="9"/>
      <c r="M747" s="11"/>
      <c r="N747" s="77"/>
      <c r="O747" s="72"/>
      <c r="P747" s="72"/>
      <c r="Q747" s="9"/>
      <c r="R747" s="72"/>
      <c r="S747" s="11"/>
      <c r="T747" s="73"/>
      <c r="U747" s="73"/>
      <c r="V747" s="9"/>
      <c r="W747" s="9"/>
      <c r="X747" s="74" t="str">
        <f> if(isna(VLOOKUP($A747,processing!$A:$B,1,0)), "no", "yes")</f>
        <v>no</v>
      </c>
      <c r="Y747" s="74" t="str">
        <f> if(isna(VLOOKUP($A747,outputs!$A:$B,1,0)), "no", "yes")</f>
        <v>no</v>
      </c>
      <c r="Z747" s="74" t="str">
        <f> if(isna(VLOOKUP($A747,old.accuracy!$A:$B,1,0)), "no", "yes")</f>
        <v>no</v>
      </c>
      <c r="AA747" s="74"/>
      <c r="AB747" s="74"/>
    </row>
    <row r="748">
      <c r="A748" s="8" t="str">
        <f> concatenate(VLOOKUP($B748,publications!$B:$D,3,0), ".", $C748)</f>
        <v>#N/A</v>
      </c>
      <c r="B748" s="9"/>
      <c r="C748" s="71">
        <f t="shared" si="1"/>
        <v>0</v>
      </c>
      <c r="D748" s="9"/>
      <c r="E748" s="9"/>
      <c r="F748" s="9"/>
      <c r="G748" s="9"/>
      <c r="H748" s="79"/>
      <c r="I748" s="9"/>
      <c r="J748" s="9"/>
      <c r="K748" s="9"/>
      <c r="L748" s="9"/>
      <c r="M748" s="11"/>
      <c r="N748" s="77"/>
      <c r="O748" s="72"/>
      <c r="P748" s="72"/>
      <c r="Q748" s="9"/>
      <c r="R748" s="72"/>
      <c r="S748" s="11"/>
      <c r="T748" s="73"/>
      <c r="U748" s="73"/>
      <c r="V748" s="9"/>
      <c r="W748" s="9"/>
      <c r="X748" s="74" t="str">
        <f> if(isna(VLOOKUP($A748,processing!$A:$B,1,0)), "no", "yes")</f>
        <v>no</v>
      </c>
      <c r="Y748" s="74" t="str">
        <f> if(isna(VLOOKUP($A748,outputs!$A:$B,1,0)), "no", "yes")</f>
        <v>no</v>
      </c>
      <c r="Z748" s="74" t="str">
        <f> if(isna(VLOOKUP($A748,old.accuracy!$A:$B,1,0)), "no", "yes")</f>
        <v>no</v>
      </c>
      <c r="AA748" s="74"/>
      <c r="AB748" s="74"/>
    </row>
    <row r="749">
      <c r="A749" s="8" t="str">
        <f> concatenate(VLOOKUP($B749,publications!$B:$D,3,0), ".", $C749)</f>
        <v>#N/A</v>
      </c>
      <c r="B749" s="9"/>
      <c r="C749" s="71">
        <f t="shared" si="1"/>
        <v>0</v>
      </c>
      <c r="D749" s="9"/>
      <c r="E749" s="9"/>
      <c r="F749" s="9"/>
      <c r="G749" s="9"/>
      <c r="H749" s="79"/>
      <c r="I749" s="9"/>
      <c r="J749" s="9"/>
      <c r="K749" s="9"/>
      <c r="L749" s="9"/>
      <c r="M749" s="11"/>
      <c r="N749" s="77"/>
      <c r="O749" s="72"/>
      <c r="P749" s="72"/>
      <c r="Q749" s="9"/>
      <c r="R749" s="72"/>
      <c r="S749" s="11"/>
      <c r="T749" s="73"/>
      <c r="U749" s="73"/>
      <c r="V749" s="9"/>
      <c r="W749" s="9"/>
      <c r="X749" s="74" t="str">
        <f> if(isna(VLOOKUP($A749,processing!$A:$B,1,0)), "no", "yes")</f>
        <v>no</v>
      </c>
      <c r="Y749" s="74" t="str">
        <f> if(isna(VLOOKUP($A749,outputs!$A:$B,1,0)), "no", "yes")</f>
        <v>no</v>
      </c>
      <c r="Z749" s="74" t="str">
        <f> if(isna(VLOOKUP($A749,old.accuracy!$A:$B,1,0)), "no", "yes")</f>
        <v>no</v>
      </c>
      <c r="AA749" s="74"/>
      <c r="AB749" s="74"/>
    </row>
    <row r="750">
      <c r="A750" s="8" t="str">
        <f> concatenate(VLOOKUP($B750,publications!$B:$D,3,0), ".", $C750)</f>
        <v>#N/A</v>
      </c>
      <c r="B750" s="9"/>
      <c r="C750" s="71">
        <f t="shared" si="1"/>
        <v>0</v>
      </c>
      <c r="D750" s="9"/>
      <c r="E750" s="9"/>
      <c r="F750" s="9"/>
      <c r="G750" s="9"/>
      <c r="H750" s="79"/>
      <c r="I750" s="9"/>
      <c r="J750" s="9"/>
      <c r="K750" s="9"/>
      <c r="L750" s="9"/>
      <c r="M750" s="11"/>
      <c r="N750" s="77"/>
      <c r="O750" s="72"/>
      <c r="P750" s="72"/>
      <c r="Q750" s="9"/>
      <c r="R750" s="72"/>
      <c r="S750" s="11"/>
      <c r="T750" s="73"/>
      <c r="U750" s="73"/>
      <c r="V750" s="9"/>
      <c r="W750" s="9"/>
      <c r="X750" s="74" t="str">
        <f> if(isna(VLOOKUP($A750,processing!$A:$B,1,0)), "no", "yes")</f>
        <v>no</v>
      </c>
      <c r="Y750" s="74" t="str">
        <f> if(isna(VLOOKUP($A750,outputs!$A:$B,1,0)), "no", "yes")</f>
        <v>no</v>
      </c>
      <c r="Z750" s="74" t="str">
        <f> if(isna(VLOOKUP($A750,old.accuracy!$A:$B,1,0)), "no", "yes")</f>
        <v>no</v>
      </c>
      <c r="AA750" s="74"/>
      <c r="AB750" s="74"/>
    </row>
    <row r="751">
      <c r="A751" s="8" t="str">
        <f> concatenate(VLOOKUP($B751,publications!$B:$D,3,0), ".", $C751)</f>
        <v>#N/A</v>
      </c>
      <c r="B751" s="9"/>
      <c r="C751" s="71">
        <f t="shared" si="1"/>
        <v>0</v>
      </c>
      <c r="D751" s="9"/>
      <c r="E751" s="9"/>
      <c r="F751" s="9"/>
      <c r="G751" s="9"/>
      <c r="H751" s="79"/>
      <c r="I751" s="9"/>
      <c r="J751" s="9"/>
      <c r="K751" s="9"/>
      <c r="L751" s="9"/>
      <c r="M751" s="11"/>
      <c r="N751" s="77"/>
      <c r="O751" s="72"/>
      <c r="P751" s="72"/>
      <c r="Q751" s="9"/>
      <c r="R751" s="72"/>
      <c r="S751" s="11"/>
      <c r="T751" s="73"/>
      <c r="U751" s="73"/>
      <c r="V751" s="9"/>
      <c r="W751" s="9"/>
      <c r="X751" s="74" t="str">
        <f> if(isna(VLOOKUP($A751,processing!$A:$B,1,0)), "no", "yes")</f>
        <v>no</v>
      </c>
      <c r="Y751" s="74" t="str">
        <f> if(isna(VLOOKUP($A751,outputs!$A:$B,1,0)), "no", "yes")</f>
        <v>no</v>
      </c>
      <c r="Z751" s="74" t="str">
        <f> if(isna(VLOOKUP($A751,old.accuracy!$A:$B,1,0)), "no", "yes")</f>
        <v>no</v>
      </c>
      <c r="AA751" s="74"/>
      <c r="AB751" s="74"/>
    </row>
    <row r="752">
      <c r="A752" s="8" t="str">
        <f> concatenate(VLOOKUP($B752,publications!$B:$D,3,0), ".", $C752)</f>
        <v>#N/A</v>
      </c>
      <c r="B752" s="9"/>
      <c r="C752" s="71">
        <f t="shared" si="1"/>
        <v>0</v>
      </c>
      <c r="D752" s="9"/>
      <c r="E752" s="9"/>
      <c r="F752" s="9"/>
      <c r="G752" s="9"/>
      <c r="H752" s="79"/>
      <c r="I752" s="9"/>
      <c r="J752" s="9"/>
      <c r="K752" s="9"/>
      <c r="L752" s="9"/>
      <c r="M752" s="11"/>
      <c r="N752" s="77"/>
      <c r="O752" s="72"/>
      <c r="P752" s="72"/>
      <c r="Q752" s="9"/>
      <c r="R752" s="72"/>
      <c r="S752" s="11"/>
      <c r="T752" s="73"/>
      <c r="U752" s="73"/>
      <c r="V752" s="9"/>
      <c r="W752" s="9"/>
      <c r="X752" s="74" t="str">
        <f> if(isna(VLOOKUP($A752,processing!$A:$B,1,0)), "no", "yes")</f>
        <v>no</v>
      </c>
      <c r="Y752" s="74" t="str">
        <f> if(isna(VLOOKUP($A752,outputs!$A:$B,1,0)), "no", "yes")</f>
        <v>no</v>
      </c>
      <c r="Z752" s="74" t="str">
        <f> if(isna(VLOOKUP($A752,old.accuracy!$A:$B,1,0)), "no", "yes")</f>
        <v>no</v>
      </c>
      <c r="AA752" s="74"/>
      <c r="AB752" s="74"/>
    </row>
    <row r="753">
      <c r="A753" s="8" t="str">
        <f> concatenate(VLOOKUP($B753,publications!$B:$D,3,0), ".", $C753)</f>
        <v>#N/A</v>
      </c>
      <c r="B753" s="9"/>
      <c r="C753" s="71">
        <f t="shared" si="1"/>
        <v>0</v>
      </c>
      <c r="D753" s="9"/>
      <c r="E753" s="9"/>
      <c r="F753" s="9"/>
      <c r="G753" s="9"/>
      <c r="H753" s="79"/>
      <c r="I753" s="9"/>
      <c r="J753" s="9"/>
      <c r="K753" s="9"/>
      <c r="L753" s="9"/>
      <c r="M753" s="11"/>
      <c r="N753" s="77"/>
      <c r="O753" s="72"/>
      <c r="P753" s="72"/>
      <c r="Q753" s="9"/>
      <c r="R753" s="72"/>
      <c r="S753" s="11"/>
      <c r="T753" s="73"/>
      <c r="U753" s="73"/>
      <c r="V753" s="9"/>
      <c r="W753" s="9"/>
      <c r="X753" s="74" t="str">
        <f> if(isna(VLOOKUP($A753,processing!$A:$B,1,0)), "no", "yes")</f>
        <v>no</v>
      </c>
      <c r="Y753" s="74" t="str">
        <f> if(isna(VLOOKUP($A753,outputs!$A:$B,1,0)), "no", "yes")</f>
        <v>no</v>
      </c>
      <c r="Z753" s="74" t="str">
        <f> if(isna(VLOOKUP($A753,old.accuracy!$A:$B,1,0)), "no", "yes")</f>
        <v>no</v>
      </c>
      <c r="AA753" s="74"/>
      <c r="AB753" s="74"/>
    </row>
    <row r="754">
      <c r="A754" s="8" t="str">
        <f> concatenate(VLOOKUP($B754,publications!$B:$D,3,0), ".", $C754)</f>
        <v>#N/A</v>
      </c>
      <c r="B754" s="9"/>
      <c r="C754" s="71">
        <f t="shared" si="1"/>
        <v>0</v>
      </c>
      <c r="D754" s="9"/>
      <c r="E754" s="9"/>
      <c r="F754" s="9"/>
      <c r="G754" s="9"/>
      <c r="H754" s="79"/>
      <c r="I754" s="9"/>
      <c r="J754" s="9"/>
      <c r="K754" s="9"/>
      <c r="L754" s="9"/>
      <c r="M754" s="11"/>
      <c r="N754" s="77"/>
      <c r="O754" s="72"/>
      <c r="P754" s="72"/>
      <c r="Q754" s="9"/>
      <c r="R754" s="72"/>
      <c r="S754" s="11"/>
      <c r="T754" s="73"/>
      <c r="U754" s="73"/>
      <c r="V754" s="9"/>
      <c r="W754" s="9"/>
      <c r="X754" s="74" t="str">
        <f> if(isna(VLOOKUP($A754,processing!$A:$B,1,0)), "no", "yes")</f>
        <v>no</v>
      </c>
      <c r="Y754" s="74" t="str">
        <f> if(isna(VLOOKUP($A754,outputs!$A:$B,1,0)), "no", "yes")</f>
        <v>no</v>
      </c>
      <c r="Z754" s="74" t="str">
        <f> if(isna(VLOOKUP($A754,old.accuracy!$A:$B,1,0)), "no", "yes")</f>
        <v>no</v>
      </c>
      <c r="AA754" s="74"/>
      <c r="AB754" s="74"/>
    </row>
    <row r="755">
      <c r="A755" s="8" t="str">
        <f> concatenate(VLOOKUP($B755,publications!$B:$D,3,0), ".", $C755)</f>
        <v>#N/A</v>
      </c>
      <c r="B755" s="9"/>
      <c r="C755" s="71">
        <f t="shared" si="1"/>
        <v>0</v>
      </c>
      <c r="D755" s="9"/>
      <c r="E755" s="9"/>
      <c r="F755" s="9"/>
      <c r="G755" s="9"/>
      <c r="H755" s="79"/>
      <c r="I755" s="9"/>
      <c r="J755" s="9"/>
      <c r="K755" s="9"/>
      <c r="L755" s="9"/>
      <c r="M755" s="11"/>
      <c r="N755" s="77"/>
      <c r="O755" s="72"/>
      <c r="P755" s="72"/>
      <c r="Q755" s="9"/>
      <c r="R755" s="72"/>
      <c r="S755" s="11"/>
      <c r="T755" s="73"/>
      <c r="U755" s="73"/>
      <c r="V755" s="9"/>
      <c r="W755" s="9"/>
      <c r="X755" s="74" t="str">
        <f> if(isna(VLOOKUP($A755,processing!$A:$B,1,0)), "no", "yes")</f>
        <v>no</v>
      </c>
      <c r="Y755" s="74" t="str">
        <f> if(isna(VLOOKUP($A755,outputs!$A:$B,1,0)), "no", "yes")</f>
        <v>no</v>
      </c>
      <c r="Z755" s="74" t="str">
        <f> if(isna(VLOOKUP($A755,old.accuracy!$A:$B,1,0)), "no", "yes")</f>
        <v>no</v>
      </c>
      <c r="AA755" s="74"/>
      <c r="AB755" s="74"/>
    </row>
    <row r="756">
      <c r="A756" s="8" t="str">
        <f> concatenate(VLOOKUP($B756,publications!$B:$D,3,0), ".", $C756)</f>
        <v>#N/A</v>
      </c>
      <c r="B756" s="9"/>
      <c r="C756" s="71">
        <f t="shared" si="1"/>
        <v>0</v>
      </c>
      <c r="D756" s="9"/>
      <c r="E756" s="9"/>
      <c r="F756" s="9"/>
      <c r="G756" s="9"/>
      <c r="H756" s="79"/>
      <c r="I756" s="9"/>
      <c r="J756" s="9"/>
      <c r="K756" s="9"/>
      <c r="L756" s="9"/>
      <c r="M756" s="11"/>
      <c r="N756" s="77"/>
      <c r="O756" s="72"/>
      <c r="P756" s="72"/>
      <c r="Q756" s="9"/>
      <c r="R756" s="72"/>
      <c r="S756" s="11"/>
      <c r="T756" s="73"/>
      <c r="U756" s="73"/>
      <c r="V756" s="9"/>
      <c r="W756" s="9"/>
      <c r="X756" s="74" t="str">
        <f> if(isna(VLOOKUP($A756,processing!$A:$B,1,0)), "no", "yes")</f>
        <v>no</v>
      </c>
      <c r="Y756" s="74" t="str">
        <f> if(isna(VLOOKUP($A756,outputs!$A:$B,1,0)), "no", "yes")</f>
        <v>no</v>
      </c>
      <c r="Z756" s="74" t="str">
        <f> if(isna(VLOOKUP($A756,old.accuracy!$A:$B,1,0)), "no", "yes")</f>
        <v>no</v>
      </c>
      <c r="AA756" s="74"/>
      <c r="AB756" s="74"/>
    </row>
    <row r="757">
      <c r="A757" s="8" t="str">
        <f> concatenate(VLOOKUP($B757,publications!$B:$D,3,0), ".", $C757)</f>
        <v>#N/A</v>
      </c>
      <c r="B757" s="9"/>
      <c r="C757" s="71">
        <f t="shared" si="1"/>
        <v>0</v>
      </c>
      <c r="D757" s="9"/>
      <c r="E757" s="9"/>
      <c r="F757" s="9"/>
      <c r="G757" s="9"/>
      <c r="H757" s="79"/>
      <c r="I757" s="9"/>
      <c r="J757" s="9"/>
      <c r="K757" s="9"/>
      <c r="L757" s="9"/>
      <c r="M757" s="11"/>
      <c r="N757" s="77"/>
      <c r="O757" s="72"/>
      <c r="P757" s="72"/>
      <c r="Q757" s="9"/>
      <c r="R757" s="72"/>
      <c r="S757" s="11"/>
      <c r="T757" s="73"/>
      <c r="U757" s="73"/>
      <c r="V757" s="9"/>
      <c r="W757" s="9"/>
      <c r="X757" s="74" t="str">
        <f> if(isna(VLOOKUP($A757,processing!$A:$B,1,0)), "no", "yes")</f>
        <v>no</v>
      </c>
      <c r="Y757" s="74" t="str">
        <f> if(isna(VLOOKUP($A757,outputs!$A:$B,1,0)), "no", "yes")</f>
        <v>no</v>
      </c>
      <c r="Z757" s="74" t="str">
        <f> if(isna(VLOOKUP($A757,old.accuracy!$A:$B,1,0)), "no", "yes")</f>
        <v>no</v>
      </c>
      <c r="AA757" s="74"/>
      <c r="AB757" s="74"/>
    </row>
    <row r="758">
      <c r="A758" s="8" t="str">
        <f> concatenate(VLOOKUP($B758,publications!$B:$D,3,0), ".", $C758)</f>
        <v>#N/A</v>
      </c>
      <c r="B758" s="9"/>
      <c r="C758" s="71">
        <f t="shared" si="1"/>
        <v>0</v>
      </c>
      <c r="D758" s="9"/>
      <c r="E758" s="9"/>
      <c r="F758" s="9"/>
      <c r="G758" s="9"/>
      <c r="H758" s="79"/>
      <c r="I758" s="9"/>
      <c r="J758" s="9"/>
      <c r="K758" s="9"/>
      <c r="L758" s="9"/>
      <c r="M758" s="11"/>
      <c r="N758" s="77"/>
      <c r="O758" s="72"/>
      <c r="P758" s="72"/>
      <c r="Q758" s="9"/>
      <c r="R758" s="72"/>
      <c r="S758" s="11"/>
      <c r="T758" s="73"/>
      <c r="U758" s="73"/>
      <c r="V758" s="9"/>
      <c r="W758" s="9"/>
      <c r="X758" s="74" t="str">
        <f> if(isna(VLOOKUP($A758,processing!$A:$B,1,0)), "no", "yes")</f>
        <v>no</v>
      </c>
      <c r="Y758" s="74" t="str">
        <f> if(isna(VLOOKUP($A758,outputs!$A:$B,1,0)), "no", "yes")</f>
        <v>no</v>
      </c>
      <c r="Z758" s="74" t="str">
        <f> if(isna(VLOOKUP($A758,old.accuracy!$A:$B,1,0)), "no", "yes")</f>
        <v>no</v>
      </c>
      <c r="AA758" s="74"/>
      <c r="AB758" s="74"/>
    </row>
    <row r="759">
      <c r="A759" s="8" t="str">
        <f> concatenate(VLOOKUP($B759,publications!$B:$D,3,0), ".", $C759)</f>
        <v>#N/A</v>
      </c>
      <c r="B759" s="9"/>
      <c r="C759" s="71">
        <f t="shared" si="1"/>
        <v>0</v>
      </c>
      <c r="D759" s="9"/>
      <c r="E759" s="9"/>
      <c r="F759" s="9"/>
      <c r="G759" s="9"/>
      <c r="H759" s="79"/>
      <c r="I759" s="9"/>
      <c r="J759" s="9"/>
      <c r="K759" s="9"/>
      <c r="L759" s="9"/>
      <c r="M759" s="11"/>
      <c r="N759" s="77"/>
      <c r="O759" s="72"/>
      <c r="P759" s="72"/>
      <c r="Q759" s="9"/>
      <c r="R759" s="72"/>
      <c r="S759" s="11"/>
      <c r="T759" s="73"/>
      <c r="U759" s="73"/>
      <c r="V759" s="9"/>
      <c r="W759" s="9"/>
      <c r="X759" s="74" t="str">
        <f> if(isna(VLOOKUP($A759,processing!$A:$B,1,0)), "no", "yes")</f>
        <v>no</v>
      </c>
      <c r="Y759" s="74" t="str">
        <f> if(isna(VLOOKUP($A759,outputs!$A:$B,1,0)), "no", "yes")</f>
        <v>no</v>
      </c>
      <c r="Z759" s="74" t="str">
        <f> if(isna(VLOOKUP($A759,old.accuracy!$A:$B,1,0)), "no", "yes")</f>
        <v>no</v>
      </c>
      <c r="AA759" s="74"/>
      <c r="AB759" s="74"/>
    </row>
    <row r="760">
      <c r="A760" s="8" t="str">
        <f> concatenate(VLOOKUP($B760,publications!$B:$D,3,0), ".", $C760)</f>
        <v>#N/A</v>
      </c>
      <c r="B760" s="9"/>
      <c r="C760" s="71">
        <f t="shared" si="1"/>
        <v>0</v>
      </c>
      <c r="D760" s="9"/>
      <c r="E760" s="9"/>
      <c r="F760" s="9"/>
      <c r="G760" s="9"/>
      <c r="H760" s="79"/>
      <c r="I760" s="9"/>
      <c r="J760" s="9"/>
      <c r="K760" s="9"/>
      <c r="L760" s="9"/>
      <c r="M760" s="11"/>
      <c r="N760" s="77"/>
      <c r="O760" s="72"/>
      <c r="P760" s="72"/>
      <c r="Q760" s="9"/>
      <c r="R760" s="72"/>
      <c r="S760" s="11"/>
      <c r="T760" s="73"/>
      <c r="U760" s="73"/>
      <c r="V760" s="9"/>
      <c r="W760" s="9"/>
      <c r="X760" s="74" t="str">
        <f> if(isna(VLOOKUP($A760,processing!$A:$B,1,0)), "no", "yes")</f>
        <v>no</v>
      </c>
      <c r="Y760" s="74" t="str">
        <f> if(isna(VLOOKUP($A760,outputs!$A:$B,1,0)), "no", "yes")</f>
        <v>no</v>
      </c>
      <c r="Z760" s="74" t="str">
        <f> if(isna(VLOOKUP($A760,old.accuracy!$A:$B,1,0)), "no", "yes")</f>
        <v>no</v>
      </c>
      <c r="AA760" s="74"/>
      <c r="AB760" s="74"/>
    </row>
    <row r="761">
      <c r="A761" s="8" t="str">
        <f> concatenate(VLOOKUP($B761,publications!$B:$D,3,0), ".", $C761)</f>
        <v>#N/A</v>
      </c>
      <c r="B761" s="9"/>
      <c r="C761" s="71">
        <f t="shared" si="1"/>
        <v>0</v>
      </c>
      <c r="D761" s="9"/>
      <c r="E761" s="9"/>
      <c r="F761" s="9"/>
      <c r="G761" s="9"/>
      <c r="H761" s="79"/>
      <c r="I761" s="9"/>
      <c r="J761" s="9"/>
      <c r="K761" s="9"/>
      <c r="L761" s="9"/>
      <c r="M761" s="11"/>
      <c r="N761" s="77"/>
      <c r="O761" s="72"/>
      <c r="P761" s="72"/>
      <c r="Q761" s="9"/>
      <c r="R761" s="72"/>
      <c r="S761" s="11"/>
      <c r="T761" s="73"/>
      <c r="U761" s="73"/>
      <c r="V761" s="9"/>
      <c r="W761" s="9"/>
      <c r="X761" s="74" t="str">
        <f> if(isna(VLOOKUP($A761,processing!$A:$B,1,0)), "no", "yes")</f>
        <v>no</v>
      </c>
      <c r="Y761" s="74" t="str">
        <f> if(isna(VLOOKUP($A761,outputs!$A:$B,1,0)), "no", "yes")</f>
        <v>no</v>
      </c>
      <c r="Z761" s="74" t="str">
        <f> if(isna(VLOOKUP($A761,old.accuracy!$A:$B,1,0)), "no", "yes")</f>
        <v>no</v>
      </c>
      <c r="AA761" s="74"/>
      <c r="AB761" s="74"/>
    </row>
    <row r="762">
      <c r="A762" s="8" t="str">
        <f> concatenate(VLOOKUP($B762,publications!$B:$D,3,0), ".", $C762)</f>
        <v>#N/A</v>
      </c>
      <c r="B762" s="9"/>
      <c r="C762" s="71">
        <f t="shared" si="1"/>
        <v>0</v>
      </c>
      <c r="D762" s="9"/>
      <c r="E762" s="9"/>
      <c r="F762" s="9"/>
      <c r="G762" s="9"/>
      <c r="H762" s="79"/>
      <c r="I762" s="9"/>
      <c r="J762" s="9"/>
      <c r="K762" s="9"/>
      <c r="L762" s="9"/>
      <c r="M762" s="11"/>
      <c r="N762" s="77"/>
      <c r="O762" s="72"/>
      <c r="P762" s="72"/>
      <c r="Q762" s="9"/>
      <c r="R762" s="72"/>
      <c r="S762" s="11"/>
      <c r="T762" s="73"/>
      <c r="U762" s="73"/>
      <c r="V762" s="9"/>
      <c r="W762" s="9"/>
      <c r="X762" s="74" t="str">
        <f> if(isna(VLOOKUP($A762,processing!$A:$B,1,0)), "no", "yes")</f>
        <v>no</v>
      </c>
      <c r="Y762" s="74" t="str">
        <f> if(isna(VLOOKUP($A762,outputs!$A:$B,1,0)), "no", "yes")</f>
        <v>no</v>
      </c>
      <c r="Z762" s="74" t="str">
        <f> if(isna(VLOOKUP($A762,old.accuracy!$A:$B,1,0)), "no", "yes")</f>
        <v>no</v>
      </c>
      <c r="AA762" s="74"/>
      <c r="AB762" s="74"/>
    </row>
    <row r="763">
      <c r="A763" s="8" t="str">
        <f> concatenate(VLOOKUP($B763,publications!$B:$D,3,0), ".", $C763)</f>
        <v>#N/A</v>
      </c>
      <c r="B763" s="9"/>
      <c r="C763" s="71">
        <f t="shared" si="1"/>
        <v>0</v>
      </c>
      <c r="D763" s="9"/>
      <c r="E763" s="9"/>
      <c r="F763" s="9"/>
      <c r="G763" s="9"/>
      <c r="H763" s="79"/>
      <c r="I763" s="9"/>
      <c r="J763" s="9"/>
      <c r="K763" s="9"/>
      <c r="L763" s="9"/>
      <c r="M763" s="11"/>
      <c r="N763" s="77"/>
      <c r="O763" s="72"/>
      <c r="P763" s="72"/>
      <c r="Q763" s="9"/>
      <c r="R763" s="72"/>
      <c r="S763" s="11"/>
      <c r="T763" s="73"/>
      <c r="U763" s="73"/>
      <c r="V763" s="9"/>
      <c r="W763" s="9"/>
      <c r="X763" s="74" t="str">
        <f> if(isna(VLOOKUP($A763,processing!$A:$B,1,0)), "no", "yes")</f>
        <v>no</v>
      </c>
      <c r="Y763" s="74" t="str">
        <f> if(isna(VLOOKUP($A763,outputs!$A:$B,1,0)), "no", "yes")</f>
        <v>no</v>
      </c>
      <c r="Z763" s="74" t="str">
        <f> if(isna(VLOOKUP($A763,old.accuracy!$A:$B,1,0)), "no", "yes")</f>
        <v>no</v>
      </c>
      <c r="AA763" s="74"/>
      <c r="AB763" s="74"/>
    </row>
    <row r="764">
      <c r="A764" s="8" t="str">
        <f> concatenate(VLOOKUP($B764,publications!$B:$D,3,0), ".", $C764)</f>
        <v>#N/A</v>
      </c>
      <c r="B764" s="9"/>
      <c r="C764" s="71">
        <f t="shared" si="1"/>
        <v>0</v>
      </c>
      <c r="D764" s="9"/>
      <c r="E764" s="9"/>
      <c r="F764" s="9"/>
      <c r="G764" s="9"/>
      <c r="H764" s="79"/>
      <c r="I764" s="9"/>
      <c r="J764" s="9"/>
      <c r="K764" s="9"/>
      <c r="L764" s="9"/>
      <c r="M764" s="11"/>
      <c r="N764" s="77"/>
      <c r="O764" s="72"/>
      <c r="P764" s="72"/>
      <c r="Q764" s="9"/>
      <c r="R764" s="72"/>
      <c r="S764" s="11"/>
      <c r="T764" s="73"/>
      <c r="U764" s="73"/>
      <c r="V764" s="9"/>
      <c r="W764" s="9"/>
      <c r="X764" s="74" t="str">
        <f> if(isna(VLOOKUP($A764,processing!$A:$B,1,0)), "no", "yes")</f>
        <v>no</v>
      </c>
      <c r="Y764" s="74" t="str">
        <f> if(isna(VLOOKUP($A764,outputs!$A:$B,1,0)), "no", "yes")</f>
        <v>no</v>
      </c>
      <c r="Z764" s="74" t="str">
        <f> if(isna(VLOOKUP($A764,old.accuracy!$A:$B,1,0)), "no", "yes")</f>
        <v>no</v>
      </c>
      <c r="AA764" s="74"/>
      <c r="AB764" s="74"/>
    </row>
    <row r="765">
      <c r="A765" s="8" t="str">
        <f> concatenate(VLOOKUP($B765,publications!$B:$D,3,0), ".", $C765)</f>
        <v>#N/A</v>
      </c>
      <c r="B765" s="9"/>
      <c r="C765" s="71">
        <f t="shared" si="1"/>
        <v>0</v>
      </c>
      <c r="D765" s="9"/>
      <c r="E765" s="9"/>
      <c r="F765" s="9"/>
      <c r="G765" s="9"/>
      <c r="H765" s="79"/>
      <c r="I765" s="9"/>
      <c r="J765" s="9"/>
      <c r="K765" s="9"/>
      <c r="L765" s="9"/>
      <c r="M765" s="11"/>
      <c r="N765" s="77"/>
      <c r="O765" s="72"/>
      <c r="P765" s="72"/>
      <c r="Q765" s="9"/>
      <c r="R765" s="72"/>
      <c r="S765" s="11"/>
      <c r="T765" s="73"/>
      <c r="U765" s="73"/>
      <c r="V765" s="9"/>
      <c r="W765" s="9"/>
      <c r="X765" s="74" t="str">
        <f> if(isna(VLOOKUP($A765,processing!$A:$B,1,0)), "no", "yes")</f>
        <v>no</v>
      </c>
      <c r="Y765" s="74" t="str">
        <f> if(isna(VLOOKUP($A765,outputs!$A:$B,1,0)), "no", "yes")</f>
        <v>no</v>
      </c>
      <c r="Z765" s="74" t="str">
        <f> if(isna(VLOOKUP($A765,old.accuracy!$A:$B,1,0)), "no", "yes")</f>
        <v>no</v>
      </c>
      <c r="AA765" s="74"/>
      <c r="AB765" s="74"/>
    </row>
    <row r="766">
      <c r="A766" s="8" t="str">
        <f> concatenate(VLOOKUP($B766,publications!$B:$D,3,0), ".", $C766)</f>
        <v>#N/A</v>
      </c>
      <c r="B766" s="9"/>
      <c r="C766" s="71">
        <f t="shared" si="1"/>
        <v>0</v>
      </c>
      <c r="D766" s="9"/>
      <c r="E766" s="9"/>
      <c r="F766" s="9"/>
      <c r="G766" s="9"/>
      <c r="H766" s="79"/>
      <c r="I766" s="9"/>
      <c r="J766" s="9"/>
      <c r="K766" s="9"/>
      <c r="L766" s="9"/>
      <c r="M766" s="11"/>
      <c r="N766" s="77"/>
      <c r="O766" s="72"/>
      <c r="P766" s="72"/>
      <c r="Q766" s="9"/>
      <c r="R766" s="72"/>
      <c r="S766" s="11"/>
      <c r="T766" s="73"/>
      <c r="U766" s="73"/>
      <c r="V766" s="9"/>
      <c r="W766" s="9"/>
      <c r="X766" s="74" t="str">
        <f> if(isna(VLOOKUP($A766,processing!$A:$B,1,0)), "no", "yes")</f>
        <v>no</v>
      </c>
      <c r="Y766" s="74" t="str">
        <f> if(isna(VLOOKUP($A766,outputs!$A:$B,1,0)), "no", "yes")</f>
        <v>no</v>
      </c>
      <c r="Z766" s="74" t="str">
        <f> if(isna(VLOOKUP($A766,old.accuracy!$A:$B,1,0)), "no", "yes")</f>
        <v>no</v>
      </c>
      <c r="AA766" s="74"/>
      <c r="AB766" s="74"/>
    </row>
    <row r="767">
      <c r="A767" s="8" t="str">
        <f> concatenate(VLOOKUP($B767,publications!$B:$D,3,0), ".", $C767)</f>
        <v>#N/A</v>
      </c>
      <c r="B767" s="9"/>
      <c r="C767" s="71">
        <f t="shared" si="1"/>
        <v>0</v>
      </c>
      <c r="D767" s="9"/>
      <c r="E767" s="9"/>
      <c r="F767" s="9"/>
      <c r="G767" s="9"/>
      <c r="H767" s="79"/>
      <c r="I767" s="9"/>
      <c r="J767" s="9"/>
      <c r="K767" s="9"/>
      <c r="L767" s="9"/>
      <c r="M767" s="11"/>
      <c r="N767" s="77"/>
      <c r="O767" s="72"/>
      <c r="P767" s="72"/>
      <c r="Q767" s="9"/>
      <c r="R767" s="72"/>
      <c r="S767" s="11"/>
      <c r="T767" s="73"/>
      <c r="U767" s="73"/>
      <c r="V767" s="9"/>
      <c r="W767" s="9"/>
      <c r="X767" s="74" t="str">
        <f> if(isna(VLOOKUP($A767,processing!$A:$B,1,0)), "no", "yes")</f>
        <v>no</v>
      </c>
      <c r="Y767" s="74" t="str">
        <f> if(isna(VLOOKUP($A767,outputs!$A:$B,1,0)), "no", "yes")</f>
        <v>no</v>
      </c>
      <c r="Z767" s="74" t="str">
        <f> if(isna(VLOOKUP($A767,old.accuracy!$A:$B,1,0)), "no", "yes")</f>
        <v>no</v>
      </c>
      <c r="AA767" s="74"/>
      <c r="AB767" s="74"/>
    </row>
    <row r="768">
      <c r="A768" s="8" t="str">
        <f> concatenate(VLOOKUP($B768,publications!$B:$D,3,0), ".", $C768)</f>
        <v>#N/A</v>
      </c>
      <c r="B768" s="9"/>
      <c r="C768" s="71">
        <f t="shared" si="1"/>
        <v>0</v>
      </c>
      <c r="D768" s="9"/>
      <c r="E768" s="9"/>
      <c r="F768" s="9"/>
      <c r="G768" s="9"/>
      <c r="H768" s="79"/>
      <c r="I768" s="9"/>
      <c r="J768" s="9"/>
      <c r="K768" s="9"/>
      <c r="L768" s="9"/>
      <c r="M768" s="11"/>
      <c r="N768" s="77"/>
      <c r="O768" s="72"/>
      <c r="P768" s="72"/>
      <c r="Q768" s="9"/>
      <c r="R768" s="72"/>
      <c r="S768" s="11"/>
      <c r="T768" s="73"/>
      <c r="U768" s="73"/>
      <c r="V768" s="9"/>
      <c r="W768" s="9"/>
      <c r="X768" s="74" t="str">
        <f> if(isna(VLOOKUP($A768,processing!$A:$B,1,0)), "no", "yes")</f>
        <v>no</v>
      </c>
      <c r="Y768" s="74" t="str">
        <f> if(isna(VLOOKUP($A768,outputs!$A:$B,1,0)), "no", "yes")</f>
        <v>no</v>
      </c>
      <c r="Z768" s="74" t="str">
        <f> if(isna(VLOOKUP($A768,old.accuracy!$A:$B,1,0)), "no", "yes")</f>
        <v>no</v>
      </c>
      <c r="AA768" s="74"/>
      <c r="AB768" s="74"/>
    </row>
    <row r="769">
      <c r="A769" s="8" t="str">
        <f> concatenate(VLOOKUP($B769,publications!$B:$D,3,0), ".", $C769)</f>
        <v>#N/A</v>
      </c>
      <c r="B769" s="9"/>
      <c r="C769" s="71">
        <f t="shared" si="1"/>
        <v>0</v>
      </c>
      <c r="D769" s="9"/>
      <c r="E769" s="9"/>
      <c r="F769" s="9"/>
      <c r="G769" s="9"/>
      <c r="H769" s="79"/>
      <c r="I769" s="9"/>
      <c r="J769" s="9"/>
      <c r="K769" s="9"/>
      <c r="L769" s="9"/>
      <c r="M769" s="11"/>
      <c r="N769" s="77"/>
      <c r="O769" s="72"/>
      <c r="P769" s="72"/>
      <c r="Q769" s="9"/>
      <c r="R769" s="72"/>
      <c r="S769" s="11"/>
      <c r="T769" s="73"/>
      <c r="U769" s="73"/>
      <c r="V769" s="9"/>
      <c r="W769" s="9"/>
      <c r="X769" s="74" t="str">
        <f> if(isna(VLOOKUP($A769,processing!$A:$B,1,0)), "no", "yes")</f>
        <v>no</v>
      </c>
      <c r="Y769" s="74" t="str">
        <f> if(isna(VLOOKUP($A769,outputs!$A:$B,1,0)), "no", "yes")</f>
        <v>no</v>
      </c>
      <c r="Z769" s="74" t="str">
        <f> if(isna(VLOOKUP($A769,old.accuracy!$A:$B,1,0)), "no", "yes")</f>
        <v>no</v>
      </c>
      <c r="AA769" s="74"/>
      <c r="AB769" s="74"/>
    </row>
    <row r="770">
      <c r="A770" s="8" t="str">
        <f> concatenate(VLOOKUP($B770,publications!$B:$D,3,0), ".", $C770)</f>
        <v>#N/A</v>
      </c>
      <c r="B770" s="9"/>
      <c r="C770" s="71">
        <f t="shared" si="1"/>
        <v>0</v>
      </c>
      <c r="D770" s="9"/>
      <c r="E770" s="9"/>
      <c r="F770" s="9"/>
      <c r="G770" s="9"/>
      <c r="H770" s="79"/>
      <c r="I770" s="9"/>
      <c r="J770" s="9"/>
      <c r="K770" s="9"/>
      <c r="L770" s="9"/>
      <c r="M770" s="11"/>
      <c r="N770" s="77"/>
      <c r="O770" s="72"/>
      <c r="P770" s="72"/>
      <c r="Q770" s="9"/>
      <c r="R770" s="72"/>
      <c r="S770" s="11"/>
      <c r="T770" s="73"/>
      <c r="U770" s="73"/>
      <c r="V770" s="9"/>
      <c r="W770" s="9"/>
      <c r="X770" s="74" t="str">
        <f> if(isna(VLOOKUP($A770,processing!$A:$B,1,0)), "no", "yes")</f>
        <v>no</v>
      </c>
      <c r="Y770" s="74" t="str">
        <f> if(isna(VLOOKUP($A770,outputs!$A:$B,1,0)), "no", "yes")</f>
        <v>no</v>
      </c>
      <c r="Z770" s="74" t="str">
        <f> if(isna(VLOOKUP($A770,old.accuracy!$A:$B,1,0)), "no", "yes")</f>
        <v>no</v>
      </c>
      <c r="AA770" s="74"/>
      <c r="AB770" s="74"/>
    </row>
    <row r="771">
      <c r="A771" s="8" t="str">
        <f> concatenate(VLOOKUP($B771,publications!$B:$D,3,0), ".", $C771)</f>
        <v>#N/A</v>
      </c>
      <c r="B771" s="9"/>
      <c r="C771" s="71">
        <f t="shared" si="1"/>
        <v>0</v>
      </c>
      <c r="D771" s="9"/>
      <c r="E771" s="9"/>
      <c r="F771" s="9"/>
      <c r="G771" s="9"/>
      <c r="H771" s="79"/>
      <c r="I771" s="9"/>
      <c r="J771" s="9"/>
      <c r="K771" s="9"/>
      <c r="L771" s="9"/>
      <c r="M771" s="11"/>
      <c r="N771" s="77"/>
      <c r="O771" s="72"/>
      <c r="P771" s="72"/>
      <c r="Q771" s="9"/>
      <c r="R771" s="72"/>
      <c r="S771" s="11"/>
      <c r="T771" s="73"/>
      <c r="U771" s="73"/>
      <c r="V771" s="9"/>
      <c r="W771" s="9"/>
      <c r="X771" s="74" t="str">
        <f> if(isna(VLOOKUP($A771,processing!$A:$B,1,0)), "no", "yes")</f>
        <v>no</v>
      </c>
      <c r="Y771" s="74" t="str">
        <f> if(isna(VLOOKUP($A771,outputs!$A:$B,1,0)), "no", "yes")</f>
        <v>no</v>
      </c>
      <c r="Z771" s="74" t="str">
        <f> if(isna(VLOOKUP($A771,old.accuracy!$A:$B,1,0)), "no", "yes")</f>
        <v>no</v>
      </c>
      <c r="AA771" s="74"/>
      <c r="AB771" s="74"/>
    </row>
    <row r="772">
      <c r="A772" s="8" t="str">
        <f> concatenate(VLOOKUP($B772,publications!$B:$D,3,0), ".", $C772)</f>
        <v>#N/A</v>
      </c>
      <c r="B772" s="9"/>
      <c r="C772" s="71">
        <f t="shared" si="1"/>
        <v>0</v>
      </c>
      <c r="D772" s="9"/>
      <c r="E772" s="9"/>
      <c r="F772" s="9"/>
      <c r="G772" s="9"/>
      <c r="H772" s="79"/>
      <c r="I772" s="9"/>
      <c r="J772" s="9"/>
      <c r="K772" s="9"/>
      <c r="L772" s="9"/>
      <c r="M772" s="11"/>
      <c r="N772" s="77"/>
      <c r="O772" s="72"/>
      <c r="P772" s="72"/>
      <c r="Q772" s="9"/>
      <c r="R772" s="72"/>
      <c r="S772" s="11"/>
      <c r="T772" s="73"/>
      <c r="U772" s="73"/>
      <c r="V772" s="9"/>
      <c r="W772" s="9"/>
      <c r="X772" s="74" t="str">
        <f> if(isna(VLOOKUP($A772,processing!$A:$B,1,0)), "no", "yes")</f>
        <v>no</v>
      </c>
      <c r="Y772" s="74" t="str">
        <f> if(isna(VLOOKUP($A772,outputs!$A:$B,1,0)), "no", "yes")</f>
        <v>no</v>
      </c>
      <c r="Z772" s="74" t="str">
        <f> if(isna(VLOOKUP($A772,old.accuracy!$A:$B,1,0)), "no", "yes")</f>
        <v>no</v>
      </c>
      <c r="AA772" s="74"/>
      <c r="AB772" s="74"/>
    </row>
    <row r="773">
      <c r="A773" s="8" t="str">
        <f> concatenate(VLOOKUP($B773,publications!$B:$D,3,0), ".", $C773)</f>
        <v>#N/A</v>
      </c>
      <c r="B773" s="9"/>
      <c r="C773" s="71">
        <f t="shared" si="1"/>
        <v>0</v>
      </c>
      <c r="D773" s="9"/>
      <c r="E773" s="9"/>
      <c r="F773" s="9"/>
      <c r="G773" s="9"/>
      <c r="H773" s="79"/>
      <c r="I773" s="9"/>
      <c r="J773" s="9"/>
      <c r="K773" s="9"/>
      <c r="L773" s="9"/>
      <c r="M773" s="11"/>
      <c r="N773" s="77"/>
      <c r="O773" s="72"/>
      <c r="P773" s="72"/>
      <c r="Q773" s="9"/>
      <c r="R773" s="72"/>
      <c r="S773" s="11"/>
      <c r="T773" s="73"/>
      <c r="U773" s="73"/>
      <c r="V773" s="9"/>
      <c r="W773" s="9"/>
      <c r="X773" s="74" t="str">
        <f> if(isna(VLOOKUP($A773,processing!$A:$B,1,0)), "no", "yes")</f>
        <v>no</v>
      </c>
      <c r="Y773" s="74" t="str">
        <f> if(isna(VLOOKUP($A773,outputs!$A:$B,1,0)), "no", "yes")</f>
        <v>no</v>
      </c>
      <c r="Z773" s="74" t="str">
        <f> if(isna(VLOOKUP($A773,old.accuracy!$A:$B,1,0)), "no", "yes")</f>
        <v>no</v>
      </c>
      <c r="AA773" s="74"/>
      <c r="AB773" s="74"/>
    </row>
    <row r="774">
      <c r="A774" s="8" t="str">
        <f> concatenate(VLOOKUP($B774,publications!$B:$D,3,0), ".", $C774)</f>
        <v>#N/A</v>
      </c>
      <c r="B774" s="9"/>
      <c r="C774" s="71">
        <f t="shared" si="1"/>
        <v>0</v>
      </c>
      <c r="D774" s="9"/>
      <c r="E774" s="9"/>
      <c r="F774" s="9"/>
      <c r="G774" s="9"/>
      <c r="H774" s="79"/>
      <c r="I774" s="9"/>
      <c r="J774" s="9"/>
      <c r="K774" s="9"/>
      <c r="L774" s="9"/>
      <c r="M774" s="11"/>
      <c r="N774" s="77"/>
      <c r="O774" s="72"/>
      <c r="P774" s="72"/>
      <c r="Q774" s="9"/>
      <c r="R774" s="72"/>
      <c r="S774" s="11"/>
      <c r="T774" s="73"/>
      <c r="U774" s="73"/>
      <c r="V774" s="9"/>
      <c r="W774" s="9"/>
      <c r="X774" s="74" t="str">
        <f> if(isna(VLOOKUP($A774,processing!$A:$B,1,0)), "no", "yes")</f>
        <v>no</v>
      </c>
      <c r="Y774" s="74" t="str">
        <f> if(isna(VLOOKUP($A774,outputs!$A:$B,1,0)), "no", "yes")</f>
        <v>no</v>
      </c>
      <c r="Z774" s="74" t="str">
        <f> if(isna(VLOOKUP($A774,old.accuracy!$A:$B,1,0)), "no", "yes")</f>
        <v>no</v>
      </c>
      <c r="AA774" s="74"/>
      <c r="AB774" s="74"/>
    </row>
    <row r="775">
      <c r="A775" s="8" t="str">
        <f> concatenate(VLOOKUP($B775,publications!$B:$D,3,0), ".", $C775)</f>
        <v>#N/A</v>
      </c>
      <c r="B775" s="9"/>
      <c r="C775" s="71">
        <f t="shared" si="1"/>
        <v>0</v>
      </c>
      <c r="D775" s="9"/>
      <c r="E775" s="9"/>
      <c r="F775" s="9"/>
      <c r="G775" s="9"/>
      <c r="H775" s="79"/>
      <c r="I775" s="9"/>
      <c r="J775" s="9"/>
      <c r="K775" s="9"/>
      <c r="L775" s="9"/>
      <c r="M775" s="11"/>
      <c r="N775" s="77"/>
      <c r="O775" s="72"/>
      <c r="P775" s="72"/>
      <c r="Q775" s="9"/>
      <c r="R775" s="72"/>
      <c r="S775" s="11"/>
      <c r="T775" s="73"/>
      <c r="U775" s="73"/>
      <c r="V775" s="9"/>
      <c r="W775" s="9"/>
      <c r="X775" s="74" t="str">
        <f> if(isna(VLOOKUP($A775,processing!$A:$B,1,0)), "no", "yes")</f>
        <v>no</v>
      </c>
      <c r="Y775" s="74" t="str">
        <f> if(isna(VLOOKUP($A775,outputs!$A:$B,1,0)), "no", "yes")</f>
        <v>no</v>
      </c>
      <c r="Z775" s="74" t="str">
        <f> if(isna(VLOOKUP($A775,old.accuracy!$A:$B,1,0)), "no", "yes")</f>
        <v>no</v>
      </c>
      <c r="AA775" s="74"/>
      <c r="AB775" s="74"/>
    </row>
    <row r="776">
      <c r="A776" s="8" t="str">
        <f> concatenate(VLOOKUP($B776,publications!$B:$D,3,0), ".", $C776)</f>
        <v>#N/A</v>
      </c>
      <c r="B776" s="9"/>
      <c r="C776" s="71">
        <f t="shared" si="1"/>
        <v>0</v>
      </c>
      <c r="D776" s="9"/>
      <c r="E776" s="9"/>
      <c r="F776" s="9"/>
      <c r="G776" s="9"/>
      <c r="H776" s="79"/>
      <c r="I776" s="9"/>
      <c r="J776" s="9"/>
      <c r="K776" s="9"/>
      <c r="L776" s="9"/>
      <c r="M776" s="11"/>
      <c r="N776" s="77"/>
      <c r="O776" s="72"/>
      <c r="P776" s="72"/>
      <c r="Q776" s="9"/>
      <c r="R776" s="72"/>
      <c r="S776" s="11"/>
      <c r="T776" s="73"/>
      <c r="U776" s="73"/>
      <c r="V776" s="9"/>
      <c r="W776" s="9"/>
      <c r="X776" s="74" t="str">
        <f> if(isna(VLOOKUP($A776,processing!$A:$B,1,0)), "no", "yes")</f>
        <v>no</v>
      </c>
      <c r="Y776" s="74" t="str">
        <f> if(isna(VLOOKUP($A776,outputs!$A:$B,1,0)), "no", "yes")</f>
        <v>no</v>
      </c>
      <c r="Z776" s="74" t="str">
        <f> if(isna(VLOOKUP($A776,old.accuracy!$A:$B,1,0)), "no", "yes")</f>
        <v>no</v>
      </c>
      <c r="AA776" s="74"/>
      <c r="AB776" s="74"/>
    </row>
    <row r="777">
      <c r="A777" s="8" t="str">
        <f> concatenate(VLOOKUP($B777,publications!$B:$D,3,0), ".", $C777)</f>
        <v>#N/A</v>
      </c>
      <c r="B777" s="9"/>
      <c r="C777" s="71">
        <f t="shared" si="1"/>
        <v>0</v>
      </c>
      <c r="D777" s="9"/>
      <c r="E777" s="9"/>
      <c r="F777" s="9"/>
      <c r="G777" s="9"/>
      <c r="H777" s="79"/>
      <c r="I777" s="9"/>
      <c r="J777" s="9"/>
      <c r="K777" s="9"/>
      <c r="L777" s="9"/>
      <c r="M777" s="11"/>
      <c r="N777" s="77"/>
      <c r="O777" s="72"/>
      <c r="P777" s="72"/>
      <c r="Q777" s="9"/>
      <c r="R777" s="72"/>
      <c r="S777" s="11"/>
      <c r="T777" s="73"/>
      <c r="U777" s="73"/>
      <c r="V777" s="9"/>
      <c r="W777" s="9"/>
      <c r="X777" s="74" t="str">
        <f> if(isna(VLOOKUP($A777,processing!$A:$B,1,0)), "no", "yes")</f>
        <v>no</v>
      </c>
      <c r="Y777" s="74" t="str">
        <f> if(isna(VLOOKUP($A777,outputs!$A:$B,1,0)), "no", "yes")</f>
        <v>no</v>
      </c>
      <c r="Z777" s="74" t="str">
        <f> if(isna(VLOOKUP($A777,old.accuracy!$A:$B,1,0)), "no", "yes")</f>
        <v>no</v>
      </c>
      <c r="AA777" s="74"/>
      <c r="AB777" s="74"/>
    </row>
    <row r="778">
      <c r="A778" s="8" t="str">
        <f> concatenate(VLOOKUP($B778,publications!$B:$D,3,0), ".", $C778)</f>
        <v>#N/A</v>
      </c>
      <c r="B778" s="9"/>
      <c r="C778" s="71">
        <f t="shared" si="1"/>
        <v>0</v>
      </c>
      <c r="D778" s="9"/>
      <c r="E778" s="9"/>
      <c r="F778" s="9"/>
      <c r="G778" s="9"/>
      <c r="H778" s="79"/>
      <c r="I778" s="9"/>
      <c r="J778" s="9"/>
      <c r="K778" s="9"/>
      <c r="L778" s="9"/>
      <c r="M778" s="11"/>
      <c r="N778" s="77"/>
      <c r="O778" s="72"/>
      <c r="P778" s="72"/>
      <c r="Q778" s="9"/>
      <c r="R778" s="72"/>
      <c r="S778" s="11"/>
      <c r="T778" s="73"/>
      <c r="U778" s="73"/>
      <c r="V778" s="9"/>
      <c r="W778" s="9"/>
      <c r="X778" s="74" t="str">
        <f> if(isna(VLOOKUP($A778,processing!$A:$B,1,0)), "no", "yes")</f>
        <v>no</v>
      </c>
      <c r="Y778" s="74" t="str">
        <f> if(isna(VLOOKUP($A778,outputs!$A:$B,1,0)), "no", "yes")</f>
        <v>no</v>
      </c>
      <c r="Z778" s="74" t="str">
        <f> if(isna(VLOOKUP($A778,old.accuracy!$A:$B,1,0)), "no", "yes")</f>
        <v>no</v>
      </c>
      <c r="AA778" s="74"/>
      <c r="AB778" s="74"/>
    </row>
    <row r="779">
      <c r="A779" s="8" t="str">
        <f> concatenate(VLOOKUP($B779,publications!$B:$D,3,0), ".", $C779)</f>
        <v>#N/A</v>
      </c>
      <c r="B779" s="9"/>
      <c r="C779" s="71">
        <f t="shared" si="1"/>
        <v>0</v>
      </c>
      <c r="D779" s="9"/>
      <c r="E779" s="9"/>
      <c r="F779" s="9"/>
      <c r="G779" s="9"/>
      <c r="H779" s="79"/>
      <c r="I779" s="9"/>
      <c r="J779" s="9"/>
      <c r="K779" s="9"/>
      <c r="L779" s="9"/>
      <c r="M779" s="11"/>
      <c r="N779" s="77"/>
      <c r="O779" s="72"/>
      <c r="P779" s="72"/>
      <c r="Q779" s="9"/>
      <c r="R779" s="72"/>
      <c r="S779" s="11"/>
      <c r="T779" s="73"/>
      <c r="U779" s="73"/>
      <c r="V779" s="9"/>
      <c r="W779" s="9"/>
      <c r="X779" s="74" t="str">
        <f> if(isna(VLOOKUP($A779,processing!$A:$B,1,0)), "no", "yes")</f>
        <v>no</v>
      </c>
      <c r="Y779" s="74" t="str">
        <f> if(isna(VLOOKUP($A779,outputs!$A:$B,1,0)), "no", "yes")</f>
        <v>no</v>
      </c>
      <c r="Z779" s="74" t="str">
        <f> if(isna(VLOOKUP($A779,old.accuracy!$A:$B,1,0)), "no", "yes")</f>
        <v>no</v>
      </c>
      <c r="AA779" s="74"/>
      <c r="AB779" s="74"/>
    </row>
    <row r="780">
      <c r="A780" s="8" t="str">
        <f> concatenate(VLOOKUP($B780,publications!$B:$D,3,0), ".", $C780)</f>
        <v>#N/A</v>
      </c>
      <c r="B780" s="9"/>
      <c r="C780" s="71">
        <f t="shared" si="1"/>
        <v>0</v>
      </c>
      <c r="D780" s="9"/>
      <c r="E780" s="9"/>
      <c r="F780" s="9"/>
      <c r="G780" s="9"/>
      <c r="H780" s="79"/>
      <c r="I780" s="9"/>
      <c r="J780" s="9"/>
      <c r="K780" s="9"/>
      <c r="L780" s="9"/>
      <c r="M780" s="11"/>
      <c r="N780" s="77"/>
      <c r="O780" s="72"/>
      <c r="P780" s="72"/>
      <c r="Q780" s="9"/>
      <c r="R780" s="72"/>
      <c r="S780" s="11"/>
      <c r="T780" s="73"/>
      <c r="U780" s="73"/>
      <c r="V780" s="9"/>
      <c r="W780" s="9"/>
      <c r="X780" s="74" t="str">
        <f> if(isna(VLOOKUP($A780,processing!$A:$B,1,0)), "no", "yes")</f>
        <v>no</v>
      </c>
      <c r="Y780" s="74" t="str">
        <f> if(isna(VLOOKUP($A780,outputs!$A:$B,1,0)), "no", "yes")</f>
        <v>no</v>
      </c>
      <c r="Z780" s="74" t="str">
        <f> if(isna(VLOOKUP($A780,old.accuracy!$A:$B,1,0)), "no", "yes")</f>
        <v>no</v>
      </c>
      <c r="AA780" s="74"/>
      <c r="AB780" s="74"/>
    </row>
    <row r="781">
      <c r="A781" s="8" t="str">
        <f> concatenate(VLOOKUP($B781,publications!$B:$D,3,0), ".", $C781)</f>
        <v>#N/A</v>
      </c>
      <c r="B781" s="9"/>
      <c r="C781" s="71">
        <f t="shared" si="1"/>
        <v>0</v>
      </c>
      <c r="D781" s="9"/>
      <c r="E781" s="9"/>
      <c r="F781" s="9"/>
      <c r="G781" s="9"/>
      <c r="H781" s="79"/>
      <c r="I781" s="9"/>
      <c r="J781" s="9"/>
      <c r="K781" s="9"/>
      <c r="L781" s="9"/>
      <c r="M781" s="11"/>
      <c r="N781" s="77"/>
      <c r="O781" s="72"/>
      <c r="P781" s="72"/>
      <c r="Q781" s="9"/>
      <c r="R781" s="72"/>
      <c r="S781" s="11"/>
      <c r="T781" s="73"/>
      <c r="U781" s="73"/>
      <c r="V781" s="9"/>
      <c r="W781" s="9"/>
      <c r="X781" s="74" t="str">
        <f> if(isna(VLOOKUP($A781,processing!$A:$B,1,0)), "no", "yes")</f>
        <v>no</v>
      </c>
      <c r="Y781" s="74" t="str">
        <f> if(isna(VLOOKUP($A781,outputs!$A:$B,1,0)), "no", "yes")</f>
        <v>no</v>
      </c>
      <c r="Z781" s="74" t="str">
        <f> if(isna(VLOOKUP($A781,old.accuracy!$A:$B,1,0)), "no", "yes")</f>
        <v>no</v>
      </c>
      <c r="AA781" s="74"/>
      <c r="AB781" s="74"/>
    </row>
    <row r="782">
      <c r="A782" s="8" t="str">
        <f> concatenate(VLOOKUP($B782,publications!$B:$D,3,0), ".", $C782)</f>
        <v>#N/A</v>
      </c>
      <c r="B782" s="9"/>
      <c r="C782" s="71">
        <f t="shared" si="1"/>
        <v>0</v>
      </c>
      <c r="D782" s="9"/>
      <c r="E782" s="9"/>
      <c r="F782" s="9"/>
      <c r="G782" s="9"/>
      <c r="H782" s="79"/>
      <c r="I782" s="9"/>
      <c r="J782" s="9"/>
      <c r="K782" s="9"/>
      <c r="L782" s="9"/>
      <c r="M782" s="11"/>
      <c r="N782" s="77"/>
      <c r="O782" s="72"/>
      <c r="P782" s="72"/>
      <c r="Q782" s="9"/>
      <c r="R782" s="72"/>
      <c r="S782" s="11"/>
      <c r="T782" s="73"/>
      <c r="U782" s="73"/>
      <c r="V782" s="9"/>
      <c r="W782" s="9"/>
      <c r="X782" s="74" t="str">
        <f> if(isna(VLOOKUP($A782,processing!$A:$B,1,0)), "no", "yes")</f>
        <v>no</v>
      </c>
      <c r="Y782" s="74" t="str">
        <f> if(isna(VLOOKUP($A782,outputs!$A:$B,1,0)), "no", "yes")</f>
        <v>no</v>
      </c>
      <c r="Z782" s="74" t="str">
        <f> if(isna(VLOOKUP($A782,old.accuracy!$A:$B,1,0)), "no", "yes")</f>
        <v>no</v>
      </c>
      <c r="AA782" s="74"/>
      <c r="AB782" s="74"/>
    </row>
    <row r="783">
      <c r="A783" s="8" t="str">
        <f> concatenate(VLOOKUP($B783,publications!$B:$D,3,0), ".", $C783)</f>
        <v>#N/A</v>
      </c>
      <c r="B783" s="9"/>
      <c r="C783" s="71">
        <f t="shared" si="1"/>
        <v>0</v>
      </c>
      <c r="D783" s="9"/>
      <c r="E783" s="9"/>
      <c r="F783" s="9"/>
      <c r="G783" s="9"/>
      <c r="H783" s="79"/>
      <c r="I783" s="9"/>
      <c r="J783" s="9"/>
      <c r="K783" s="9"/>
      <c r="L783" s="9"/>
      <c r="M783" s="11"/>
      <c r="N783" s="77"/>
      <c r="O783" s="72"/>
      <c r="P783" s="72"/>
      <c r="Q783" s="9"/>
      <c r="R783" s="72"/>
      <c r="S783" s="11"/>
      <c r="T783" s="73"/>
      <c r="U783" s="73"/>
      <c r="V783" s="9"/>
      <c r="W783" s="9"/>
      <c r="X783" s="74" t="str">
        <f> if(isna(VLOOKUP($A783,processing!$A:$B,1,0)), "no", "yes")</f>
        <v>no</v>
      </c>
      <c r="Y783" s="74" t="str">
        <f> if(isna(VLOOKUP($A783,outputs!$A:$B,1,0)), "no", "yes")</f>
        <v>no</v>
      </c>
      <c r="Z783" s="74" t="str">
        <f> if(isna(VLOOKUP($A783,old.accuracy!$A:$B,1,0)), "no", "yes")</f>
        <v>no</v>
      </c>
      <c r="AA783" s="74"/>
      <c r="AB783" s="74"/>
    </row>
    <row r="784">
      <c r="A784" s="8" t="str">
        <f> concatenate(VLOOKUP($B784,publications!$B:$D,3,0), ".", $C784)</f>
        <v>#N/A</v>
      </c>
      <c r="B784" s="9"/>
      <c r="C784" s="71">
        <f t="shared" si="1"/>
        <v>0</v>
      </c>
      <c r="D784" s="9"/>
      <c r="E784" s="9"/>
      <c r="F784" s="9"/>
      <c r="G784" s="9"/>
      <c r="H784" s="79"/>
      <c r="I784" s="9"/>
      <c r="J784" s="9"/>
      <c r="K784" s="9"/>
      <c r="L784" s="9"/>
      <c r="M784" s="11"/>
      <c r="N784" s="77"/>
      <c r="O784" s="72"/>
      <c r="P784" s="72"/>
      <c r="Q784" s="9"/>
      <c r="R784" s="72"/>
      <c r="S784" s="11"/>
      <c r="T784" s="73"/>
      <c r="U784" s="73"/>
      <c r="V784" s="9"/>
      <c r="W784" s="9"/>
      <c r="X784" s="74" t="str">
        <f> if(isna(VLOOKUP($A784,processing!$A:$B,1,0)), "no", "yes")</f>
        <v>no</v>
      </c>
      <c r="Y784" s="74" t="str">
        <f> if(isna(VLOOKUP($A784,outputs!$A:$B,1,0)), "no", "yes")</f>
        <v>no</v>
      </c>
      <c r="Z784" s="74" t="str">
        <f> if(isna(VLOOKUP($A784,old.accuracy!$A:$B,1,0)), "no", "yes")</f>
        <v>no</v>
      </c>
      <c r="AA784" s="74"/>
      <c r="AB784" s="74"/>
    </row>
    <row r="785">
      <c r="A785" s="8" t="str">
        <f> concatenate(VLOOKUP($B785,publications!$B:$D,3,0), ".", $C785)</f>
        <v>#N/A</v>
      </c>
      <c r="B785" s="9"/>
      <c r="C785" s="71">
        <f t="shared" si="1"/>
        <v>0</v>
      </c>
      <c r="D785" s="9"/>
      <c r="E785" s="9"/>
      <c r="F785" s="9"/>
      <c r="G785" s="9"/>
      <c r="H785" s="79"/>
      <c r="I785" s="9"/>
      <c r="J785" s="9"/>
      <c r="K785" s="9"/>
      <c r="L785" s="9"/>
      <c r="M785" s="11"/>
      <c r="N785" s="77"/>
      <c r="O785" s="72"/>
      <c r="P785" s="72"/>
      <c r="Q785" s="9"/>
      <c r="R785" s="72"/>
      <c r="S785" s="11"/>
      <c r="T785" s="73"/>
      <c r="U785" s="73"/>
      <c r="V785" s="9"/>
      <c r="W785" s="9"/>
      <c r="X785" s="74" t="str">
        <f> if(isna(VLOOKUP($A785,processing!$A:$B,1,0)), "no", "yes")</f>
        <v>no</v>
      </c>
      <c r="Y785" s="74" t="str">
        <f> if(isna(VLOOKUP($A785,outputs!$A:$B,1,0)), "no", "yes")</f>
        <v>no</v>
      </c>
      <c r="Z785" s="74" t="str">
        <f> if(isna(VLOOKUP($A785,old.accuracy!$A:$B,1,0)), "no", "yes")</f>
        <v>no</v>
      </c>
      <c r="AA785" s="74"/>
      <c r="AB785" s="74"/>
    </row>
    <row r="786">
      <c r="A786" s="8" t="str">
        <f> concatenate(VLOOKUP($B786,publications!$B:$D,3,0), ".", $C786)</f>
        <v>#N/A</v>
      </c>
      <c r="B786" s="9"/>
      <c r="C786" s="71">
        <f t="shared" si="1"/>
        <v>0</v>
      </c>
      <c r="D786" s="9"/>
      <c r="E786" s="9"/>
      <c r="F786" s="9"/>
      <c r="G786" s="9"/>
      <c r="H786" s="79"/>
      <c r="I786" s="9"/>
      <c r="J786" s="9"/>
      <c r="K786" s="9"/>
      <c r="L786" s="9"/>
      <c r="M786" s="11"/>
      <c r="N786" s="77"/>
      <c r="O786" s="72"/>
      <c r="P786" s="72"/>
      <c r="Q786" s="9"/>
      <c r="R786" s="72"/>
      <c r="S786" s="11"/>
      <c r="T786" s="73"/>
      <c r="U786" s="73"/>
      <c r="V786" s="9"/>
      <c r="W786" s="9"/>
      <c r="X786" s="74" t="str">
        <f> if(isna(VLOOKUP($A786,processing!$A:$B,1,0)), "no", "yes")</f>
        <v>no</v>
      </c>
      <c r="Y786" s="74" t="str">
        <f> if(isna(VLOOKUP($A786,outputs!$A:$B,1,0)), "no", "yes")</f>
        <v>no</v>
      </c>
      <c r="Z786" s="74" t="str">
        <f> if(isna(VLOOKUP($A786,old.accuracy!$A:$B,1,0)), "no", "yes")</f>
        <v>no</v>
      </c>
      <c r="AA786" s="74"/>
      <c r="AB786" s="74"/>
    </row>
    <row r="787">
      <c r="A787" s="8" t="str">
        <f> concatenate(VLOOKUP($B787,publications!$B:$D,3,0), ".", $C787)</f>
        <v>#N/A</v>
      </c>
      <c r="B787" s="9"/>
      <c r="C787" s="71">
        <f t="shared" si="1"/>
        <v>0</v>
      </c>
      <c r="D787" s="9"/>
      <c r="E787" s="9"/>
      <c r="F787" s="9"/>
      <c r="G787" s="9"/>
      <c r="H787" s="79"/>
      <c r="I787" s="9"/>
      <c r="J787" s="9"/>
      <c r="K787" s="9"/>
      <c r="L787" s="9"/>
      <c r="M787" s="11"/>
      <c r="N787" s="77"/>
      <c r="O787" s="72"/>
      <c r="P787" s="72"/>
      <c r="Q787" s="9"/>
      <c r="R787" s="72"/>
      <c r="S787" s="11"/>
      <c r="T787" s="73"/>
      <c r="U787" s="73"/>
      <c r="V787" s="9"/>
      <c r="W787" s="9"/>
      <c r="X787" s="74" t="str">
        <f> if(isna(VLOOKUP($A787,processing!$A:$B,1,0)), "no", "yes")</f>
        <v>no</v>
      </c>
      <c r="Y787" s="74" t="str">
        <f> if(isna(VLOOKUP($A787,outputs!$A:$B,1,0)), "no", "yes")</f>
        <v>no</v>
      </c>
      <c r="Z787" s="74" t="str">
        <f> if(isna(VLOOKUP($A787,old.accuracy!$A:$B,1,0)), "no", "yes")</f>
        <v>no</v>
      </c>
      <c r="AA787" s="74"/>
      <c r="AB787" s="74"/>
    </row>
    <row r="788">
      <c r="A788" s="8" t="str">
        <f> concatenate(VLOOKUP($B788,publications!$B:$D,3,0), ".", $C788)</f>
        <v>#N/A</v>
      </c>
      <c r="B788" s="9"/>
      <c r="C788" s="71">
        <f t="shared" si="1"/>
        <v>0</v>
      </c>
      <c r="D788" s="9"/>
      <c r="E788" s="9"/>
      <c r="F788" s="9"/>
      <c r="G788" s="9"/>
      <c r="H788" s="79"/>
      <c r="I788" s="9"/>
      <c r="J788" s="9"/>
      <c r="K788" s="9"/>
      <c r="L788" s="9"/>
      <c r="M788" s="11"/>
      <c r="N788" s="77"/>
      <c r="O788" s="72"/>
      <c r="P788" s="72"/>
      <c r="Q788" s="9"/>
      <c r="R788" s="72"/>
      <c r="S788" s="11"/>
      <c r="T788" s="73"/>
      <c r="U788" s="73"/>
      <c r="V788" s="9"/>
      <c r="W788" s="9"/>
      <c r="X788" s="74" t="str">
        <f> if(isna(VLOOKUP($A788,processing!$A:$B,1,0)), "no", "yes")</f>
        <v>no</v>
      </c>
      <c r="Y788" s="74" t="str">
        <f> if(isna(VLOOKUP($A788,outputs!$A:$B,1,0)), "no", "yes")</f>
        <v>no</v>
      </c>
      <c r="Z788" s="74" t="str">
        <f> if(isna(VLOOKUP($A788,old.accuracy!$A:$B,1,0)), "no", "yes")</f>
        <v>no</v>
      </c>
      <c r="AA788" s="74"/>
      <c r="AB788" s="74"/>
    </row>
    <row r="789">
      <c r="A789" s="8" t="str">
        <f> concatenate(VLOOKUP($B789,publications!$B:$D,3,0), ".", $C789)</f>
        <v>#N/A</v>
      </c>
      <c r="B789" s="9"/>
      <c r="C789" s="71">
        <f t="shared" si="1"/>
        <v>0</v>
      </c>
      <c r="D789" s="9"/>
      <c r="E789" s="9"/>
      <c r="F789" s="9"/>
      <c r="G789" s="9"/>
      <c r="H789" s="79"/>
      <c r="I789" s="9"/>
      <c r="J789" s="9"/>
      <c r="K789" s="9"/>
      <c r="L789" s="9"/>
      <c r="M789" s="11"/>
      <c r="N789" s="77"/>
      <c r="O789" s="72"/>
      <c r="P789" s="72"/>
      <c r="Q789" s="9"/>
      <c r="R789" s="72"/>
      <c r="S789" s="11"/>
      <c r="T789" s="73"/>
      <c r="U789" s="73"/>
      <c r="V789" s="9"/>
      <c r="W789" s="9"/>
      <c r="X789" s="74" t="str">
        <f> if(isna(VLOOKUP($A789,processing!$A:$B,1,0)), "no", "yes")</f>
        <v>no</v>
      </c>
      <c r="Y789" s="74" t="str">
        <f> if(isna(VLOOKUP($A789,outputs!$A:$B,1,0)), "no", "yes")</f>
        <v>no</v>
      </c>
      <c r="Z789" s="74" t="str">
        <f> if(isna(VLOOKUP($A789,old.accuracy!$A:$B,1,0)), "no", "yes")</f>
        <v>no</v>
      </c>
      <c r="AA789" s="74"/>
      <c r="AB789" s="74"/>
    </row>
    <row r="790">
      <c r="A790" s="8" t="str">
        <f> concatenate(VLOOKUP($B790,publications!$B:$D,3,0), ".", $C790)</f>
        <v>#N/A</v>
      </c>
      <c r="B790" s="9"/>
      <c r="C790" s="71">
        <f t="shared" si="1"/>
        <v>0</v>
      </c>
      <c r="D790" s="9"/>
      <c r="E790" s="9"/>
      <c r="F790" s="9"/>
      <c r="G790" s="9"/>
      <c r="H790" s="79"/>
      <c r="I790" s="9"/>
      <c r="J790" s="9"/>
      <c r="K790" s="9"/>
      <c r="L790" s="9"/>
      <c r="M790" s="11"/>
      <c r="N790" s="77"/>
      <c r="O790" s="72"/>
      <c r="P790" s="72"/>
      <c r="Q790" s="9"/>
      <c r="R790" s="72"/>
      <c r="S790" s="11"/>
      <c r="T790" s="73"/>
      <c r="U790" s="73"/>
      <c r="V790" s="9"/>
      <c r="W790" s="9"/>
      <c r="X790" s="74" t="str">
        <f> if(isna(VLOOKUP($A790,processing!$A:$B,1,0)), "no", "yes")</f>
        <v>no</v>
      </c>
      <c r="Y790" s="74" t="str">
        <f> if(isna(VLOOKUP($A790,outputs!$A:$B,1,0)), "no", "yes")</f>
        <v>no</v>
      </c>
      <c r="Z790" s="74" t="str">
        <f> if(isna(VLOOKUP($A790,old.accuracy!$A:$B,1,0)), "no", "yes")</f>
        <v>no</v>
      </c>
      <c r="AA790" s="74"/>
      <c r="AB790" s="74"/>
    </row>
    <row r="791">
      <c r="A791" s="8" t="str">
        <f> concatenate(VLOOKUP($B791,publications!$B:$D,3,0), ".", $C791)</f>
        <v>#N/A</v>
      </c>
      <c r="B791" s="9"/>
      <c r="C791" s="71">
        <f t="shared" si="1"/>
        <v>0</v>
      </c>
      <c r="D791" s="9"/>
      <c r="E791" s="9"/>
      <c r="F791" s="9"/>
      <c r="G791" s="9"/>
      <c r="H791" s="79"/>
      <c r="I791" s="9"/>
      <c r="J791" s="9"/>
      <c r="K791" s="9"/>
      <c r="L791" s="9"/>
      <c r="M791" s="11"/>
      <c r="N791" s="77"/>
      <c r="O791" s="72"/>
      <c r="P791" s="72"/>
      <c r="Q791" s="9"/>
      <c r="R791" s="72"/>
      <c r="S791" s="11"/>
      <c r="T791" s="73"/>
      <c r="U791" s="73"/>
      <c r="V791" s="9"/>
      <c r="W791" s="9"/>
      <c r="X791" s="74" t="str">
        <f> if(isna(VLOOKUP($A791,processing!$A:$B,1,0)), "no", "yes")</f>
        <v>no</v>
      </c>
      <c r="Y791" s="74" t="str">
        <f> if(isna(VLOOKUP($A791,outputs!$A:$B,1,0)), "no", "yes")</f>
        <v>no</v>
      </c>
      <c r="Z791" s="74" t="str">
        <f> if(isna(VLOOKUP($A791,old.accuracy!$A:$B,1,0)), "no", "yes")</f>
        <v>no</v>
      </c>
      <c r="AA791" s="74"/>
      <c r="AB791" s="74"/>
    </row>
    <row r="792">
      <c r="A792" s="8" t="str">
        <f> concatenate(VLOOKUP($B792,publications!$B:$D,3,0), ".", $C792)</f>
        <v>#N/A</v>
      </c>
      <c r="B792" s="9"/>
      <c r="C792" s="71">
        <f t="shared" si="1"/>
        <v>0</v>
      </c>
      <c r="D792" s="9"/>
      <c r="E792" s="9"/>
      <c r="F792" s="9"/>
      <c r="G792" s="9"/>
      <c r="H792" s="79"/>
      <c r="I792" s="9"/>
      <c r="J792" s="9"/>
      <c r="K792" s="9"/>
      <c r="L792" s="9"/>
      <c r="M792" s="11"/>
      <c r="N792" s="77"/>
      <c r="O792" s="72"/>
      <c r="P792" s="72"/>
      <c r="Q792" s="9"/>
      <c r="R792" s="72"/>
      <c r="S792" s="11"/>
      <c r="T792" s="73"/>
      <c r="U792" s="73"/>
      <c r="V792" s="9"/>
      <c r="W792" s="9"/>
      <c r="X792" s="74" t="str">
        <f> if(isna(VLOOKUP($A792,processing!$A:$B,1,0)), "no", "yes")</f>
        <v>no</v>
      </c>
      <c r="Y792" s="74" t="str">
        <f> if(isna(VLOOKUP($A792,outputs!$A:$B,1,0)), "no", "yes")</f>
        <v>no</v>
      </c>
      <c r="Z792" s="74" t="str">
        <f> if(isna(VLOOKUP($A792,old.accuracy!$A:$B,1,0)), "no", "yes")</f>
        <v>no</v>
      </c>
      <c r="AA792" s="74"/>
      <c r="AB792" s="74"/>
    </row>
    <row r="793">
      <c r="A793" s="8" t="str">
        <f> concatenate(VLOOKUP($B793,publications!$B:$D,3,0), ".", $C793)</f>
        <v>#N/A</v>
      </c>
      <c r="B793" s="9"/>
      <c r="C793" s="71">
        <f t="shared" si="1"/>
        <v>0</v>
      </c>
      <c r="D793" s="9"/>
      <c r="E793" s="9"/>
      <c r="F793" s="9"/>
      <c r="G793" s="9"/>
      <c r="H793" s="79"/>
      <c r="I793" s="9"/>
      <c r="J793" s="9"/>
      <c r="K793" s="9"/>
      <c r="L793" s="9"/>
      <c r="M793" s="11"/>
      <c r="N793" s="77"/>
      <c r="O793" s="72"/>
      <c r="P793" s="72"/>
      <c r="Q793" s="9"/>
      <c r="R793" s="72"/>
      <c r="S793" s="11"/>
      <c r="T793" s="73"/>
      <c r="U793" s="73"/>
      <c r="V793" s="9"/>
      <c r="W793" s="9"/>
      <c r="X793" s="74" t="str">
        <f> if(isna(VLOOKUP($A793,processing!$A:$B,1,0)), "no", "yes")</f>
        <v>no</v>
      </c>
      <c r="Y793" s="74" t="str">
        <f> if(isna(VLOOKUP($A793,outputs!$A:$B,1,0)), "no", "yes")</f>
        <v>no</v>
      </c>
      <c r="Z793" s="74" t="str">
        <f> if(isna(VLOOKUP($A793,old.accuracy!$A:$B,1,0)), "no", "yes")</f>
        <v>no</v>
      </c>
      <c r="AA793" s="74"/>
      <c r="AB793" s="74"/>
    </row>
    <row r="794">
      <c r="A794" s="8" t="str">
        <f> concatenate(VLOOKUP($B794,publications!$B:$D,3,0), ".", $C794)</f>
        <v>#N/A</v>
      </c>
      <c r="B794" s="9"/>
      <c r="C794" s="71">
        <f t="shared" si="1"/>
        <v>0</v>
      </c>
      <c r="D794" s="9"/>
      <c r="E794" s="9"/>
      <c r="F794" s="9"/>
      <c r="G794" s="9"/>
      <c r="H794" s="79"/>
      <c r="I794" s="9"/>
      <c r="J794" s="9"/>
      <c r="K794" s="9"/>
      <c r="L794" s="9"/>
      <c r="M794" s="11"/>
      <c r="N794" s="77"/>
      <c r="O794" s="72"/>
      <c r="P794" s="72"/>
      <c r="Q794" s="9"/>
      <c r="R794" s="72"/>
      <c r="S794" s="11"/>
      <c r="T794" s="73"/>
      <c r="U794" s="73"/>
      <c r="V794" s="9"/>
      <c r="W794" s="9"/>
      <c r="X794" s="74" t="str">
        <f> if(isna(VLOOKUP($A794,processing!$A:$B,1,0)), "no", "yes")</f>
        <v>no</v>
      </c>
      <c r="Y794" s="74" t="str">
        <f> if(isna(VLOOKUP($A794,outputs!$A:$B,1,0)), "no", "yes")</f>
        <v>no</v>
      </c>
      <c r="Z794" s="74" t="str">
        <f> if(isna(VLOOKUP($A794,old.accuracy!$A:$B,1,0)), "no", "yes")</f>
        <v>no</v>
      </c>
      <c r="AA794" s="74"/>
      <c r="AB794" s="74"/>
    </row>
    <row r="795">
      <c r="A795" s="8" t="str">
        <f> concatenate(VLOOKUP($B795,publications!$B:$D,3,0), ".", $C795)</f>
        <v>#N/A</v>
      </c>
      <c r="B795" s="9"/>
      <c r="C795" s="71">
        <f t="shared" si="1"/>
        <v>0</v>
      </c>
      <c r="D795" s="9"/>
      <c r="E795" s="9"/>
      <c r="F795" s="9"/>
      <c r="G795" s="9"/>
      <c r="H795" s="79"/>
      <c r="I795" s="9"/>
      <c r="J795" s="9"/>
      <c r="K795" s="9"/>
      <c r="L795" s="9"/>
      <c r="M795" s="11"/>
      <c r="N795" s="77"/>
      <c r="O795" s="72"/>
      <c r="P795" s="72"/>
      <c r="Q795" s="9"/>
      <c r="R795" s="72"/>
      <c r="S795" s="11"/>
      <c r="T795" s="73"/>
      <c r="U795" s="73"/>
      <c r="V795" s="9"/>
      <c r="W795" s="9"/>
      <c r="X795" s="74" t="str">
        <f> if(isna(VLOOKUP($A795,processing!$A:$B,1,0)), "no", "yes")</f>
        <v>no</v>
      </c>
      <c r="Y795" s="74" t="str">
        <f> if(isna(VLOOKUP($A795,outputs!$A:$B,1,0)), "no", "yes")</f>
        <v>no</v>
      </c>
      <c r="Z795" s="74" t="str">
        <f> if(isna(VLOOKUP($A795,old.accuracy!$A:$B,1,0)), "no", "yes")</f>
        <v>no</v>
      </c>
      <c r="AA795" s="74"/>
      <c r="AB795" s="74"/>
    </row>
    <row r="796">
      <c r="A796" s="8" t="str">
        <f> concatenate(VLOOKUP($B796,publications!$B:$D,3,0), ".", $C796)</f>
        <v>#N/A</v>
      </c>
      <c r="B796" s="9"/>
      <c r="C796" s="71">
        <f t="shared" si="1"/>
        <v>0</v>
      </c>
      <c r="D796" s="9"/>
      <c r="E796" s="9"/>
      <c r="F796" s="9"/>
      <c r="G796" s="9"/>
      <c r="H796" s="79"/>
      <c r="I796" s="9"/>
      <c r="J796" s="9"/>
      <c r="K796" s="9"/>
      <c r="L796" s="9"/>
      <c r="M796" s="11"/>
      <c r="N796" s="77"/>
      <c r="O796" s="72"/>
      <c r="P796" s="72"/>
      <c r="Q796" s="9"/>
      <c r="R796" s="72"/>
      <c r="S796" s="11"/>
      <c r="T796" s="73"/>
      <c r="U796" s="73"/>
      <c r="V796" s="9"/>
      <c r="W796" s="9"/>
      <c r="X796" s="74" t="str">
        <f> if(isna(VLOOKUP($A796,processing!$A:$B,1,0)), "no", "yes")</f>
        <v>no</v>
      </c>
      <c r="Y796" s="74" t="str">
        <f> if(isna(VLOOKUP($A796,outputs!$A:$B,1,0)), "no", "yes")</f>
        <v>no</v>
      </c>
      <c r="Z796" s="74" t="str">
        <f> if(isna(VLOOKUP($A796,old.accuracy!$A:$B,1,0)), "no", "yes")</f>
        <v>no</v>
      </c>
      <c r="AA796" s="74"/>
      <c r="AB796" s="74"/>
    </row>
    <row r="797">
      <c r="A797" s="8" t="str">
        <f> concatenate(VLOOKUP($B797,publications!$B:$D,3,0), ".", $C797)</f>
        <v>#N/A</v>
      </c>
      <c r="B797" s="9"/>
      <c r="C797" s="71">
        <f t="shared" si="1"/>
        <v>0</v>
      </c>
      <c r="D797" s="9"/>
      <c r="E797" s="9"/>
      <c r="F797" s="9"/>
      <c r="G797" s="9"/>
      <c r="H797" s="79"/>
      <c r="I797" s="9"/>
      <c r="J797" s="9"/>
      <c r="K797" s="9"/>
      <c r="L797" s="9"/>
      <c r="M797" s="11"/>
      <c r="N797" s="77"/>
      <c r="O797" s="72"/>
      <c r="P797" s="72"/>
      <c r="Q797" s="9"/>
      <c r="R797" s="72"/>
      <c r="S797" s="11"/>
      <c r="T797" s="73"/>
      <c r="U797" s="73"/>
      <c r="V797" s="9"/>
      <c r="W797" s="9"/>
      <c r="X797" s="74" t="str">
        <f> if(isna(VLOOKUP($A797,processing!$A:$B,1,0)), "no", "yes")</f>
        <v>no</v>
      </c>
      <c r="Y797" s="74" t="str">
        <f> if(isna(VLOOKUP($A797,outputs!$A:$B,1,0)), "no", "yes")</f>
        <v>no</v>
      </c>
      <c r="Z797" s="74" t="str">
        <f> if(isna(VLOOKUP($A797,old.accuracy!$A:$B,1,0)), "no", "yes")</f>
        <v>no</v>
      </c>
      <c r="AA797" s="74"/>
      <c r="AB797" s="74"/>
    </row>
    <row r="798">
      <c r="A798" s="8" t="str">
        <f> concatenate(VLOOKUP($B798,publications!$B:$D,3,0), ".", $C798)</f>
        <v>#N/A</v>
      </c>
      <c r="B798" s="9"/>
      <c r="C798" s="71">
        <f t="shared" si="1"/>
        <v>0</v>
      </c>
      <c r="D798" s="9"/>
      <c r="E798" s="9"/>
      <c r="F798" s="9"/>
      <c r="G798" s="9"/>
      <c r="H798" s="79"/>
      <c r="I798" s="9"/>
      <c r="J798" s="9"/>
      <c r="K798" s="9"/>
      <c r="L798" s="9"/>
      <c r="M798" s="11"/>
      <c r="N798" s="77"/>
      <c r="O798" s="72"/>
      <c r="P798" s="72"/>
      <c r="Q798" s="9"/>
      <c r="R798" s="72"/>
      <c r="S798" s="11"/>
      <c r="T798" s="73"/>
      <c r="U798" s="73"/>
      <c r="V798" s="9"/>
      <c r="W798" s="9"/>
      <c r="X798" s="74" t="str">
        <f> if(isna(VLOOKUP($A798,processing!$A:$B,1,0)), "no", "yes")</f>
        <v>no</v>
      </c>
      <c r="Y798" s="74" t="str">
        <f> if(isna(VLOOKUP($A798,outputs!$A:$B,1,0)), "no", "yes")</f>
        <v>no</v>
      </c>
      <c r="Z798" s="74" t="str">
        <f> if(isna(VLOOKUP($A798,old.accuracy!$A:$B,1,0)), "no", "yes")</f>
        <v>no</v>
      </c>
      <c r="AA798" s="74"/>
      <c r="AB798" s="74"/>
    </row>
    <row r="799">
      <c r="A799" s="8" t="str">
        <f> concatenate(VLOOKUP($B799,publications!$B:$D,3,0), ".", $C799)</f>
        <v>#N/A</v>
      </c>
      <c r="B799" s="9"/>
      <c r="C799" s="71">
        <f t="shared" si="1"/>
        <v>0</v>
      </c>
      <c r="D799" s="9"/>
      <c r="E799" s="9"/>
      <c r="F799" s="9"/>
      <c r="G799" s="9"/>
      <c r="H799" s="79"/>
      <c r="I799" s="9"/>
      <c r="J799" s="9"/>
      <c r="K799" s="9"/>
      <c r="L799" s="9"/>
      <c r="M799" s="11"/>
      <c r="N799" s="77"/>
      <c r="O799" s="72"/>
      <c r="P799" s="72"/>
      <c r="Q799" s="9"/>
      <c r="R799" s="72"/>
      <c r="S799" s="11"/>
      <c r="T799" s="73"/>
      <c r="U799" s="73"/>
      <c r="V799" s="9"/>
      <c r="W799" s="9"/>
      <c r="X799" s="74" t="str">
        <f> if(isna(VLOOKUP($A799,processing!$A:$B,1,0)), "no", "yes")</f>
        <v>no</v>
      </c>
      <c r="Y799" s="74" t="str">
        <f> if(isna(VLOOKUP($A799,outputs!$A:$B,1,0)), "no", "yes")</f>
        <v>no</v>
      </c>
      <c r="Z799" s="74" t="str">
        <f> if(isna(VLOOKUP($A799,old.accuracy!$A:$B,1,0)), "no", "yes")</f>
        <v>no</v>
      </c>
      <c r="AA799" s="74"/>
      <c r="AB799" s="74"/>
    </row>
    <row r="800">
      <c r="A800" s="8" t="str">
        <f> concatenate(VLOOKUP($B800,publications!$B:$D,3,0), ".", $C800)</f>
        <v>#N/A</v>
      </c>
      <c r="B800" s="9"/>
      <c r="C800" s="71">
        <f t="shared" si="1"/>
        <v>0</v>
      </c>
      <c r="D800" s="9"/>
      <c r="E800" s="9"/>
      <c r="F800" s="9"/>
      <c r="G800" s="9"/>
      <c r="H800" s="79"/>
      <c r="I800" s="9"/>
      <c r="J800" s="9"/>
      <c r="K800" s="9"/>
      <c r="L800" s="9"/>
      <c r="M800" s="11"/>
      <c r="N800" s="77"/>
      <c r="O800" s="72"/>
      <c r="P800" s="72"/>
      <c r="Q800" s="9"/>
      <c r="R800" s="72"/>
      <c r="S800" s="11"/>
      <c r="T800" s="73"/>
      <c r="U800" s="73"/>
      <c r="V800" s="9"/>
      <c r="W800" s="9"/>
      <c r="X800" s="74" t="str">
        <f> if(isna(VLOOKUP($A800,processing!$A:$B,1,0)), "no", "yes")</f>
        <v>no</v>
      </c>
      <c r="Y800" s="74" t="str">
        <f> if(isna(VLOOKUP($A800,outputs!$A:$B,1,0)), "no", "yes")</f>
        <v>no</v>
      </c>
      <c r="Z800" s="74" t="str">
        <f> if(isna(VLOOKUP($A800,old.accuracy!$A:$B,1,0)), "no", "yes")</f>
        <v>no</v>
      </c>
      <c r="AA800" s="74"/>
      <c r="AB800" s="74"/>
    </row>
    <row r="801">
      <c r="A801" s="8" t="str">
        <f> concatenate(VLOOKUP($B801,publications!$B:$D,3,0), ".", $C801)</f>
        <v>#N/A</v>
      </c>
      <c r="B801" s="9"/>
      <c r="C801" s="71">
        <f t="shared" si="1"/>
        <v>0</v>
      </c>
      <c r="D801" s="9"/>
      <c r="E801" s="9"/>
      <c r="F801" s="9"/>
      <c r="G801" s="9"/>
      <c r="H801" s="79"/>
      <c r="I801" s="9"/>
      <c r="J801" s="9"/>
      <c r="K801" s="9"/>
      <c r="L801" s="9"/>
      <c r="M801" s="11"/>
      <c r="N801" s="77"/>
      <c r="O801" s="72"/>
      <c r="P801" s="72"/>
      <c r="Q801" s="9"/>
      <c r="R801" s="72"/>
      <c r="S801" s="11"/>
      <c r="T801" s="73"/>
      <c r="U801" s="73"/>
      <c r="V801" s="9"/>
      <c r="W801" s="9"/>
      <c r="X801" s="74" t="str">
        <f> if(isna(VLOOKUP($A801,processing!$A:$B,1,0)), "no", "yes")</f>
        <v>no</v>
      </c>
      <c r="Y801" s="74" t="str">
        <f> if(isna(VLOOKUP($A801,outputs!$A:$B,1,0)), "no", "yes")</f>
        <v>no</v>
      </c>
      <c r="Z801" s="74" t="str">
        <f> if(isna(VLOOKUP($A801,old.accuracy!$A:$B,1,0)), "no", "yes")</f>
        <v>no</v>
      </c>
      <c r="AA801" s="74"/>
      <c r="AB801" s="74"/>
    </row>
    <row r="802">
      <c r="A802" s="8" t="str">
        <f> concatenate(VLOOKUP($B802,publications!$B:$D,3,0), ".", $C802)</f>
        <v>#N/A</v>
      </c>
      <c r="B802" s="9"/>
      <c r="C802" s="71">
        <f t="shared" si="1"/>
        <v>0</v>
      </c>
      <c r="D802" s="9"/>
      <c r="E802" s="9"/>
      <c r="F802" s="9"/>
      <c r="G802" s="9"/>
      <c r="H802" s="79"/>
      <c r="I802" s="9"/>
      <c r="J802" s="9"/>
      <c r="K802" s="9"/>
      <c r="L802" s="9"/>
      <c r="M802" s="11"/>
      <c r="N802" s="77"/>
      <c r="O802" s="72"/>
      <c r="P802" s="72"/>
      <c r="Q802" s="9"/>
      <c r="R802" s="72"/>
      <c r="S802" s="11"/>
      <c r="T802" s="73"/>
      <c r="U802" s="73"/>
      <c r="V802" s="9"/>
      <c r="W802" s="9"/>
      <c r="X802" s="74" t="str">
        <f> if(isna(VLOOKUP($A802,processing!$A:$B,1,0)), "no", "yes")</f>
        <v>no</v>
      </c>
      <c r="Y802" s="74" t="str">
        <f> if(isna(VLOOKUP($A802,outputs!$A:$B,1,0)), "no", "yes")</f>
        <v>no</v>
      </c>
      <c r="Z802" s="74" t="str">
        <f> if(isna(VLOOKUP($A802,old.accuracy!$A:$B,1,0)), "no", "yes")</f>
        <v>no</v>
      </c>
      <c r="AA802" s="74"/>
      <c r="AB802" s="74"/>
    </row>
    <row r="803">
      <c r="A803" s="8" t="str">
        <f> concatenate(VLOOKUP($B803,publications!$B:$D,3,0), ".", $C803)</f>
        <v>#N/A</v>
      </c>
      <c r="B803" s="9"/>
      <c r="C803" s="71">
        <f t="shared" si="1"/>
        <v>0</v>
      </c>
      <c r="D803" s="9"/>
      <c r="E803" s="9"/>
      <c r="F803" s="9"/>
      <c r="G803" s="9"/>
      <c r="H803" s="79"/>
      <c r="I803" s="9"/>
      <c r="J803" s="9"/>
      <c r="K803" s="9"/>
      <c r="L803" s="9"/>
      <c r="M803" s="11"/>
      <c r="N803" s="77"/>
      <c r="O803" s="72"/>
      <c r="P803" s="72"/>
      <c r="Q803" s="9"/>
      <c r="R803" s="72"/>
      <c r="S803" s="11"/>
      <c r="T803" s="73"/>
      <c r="U803" s="73"/>
      <c r="V803" s="9"/>
      <c r="W803" s="9"/>
      <c r="X803" s="74" t="str">
        <f> if(isna(VLOOKUP($A803,processing!$A:$B,1,0)), "no", "yes")</f>
        <v>no</v>
      </c>
      <c r="Y803" s="74" t="str">
        <f> if(isna(VLOOKUP($A803,outputs!$A:$B,1,0)), "no", "yes")</f>
        <v>no</v>
      </c>
      <c r="Z803" s="74" t="str">
        <f> if(isna(VLOOKUP($A803,old.accuracy!$A:$B,1,0)), "no", "yes")</f>
        <v>no</v>
      </c>
      <c r="AA803" s="74"/>
      <c r="AB803" s="74"/>
    </row>
    <row r="804">
      <c r="A804" s="8" t="str">
        <f> concatenate(VLOOKUP($B804,publications!$B:$D,3,0), ".", $C804)</f>
        <v>#N/A</v>
      </c>
      <c r="B804" s="9"/>
      <c r="C804" s="71">
        <f t="shared" si="1"/>
        <v>0</v>
      </c>
      <c r="D804" s="9"/>
      <c r="E804" s="9"/>
      <c r="F804" s="9"/>
      <c r="G804" s="9"/>
      <c r="H804" s="79"/>
      <c r="I804" s="9"/>
      <c r="J804" s="9"/>
      <c r="K804" s="9"/>
      <c r="L804" s="9"/>
      <c r="M804" s="11"/>
      <c r="N804" s="77"/>
      <c r="O804" s="72"/>
      <c r="P804" s="72"/>
      <c r="Q804" s="9"/>
      <c r="R804" s="72"/>
      <c r="S804" s="11"/>
      <c r="T804" s="73"/>
      <c r="U804" s="73"/>
      <c r="V804" s="9"/>
      <c r="W804" s="9"/>
      <c r="X804" s="74" t="str">
        <f> if(isna(VLOOKUP($A804,processing!$A:$B,1,0)), "no", "yes")</f>
        <v>no</v>
      </c>
      <c r="Y804" s="74" t="str">
        <f> if(isna(VLOOKUP($A804,outputs!$A:$B,1,0)), "no", "yes")</f>
        <v>no</v>
      </c>
      <c r="Z804" s="74" t="str">
        <f> if(isna(VLOOKUP($A804,old.accuracy!$A:$B,1,0)), "no", "yes")</f>
        <v>no</v>
      </c>
      <c r="AA804" s="74"/>
      <c r="AB804" s="74"/>
    </row>
    <row r="805">
      <c r="A805" s="8" t="str">
        <f> concatenate(VLOOKUP($B805,publications!$B:$D,3,0), ".", $C805)</f>
        <v>#N/A</v>
      </c>
      <c r="B805" s="9"/>
      <c r="C805" s="71">
        <f t="shared" si="1"/>
        <v>0</v>
      </c>
      <c r="D805" s="9"/>
      <c r="E805" s="9"/>
      <c r="F805" s="9"/>
      <c r="G805" s="9"/>
      <c r="H805" s="79"/>
      <c r="I805" s="9"/>
      <c r="J805" s="9"/>
      <c r="K805" s="9"/>
      <c r="L805" s="9"/>
      <c r="M805" s="11"/>
      <c r="N805" s="77"/>
      <c r="O805" s="72"/>
      <c r="P805" s="72"/>
      <c r="Q805" s="9"/>
      <c r="R805" s="72"/>
      <c r="S805" s="11"/>
      <c r="T805" s="73"/>
      <c r="U805" s="73"/>
      <c r="V805" s="9"/>
      <c r="W805" s="9"/>
      <c r="X805" s="74" t="str">
        <f> if(isna(VLOOKUP($A805,processing!$A:$B,1,0)), "no", "yes")</f>
        <v>no</v>
      </c>
      <c r="Y805" s="74" t="str">
        <f> if(isna(VLOOKUP($A805,outputs!$A:$B,1,0)), "no", "yes")</f>
        <v>no</v>
      </c>
      <c r="Z805" s="74" t="str">
        <f> if(isna(VLOOKUP($A805,old.accuracy!$A:$B,1,0)), "no", "yes")</f>
        <v>no</v>
      </c>
      <c r="AA805" s="74"/>
      <c r="AB805" s="74"/>
    </row>
    <row r="806">
      <c r="A806" s="8" t="str">
        <f> concatenate(VLOOKUP($B806,publications!$B:$D,3,0), ".", $C806)</f>
        <v>#N/A</v>
      </c>
      <c r="B806" s="9"/>
      <c r="C806" s="71">
        <f t="shared" si="1"/>
        <v>0</v>
      </c>
      <c r="D806" s="9"/>
      <c r="E806" s="9"/>
      <c r="F806" s="9"/>
      <c r="G806" s="9"/>
      <c r="H806" s="79"/>
      <c r="I806" s="9"/>
      <c r="J806" s="9"/>
      <c r="K806" s="9"/>
      <c r="L806" s="9"/>
      <c r="M806" s="11"/>
      <c r="N806" s="77"/>
      <c r="O806" s="72"/>
      <c r="P806" s="72"/>
      <c r="Q806" s="9"/>
      <c r="R806" s="72"/>
      <c r="S806" s="11"/>
      <c r="T806" s="73"/>
      <c r="U806" s="73"/>
      <c r="V806" s="9"/>
      <c r="W806" s="9"/>
      <c r="X806" s="74" t="str">
        <f> if(isna(VLOOKUP($A806,processing!$A:$B,1,0)), "no", "yes")</f>
        <v>no</v>
      </c>
      <c r="Y806" s="74" t="str">
        <f> if(isna(VLOOKUP($A806,outputs!$A:$B,1,0)), "no", "yes")</f>
        <v>no</v>
      </c>
      <c r="Z806" s="74" t="str">
        <f> if(isna(VLOOKUP($A806,old.accuracy!$A:$B,1,0)), "no", "yes")</f>
        <v>no</v>
      </c>
      <c r="AA806" s="74"/>
      <c r="AB806" s="74"/>
    </row>
    <row r="807">
      <c r="A807" s="8" t="str">
        <f> concatenate(VLOOKUP($B807,publications!$B:$D,3,0), ".", $C807)</f>
        <v>#N/A</v>
      </c>
      <c r="B807" s="9"/>
      <c r="C807" s="71">
        <f t="shared" si="1"/>
        <v>0</v>
      </c>
      <c r="D807" s="9"/>
      <c r="E807" s="9"/>
      <c r="F807" s="9"/>
      <c r="G807" s="9"/>
      <c r="H807" s="79"/>
      <c r="I807" s="9"/>
      <c r="J807" s="9"/>
      <c r="K807" s="9"/>
      <c r="L807" s="9"/>
      <c r="M807" s="11"/>
      <c r="N807" s="77"/>
      <c r="O807" s="72"/>
      <c r="P807" s="72"/>
      <c r="Q807" s="9"/>
      <c r="R807" s="72"/>
      <c r="S807" s="11"/>
      <c r="T807" s="73"/>
      <c r="U807" s="73"/>
      <c r="V807" s="9"/>
      <c r="W807" s="9"/>
      <c r="X807" s="74" t="str">
        <f> if(isna(VLOOKUP($A807,processing!$A:$B,1,0)), "no", "yes")</f>
        <v>no</v>
      </c>
      <c r="Y807" s="74" t="str">
        <f> if(isna(VLOOKUP($A807,outputs!$A:$B,1,0)), "no", "yes")</f>
        <v>no</v>
      </c>
      <c r="Z807" s="74" t="str">
        <f> if(isna(VLOOKUP($A807,old.accuracy!$A:$B,1,0)), "no", "yes")</f>
        <v>no</v>
      </c>
      <c r="AA807" s="74"/>
      <c r="AB807" s="74"/>
    </row>
    <row r="808">
      <c r="A808" s="8" t="str">
        <f> concatenate(VLOOKUP($B808,publications!$B:$D,3,0), ".", $C808)</f>
        <v>#N/A</v>
      </c>
      <c r="B808" s="9"/>
      <c r="C808" s="71">
        <f t="shared" si="1"/>
        <v>0</v>
      </c>
      <c r="D808" s="9"/>
      <c r="E808" s="9"/>
      <c r="F808" s="9"/>
      <c r="G808" s="9"/>
      <c r="H808" s="79"/>
      <c r="I808" s="9"/>
      <c r="J808" s="9"/>
      <c r="K808" s="9"/>
      <c r="L808" s="9"/>
      <c r="M808" s="11"/>
      <c r="N808" s="77"/>
      <c r="O808" s="72"/>
      <c r="P808" s="72"/>
      <c r="Q808" s="9"/>
      <c r="R808" s="72"/>
      <c r="S808" s="11"/>
      <c r="T808" s="73"/>
      <c r="U808" s="73"/>
      <c r="V808" s="9"/>
      <c r="W808" s="9"/>
      <c r="X808" s="74" t="str">
        <f> if(isna(VLOOKUP($A808,processing!$A:$B,1,0)), "no", "yes")</f>
        <v>no</v>
      </c>
      <c r="Y808" s="74" t="str">
        <f> if(isna(VLOOKUP($A808,outputs!$A:$B,1,0)), "no", "yes")</f>
        <v>no</v>
      </c>
      <c r="Z808" s="74" t="str">
        <f> if(isna(VLOOKUP($A808,old.accuracy!$A:$B,1,0)), "no", "yes")</f>
        <v>no</v>
      </c>
      <c r="AA808" s="74"/>
      <c r="AB808" s="74"/>
    </row>
    <row r="809">
      <c r="A809" s="8" t="str">
        <f> concatenate(VLOOKUP($B809,publications!$B:$D,3,0), ".", $C809)</f>
        <v>#N/A</v>
      </c>
      <c r="B809" s="9"/>
      <c r="C809" s="71">
        <f t="shared" si="1"/>
        <v>0</v>
      </c>
      <c r="D809" s="9"/>
      <c r="E809" s="9"/>
      <c r="F809" s="9"/>
      <c r="G809" s="9"/>
      <c r="H809" s="79"/>
      <c r="I809" s="9"/>
      <c r="J809" s="9"/>
      <c r="K809" s="9"/>
      <c r="L809" s="9"/>
      <c r="M809" s="11"/>
      <c r="N809" s="77"/>
      <c r="O809" s="72"/>
      <c r="P809" s="72"/>
      <c r="Q809" s="9"/>
      <c r="R809" s="72"/>
      <c r="S809" s="11"/>
      <c r="T809" s="73"/>
      <c r="U809" s="73"/>
      <c r="V809" s="9"/>
      <c r="W809" s="9"/>
      <c r="X809" s="74" t="str">
        <f> if(isna(VLOOKUP($A809,processing!$A:$B,1,0)), "no", "yes")</f>
        <v>no</v>
      </c>
      <c r="Y809" s="74" t="str">
        <f> if(isna(VLOOKUP($A809,outputs!$A:$B,1,0)), "no", "yes")</f>
        <v>no</v>
      </c>
      <c r="Z809" s="74" t="str">
        <f> if(isna(VLOOKUP($A809,old.accuracy!$A:$B,1,0)), "no", "yes")</f>
        <v>no</v>
      </c>
      <c r="AA809" s="74"/>
      <c r="AB809" s="74"/>
    </row>
    <row r="810">
      <c r="A810" s="8" t="str">
        <f> concatenate(VLOOKUP($B810,publications!$B:$D,3,0), ".", $C810)</f>
        <v>#N/A</v>
      </c>
      <c r="B810" s="9"/>
      <c r="C810" s="71">
        <f t="shared" si="1"/>
        <v>0</v>
      </c>
      <c r="D810" s="9"/>
      <c r="E810" s="9"/>
      <c r="F810" s="9"/>
      <c r="G810" s="9"/>
      <c r="H810" s="79"/>
      <c r="I810" s="9"/>
      <c r="J810" s="9"/>
      <c r="K810" s="9"/>
      <c r="L810" s="9"/>
      <c r="M810" s="11"/>
      <c r="N810" s="77"/>
      <c r="O810" s="72"/>
      <c r="P810" s="72"/>
      <c r="Q810" s="9"/>
      <c r="R810" s="72"/>
      <c r="S810" s="11"/>
      <c r="T810" s="73"/>
      <c r="U810" s="73"/>
      <c r="V810" s="9"/>
      <c r="W810" s="9"/>
      <c r="X810" s="74" t="str">
        <f> if(isna(VLOOKUP($A810,processing!$A:$B,1,0)), "no", "yes")</f>
        <v>no</v>
      </c>
      <c r="Y810" s="74" t="str">
        <f> if(isna(VLOOKUP($A810,outputs!$A:$B,1,0)), "no", "yes")</f>
        <v>no</v>
      </c>
      <c r="Z810" s="74" t="str">
        <f> if(isna(VLOOKUP($A810,old.accuracy!$A:$B,1,0)), "no", "yes")</f>
        <v>no</v>
      </c>
      <c r="AA810" s="74"/>
      <c r="AB810" s="74"/>
    </row>
    <row r="811">
      <c r="A811" s="8" t="str">
        <f> concatenate(VLOOKUP($B811,publications!$B:$D,3,0), ".", $C811)</f>
        <v>#N/A</v>
      </c>
      <c r="B811" s="9"/>
      <c r="C811" s="71">
        <f t="shared" si="1"/>
        <v>0</v>
      </c>
      <c r="D811" s="9"/>
      <c r="E811" s="9"/>
      <c r="F811" s="9"/>
      <c r="G811" s="9"/>
      <c r="H811" s="79"/>
      <c r="I811" s="9"/>
      <c r="J811" s="9"/>
      <c r="K811" s="9"/>
      <c r="L811" s="9"/>
      <c r="M811" s="11"/>
      <c r="N811" s="77"/>
      <c r="O811" s="72"/>
      <c r="P811" s="72"/>
      <c r="Q811" s="9"/>
      <c r="R811" s="72"/>
      <c r="S811" s="11"/>
      <c r="T811" s="73"/>
      <c r="U811" s="73"/>
      <c r="V811" s="9"/>
      <c r="W811" s="9"/>
      <c r="X811" s="74" t="str">
        <f> if(isna(VLOOKUP($A811,processing!$A:$B,1,0)), "no", "yes")</f>
        <v>no</v>
      </c>
      <c r="Y811" s="74" t="str">
        <f> if(isna(VLOOKUP($A811,outputs!$A:$B,1,0)), "no", "yes")</f>
        <v>no</v>
      </c>
      <c r="Z811" s="74" t="str">
        <f> if(isna(VLOOKUP($A811,old.accuracy!$A:$B,1,0)), "no", "yes")</f>
        <v>no</v>
      </c>
      <c r="AA811" s="74"/>
      <c r="AB811" s="74"/>
    </row>
    <row r="812">
      <c r="A812" s="8" t="str">
        <f> concatenate(VLOOKUP($B812,publications!$B:$D,3,0), ".", $C812)</f>
        <v>#N/A</v>
      </c>
      <c r="B812" s="9"/>
      <c r="C812" s="71">
        <f t="shared" si="1"/>
        <v>0</v>
      </c>
      <c r="D812" s="9"/>
      <c r="E812" s="9"/>
      <c r="F812" s="9"/>
      <c r="G812" s="9"/>
      <c r="H812" s="79"/>
      <c r="I812" s="9"/>
      <c r="J812" s="9"/>
      <c r="K812" s="9"/>
      <c r="L812" s="9"/>
      <c r="M812" s="11"/>
      <c r="N812" s="77"/>
      <c r="O812" s="72"/>
      <c r="P812" s="72"/>
      <c r="Q812" s="9"/>
      <c r="R812" s="72"/>
      <c r="S812" s="11"/>
      <c r="T812" s="73"/>
      <c r="U812" s="73"/>
      <c r="V812" s="9"/>
      <c r="W812" s="9"/>
      <c r="X812" s="74" t="str">
        <f> if(isna(VLOOKUP($A812,processing!$A:$B,1,0)), "no", "yes")</f>
        <v>no</v>
      </c>
      <c r="Y812" s="74" t="str">
        <f> if(isna(VLOOKUP($A812,outputs!$A:$B,1,0)), "no", "yes")</f>
        <v>no</v>
      </c>
      <c r="Z812" s="74" t="str">
        <f> if(isna(VLOOKUP($A812,old.accuracy!$A:$B,1,0)), "no", "yes")</f>
        <v>no</v>
      </c>
      <c r="AA812" s="74"/>
      <c r="AB812" s="74"/>
    </row>
    <row r="813">
      <c r="A813" s="8" t="str">
        <f> concatenate(VLOOKUP($B813,publications!$B:$D,3,0), ".", $C813)</f>
        <v>#N/A</v>
      </c>
      <c r="B813" s="9"/>
      <c r="C813" s="71">
        <f t="shared" si="1"/>
        <v>0</v>
      </c>
      <c r="D813" s="9"/>
      <c r="E813" s="9"/>
      <c r="F813" s="9"/>
      <c r="G813" s="9"/>
      <c r="H813" s="79"/>
      <c r="I813" s="9"/>
      <c r="J813" s="9"/>
      <c r="K813" s="9"/>
      <c r="L813" s="9"/>
      <c r="M813" s="11"/>
      <c r="N813" s="77"/>
      <c r="O813" s="72"/>
      <c r="P813" s="72"/>
      <c r="Q813" s="9"/>
      <c r="R813" s="72"/>
      <c r="S813" s="11"/>
      <c r="T813" s="73"/>
      <c r="U813" s="73"/>
      <c r="V813" s="9"/>
      <c r="W813" s="9"/>
      <c r="X813" s="74" t="str">
        <f> if(isna(VLOOKUP($A813,processing!$A:$B,1,0)), "no", "yes")</f>
        <v>no</v>
      </c>
      <c r="Y813" s="74" t="str">
        <f> if(isna(VLOOKUP($A813,outputs!$A:$B,1,0)), "no", "yes")</f>
        <v>no</v>
      </c>
      <c r="Z813" s="74" t="str">
        <f> if(isna(VLOOKUP($A813,old.accuracy!$A:$B,1,0)), "no", "yes")</f>
        <v>no</v>
      </c>
      <c r="AA813" s="74"/>
      <c r="AB813" s="74"/>
    </row>
    <row r="814">
      <c r="A814" s="8" t="str">
        <f> concatenate(VLOOKUP($B814,publications!$B:$D,3,0), ".", $C814)</f>
        <v>#N/A</v>
      </c>
      <c r="B814" s="9"/>
      <c r="C814" s="71">
        <f t="shared" si="1"/>
        <v>0</v>
      </c>
      <c r="D814" s="9"/>
      <c r="E814" s="9"/>
      <c r="F814" s="9"/>
      <c r="G814" s="9"/>
      <c r="H814" s="79"/>
      <c r="I814" s="9"/>
      <c r="J814" s="9"/>
      <c r="K814" s="9"/>
      <c r="L814" s="9"/>
      <c r="M814" s="11"/>
      <c r="N814" s="77"/>
      <c r="O814" s="72"/>
      <c r="P814" s="72"/>
      <c r="Q814" s="9"/>
      <c r="R814" s="72"/>
      <c r="S814" s="11"/>
      <c r="T814" s="73"/>
      <c r="U814" s="73"/>
      <c r="V814" s="9"/>
      <c r="W814" s="9"/>
      <c r="X814" s="74" t="str">
        <f> if(isna(VLOOKUP($A814,processing!$A:$B,1,0)), "no", "yes")</f>
        <v>no</v>
      </c>
      <c r="Y814" s="74" t="str">
        <f> if(isna(VLOOKUP($A814,outputs!$A:$B,1,0)), "no", "yes")</f>
        <v>no</v>
      </c>
      <c r="Z814" s="74" t="str">
        <f> if(isna(VLOOKUP($A814,old.accuracy!$A:$B,1,0)), "no", "yes")</f>
        <v>no</v>
      </c>
      <c r="AA814" s="74"/>
      <c r="AB814" s="74"/>
    </row>
    <row r="815">
      <c r="A815" s="8" t="str">
        <f> concatenate(VLOOKUP($B815,publications!$B:$D,3,0), ".", $C815)</f>
        <v>#N/A</v>
      </c>
      <c r="B815" s="9"/>
      <c r="C815" s="71">
        <f t="shared" si="1"/>
        <v>0</v>
      </c>
      <c r="D815" s="9"/>
      <c r="E815" s="9"/>
      <c r="F815" s="9"/>
      <c r="G815" s="9"/>
      <c r="H815" s="79"/>
      <c r="I815" s="9"/>
      <c r="J815" s="9"/>
      <c r="K815" s="9"/>
      <c r="L815" s="9"/>
      <c r="M815" s="11"/>
      <c r="N815" s="77"/>
      <c r="O815" s="72"/>
      <c r="P815" s="72"/>
      <c r="Q815" s="9"/>
      <c r="R815" s="72"/>
      <c r="S815" s="11"/>
      <c r="T815" s="73"/>
      <c r="U815" s="73"/>
      <c r="V815" s="9"/>
      <c r="W815" s="9"/>
      <c r="X815" s="74" t="str">
        <f> if(isna(VLOOKUP($A815,processing!$A:$B,1,0)), "no", "yes")</f>
        <v>no</v>
      </c>
      <c r="Y815" s="74" t="str">
        <f> if(isna(VLOOKUP($A815,outputs!$A:$B,1,0)), "no", "yes")</f>
        <v>no</v>
      </c>
      <c r="Z815" s="74" t="str">
        <f> if(isna(VLOOKUP($A815,old.accuracy!$A:$B,1,0)), "no", "yes")</f>
        <v>no</v>
      </c>
      <c r="AA815" s="74"/>
      <c r="AB815" s="74"/>
    </row>
    <row r="816">
      <c r="A816" s="8" t="str">
        <f> concatenate(VLOOKUP($B816,publications!$B:$D,3,0), ".", $C816)</f>
        <v>#N/A</v>
      </c>
      <c r="B816" s="9"/>
      <c r="C816" s="71">
        <f t="shared" si="1"/>
        <v>0</v>
      </c>
      <c r="D816" s="9"/>
      <c r="E816" s="9"/>
      <c r="F816" s="9"/>
      <c r="G816" s="9"/>
      <c r="H816" s="79"/>
      <c r="I816" s="9"/>
      <c r="J816" s="9"/>
      <c r="K816" s="9"/>
      <c r="L816" s="9"/>
      <c r="M816" s="11"/>
      <c r="N816" s="77"/>
      <c r="O816" s="72"/>
      <c r="P816" s="72"/>
      <c r="Q816" s="9"/>
      <c r="R816" s="72"/>
      <c r="S816" s="11"/>
      <c r="T816" s="73"/>
      <c r="U816" s="73"/>
      <c r="V816" s="9"/>
      <c r="W816" s="9"/>
      <c r="X816" s="74" t="str">
        <f> if(isna(VLOOKUP($A816,processing!$A:$B,1,0)), "no", "yes")</f>
        <v>no</v>
      </c>
      <c r="Y816" s="74" t="str">
        <f> if(isna(VLOOKUP($A816,outputs!$A:$B,1,0)), "no", "yes")</f>
        <v>no</v>
      </c>
      <c r="Z816" s="74" t="str">
        <f> if(isna(VLOOKUP($A816,old.accuracy!$A:$B,1,0)), "no", "yes")</f>
        <v>no</v>
      </c>
      <c r="AA816" s="74"/>
      <c r="AB816" s="74"/>
    </row>
    <row r="817">
      <c r="A817" s="8" t="str">
        <f> concatenate(VLOOKUP($B817,publications!$B:$D,3,0), ".", $C817)</f>
        <v>#N/A</v>
      </c>
      <c r="B817" s="9"/>
      <c r="C817" s="71">
        <f t="shared" si="1"/>
        <v>0</v>
      </c>
      <c r="D817" s="9"/>
      <c r="E817" s="9"/>
      <c r="F817" s="9"/>
      <c r="G817" s="9"/>
      <c r="H817" s="79"/>
      <c r="I817" s="9"/>
      <c r="J817" s="9"/>
      <c r="K817" s="9"/>
      <c r="L817" s="9"/>
      <c r="M817" s="11"/>
      <c r="N817" s="77"/>
      <c r="O817" s="72"/>
      <c r="P817" s="72"/>
      <c r="Q817" s="9"/>
      <c r="R817" s="72"/>
      <c r="S817" s="11"/>
      <c r="T817" s="73"/>
      <c r="U817" s="73"/>
      <c r="V817" s="9"/>
      <c r="W817" s="9"/>
      <c r="X817" s="74" t="str">
        <f> if(isna(VLOOKUP($A817,processing!$A:$B,1,0)), "no", "yes")</f>
        <v>no</v>
      </c>
      <c r="Y817" s="74" t="str">
        <f> if(isna(VLOOKUP($A817,outputs!$A:$B,1,0)), "no", "yes")</f>
        <v>no</v>
      </c>
      <c r="Z817" s="74" t="str">
        <f> if(isna(VLOOKUP($A817,old.accuracy!$A:$B,1,0)), "no", "yes")</f>
        <v>no</v>
      </c>
      <c r="AA817" s="74"/>
      <c r="AB817" s="74"/>
    </row>
    <row r="818">
      <c r="A818" s="8" t="str">
        <f> concatenate(VLOOKUP($B818,publications!$B:$D,3,0), ".", $C818)</f>
        <v>#N/A</v>
      </c>
      <c r="B818" s="9"/>
      <c r="C818" s="71">
        <f t="shared" si="1"/>
        <v>0</v>
      </c>
      <c r="D818" s="9"/>
      <c r="E818" s="9"/>
      <c r="F818" s="9"/>
      <c r="G818" s="9"/>
      <c r="H818" s="79"/>
      <c r="I818" s="9"/>
      <c r="J818" s="9"/>
      <c r="K818" s="9"/>
      <c r="L818" s="9"/>
      <c r="M818" s="11"/>
      <c r="N818" s="77"/>
      <c r="O818" s="72"/>
      <c r="P818" s="72"/>
      <c r="Q818" s="9"/>
      <c r="R818" s="72"/>
      <c r="S818" s="11"/>
      <c r="T818" s="73"/>
      <c r="U818" s="73"/>
      <c r="V818" s="9"/>
      <c r="W818" s="9"/>
      <c r="X818" s="74" t="str">
        <f> if(isna(VLOOKUP($A818,processing!$A:$B,1,0)), "no", "yes")</f>
        <v>no</v>
      </c>
      <c r="Y818" s="74" t="str">
        <f> if(isna(VLOOKUP($A818,outputs!$A:$B,1,0)), "no", "yes")</f>
        <v>no</v>
      </c>
      <c r="Z818" s="74" t="str">
        <f> if(isna(VLOOKUP($A818,old.accuracy!$A:$B,1,0)), "no", "yes")</f>
        <v>no</v>
      </c>
      <c r="AA818" s="74"/>
      <c r="AB818" s="74"/>
    </row>
    <row r="819">
      <c r="A819" s="8" t="str">
        <f> concatenate(VLOOKUP($B819,publications!$B:$D,3,0), ".", $C819)</f>
        <v>#N/A</v>
      </c>
      <c r="B819" s="9"/>
      <c r="C819" s="71">
        <f t="shared" si="1"/>
        <v>0</v>
      </c>
      <c r="D819" s="9"/>
      <c r="E819" s="9"/>
      <c r="F819" s="9"/>
      <c r="G819" s="9"/>
      <c r="H819" s="79"/>
      <c r="I819" s="9"/>
      <c r="J819" s="9"/>
      <c r="K819" s="9"/>
      <c r="L819" s="9"/>
      <c r="M819" s="11"/>
      <c r="N819" s="77"/>
      <c r="O819" s="72"/>
      <c r="P819" s="72"/>
      <c r="Q819" s="9"/>
      <c r="R819" s="72"/>
      <c r="S819" s="11"/>
      <c r="T819" s="73"/>
      <c r="U819" s="73"/>
      <c r="V819" s="9"/>
      <c r="W819" s="9"/>
      <c r="X819" s="74" t="str">
        <f> if(isna(VLOOKUP($A819,processing!$A:$B,1,0)), "no", "yes")</f>
        <v>no</v>
      </c>
      <c r="Y819" s="74" t="str">
        <f> if(isna(VLOOKUP($A819,outputs!$A:$B,1,0)), "no", "yes")</f>
        <v>no</v>
      </c>
      <c r="Z819" s="74" t="str">
        <f> if(isna(VLOOKUP($A819,old.accuracy!$A:$B,1,0)), "no", "yes")</f>
        <v>no</v>
      </c>
      <c r="AA819" s="74"/>
      <c r="AB819" s="74"/>
    </row>
    <row r="820">
      <c r="A820" s="8" t="str">
        <f> concatenate(VLOOKUP($B820,publications!$B:$D,3,0), ".", $C820)</f>
        <v>#N/A</v>
      </c>
      <c r="B820" s="9"/>
      <c r="C820" s="71">
        <f t="shared" si="1"/>
        <v>0</v>
      </c>
      <c r="D820" s="9"/>
      <c r="E820" s="9"/>
      <c r="F820" s="9"/>
      <c r="G820" s="9"/>
      <c r="H820" s="79"/>
      <c r="I820" s="9"/>
      <c r="J820" s="9"/>
      <c r="K820" s="9"/>
      <c r="L820" s="9"/>
      <c r="M820" s="11"/>
      <c r="N820" s="77"/>
      <c r="O820" s="72"/>
      <c r="P820" s="72"/>
      <c r="Q820" s="9"/>
      <c r="R820" s="72"/>
      <c r="S820" s="11"/>
      <c r="T820" s="73"/>
      <c r="U820" s="73"/>
      <c r="V820" s="9"/>
      <c r="W820" s="9"/>
      <c r="X820" s="74" t="str">
        <f> if(isna(VLOOKUP($A820,processing!$A:$B,1,0)), "no", "yes")</f>
        <v>no</v>
      </c>
      <c r="Y820" s="74" t="str">
        <f> if(isna(VLOOKUP($A820,outputs!$A:$B,1,0)), "no", "yes")</f>
        <v>no</v>
      </c>
      <c r="Z820" s="74" t="str">
        <f> if(isna(VLOOKUP($A820,old.accuracy!$A:$B,1,0)), "no", "yes")</f>
        <v>no</v>
      </c>
      <c r="AA820" s="74"/>
      <c r="AB820" s="74"/>
    </row>
    <row r="821">
      <c r="A821" s="8" t="str">
        <f> concatenate(VLOOKUP($B821,publications!$B:$D,3,0), ".", $C821)</f>
        <v>#N/A</v>
      </c>
      <c r="B821" s="9"/>
      <c r="C821" s="71">
        <f t="shared" si="1"/>
        <v>0</v>
      </c>
      <c r="D821" s="9"/>
      <c r="E821" s="9"/>
      <c r="F821" s="9"/>
      <c r="G821" s="9"/>
      <c r="H821" s="79"/>
      <c r="I821" s="9"/>
      <c r="J821" s="9"/>
      <c r="K821" s="9"/>
      <c r="L821" s="9"/>
      <c r="M821" s="11"/>
      <c r="N821" s="77"/>
      <c r="O821" s="72"/>
      <c r="P821" s="72"/>
      <c r="Q821" s="9"/>
      <c r="R821" s="72"/>
      <c r="S821" s="11"/>
      <c r="T821" s="73"/>
      <c r="U821" s="73"/>
      <c r="V821" s="9"/>
      <c r="W821" s="9"/>
      <c r="X821" s="74" t="str">
        <f> if(isna(VLOOKUP($A821,processing!$A:$B,1,0)), "no", "yes")</f>
        <v>no</v>
      </c>
      <c r="Y821" s="74" t="str">
        <f> if(isna(VLOOKUP($A821,outputs!$A:$B,1,0)), "no", "yes")</f>
        <v>no</v>
      </c>
      <c r="Z821" s="74" t="str">
        <f> if(isna(VLOOKUP($A821,old.accuracy!$A:$B,1,0)), "no", "yes")</f>
        <v>no</v>
      </c>
      <c r="AA821" s="74"/>
      <c r="AB821" s="74"/>
    </row>
    <row r="822">
      <c r="A822" s="8" t="str">
        <f> concatenate(VLOOKUP($B822,publications!$B:$D,3,0), ".", $C822)</f>
        <v>#N/A</v>
      </c>
      <c r="B822" s="9"/>
      <c r="C822" s="71">
        <f t="shared" si="1"/>
        <v>0</v>
      </c>
      <c r="D822" s="9"/>
      <c r="E822" s="9"/>
      <c r="F822" s="9"/>
      <c r="G822" s="9"/>
      <c r="H822" s="79"/>
      <c r="I822" s="9"/>
      <c r="J822" s="9"/>
      <c r="K822" s="9"/>
      <c r="L822" s="9"/>
      <c r="M822" s="11"/>
      <c r="N822" s="77"/>
      <c r="O822" s="72"/>
      <c r="P822" s="72"/>
      <c r="Q822" s="9"/>
      <c r="R822" s="72"/>
      <c r="S822" s="11"/>
      <c r="T822" s="73"/>
      <c r="U822" s="73"/>
      <c r="V822" s="9"/>
      <c r="W822" s="9"/>
      <c r="X822" s="74" t="str">
        <f> if(isna(VLOOKUP($A822,processing!$A:$B,1,0)), "no", "yes")</f>
        <v>no</v>
      </c>
      <c r="Y822" s="74" t="str">
        <f> if(isna(VLOOKUP($A822,outputs!$A:$B,1,0)), "no", "yes")</f>
        <v>no</v>
      </c>
      <c r="Z822" s="74" t="str">
        <f> if(isna(VLOOKUP($A822,old.accuracy!$A:$B,1,0)), "no", "yes")</f>
        <v>no</v>
      </c>
      <c r="AA822" s="74"/>
      <c r="AB822" s="74"/>
    </row>
    <row r="823">
      <c r="A823" s="8" t="str">
        <f> concatenate(VLOOKUP($B823,publications!$B:$D,3,0), ".", $C823)</f>
        <v>#N/A</v>
      </c>
      <c r="B823" s="9"/>
      <c r="C823" s="71">
        <f t="shared" si="1"/>
        <v>0</v>
      </c>
      <c r="D823" s="9"/>
      <c r="E823" s="9"/>
      <c r="F823" s="9"/>
      <c r="G823" s="9"/>
      <c r="H823" s="79"/>
      <c r="I823" s="9"/>
      <c r="J823" s="9"/>
      <c r="K823" s="9"/>
      <c r="L823" s="9"/>
      <c r="M823" s="11"/>
      <c r="N823" s="77"/>
      <c r="O823" s="72"/>
      <c r="P823" s="72"/>
      <c r="Q823" s="9"/>
      <c r="R823" s="72"/>
      <c r="S823" s="11"/>
      <c r="T823" s="73"/>
      <c r="U823" s="73"/>
      <c r="V823" s="9"/>
      <c r="W823" s="9"/>
      <c r="X823" s="74" t="str">
        <f> if(isna(VLOOKUP($A823,processing!$A:$B,1,0)), "no", "yes")</f>
        <v>no</v>
      </c>
      <c r="Y823" s="74" t="str">
        <f> if(isna(VLOOKUP($A823,outputs!$A:$B,1,0)), "no", "yes")</f>
        <v>no</v>
      </c>
      <c r="Z823" s="74" t="str">
        <f> if(isna(VLOOKUP($A823,old.accuracy!$A:$B,1,0)), "no", "yes")</f>
        <v>no</v>
      </c>
      <c r="AA823" s="74"/>
      <c r="AB823" s="74"/>
    </row>
    <row r="824">
      <c r="A824" s="8" t="str">
        <f> concatenate(VLOOKUP($B824,publications!$B:$D,3,0), ".", $C824)</f>
        <v>#N/A</v>
      </c>
      <c r="B824" s="9"/>
      <c r="C824" s="71">
        <f t="shared" si="1"/>
        <v>0</v>
      </c>
      <c r="D824" s="9"/>
      <c r="E824" s="9"/>
      <c r="F824" s="9"/>
      <c r="G824" s="9"/>
      <c r="H824" s="79"/>
      <c r="I824" s="9"/>
      <c r="J824" s="9"/>
      <c r="K824" s="9"/>
      <c r="L824" s="9"/>
      <c r="M824" s="11"/>
      <c r="N824" s="77"/>
      <c r="O824" s="72"/>
      <c r="P824" s="72"/>
      <c r="Q824" s="9"/>
      <c r="R824" s="72"/>
      <c r="S824" s="11"/>
      <c r="T824" s="73"/>
      <c r="U824" s="73"/>
      <c r="V824" s="9"/>
      <c r="W824" s="9"/>
      <c r="X824" s="74" t="str">
        <f> if(isna(VLOOKUP($A824,processing!$A:$B,1,0)), "no", "yes")</f>
        <v>no</v>
      </c>
      <c r="Y824" s="74" t="str">
        <f> if(isna(VLOOKUP($A824,outputs!$A:$B,1,0)), "no", "yes")</f>
        <v>no</v>
      </c>
      <c r="Z824" s="74" t="str">
        <f> if(isna(VLOOKUP($A824,old.accuracy!$A:$B,1,0)), "no", "yes")</f>
        <v>no</v>
      </c>
      <c r="AA824" s="74"/>
      <c r="AB824" s="74"/>
    </row>
    <row r="825">
      <c r="A825" s="8" t="str">
        <f> concatenate(VLOOKUP($B825,publications!$B:$D,3,0), ".", $C825)</f>
        <v>#N/A</v>
      </c>
      <c r="B825" s="9"/>
      <c r="C825" s="71">
        <f t="shared" si="1"/>
        <v>0</v>
      </c>
      <c r="D825" s="9"/>
      <c r="E825" s="9"/>
      <c r="F825" s="9"/>
      <c r="G825" s="9"/>
      <c r="H825" s="79"/>
      <c r="I825" s="9"/>
      <c r="J825" s="9"/>
      <c r="K825" s="9"/>
      <c r="L825" s="9"/>
      <c r="M825" s="11"/>
      <c r="N825" s="77"/>
      <c r="O825" s="72"/>
      <c r="P825" s="72"/>
      <c r="Q825" s="9"/>
      <c r="R825" s="72"/>
      <c r="S825" s="11"/>
      <c r="T825" s="73"/>
      <c r="U825" s="73"/>
      <c r="V825" s="9"/>
      <c r="W825" s="9"/>
      <c r="X825" s="74" t="str">
        <f> if(isna(VLOOKUP($A825,processing!$A:$B,1,0)), "no", "yes")</f>
        <v>no</v>
      </c>
      <c r="Y825" s="74" t="str">
        <f> if(isna(VLOOKUP($A825,outputs!$A:$B,1,0)), "no", "yes")</f>
        <v>no</v>
      </c>
      <c r="Z825" s="74" t="str">
        <f> if(isna(VLOOKUP($A825,old.accuracy!$A:$B,1,0)), "no", "yes")</f>
        <v>no</v>
      </c>
      <c r="AA825" s="74"/>
      <c r="AB825" s="74"/>
    </row>
    <row r="826">
      <c r="A826" s="8" t="str">
        <f> concatenate(VLOOKUP($B826,publications!$B:$D,3,0), ".", $C826)</f>
        <v>#N/A</v>
      </c>
      <c r="B826" s="9"/>
      <c r="C826" s="71">
        <f t="shared" si="1"/>
        <v>0</v>
      </c>
      <c r="D826" s="9"/>
      <c r="E826" s="9"/>
      <c r="F826" s="9"/>
      <c r="G826" s="9"/>
      <c r="H826" s="79"/>
      <c r="I826" s="9"/>
      <c r="J826" s="9"/>
      <c r="K826" s="9"/>
      <c r="L826" s="9"/>
      <c r="M826" s="11"/>
      <c r="N826" s="77"/>
      <c r="O826" s="72"/>
      <c r="P826" s="72"/>
      <c r="Q826" s="9"/>
      <c r="R826" s="72"/>
      <c r="S826" s="11"/>
      <c r="T826" s="73"/>
      <c r="U826" s="73"/>
      <c r="V826" s="9"/>
      <c r="W826" s="9"/>
      <c r="X826" s="74" t="str">
        <f> if(isna(VLOOKUP($A826,processing!$A:$B,1,0)), "no", "yes")</f>
        <v>no</v>
      </c>
      <c r="Y826" s="74" t="str">
        <f> if(isna(VLOOKUP($A826,outputs!$A:$B,1,0)), "no", "yes")</f>
        <v>no</v>
      </c>
      <c r="Z826" s="74" t="str">
        <f> if(isna(VLOOKUP($A826,old.accuracy!$A:$B,1,0)), "no", "yes")</f>
        <v>no</v>
      </c>
      <c r="AA826" s="74"/>
      <c r="AB826" s="74"/>
    </row>
    <row r="827">
      <c r="A827" s="8" t="str">
        <f> concatenate(VLOOKUP($B827,publications!$B:$D,3,0), ".", $C827)</f>
        <v>#N/A</v>
      </c>
      <c r="B827" s="9"/>
      <c r="C827" s="71">
        <f t="shared" si="1"/>
        <v>0</v>
      </c>
      <c r="D827" s="9"/>
      <c r="E827" s="9"/>
      <c r="F827" s="9"/>
      <c r="G827" s="9"/>
      <c r="H827" s="79"/>
      <c r="I827" s="9"/>
      <c r="J827" s="9"/>
      <c r="K827" s="9"/>
      <c r="L827" s="9"/>
      <c r="M827" s="11"/>
      <c r="N827" s="77"/>
      <c r="O827" s="72"/>
      <c r="P827" s="72"/>
      <c r="Q827" s="9"/>
      <c r="R827" s="72"/>
      <c r="S827" s="11"/>
      <c r="T827" s="73"/>
      <c r="U827" s="73"/>
      <c r="V827" s="9"/>
      <c r="W827" s="9"/>
      <c r="X827" s="74" t="str">
        <f> if(isna(VLOOKUP($A827,processing!$A:$B,1,0)), "no", "yes")</f>
        <v>no</v>
      </c>
      <c r="Y827" s="74" t="str">
        <f> if(isna(VLOOKUP($A827,outputs!$A:$B,1,0)), "no", "yes")</f>
        <v>no</v>
      </c>
      <c r="Z827" s="74" t="str">
        <f> if(isna(VLOOKUP($A827,old.accuracy!$A:$B,1,0)), "no", "yes")</f>
        <v>no</v>
      </c>
      <c r="AA827" s="74"/>
      <c r="AB827" s="74"/>
    </row>
    <row r="828">
      <c r="A828" s="8" t="str">
        <f> concatenate(VLOOKUP($B828,publications!$B:$D,3,0), ".", $C828)</f>
        <v>#N/A</v>
      </c>
      <c r="B828" s="9"/>
      <c r="C828" s="71">
        <f t="shared" si="1"/>
        <v>0</v>
      </c>
      <c r="D828" s="9"/>
      <c r="E828" s="9"/>
      <c r="F828" s="9"/>
      <c r="G828" s="9"/>
      <c r="H828" s="79"/>
      <c r="I828" s="9"/>
      <c r="J828" s="9"/>
      <c r="K828" s="9"/>
      <c r="L828" s="9"/>
      <c r="M828" s="11"/>
      <c r="N828" s="77"/>
      <c r="O828" s="72"/>
      <c r="P828" s="72"/>
      <c r="Q828" s="9"/>
      <c r="R828" s="72"/>
      <c r="S828" s="11"/>
      <c r="T828" s="73"/>
      <c r="U828" s="73"/>
      <c r="V828" s="9"/>
      <c r="W828" s="9"/>
      <c r="X828" s="74" t="str">
        <f> if(isna(VLOOKUP($A828,processing!$A:$B,1,0)), "no", "yes")</f>
        <v>no</v>
      </c>
      <c r="Y828" s="74" t="str">
        <f> if(isna(VLOOKUP($A828,outputs!$A:$B,1,0)), "no", "yes")</f>
        <v>no</v>
      </c>
      <c r="Z828" s="74" t="str">
        <f> if(isna(VLOOKUP($A828,old.accuracy!$A:$B,1,0)), "no", "yes")</f>
        <v>no</v>
      </c>
      <c r="AA828" s="74"/>
      <c r="AB828" s="74"/>
    </row>
    <row r="829">
      <c r="A829" s="8" t="str">
        <f> concatenate(VLOOKUP($B829,publications!$B:$D,3,0), ".", $C829)</f>
        <v>#N/A</v>
      </c>
      <c r="B829" s="9"/>
      <c r="C829" s="71">
        <f t="shared" si="1"/>
        <v>0</v>
      </c>
      <c r="D829" s="9"/>
      <c r="E829" s="9"/>
      <c r="F829" s="9"/>
      <c r="G829" s="9"/>
      <c r="H829" s="79"/>
      <c r="I829" s="9"/>
      <c r="J829" s="9"/>
      <c r="K829" s="9"/>
      <c r="L829" s="9"/>
      <c r="M829" s="11"/>
      <c r="N829" s="77"/>
      <c r="O829" s="72"/>
      <c r="P829" s="72"/>
      <c r="Q829" s="9"/>
      <c r="R829" s="72"/>
      <c r="S829" s="11"/>
      <c r="T829" s="73"/>
      <c r="U829" s="73"/>
      <c r="V829" s="9"/>
      <c r="W829" s="9"/>
      <c r="X829" s="74" t="str">
        <f> if(isna(VLOOKUP($A829,processing!$A:$B,1,0)), "no", "yes")</f>
        <v>no</v>
      </c>
      <c r="Y829" s="74" t="str">
        <f> if(isna(VLOOKUP($A829,outputs!$A:$B,1,0)), "no", "yes")</f>
        <v>no</v>
      </c>
      <c r="Z829" s="74" t="str">
        <f> if(isna(VLOOKUP($A829,old.accuracy!$A:$B,1,0)), "no", "yes")</f>
        <v>no</v>
      </c>
      <c r="AA829" s="74"/>
      <c r="AB829" s="74"/>
    </row>
    <row r="830">
      <c r="A830" s="8" t="str">
        <f> concatenate(VLOOKUP($B830,publications!$B:$D,3,0), ".", $C830)</f>
        <v>#N/A</v>
      </c>
      <c r="B830" s="9"/>
      <c r="C830" s="71">
        <f t="shared" si="1"/>
        <v>0</v>
      </c>
      <c r="D830" s="9"/>
      <c r="E830" s="9"/>
      <c r="F830" s="9"/>
      <c r="G830" s="9"/>
      <c r="H830" s="79"/>
      <c r="I830" s="9"/>
      <c r="J830" s="9"/>
      <c r="K830" s="9"/>
      <c r="L830" s="9"/>
      <c r="M830" s="11"/>
      <c r="N830" s="77"/>
      <c r="O830" s="72"/>
      <c r="P830" s="72"/>
      <c r="Q830" s="9"/>
      <c r="R830" s="72"/>
      <c r="S830" s="11"/>
      <c r="T830" s="73"/>
      <c r="U830" s="73"/>
      <c r="V830" s="9"/>
      <c r="W830" s="9"/>
      <c r="X830" s="74" t="str">
        <f> if(isna(VLOOKUP($A830,processing!$A:$B,1,0)), "no", "yes")</f>
        <v>no</v>
      </c>
      <c r="Y830" s="74" t="str">
        <f> if(isna(VLOOKUP($A830,outputs!$A:$B,1,0)), "no", "yes")</f>
        <v>no</v>
      </c>
      <c r="Z830" s="74" t="str">
        <f> if(isna(VLOOKUP($A830,old.accuracy!$A:$B,1,0)), "no", "yes")</f>
        <v>no</v>
      </c>
      <c r="AA830" s="74"/>
      <c r="AB830" s="74"/>
    </row>
    <row r="831">
      <c r="A831" s="8" t="str">
        <f> concatenate(VLOOKUP($B831,publications!$B:$D,3,0), ".", $C831)</f>
        <v>#N/A</v>
      </c>
      <c r="B831" s="9"/>
      <c r="C831" s="71">
        <f t="shared" si="1"/>
        <v>0</v>
      </c>
      <c r="D831" s="9"/>
      <c r="E831" s="9"/>
      <c r="F831" s="9"/>
      <c r="G831" s="9"/>
      <c r="H831" s="79"/>
      <c r="I831" s="9"/>
      <c r="J831" s="9"/>
      <c r="K831" s="9"/>
      <c r="L831" s="9"/>
      <c r="M831" s="11"/>
      <c r="N831" s="77"/>
      <c r="O831" s="72"/>
      <c r="P831" s="72"/>
      <c r="Q831" s="9"/>
      <c r="R831" s="72"/>
      <c r="S831" s="11"/>
      <c r="T831" s="73"/>
      <c r="U831" s="73"/>
      <c r="V831" s="9"/>
      <c r="W831" s="9"/>
      <c r="X831" s="74" t="str">
        <f> if(isna(VLOOKUP($A831,processing!$A:$B,1,0)), "no", "yes")</f>
        <v>no</v>
      </c>
      <c r="Y831" s="74" t="str">
        <f> if(isna(VLOOKUP($A831,outputs!$A:$B,1,0)), "no", "yes")</f>
        <v>no</v>
      </c>
      <c r="Z831" s="74" t="str">
        <f> if(isna(VLOOKUP($A831,old.accuracy!$A:$B,1,0)), "no", "yes")</f>
        <v>no</v>
      </c>
      <c r="AA831" s="74"/>
      <c r="AB831" s="74"/>
    </row>
    <row r="832">
      <c r="A832" s="8" t="str">
        <f> concatenate(VLOOKUP($B832,publications!$B:$D,3,0), ".", $C832)</f>
        <v>#N/A</v>
      </c>
      <c r="B832" s="9"/>
      <c r="C832" s="71">
        <f t="shared" si="1"/>
        <v>0</v>
      </c>
      <c r="D832" s="9"/>
      <c r="E832" s="9"/>
      <c r="F832" s="9"/>
      <c r="G832" s="9"/>
      <c r="H832" s="79"/>
      <c r="I832" s="9"/>
      <c r="J832" s="9"/>
      <c r="K832" s="9"/>
      <c r="L832" s="9"/>
      <c r="M832" s="11"/>
      <c r="N832" s="77"/>
      <c r="O832" s="72"/>
      <c r="P832" s="72"/>
      <c r="Q832" s="9"/>
      <c r="R832" s="72"/>
      <c r="S832" s="11"/>
      <c r="T832" s="73"/>
      <c r="U832" s="73"/>
      <c r="V832" s="9"/>
      <c r="W832" s="9"/>
      <c r="X832" s="74" t="str">
        <f> if(isna(VLOOKUP($A832,processing!$A:$B,1,0)), "no", "yes")</f>
        <v>no</v>
      </c>
      <c r="Y832" s="74" t="str">
        <f> if(isna(VLOOKUP($A832,outputs!$A:$B,1,0)), "no", "yes")</f>
        <v>no</v>
      </c>
      <c r="Z832" s="74" t="str">
        <f> if(isna(VLOOKUP($A832,old.accuracy!$A:$B,1,0)), "no", "yes")</f>
        <v>no</v>
      </c>
      <c r="AA832" s="74"/>
      <c r="AB832" s="74"/>
    </row>
    <row r="833">
      <c r="A833" s="8" t="str">
        <f> concatenate(VLOOKUP($B833,publications!$B:$D,3,0), ".", $C833)</f>
        <v>#N/A</v>
      </c>
      <c r="B833" s="9"/>
      <c r="C833" s="71">
        <f t="shared" si="1"/>
        <v>0</v>
      </c>
      <c r="D833" s="9"/>
      <c r="E833" s="9"/>
      <c r="F833" s="9"/>
      <c r="G833" s="9"/>
      <c r="H833" s="79"/>
      <c r="I833" s="9"/>
      <c r="J833" s="9"/>
      <c r="K833" s="9"/>
      <c r="L833" s="9"/>
      <c r="M833" s="11"/>
      <c r="N833" s="77"/>
      <c r="O833" s="72"/>
      <c r="P833" s="72"/>
      <c r="Q833" s="9"/>
      <c r="R833" s="72"/>
      <c r="S833" s="11"/>
      <c r="T833" s="73"/>
      <c r="U833" s="73"/>
      <c r="V833" s="9"/>
      <c r="W833" s="9"/>
      <c r="X833" s="74" t="str">
        <f> if(isna(VLOOKUP($A833,processing!$A:$B,1,0)), "no", "yes")</f>
        <v>no</v>
      </c>
      <c r="Y833" s="74" t="str">
        <f> if(isna(VLOOKUP($A833,outputs!$A:$B,1,0)), "no", "yes")</f>
        <v>no</v>
      </c>
      <c r="Z833" s="74" t="str">
        <f> if(isna(VLOOKUP($A833,old.accuracy!$A:$B,1,0)), "no", "yes")</f>
        <v>no</v>
      </c>
      <c r="AA833" s="74"/>
      <c r="AB833" s="74"/>
    </row>
    <row r="834">
      <c r="A834" s="8" t="str">
        <f> concatenate(VLOOKUP($B834,publications!$B:$D,3,0), ".", $C834)</f>
        <v>#N/A</v>
      </c>
      <c r="B834" s="9"/>
      <c r="C834" s="71">
        <f t="shared" si="1"/>
        <v>0</v>
      </c>
      <c r="D834" s="9"/>
      <c r="E834" s="9"/>
      <c r="F834" s="9"/>
      <c r="G834" s="9"/>
      <c r="H834" s="79"/>
      <c r="I834" s="9"/>
      <c r="J834" s="9"/>
      <c r="K834" s="9"/>
      <c r="L834" s="9"/>
      <c r="M834" s="11"/>
      <c r="N834" s="77"/>
      <c r="O834" s="72"/>
      <c r="P834" s="72"/>
      <c r="Q834" s="9"/>
      <c r="R834" s="72"/>
      <c r="S834" s="11"/>
      <c r="T834" s="73"/>
      <c r="U834" s="73"/>
      <c r="V834" s="9"/>
      <c r="W834" s="9"/>
      <c r="X834" s="74" t="str">
        <f> if(isna(VLOOKUP($A834,processing!$A:$B,1,0)), "no", "yes")</f>
        <v>no</v>
      </c>
      <c r="Y834" s="74" t="str">
        <f> if(isna(VLOOKUP($A834,outputs!$A:$B,1,0)), "no", "yes")</f>
        <v>no</v>
      </c>
      <c r="Z834" s="74" t="str">
        <f> if(isna(VLOOKUP($A834,old.accuracy!$A:$B,1,0)), "no", "yes")</f>
        <v>no</v>
      </c>
      <c r="AA834" s="74"/>
      <c r="AB834" s="74"/>
    </row>
    <row r="835">
      <c r="A835" s="8" t="str">
        <f> concatenate(VLOOKUP($B835,publications!$B:$D,3,0), ".", $C835)</f>
        <v>#N/A</v>
      </c>
      <c r="B835" s="9"/>
      <c r="C835" s="71">
        <f t="shared" si="1"/>
        <v>0</v>
      </c>
      <c r="D835" s="9"/>
      <c r="E835" s="9"/>
      <c r="F835" s="9"/>
      <c r="G835" s="9"/>
      <c r="H835" s="79"/>
      <c r="I835" s="9"/>
      <c r="J835" s="9"/>
      <c r="K835" s="9"/>
      <c r="L835" s="9"/>
      <c r="M835" s="11"/>
      <c r="N835" s="77"/>
      <c r="O835" s="72"/>
      <c r="P835" s="72"/>
      <c r="Q835" s="9"/>
      <c r="R835" s="72"/>
      <c r="S835" s="11"/>
      <c r="T835" s="73"/>
      <c r="U835" s="73"/>
      <c r="V835" s="9"/>
      <c r="W835" s="9"/>
      <c r="X835" s="74" t="str">
        <f> if(isna(VLOOKUP($A835,processing!$A:$B,1,0)), "no", "yes")</f>
        <v>no</v>
      </c>
      <c r="Y835" s="74" t="str">
        <f> if(isna(VLOOKUP($A835,outputs!$A:$B,1,0)), "no", "yes")</f>
        <v>no</v>
      </c>
      <c r="Z835" s="74" t="str">
        <f> if(isna(VLOOKUP($A835,old.accuracy!$A:$B,1,0)), "no", "yes")</f>
        <v>no</v>
      </c>
      <c r="AA835" s="74"/>
      <c r="AB835" s="74"/>
    </row>
    <row r="836">
      <c r="A836" s="8" t="str">
        <f> concatenate(VLOOKUP($B836,publications!$B:$D,3,0), ".", $C836)</f>
        <v>#N/A</v>
      </c>
      <c r="B836" s="9"/>
      <c r="C836" s="71">
        <f t="shared" si="1"/>
        <v>0</v>
      </c>
      <c r="D836" s="9"/>
      <c r="E836" s="9"/>
      <c r="F836" s="9"/>
      <c r="G836" s="9"/>
      <c r="H836" s="79"/>
      <c r="I836" s="9"/>
      <c r="J836" s="9"/>
      <c r="K836" s="9"/>
      <c r="L836" s="9"/>
      <c r="M836" s="11"/>
      <c r="N836" s="77"/>
      <c r="O836" s="72"/>
      <c r="P836" s="72"/>
      <c r="Q836" s="9"/>
      <c r="R836" s="72"/>
      <c r="S836" s="11"/>
      <c r="T836" s="73"/>
      <c r="U836" s="73"/>
      <c r="V836" s="9"/>
      <c r="W836" s="9"/>
      <c r="X836" s="74" t="str">
        <f> if(isna(VLOOKUP($A836,processing!$A:$B,1,0)), "no", "yes")</f>
        <v>no</v>
      </c>
      <c r="Y836" s="74" t="str">
        <f> if(isna(VLOOKUP($A836,outputs!$A:$B,1,0)), "no", "yes")</f>
        <v>no</v>
      </c>
      <c r="Z836" s="74" t="str">
        <f> if(isna(VLOOKUP($A836,old.accuracy!$A:$B,1,0)), "no", "yes")</f>
        <v>no</v>
      </c>
      <c r="AA836" s="74"/>
      <c r="AB836" s="74"/>
    </row>
    <row r="837">
      <c r="A837" s="8" t="str">
        <f> concatenate(VLOOKUP($B837,publications!$B:$D,3,0), ".", $C837)</f>
        <v>#N/A</v>
      </c>
      <c r="B837" s="9"/>
      <c r="C837" s="71">
        <f t="shared" si="1"/>
        <v>0</v>
      </c>
      <c r="D837" s="9"/>
      <c r="E837" s="9"/>
      <c r="F837" s="9"/>
      <c r="G837" s="9"/>
      <c r="H837" s="79"/>
      <c r="I837" s="9"/>
      <c r="J837" s="9"/>
      <c r="K837" s="9"/>
      <c r="L837" s="9"/>
      <c r="M837" s="11"/>
      <c r="N837" s="77"/>
      <c r="O837" s="72"/>
      <c r="P837" s="72"/>
      <c r="Q837" s="9"/>
      <c r="R837" s="72"/>
      <c r="S837" s="11"/>
      <c r="T837" s="73"/>
      <c r="U837" s="73"/>
      <c r="V837" s="9"/>
      <c r="W837" s="9"/>
      <c r="X837" s="74" t="str">
        <f> if(isna(VLOOKUP($A837,processing!$A:$B,1,0)), "no", "yes")</f>
        <v>no</v>
      </c>
      <c r="Y837" s="74" t="str">
        <f> if(isna(VLOOKUP($A837,outputs!$A:$B,1,0)), "no", "yes")</f>
        <v>no</v>
      </c>
      <c r="Z837" s="74" t="str">
        <f> if(isna(VLOOKUP($A837,old.accuracy!$A:$B,1,0)), "no", "yes")</f>
        <v>no</v>
      </c>
      <c r="AA837" s="74"/>
      <c r="AB837" s="74"/>
    </row>
    <row r="838">
      <c r="A838" s="8" t="str">
        <f> concatenate(VLOOKUP($B838,publications!$B:$D,3,0), ".", $C838)</f>
        <v>#N/A</v>
      </c>
      <c r="B838" s="9"/>
      <c r="C838" s="71">
        <f t="shared" si="1"/>
        <v>0</v>
      </c>
      <c r="D838" s="9"/>
      <c r="E838" s="9"/>
      <c r="F838" s="9"/>
      <c r="G838" s="9"/>
      <c r="H838" s="79"/>
      <c r="I838" s="9"/>
      <c r="J838" s="9"/>
      <c r="K838" s="9"/>
      <c r="L838" s="9"/>
      <c r="M838" s="11"/>
      <c r="N838" s="77"/>
      <c r="O838" s="72"/>
      <c r="P838" s="72"/>
      <c r="Q838" s="9"/>
      <c r="R838" s="72"/>
      <c r="S838" s="11"/>
      <c r="T838" s="73"/>
      <c r="U838" s="73"/>
      <c r="V838" s="9"/>
      <c r="W838" s="9"/>
      <c r="X838" s="74" t="str">
        <f> if(isna(VLOOKUP($A838,processing!$A:$B,1,0)), "no", "yes")</f>
        <v>no</v>
      </c>
      <c r="Y838" s="74" t="str">
        <f> if(isna(VLOOKUP($A838,outputs!$A:$B,1,0)), "no", "yes")</f>
        <v>no</v>
      </c>
      <c r="Z838" s="74" t="str">
        <f> if(isna(VLOOKUP($A838,old.accuracy!$A:$B,1,0)), "no", "yes")</f>
        <v>no</v>
      </c>
      <c r="AA838" s="74"/>
      <c r="AB838" s="74"/>
    </row>
    <row r="839">
      <c r="A839" s="8" t="str">
        <f> concatenate(VLOOKUP($B839,publications!$B:$D,3,0), ".", $C839)</f>
        <v>#N/A</v>
      </c>
      <c r="B839" s="9"/>
      <c r="C839" s="71">
        <f t="shared" si="1"/>
        <v>0</v>
      </c>
      <c r="D839" s="9"/>
      <c r="E839" s="9"/>
      <c r="F839" s="9"/>
      <c r="G839" s="9"/>
      <c r="H839" s="79"/>
      <c r="I839" s="9"/>
      <c r="J839" s="9"/>
      <c r="K839" s="9"/>
      <c r="L839" s="9"/>
      <c r="M839" s="11"/>
      <c r="N839" s="77"/>
      <c r="O839" s="72"/>
      <c r="P839" s="72"/>
      <c r="Q839" s="9"/>
      <c r="R839" s="72"/>
      <c r="S839" s="11"/>
      <c r="T839" s="73"/>
      <c r="U839" s="73"/>
      <c r="V839" s="9"/>
      <c r="W839" s="9"/>
      <c r="X839" s="74" t="str">
        <f> if(isna(VLOOKUP($A839,processing!$A:$B,1,0)), "no", "yes")</f>
        <v>no</v>
      </c>
      <c r="Y839" s="74" t="str">
        <f> if(isna(VLOOKUP($A839,outputs!$A:$B,1,0)), "no", "yes")</f>
        <v>no</v>
      </c>
      <c r="Z839" s="74" t="str">
        <f> if(isna(VLOOKUP($A839,old.accuracy!$A:$B,1,0)), "no", "yes")</f>
        <v>no</v>
      </c>
      <c r="AA839" s="74"/>
      <c r="AB839" s="74"/>
    </row>
    <row r="840">
      <c r="A840" s="8" t="str">
        <f> concatenate(VLOOKUP($B840,publications!$B:$D,3,0), ".", $C840)</f>
        <v>#N/A</v>
      </c>
      <c r="B840" s="9"/>
      <c r="C840" s="71">
        <f t="shared" si="1"/>
        <v>0</v>
      </c>
      <c r="D840" s="9"/>
      <c r="E840" s="9"/>
      <c r="F840" s="9"/>
      <c r="G840" s="9"/>
      <c r="H840" s="79"/>
      <c r="I840" s="9"/>
      <c r="J840" s="9"/>
      <c r="K840" s="9"/>
      <c r="L840" s="9"/>
      <c r="M840" s="11"/>
      <c r="N840" s="77"/>
      <c r="O840" s="72"/>
      <c r="P840" s="72"/>
      <c r="Q840" s="9"/>
      <c r="R840" s="72"/>
      <c r="S840" s="11"/>
      <c r="T840" s="73"/>
      <c r="U840" s="73"/>
      <c r="V840" s="9"/>
      <c r="W840" s="9"/>
      <c r="X840" s="74" t="str">
        <f> if(isna(VLOOKUP($A840,processing!$A:$B,1,0)), "no", "yes")</f>
        <v>no</v>
      </c>
      <c r="Y840" s="74" t="str">
        <f> if(isna(VLOOKUP($A840,outputs!$A:$B,1,0)), "no", "yes")</f>
        <v>no</v>
      </c>
      <c r="Z840" s="74" t="str">
        <f> if(isna(VLOOKUP($A840,old.accuracy!$A:$B,1,0)), "no", "yes")</f>
        <v>no</v>
      </c>
      <c r="AA840" s="74"/>
      <c r="AB840" s="74"/>
    </row>
    <row r="841">
      <c r="A841" s="8" t="str">
        <f> concatenate(VLOOKUP($B841,publications!$B:$D,3,0), ".", $C841)</f>
        <v>#N/A</v>
      </c>
      <c r="B841" s="9"/>
      <c r="C841" s="71">
        <f t="shared" si="1"/>
        <v>0</v>
      </c>
      <c r="D841" s="9"/>
      <c r="E841" s="9"/>
      <c r="F841" s="9"/>
      <c r="G841" s="9"/>
      <c r="H841" s="79"/>
      <c r="I841" s="9"/>
      <c r="J841" s="9"/>
      <c r="K841" s="9"/>
      <c r="L841" s="9"/>
      <c r="M841" s="11"/>
      <c r="N841" s="77"/>
      <c r="O841" s="72"/>
      <c r="P841" s="72"/>
      <c r="Q841" s="9"/>
      <c r="R841" s="72"/>
      <c r="S841" s="11"/>
      <c r="T841" s="73"/>
      <c r="U841" s="73"/>
      <c r="V841" s="9"/>
      <c r="W841" s="9"/>
      <c r="X841" s="74" t="str">
        <f> if(isna(VLOOKUP($A841,processing!$A:$B,1,0)), "no", "yes")</f>
        <v>no</v>
      </c>
      <c r="Y841" s="74" t="str">
        <f> if(isna(VLOOKUP($A841,outputs!$A:$B,1,0)), "no", "yes")</f>
        <v>no</v>
      </c>
      <c r="Z841" s="74" t="str">
        <f> if(isna(VLOOKUP($A841,old.accuracy!$A:$B,1,0)), "no", "yes")</f>
        <v>no</v>
      </c>
      <c r="AA841" s="74"/>
      <c r="AB841" s="74"/>
    </row>
    <row r="842">
      <c r="A842" s="8" t="str">
        <f> concatenate(VLOOKUP($B842,publications!$B:$D,3,0), ".", $C842)</f>
        <v>#N/A</v>
      </c>
      <c r="B842" s="9"/>
      <c r="C842" s="71">
        <f t="shared" si="1"/>
        <v>0</v>
      </c>
      <c r="D842" s="9"/>
      <c r="E842" s="9"/>
      <c r="F842" s="9"/>
      <c r="G842" s="9"/>
      <c r="H842" s="79"/>
      <c r="I842" s="9"/>
      <c r="J842" s="9"/>
      <c r="K842" s="9"/>
      <c r="L842" s="9"/>
      <c r="M842" s="11"/>
      <c r="N842" s="77"/>
      <c r="O842" s="72"/>
      <c r="P842" s="72"/>
      <c r="Q842" s="9"/>
      <c r="R842" s="72"/>
      <c r="S842" s="11"/>
      <c r="T842" s="73"/>
      <c r="U842" s="73"/>
      <c r="V842" s="9"/>
      <c r="W842" s="9"/>
      <c r="X842" s="74" t="str">
        <f> if(isna(VLOOKUP($A842,processing!$A:$B,1,0)), "no", "yes")</f>
        <v>no</v>
      </c>
      <c r="Y842" s="74" t="str">
        <f> if(isna(VLOOKUP($A842,outputs!$A:$B,1,0)), "no", "yes")</f>
        <v>no</v>
      </c>
      <c r="Z842" s="74" t="str">
        <f> if(isna(VLOOKUP($A842,old.accuracy!$A:$B,1,0)), "no", "yes")</f>
        <v>no</v>
      </c>
      <c r="AA842" s="74"/>
      <c r="AB842" s="74"/>
    </row>
    <row r="843">
      <c r="A843" s="8" t="str">
        <f> concatenate(VLOOKUP($B843,publications!$B:$D,3,0), ".", $C843)</f>
        <v>#N/A</v>
      </c>
      <c r="B843" s="9"/>
      <c r="C843" s="71">
        <f t="shared" si="1"/>
        <v>0</v>
      </c>
      <c r="D843" s="9"/>
      <c r="E843" s="9"/>
      <c r="F843" s="9"/>
      <c r="G843" s="9"/>
      <c r="H843" s="79"/>
      <c r="I843" s="9"/>
      <c r="J843" s="9"/>
      <c r="K843" s="9"/>
      <c r="L843" s="9"/>
      <c r="M843" s="11"/>
      <c r="N843" s="77"/>
      <c r="O843" s="72"/>
      <c r="P843" s="72"/>
      <c r="Q843" s="9"/>
      <c r="R843" s="72"/>
      <c r="S843" s="11"/>
      <c r="T843" s="73"/>
      <c r="U843" s="73"/>
      <c r="V843" s="9"/>
      <c r="W843" s="9"/>
      <c r="X843" s="74" t="str">
        <f> if(isna(VLOOKUP($A843,processing!$A:$B,1,0)), "no", "yes")</f>
        <v>no</v>
      </c>
      <c r="Y843" s="74" t="str">
        <f> if(isna(VLOOKUP($A843,outputs!$A:$B,1,0)), "no", "yes")</f>
        <v>no</v>
      </c>
      <c r="Z843" s="74" t="str">
        <f> if(isna(VLOOKUP($A843,old.accuracy!$A:$B,1,0)), "no", "yes")</f>
        <v>no</v>
      </c>
      <c r="AA843" s="74"/>
      <c r="AB843" s="74"/>
    </row>
    <row r="844">
      <c r="A844" s="8" t="str">
        <f> concatenate(VLOOKUP($B844,publications!$B:$D,3,0), ".", $C844)</f>
        <v>#N/A</v>
      </c>
      <c r="B844" s="9"/>
      <c r="C844" s="71">
        <f t="shared" si="1"/>
        <v>0</v>
      </c>
      <c r="D844" s="9"/>
      <c r="E844" s="9"/>
      <c r="F844" s="9"/>
      <c r="G844" s="9"/>
      <c r="H844" s="79"/>
      <c r="I844" s="9"/>
      <c r="J844" s="9"/>
      <c r="K844" s="9"/>
      <c r="L844" s="9"/>
      <c r="M844" s="11"/>
      <c r="N844" s="77"/>
      <c r="O844" s="72"/>
      <c r="P844" s="72"/>
      <c r="Q844" s="9"/>
      <c r="R844" s="72"/>
      <c r="S844" s="11"/>
      <c r="T844" s="73"/>
      <c r="U844" s="73"/>
      <c r="V844" s="9"/>
      <c r="W844" s="9"/>
      <c r="X844" s="74" t="str">
        <f> if(isna(VLOOKUP($A844,processing!$A:$B,1,0)), "no", "yes")</f>
        <v>no</v>
      </c>
      <c r="Y844" s="74" t="str">
        <f> if(isna(VLOOKUP($A844,outputs!$A:$B,1,0)), "no", "yes")</f>
        <v>no</v>
      </c>
      <c r="Z844" s="74" t="str">
        <f> if(isna(VLOOKUP($A844,old.accuracy!$A:$B,1,0)), "no", "yes")</f>
        <v>no</v>
      </c>
      <c r="AA844" s="74"/>
      <c r="AB844" s="74"/>
    </row>
    <row r="845">
      <c r="A845" s="8" t="str">
        <f> concatenate(VLOOKUP($B845,publications!$B:$D,3,0), ".", $C845)</f>
        <v>#N/A</v>
      </c>
      <c r="B845" s="9"/>
      <c r="C845" s="71">
        <f t="shared" si="1"/>
        <v>0</v>
      </c>
      <c r="D845" s="9"/>
      <c r="E845" s="9"/>
      <c r="F845" s="9"/>
      <c r="G845" s="9"/>
      <c r="H845" s="79"/>
      <c r="I845" s="9"/>
      <c r="J845" s="9"/>
      <c r="K845" s="9"/>
      <c r="L845" s="9"/>
      <c r="M845" s="11"/>
      <c r="N845" s="77"/>
      <c r="O845" s="72"/>
      <c r="P845" s="72"/>
      <c r="Q845" s="9"/>
      <c r="R845" s="72"/>
      <c r="S845" s="11"/>
      <c r="T845" s="73"/>
      <c r="U845" s="73"/>
      <c r="V845" s="9"/>
      <c r="W845" s="9"/>
      <c r="X845" s="74" t="str">
        <f> if(isna(VLOOKUP($A845,processing!$A:$B,1,0)), "no", "yes")</f>
        <v>no</v>
      </c>
      <c r="Y845" s="74" t="str">
        <f> if(isna(VLOOKUP($A845,outputs!$A:$B,1,0)), "no", "yes")</f>
        <v>no</v>
      </c>
      <c r="Z845" s="74" t="str">
        <f> if(isna(VLOOKUP($A845,old.accuracy!$A:$B,1,0)), "no", "yes")</f>
        <v>no</v>
      </c>
      <c r="AA845" s="74"/>
      <c r="AB845" s="74"/>
    </row>
    <row r="846">
      <c r="A846" s="8" t="str">
        <f> concatenate(VLOOKUP($B846,publications!$B:$D,3,0), ".", $C846)</f>
        <v>#N/A</v>
      </c>
      <c r="B846" s="9"/>
      <c r="C846" s="71">
        <f t="shared" si="1"/>
        <v>0</v>
      </c>
      <c r="D846" s="9"/>
      <c r="E846" s="9"/>
      <c r="F846" s="9"/>
      <c r="G846" s="9"/>
      <c r="H846" s="79"/>
      <c r="I846" s="9"/>
      <c r="J846" s="9"/>
      <c r="K846" s="9"/>
      <c r="L846" s="9"/>
      <c r="M846" s="11"/>
      <c r="N846" s="77"/>
      <c r="O846" s="72"/>
      <c r="P846" s="72"/>
      <c r="Q846" s="9"/>
      <c r="R846" s="72"/>
      <c r="S846" s="11"/>
      <c r="T846" s="73"/>
      <c r="U846" s="73"/>
      <c r="V846" s="9"/>
      <c r="W846" s="9"/>
      <c r="X846" s="74" t="str">
        <f> if(isna(VLOOKUP($A846,processing!$A:$B,1,0)), "no", "yes")</f>
        <v>no</v>
      </c>
      <c r="Y846" s="74" t="str">
        <f> if(isna(VLOOKUP($A846,outputs!$A:$B,1,0)), "no", "yes")</f>
        <v>no</v>
      </c>
      <c r="Z846" s="74" t="str">
        <f> if(isna(VLOOKUP($A846,old.accuracy!$A:$B,1,0)), "no", "yes")</f>
        <v>no</v>
      </c>
      <c r="AA846" s="74"/>
      <c r="AB846" s="74"/>
    </row>
    <row r="847">
      <c r="A847" s="8" t="str">
        <f> concatenate(VLOOKUP($B847,publications!$B:$D,3,0), ".", $C847)</f>
        <v>#N/A</v>
      </c>
      <c r="B847" s="9"/>
      <c r="C847" s="71">
        <f t="shared" si="1"/>
        <v>0</v>
      </c>
      <c r="D847" s="9"/>
      <c r="E847" s="9"/>
      <c r="F847" s="9"/>
      <c r="G847" s="9"/>
      <c r="H847" s="79"/>
      <c r="I847" s="9"/>
      <c r="J847" s="9"/>
      <c r="K847" s="9"/>
      <c r="L847" s="9"/>
      <c r="M847" s="11"/>
      <c r="N847" s="77"/>
      <c r="O847" s="72"/>
      <c r="P847" s="72"/>
      <c r="Q847" s="9"/>
      <c r="R847" s="72"/>
      <c r="S847" s="11"/>
      <c r="T847" s="73"/>
      <c r="U847" s="73"/>
      <c r="V847" s="9"/>
      <c r="W847" s="9"/>
      <c r="X847" s="74" t="str">
        <f> if(isna(VLOOKUP($A847,processing!$A:$B,1,0)), "no", "yes")</f>
        <v>no</v>
      </c>
      <c r="Y847" s="74" t="str">
        <f> if(isna(VLOOKUP($A847,outputs!$A:$B,1,0)), "no", "yes")</f>
        <v>no</v>
      </c>
      <c r="Z847" s="74" t="str">
        <f> if(isna(VLOOKUP($A847,old.accuracy!$A:$B,1,0)), "no", "yes")</f>
        <v>no</v>
      </c>
      <c r="AA847" s="74"/>
      <c r="AB847" s="74"/>
    </row>
    <row r="848">
      <c r="A848" s="8" t="str">
        <f> concatenate(VLOOKUP($B848,publications!$B:$D,3,0), ".", $C848)</f>
        <v>#N/A</v>
      </c>
      <c r="B848" s="9"/>
      <c r="C848" s="71">
        <f t="shared" si="1"/>
        <v>0</v>
      </c>
      <c r="D848" s="9"/>
      <c r="E848" s="9"/>
      <c r="F848" s="9"/>
      <c r="G848" s="9"/>
      <c r="H848" s="79"/>
      <c r="I848" s="9"/>
      <c r="J848" s="9"/>
      <c r="K848" s="9"/>
      <c r="L848" s="9"/>
      <c r="M848" s="11"/>
      <c r="N848" s="77"/>
      <c r="O848" s="72"/>
      <c r="P848" s="72"/>
      <c r="Q848" s="9"/>
      <c r="R848" s="72"/>
      <c r="S848" s="11"/>
      <c r="T848" s="73"/>
      <c r="U848" s="73"/>
      <c r="V848" s="9"/>
      <c r="W848" s="9"/>
      <c r="X848" s="74" t="str">
        <f> if(isna(VLOOKUP($A848,processing!$A:$B,1,0)), "no", "yes")</f>
        <v>no</v>
      </c>
      <c r="Y848" s="74" t="str">
        <f> if(isna(VLOOKUP($A848,outputs!$A:$B,1,0)), "no", "yes")</f>
        <v>no</v>
      </c>
      <c r="Z848" s="74" t="str">
        <f> if(isna(VLOOKUP($A848,old.accuracy!$A:$B,1,0)), "no", "yes")</f>
        <v>no</v>
      </c>
      <c r="AA848" s="74"/>
      <c r="AB848" s="74"/>
    </row>
    <row r="849">
      <c r="A849" s="8" t="str">
        <f> concatenate(VLOOKUP($B849,publications!$B:$D,3,0), ".", $C849)</f>
        <v>#N/A</v>
      </c>
      <c r="B849" s="9"/>
      <c r="C849" s="71">
        <f t="shared" si="1"/>
        <v>0</v>
      </c>
      <c r="D849" s="9"/>
      <c r="E849" s="9"/>
      <c r="F849" s="9"/>
      <c r="G849" s="9"/>
      <c r="H849" s="79"/>
      <c r="I849" s="9"/>
      <c r="J849" s="9"/>
      <c r="K849" s="9"/>
      <c r="L849" s="9"/>
      <c r="M849" s="11"/>
      <c r="N849" s="77"/>
      <c r="O849" s="72"/>
      <c r="P849" s="72"/>
      <c r="Q849" s="9"/>
      <c r="R849" s="72"/>
      <c r="S849" s="11"/>
      <c r="T849" s="73"/>
      <c r="U849" s="73"/>
      <c r="V849" s="9"/>
      <c r="W849" s="9"/>
      <c r="X849" s="74" t="str">
        <f> if(isna(VLOOKUP($A849,processing!$A:$B,1,0)), "no", "yes")</f>
        <v>no</v>
      </c>
      <c r="Y849" s="74" t="str">
        <f> if(isna(VLOOKUP($A849,outputs!$A:$B,1,0)), "no", "yes")</f>
        <v>no</v>
      </c>
      <c r="Z849" s="74" t="str">
        <f> if(isna(VLOOKUP($A849,old.accuracy!$A:$B,1,0)), "no", "yes")</f>
        <v>no</v>
      </c>
      <c r="AA849" s="74"/>
      <c r="AB849" s="74"/>
    </row>
    <row r="850">
      <c r="A850" s="8" t="str">
        <f> concatenate(VLOOKUP($B850,publications!$B:$D,3,0), ".", $C850)</f>
        <v>#N/A</v>
      </c>
      <c r="B850" s="9"/>
      <c r="C850" s="71">
        <f t="shared" si="1"/>
        <v>0</v>
      </c>
      <c r="D850" s="9"/>
      <c r="E850" s="9"/>
      <c r="F850" s="9"/>
      <c r="G850" s="9"/>
      <c r="H850" s="79"/>
      <c r="I850" s="9"/>
      <c r="J850" s="9"/>
      <c r="K850" s="9"/>
      <c r="L850" s="9"/>
      <c r="M850" s="11"/>
      <c r="N850" s="77"/>
      <c r="O850" s="72"/>
      <c r="P850" s="72"/>
      <c r="Q850" s="9"/>
      <c r="R850" s="72"/>
      <c r="S850" s="11"/>
      <c r="T850" s="73"/>
      <c r="U850" s="73"/>
      <c r="V850" s="9"/>
      <c r="W850" s="9"/>
      <c r="X850" s="74" t="str">
        <f> if(isna(VLOOKUP($A850,processing!$A:$B,1,0)), "no", "yes")</f>
        <v>no</v>
      </c>
      <c r="Y850" s="74" t="str">
        <f> if(isna(VLOOKUP($A850,outputs!$A:$B,1,0)), "no", "yes")</f>
        <v>no</v>
      </c>
      <c r="Z850" s="74" t="str">
        <f> if(isna(VLOOKUP($A850,old.accuracy!$A:$B,1,0)), "no", "yes")</f>
        <v>no</v>
      </c>
      <c r="AA850" s="74"/>
      <c r="AB850" s="74"/>
    </row>
    <row r="851">
      <c r="A851" s="8" t="str">
        <f> concatenate(VLOOKUP($B851,publications!$B:$D,3,0), ".", $C851)</f>
        <v>#N/A</v>
      </c>
      <c r="B851" s="9"/>
      <c r="C851" s="71">
        <f t="shared" si="1"/>
        <v>0</v>
      </c>
      <c r="D851" s="9"/>
      <c r="E851" s="9"/>
      <c r="F851" s="9"/>
      <c r="G851" s="9"/>
      <c r="H851" s="79"/>
      <c r="I851" s="9"/>
      <c r="J851" s="9"/>
      <c r="K851" s="9"/>
      <c r="L851" s="9"/>
      <c r="M851" s="11"/>
      <c r="N851" s="77"/>
      <c r="O851" s="72"/>
      <c r="P851" s="72"/>
      <c r="Q851" s="9"/>
      <c r="R851" s="72"/>
      <c r="S851" s="11"/>
      <c r="T851" s="73"/>
      <c r="U851" s="73"/>
      <c r="V851" s="9"/>
      <c r="W851" s="9"/>
      <c r="X851" s="74" t="str">
        <f> if(isna(VLOOKUP($A851,processing!$A:$B,1,0)), "no", "yes")</f>
        <v>no</v>
      </c>
      <c r="Y851" s="74" t="str">
        <f> if(isna(VLOOKUP($A851,outputs!$A:$B,1,0)), "no", "yes")</f>
        <v>no</v>
      </c>
      <c r="Z851" s="74" t="str">
        <f> if(isna(VLOOKUP($A851,old.accuracy!$A:$B,1,0)), "no", "yes")</f>
        <v>no</v>
      </c>
      <c r="AA851" s="74"/>
      <c r="AB851" s="74"/>
    </row>
    <row r="852">
      <c r="A852" s="8" t="str">
        <f> concatenate(VLOOKUP($B852,publications!$B:$D,3,0), ".", $C852)</f>
        <v>#N/A</v>
      </c>
      <c r="B852" s="9"/>
      <c r="C852" s="71">
        <f t="shared" si="1"/>
        <v>0</v>
      </c>
      <c r="D852" s="9"/>
      <c r="E852" s="9"/>
      <c r="F852" s="9"/>
      <c r="G852" s="9"/>
      <c r="H852" s="79"/>
      <c r="I852" s="9"/>
      <c r="J852" s="9"/>
      <c r="K852" s="9"/>
      <c r="L852" s="9"/>
      <c r="M852" s="11"/>
      <c r="N852" s="77"/>
      <c r="O852" s="72"/>
      <c r="P852" s="72"/>
      <c r="Q852" s="9"/>
      <c r="R852" s="72"/>
      <c r="S852" s="11"/>
      <c r="T852" s="73"/>
      <c r="U852" s="73"/>
      <c r="V852" s="9"/>
      <c r="W852" s="9"/>
      <c r="X852" s="74" t="str">
        <f> if(isna(VLOOKUP($A852,processing!$A:$B,1,0)), "no", "yes")</f>
        <v>no</v>
      </c>
      <c r="Y852" s="74" t="str">
        <f> if(isna(VLOOKUP($A852,outputs!$A:$B,1,0)), "no", "yes")</f>
        <v>no</v>
      </c>
      <c r="Z852" s="74" t="str">
        <f> if(isna(VLOOKUP($A852,old.accuracy!$A:$B,1,0)), "no", "yes")</f>
        <v>no</v>
      </c>
      <c r="AA852" s="74"/>
      <c r="AB852" s="74"/>
    </row>
    <row r="853">
      <c r="A853" s="8" t="str">
        <f> concatenate(VLOOKUP($B853,publications!$B:$D,3,0), ".", $C853)</f>
        <v>#N/A</v>
      </c>
      <c r="B853" s="9"/>
      <c r="C853" s="71">
        <f t="shared" si="1"/>
        <v>0</v>
      </c>
      <c r="D853" s="9"/>
      <c r="E853" s="9"/>
      <c r="F853" s="9"/>
      <c r="G853" s="9"/>
      <c r="H853" s="79"/>
      <c r="I853" s="9"/>
      <c r="J853" s="9"/>
      <c r="K853" s="9"/>
      <c r="L853" s="9"/>
      <c r="M853" s="11"/>
      <c r="N853" s="77"/>
      <c r="O853" s="72"/>
      <c r="P853" s="72"/>
      <c r="Q853" s="9"/>
      <c r="R853" s="72"/>
      <c r="S853" s="11"/>
      <c r="T853" s="73"/>
      <c r="U853" s="73"/>
      <c r="V853" s="9"/>
      <c r="W853" s="9"/>
      <c r="X853" s="74" t="str">
        <f> if(isna(VLOOKUP($A853,processing!$A:$B,1,0)), "no", "yes")</f>
        <v>no</v>
      </c>
      <c r="Y853" s="74" t="str">
        <f> if(isna(VLOOKUP($A853,outputs!$A:$B,1,0)), "no", "yes")</f>
        <v>no</v>
      </c>
      <c r="Z853" s="74" t="str">
        <f> if(isna(VLOOKUP($A853,old.accuracy!$A:$B,1,0)), "no", "yes")</f>
        <v>no</v>
      </c>
      <c r="AA853" s="74"/>
      <c r="AB853" s="74"/>
    </row>
    <row r="854">
      <c r="A854" s="8" t="str">
        <f> concatenate(VLOOKUP($B854,publications!$B:$D,3,0), ".", $C854)</f>
        <v>#N/A</v>
      </c>
      <c r="B854" s="9"/>
      <c r="C854" s="71">
        <f t="shared" si="1"/>
        <v>0</v>
      </c>
      <c r="D854" s="9"/>
      <c r="E854" s="9"/>
      <c r="F854" s="9"/>
      <c r="G854" s="9"/>
      <c r="H854" s="79"/>
      <c r="I854" s="9"/>
      <c r="J854" s="9"/>
      <c r="K854" s="9"/>
      <c r="L854" s="9"/>
      <c r="M854" s="11"/>
      <c r="N854" s="77"/>
      <c r="O854" s="72"/>
      <c r="P854" s="72"/>
      <c r="Q854" s="9"/>
      <c r="R854" s="72"/>
      <c r="S854" s="11"/>
      <c r="T854" s="73"/>
      <c r="U854" s="73"/>
      <c r="V854" s="9"/>
      <c r="W854" s="9"/>
      <c r="X854" s="74" t="str">
        <f> if(isna(VLOOKUP($A854,processing!$A:$B,1,0)), "no", "yes")</f>
        <v>no</v>
      </c>
      <c r="Y854" s="74" t="str">
        <f> if(isna(VLOOKUP($A854,outputs!$A:$B,1,0)), "no", "yes")</f>
        <v>no</v>
      </c>
      <c r="Z854" s="74" t="str">
        <f> if(isna(VLOOKUP($A854,old.accuracy!$A:$B,1,0)), "no", "yes")</f>
        <v>no</v>
      </c>
      <c r="AA854" s="74"/>
      <c r="AB854" s="74"/>
    </row>
    <row r="855">
      <c r="A855" s="8" t="str">
        <f> concatenate(VLOOKUP($B855,publications!$B:$D,3,0), ".", $C855)</f>
        <v>#N/A</v>
      </c>
      <c r="B855" s="9"/>
      <c r="C855" s="71">
        <f t="shared" si="1"/>
        <v>0</v>
      </c>
      <c r="D855" s="9"/>
      <c r="E855" s="9"/>
      <c r="F855" s="9"/>
      <c r="G855" s="9"/>
      <c r="H855" s="79"/>
      <c r="I855" s="9"/>
      <c r="J855" s="9"/>
      <c r="K855" s="9"/>
      <c r="L855" s="9"/>
      <c r="M855" s="11"/>
      <c r="N855" s="77"/>
      <c r="O855" s="72"/>
      <c r="P855" s="72"/>
      <c r="Q855" s="9"/>
      <c r="R855" s="72"/>
      <c r="S855" s="11"/>
      <c r="T855" s="73"/>
      <c r="U855" s="73"/>
      <c r="V855" s="9"/>
      <c r="W855" s="9"/>
      <c r="X855" s="74" t="str">
        <f> if(isna(VLOOKUP($A855,processing!$A:$B,1,0)), "no", "yes")</f>
        <v>no</v>
      </c>
      <c r="Y855" s="74" t="str">
        <f> if(isna(VLOOKUP($A855,outputs!$A:$B,1,0)), "no", "yes")</f>
        <v>no</v>
      </c>
      <c r="Z855" s="74" t="str">
        <f> if(isna(VLOOKUP($A855,old.accuracy!$A:$B,1,0)), "no", "yes")</f>
        <v>no</v>
      </c>
      <c r="AA855" s="74"/>
      <c r="AB855" s="74"/>
    </row>
    <row r="856">
      <c r="A856" s="8" t="str">
        <f> concatenate(VLOOKUP($B856,publications!$B:$D,3,0), ".", $C856)</f>
        <v>#N/A</v>
      </c>
      <c r="B856" s="9"/>
      <c r="C856" s="71">
        <f t="shared" si="1"/>
        <v>0</v>
      </c>
      <c r="D856" s="9"/>
      <c r="E856" s="9"/>
      <c r="F856" s="9"/>
      <c r="G856" s="9"/>
      <c r="H856" s="79"/>
      <c r="I856" s="9"/>
      <c r="J856" s="9"/>
      <c r="K856" s="9"/>
      <c r="L856" s="9"/>
      <c r="M856" s="11"/>
      <c r="N856" s="77"/>
      <c r="O856" s="72"/>
      <c r="P856" s="72"/>
      <c r="Q856" s="9"/>
      <c r="R856" s="72"/>
      <c r="S856" s="11"/>
      <c r="T856" s="73"/>
      <c r="U856" s="73"/>
      <c r="V856" s="9"/>
      <c r="W856" s="9"/>
      <c r="X856" s="74" t="str">
        <f> if(isna(VLOOKUP($A856,processing!$A:$B,1,0)), "no", "yes")</f>
        <v>no</v>
      </c>
      <c r="Y856" s="74" t="str">
        <f> if(isna(VLOOKUP($A856,outputs!$A:$B,1,0)), "no", "yes")</f>
        <v>no</v>
      </c>
      <c r="Z856" s="74" t="str">
        <f> if(isna(VLOOKUP($A856,old.accuracy!$A:$B,1,0)), "no", "yes")</f>
        <v>no</v>
      </c>
      <c r="AA856" s="74"/>
      <c r="AB856" s="74"/>
    </row>
    <row r="857">
      <c r="A857" s="8" t="str">
        <f> concatenate(VLOOKUP($B857,publications!$B:$D,3,0), ".", $C857)</f>
        <v>#N/A</v>
      </c>
      <c r="B857" s="9"/>
      <c r="C857" s="71">
        <f t="shared" si="1"/>
        <v>0</v>
      </c>
      <c r="D857" s="9"/>
      <c r="E857" s="9"/>
      <c r="F857" s="9"/>
      <c r="G857" s="9"/>
      <c r="H857" s="79"/>
      <c r="I857" s="9"/>
      <c r="J857" s="9"/>
      <c r="K857" s="9"/>
      <c r="L857" s="9"/>
      <c r="M857" s="11"/>
      <c r="N857" s="77"/>
      <c r="O857" s="72"/>
      <c r="P857" s="72"/>
      <c r="Q857" s="9"/>
      <c r="R857" s="72"/>
      <c r="S857" s="11"/>
      <c r="T857" s="73"/>
      <c r="U857" s="73"/>
      <c r="V857" s="9"/>
      <c r="W857" s="9"/>
      <c r="X857" s="74" t="str">
        <f> if(isna(VLOOKUP($A857,processing!$A:$B,1,0)), "no", "yes")</f>
        <v>no</v>
      </c>
      <c r="Y857" s="74" t="str">
        <f> if(isna(VLOOKUP($A857,outputs!$A:$B,1,0)), "no", "yes")</f>
        <v>no</v>
      </c>
      <c r="Z857" s="74" t="str">
        <f> if(isna(VLOOKUP($A857,old.accuracy!$A:$B,1,0)), "no", "yes")</f>
        <v>no</v>
      </c>
      <c r="AA857" s="74"/>
      <c r="AB857" s="74"/>
    </row>
    <row r="858">
      <c r="A858" s="8" t="str">
        <f> concatenate(VLOOKUP($B858,publications!$B:$D,3,0), ".", $C858)</f>
        <v>#N/A</v>
      </c>
      <c r="B858" s="9"/>
      <c r="C858" s="71">
        <f t="shared" si="1"/>
        <v>0</v>
      </c>
      <c r="D858" s="9"/>
      <c r="E858" s="9"/>
      <c r="F858" s="9"/>
      <c r="G858" s="9"/>
      <c r="H858" s="79"/>
      <c r="I858" s="9"/>
      <c r="J858" s="9"/>
      <c r="K858" s="9"/>
      <c r="L858" s="9"/>
      <c r="M858" s="11"/>
      <c r="N858" s="77"/>
      <c r="O858" s="72"/>
      <c r="P858" s="72"/>
      <c r="Q858" s="9"/>
      <c r="R858" s="72"/>
      <c r="S858" s="11"/>
      <c r="T858" s="73"/>
      <c r="U858" s="73"/>
      <c r="V858" s="9"/>
      <c r="W858" s="9"/>
      <c r="X858" s="74" t="str">
        <f> if(isna(VLOOKUP($A858,processing!$A:$B,1,0)), "no", "yes")</f>
        <v>no</v>
      </c>
      <c r="Y858" s="74" t="str">
        <f> if(isna(VLOOKUP($A858,outputs!$A:$B,1,0)), "no", "yes")</f>
        <v>no</v>
      </c>
      <c r="Z858" s="74" t="str">
        <f> if(isna(VLOOKUP($A858,old.accuracy!$A:$B,1,0)), "no", "yes")</f>
        <v>no</v>
      </c>
      <c r="AA858" s="74"/>
      <c r="AB858" s="74"/>
    </row>
    <row r="859">
      <c r="A859" s="8" t="str">
        <f> concatenate(VLOOKUP($B859,publications!$B:$D,3,0), ".", $C859)</f>
        <v>#N/A</v>
      </c>
      <c r="B859" s="9"/>
      <c r="C859" s="71">
        <f t="shared" si="1"/>
        <v>0</v>
      </c>
      <c r="D859" s="9"/>
      <c r="E859" s="9"/>
      <c r="F859" s="9"/>
      <c r="G859" s="9"/>
      <c r="H859" s="79"/>
      <c r="I859" s="9"/>
      <c r="J859" s="9"/>
      <c r="K859" s="9"/>
      <c r="L859" s="9"/>
      <c r="M859" s="11"/>
      <c r="N859" s="77"/>
      <c r="O859" s="72"/>
      <c r="P859" s="72"/>
      <c r="Q859" s="9"/>
      <c r="R859" s="72"/>
      <c r="S859" s="11"/>
      <c r="T859" s="73"/>
      <c r="U859" s="73"/>
      <c r="V859" s="9"/>
      <c r="W859" s="9"/>
      <c r="X859" s="74" t="str">
        <f> if(isna(VLOOKUP($A859,processing!$A:$B,1,0)), "no", "yes")</f>
        <v>no</v>
      </c>
      <c r="Y859" s="74" t="str">
        <f> if(isna(VLOOKUP($A859,outputs!$A:$B,1,0)), "no", "yes")</f>
        <v>no</v>
      </c>
      <c r="Z859" s="74" t="str">
        <f> if(isna(VLOOKUP($A859,old.accuracy!$A:$B,1,0)), "no", "yes")</f>
        <v>no</v>
      </c>
      <c r="AA859" s="74"/>
      <c r="AB859" s="74"/>
    </row>
    <row r="860">
      <c r="A860" s="8" t="str">
        <f> concatenate(VLOOKUP($B860,publications!$B:$D,3,0), ".", $C860)</f>
        <v>#N/A</v>
      </c>
      <c r="B860" s="9"/>
      <c r="C860" s="71">
        <f t="shared" si="1"/>
        <v>0</v>
      </c>
      <c r="D860" s="9"/>
      <c r="E860" s="9"/>
      <c r="F860" s="9"/>
      <c r="G860" s="9"/>
      <c r="H860" s="79"/>
      <c r="I860" s="9"/>
      <c r="J860" s="9"/>
      <c r="K860" s="9"/>
      <c r="L860" s="9"/>
      <c r="M860" s="11"/>
      <c r="N860" s="77"/>
      <c r="O860" s="72"/>
      <c r="P860" s="72"/>
      <c r="Q860" s="9"/>
      <c r="R860" s="72"/>
      <c r="S860" s="11"/>
      <c r="T860" s="73"/>
      <c r="U860" s="73"/>
      <c r="V860" s="9"/>
      <c r="W860" s="9"/>
      <c r="X860" s="74" t="str">
        <f> if(isna(VLOOKUP($A860,processing!$A:$B,1,0)), "no", "yes")</f>
        <v>no</v>
      </c>
      <c r="Y860" s="74" t="str">
        <f> if(isna(VLOOKUP($A860,outputs!$A:$B,1,0)), "no", "yes")</f>
        <v>no</v>
      </c>
      <c r="Z860" s="74" t="str">
        <f> if(isna(VLOOKUP($A860,old.accuracy!$A:$B,1,0)), "no", "yes")</f>
        <v>no</v>
      </c>
      <c r="AA860" s="74"/>
      <c r="AB860" s="74"/>
    </row>
    <row r="861">
      <c r="A861" s="8" t="str">
        <f> concatenate(VLOOKUP($B861,publications!$B:$D,3,0), ".", $C861)</f>
        <v>#N/A</v>
      </c>
      <c r="B861" s="9"/>
      <c r="C861" s="71">
        <f t="shared" si="1"/>
        <v>0</v>
      </c>
      <c r="D861" s="9"/>
      <c r="E861" s="9"/>
      <c r="F861" s="9"/>
      <c r="G861" s="9"/>
      <c r="H861" s="79"/>
      <c r="I861" s="9"/>
      <c r="J861" s="9"/>
      <c r="K861" s="9"/>
      <c r="L861" s="9"/>
      <c r="M861" s="11"/>
      <c r="N861" s="77"/>
      <c r="O861" s="72"/>
      <c r="P861" s="72"/>
      <c r="Q861" s="9"/>
      <c r="R861" s="72"/>
      <c r="S861" s="11"/>
      <c r="T861" s="73"/>
      <c r="U861" s="73"/>
      <c r="V861" s="9"/>
      <c r="W861" s="9"/>
      <c r="X861" s="74" t="str">
        <f> if(isna(VLOOKUP($A861,processing!$A:$B,1,0)), "no", "yes")</f>
        <v>no</v>
      </c>
      <c r="Y861" s="74" t="str">
        <f> if(isna(VLOOKUP($A861,outputs!$A:$B,1,0)), "no", "yes")</f>
        <v>no</v>
      </c>
      <c r="Z861" s="74" t="str">
        <f> if(isna(VLOOKUP($A861,old.accuracy!$A:$B,1,0)), "no", "yes")</f>
        <v>no</v>
      </c>
      <c r="AA861" s="74"/>
      <c r="AB861" s="74"/>
    </row>
    <row r="862">
      <c r="A862" s="8" t="str">
        <f> concatenate(VLOOKUP($B862,publications!$B:$D,3,0), ".", $C862)</f>
        <v>#N/A</v>
      </c>
      <c r="B862" s="9"/>
      <c r="C862" s="71">
        <f t="shared" si="1"/>
        <v>0</v>
      </c>
      <c r="D862" s="9"/>
      <c r="E862" s="9"/>
      <c r="F862" s="9"/>
      <c r="G862" s="9"/>
      <c r="H862" s="79"/>
      <c r="I862" s="9"/>
      <c r="J862" s="9"/>
      <c r="K862" s="9"/>
      <c r="L862" s="9"/>
      <c r="M862" s="11"/>
      <c r="N862" s="77"/>
      <c r="O862" s="72"/>
      <c r="P862" s="72"/>
      <c r="Q862" s="9"/>
      <c r="R862" s="72"/>
      <c r="S862" s="11"/>
      <c r="T862" s="73"/>
      <c r="U862" s="73"/>
      <c r="V862" s="9"/>
      <c r="W862" s="9"/>
      <c r="X862" s="74" t="str">
        <f> if(isna(VLOOKUP($A862,processing!$A:$B,1,0)), "no", "yes")</f>
        <v>no</v>
      </c>
      <c r="Y862" s="74" t="str">
        <f> if(isna(VLOOKUP($A862,outputs!$A:$B,1,0)), "no", "yes")</f>
        <v>no</v>
      </c>
      <c r="Z862" s="74" t="str">
        <f> if(isna(VLOOKUP($A862,old.accuracy!$A:$B,1,0)), "no", "yes")</f>
        <v>no</v>
      </c>
      <c r="AA862" s="74"/>
      <c r="AB862" s="74"/>
    </row>
    <row r="863">
      <c r="A863" s="8" t="str">
        <f> concatenate(VLOOKUP($B863,publications!$B:$D,3,0), ".", $C863)</f>
        <v>#N/A</v>
      </c>
      <c r="B863" s="9"/>
      <c r="C863" s="71">
        <f t="shared" si="1"/>
        <v>0</v>
      </c>
      <c r="D863" s="9"/>
      <c r="E863" s="9"/>
      <c r="F863" s="9"/>
      <c r="G863" s="9"/>
      <c r="H863" s="79"/>
      <c r="I863" s="9"/>
      <c r="J863" s="9"/>
      <c r="K863" s="9"/>
      <c r="L863" s="9"/>
      <c r="M863" s="11"/>
      <c r="N863" s="77"/>
      <c r="O863" s="72"/>
      <c r="P863" s="72"/>
      <c r="Q863" s="9"/>
      <c r="R863" s="72"/>
      <c r="S863" s="11"/>
      <c r="T863" s="73"/>
      <c r="U863" s="73"/>
      <c r="V863" s="9"/>
      <c r="W863" s="9"/>
      <c r="X863" s="74" t="str">
        <f> if(isna(VLOOKUP($A863,processing!$A:$B,1,0)), "no", "yes")</f>
        <v>no</v>
      </c>
      <c r="Y863" s="74" t="str">
        <f> if(isna(VLOOKUP($A863,outputs!$A:$B,1,0)), "no", "yes")</f>
        <v>no</v>
      </c>
      <c r="Z863" s="74" t="str">
        <f> if(isna(VLOOKUP($A863,old.accuracy!$A:$B,1,0)), "no", "yes")</f>
        <v>no</v>
      </c>
      <c r="AA863" s="74"/>
      <c r="AB863" s="74"/>
    </row>
    <row r="864">
      <c r="A864" s="8" t="str">
        <f> concatenate(VLOOKUP($B864,publications!$B:$D,3,0), ".", $C864)</f>
        <v>#N/A</v>
      </c>
      <c r="B864" s="9"/>
      <c r="C864" s="71">
        <f t="shared" si="1"/>
        <v>0</v>
      </c>
      <c r="D864" s="9"/>
      <c r="E864" s="9"/>
      <c r="F864" s="9"/>
      <c r="G864" s="9"/>
      <c r="H864" s="79"/>
      <c r="I864" s="9"/>
      <c r="J864" s="9"/>
      <c r="K864" s="9"/>
      <c r="L864" s="9"/>
      <c r="M864" s="11"/>
      <c r="N864" s="77"/>
      <c r="O864" s="72"/>
      <c r="P864" s="72"/>
      <c r="Q864" s="9"/>
      <c r="R864" s="72"/>
      <c r="S864" s="11"/>
      <c r="T864" s="73"/>
      <c r="U864" s="73"/>
      <c r="V864" s="9"/>
      <c r="W864" s="9"/>
      <c r="X864" s="74" t="str">
        <f> if(isna(VLOOKUP($A864,processing!$A:$B,1,0)), "no", "yes")</f>
        <v>no</v>
      </c>
      <c r="Y864" s="74" t="str">
        <f> if(isna(VLOOKUP($A864,outputs!$A:$B,1,0)), "no", "yes")</f>
        <v>no</v>
      </c>
      <c r="Z864" s="74" t="str">
        <f> if(isna(VLOOKUP($A864,old.accuracy!$A:$B,1,0)), "no", "yes")</f>
        <v>no</v>
      </c>
      <c r="AA864" s="74"/>
      <c r="AB864" s="74"/>
    </row>
    <row r="865">
      <c r="A865" s="8" t="str">
        <f> concatenate(VLOOKUP($B865,publications!$B:$D,3,0), ".", $C865)</f>
        <v>#N/A</v>
      </c>
      <c r="B865" s="9"/>
      <c r="C865" s="71">
        <f t="shared" si="1"/>
        <v>0</v>
      </c>
      <c r="D865" s="9"/>
      <c r="E865" s="9"/>
      <c r="F865" s="9"/>
      <c r="G865" s="9"/>
      <c r="H865" s="79"/>
      <c r="I865" s="9"/>
      <c r="J865" s="9"/>
      <c r="K865" s="9"/>
      <c r="L865" s="9"/>
      <c r="M865" s="11"/>
      <c r="N865" s="77"/>
      <c r="O865" s="72"/>
      <c r="P865" s="72"/>
      <c r="Q865" s="9"/>
      <c r="R865" s="72"/>
      <c r="S865" s="11"/>
      <c r="T865" s="73"/>
      <c r="U865" s="73"/>
      <c r="V865" s="9"/>
      <c r="W865" s="9"/>
      <c r="X865" s="74" t="str">
        <f> if(isna(VLOOKUP($A865,processing!$A:$B,1,0)), "no", "yes")</f>
        <v>no</v>
      </c>
      <c r="Y865" s="74" t="str">
        <f> if(isna(VLOOKUP($A865,outputs!$A:$B,1,0)), "no", "yes")</f>
        <v>no</v>
      </c>
      <c r="Z865" s="74" t="str">
        <f> if(isna(VLOOKUP($A865,old.accuracy!$A:$B,1,0)), "no", "yes")</f>
        <v>no</v>
      </c>
      <c r="AA865" s="74"/>
      <c r="AB865" s="74"/>
    </row>
    <row r="866">
      <c r="A866" s="8" t="str">
        <f> concatenate(VLOOKUP($B866,publications!$B:$D,3,0), ".", $C866)</f>
        <v>#N/A</v>
      </c>
      <c r="B866" s="9"/>
      <c r="C866" s="71">
        <f t="shared" si="1"/>
        <v>0</v>
      </c>
      <c r="D866" s="9"/>
      <c r="E866" s="9"/>
      <c r="F866" s="9"/>
      <c r="G866" s="9"/>
      <c r="H866" s="79"/>
      <c r="I866" s="9"/>
      <c r="J866" s="9"/>
      <c r="K866" s="9"/>
      <c r="L866" s="9"/>
      <c r="M866" s="11"/>
      <c r="N866" s="77"/>
      <c r="O866" s="72"/>
      <c r="P866" s="72"/>
      <c r="Q866" s="9"/>
      <c r="R866" s="72"/>
      <c r="S866" s="11"/>
      <c r="T866" s="73"/>
      <c r="U866" s="73"/>
      <c r="V866" s="9"/>
      <c r="W866" s="9"/>
      <c r="X866" s="74" t="str">
        <f> if(isna(VLOOKUP($A866,processing!$A:$B,1,0)), "no", "yes")</f>
        <v>no</v>
      </c>
      <c r="Y866" s="74" t="str">
        <f> if(isna(VLOOKUP($A866,outputs!$A:$B,1,0)), "no", "yes")</f>
        <v>no</v>
      </c>
      <c r="Z866" s="74" t="str">
        <f> if(isna(VLOOKUP($A866,old.accuracy!$A:$B,1,0)), "no", "yes")</f>
        <v>no</v>
      </c>
      <c r="AA866" s="74"/>
      <c r="AB866" s="74"/>
    </row>
    <row r="867">
      <c r="A867" s="8" t="str">
        <f> concatenate(VLOOKUP($B867,publications!$B:$D,3,0), ".", $C867)</f>
        <v>#N/A</v>
      </c>
      <c r="B867" s="9"/>
      <c r="C867" s="71">
        <f t="shared" si="1"/>
        <v>0</v>
      </c>
      <c r="D867" s="9"/>
      <c r="E867" s="9"/>
      <c r="F867" s="9"/>
      <c r="G867" s="9"/>
      <c r="H867" s="79"/>
      <c r="I867" s="9"/>
      <c r="J867" s="9"/>
      <c r="K867" s="9"/>
      <c r="L867" s="9"/>
      <c r="M867" s="11"/>
      <c r="N867" s="77"/>
      <c r="O867" s="72"/>
      <c r="P867" s="72"/>
      <c r="Q867" s="9"/>
      <c r="R867" s="72"/>
      <c r="S867" s="11"/>
      <c r="T867" s="73"/>
      <c r="U867" s="73"/>
      <c r="V867" s="9"/>
      <c r="W867" s="9"/>
      <c r="X867" s="74" t="str">
        <f> if(isna(VLOOKUP($A867,processing!$A:$B,1,0)), "no", "yes")</f>
        <v>no</v>
      </c>
      <c r="Y867" s="74" t="str">
        <f> if(isna(VLOOKUP($A867,outputs!$A:$B,1,0)), "no", "yes")</f>
        <v>no</v>
      </c>
      <c r="Z867" s="74" t="str">
        <f> if(isna(VLOOKUP($A867,old.accuracy!$A:$B,1,0)), "no", "yes")</f>
        <v>no</v>
      </c>
      <c r="AA867" s="74"/>
      <c r="AB867" s="74"/>
    </row>
    <row r="868">
      <c r="A868" s="8" t="str">
        <f> concatenate(VLOOKUP($B868,publications!$B:$D,3,0), ".", $C868)</f>
        <v>#N/A</v>
      </c>
      <c r="B868" s="9"/>
      <c r="C868" s="71">
        <f t="shared" si="1"/>
        <v>0</v>
      </c>
      <c r="D868" s="9"/>
      <c r="E868" s="9"/>
      <c r="F868" s="9"/>
      <c r="G868" s="9"/>
      <c r="H868" s="79"/>
      <c r="I868" s="9"/>
      <c r="J868" s="9"/>
      <c r="K868" s="9"/>
      <c r="L868" s="9"/>
      <c r="M868" s="11"/>
      <c r="N868" s="77"/>
      <c r="O868" s="72"/>
      <c r="P868" s="72"/>
      <c r="Q868" s="9"/>
      <c r="R868" s="72"/>
      <c r="S868" s="11"/>
      <c r="T868" s="73"/>
      <c r="U868" s="73"/>
      <c r="V868" s="9"/>
      <c r="W868" s="9"/>
      <c r="X868" s="74" t="str">
        <f> if(isna(VLOOKUP($A868,processing!$A:$B,1,0)), "no", "yes")</f>
        <v>no</v>
      </c>
      <c r="Y868" s="74" t="str">
        <f> if(isna(VLOOKUP($A868,outputs!$A:$B,1,0)), "no", "yes")</f>
        <v>no</v>
      </c>
      <c r="Z868" s="74" t="str">
        <f> if(isna(VLOOKUP($A868,old.accuracy!$A:$B,1,0)), "no", "yes")</f>
        <v>no</v>
      </c>
      <c r="AA868" s="74"/>
      <c r="AB868" s="74"/>
    </row>
    <row r="869">
      <c r="A869" s="8" t="str">
        <f> concatenate(VLOOKUP($B869,publications!$B:$D,3,0), ".", $C869)</f>
        <v>#N/A</v>
      </c>
      <c r="B869" s="9"/>
      <c r="C869" s="71">
        <f t="shared" si="1"/>
        <v>0</v>
      </c>
      <c r="D869" s="9"/>
      <c r="E869" s="9"/>
      <c r="F869" s="9"/>
      <c r="G869" s="9"/>
      <c r="H869" s="79"/>
      <c r="I869" s="9"/>
      <c r="J869" s="9"/>
      <c r="K869" s="9"/>
      <c r="L869" s="9"/>
      <c r="M869" s="11"/>
      <c r="N869" s="77"/>
      <c r="O869" s="72"/>
      <c r="P869" s="72"/>
      <c r="Q869" s="9"/>
      <c r="R869" s="72"/>
      <c r="S869" s="11"/>
      <c r="T869" s="73"/>
      <c r="U869" s="73"/>
      <c r="V869" s="9"/>
      <c r="W869" s="9"/>
      <c r="X869" s="74" t="str">
        <f> if(isna(VLOOKUP($A869,processing!$A:$B,1,0)), "no", "yes")</f>
        <v>no</v>
      </c>
      <c r="Y869" s="74" t="str">
        <f> if(isna(VLOOKUP($A869,outputs!$A:$B,1,0)), "no", "yes")</f>
        <v>no</v>
      </c>
      <c r="Z869" s="74" t="str">
        <f> if(isna(VLOOKUP($A869,old.accuracy!$A:$B,1,0)), "no", "yes")</f>
        <v>no</v>
      </c>
      <c r="AA869" s="74"/>
      <c r="AB869" s="74"/>
    </row>
    <row r="870">
      <c r="A870" s="8" t="str">
        <f> concatenate(VLOOKUP($B870,publications!$B:$D,3,0), ".", $C870)</f>
        <v>#N/A</v>
      </c>
      <c r="B870" s="9"/>
      <c r="C870" s="71">
        <f t="shared" si="1"/>
        <v>0</v>
      </c>
      <c r="D870" s="9"/>
      <c r="E870" s="9"/>
      <c r="F870" s="9"/>
      <c r="G870" s="9"/>
      <c r="H870" s="79"/>
      <c r="I870" s="9"/>
      <c r="J870" s="9"/>
      <c r="K870" s="9"/>
      <c r="L870" s="9"/>
      <c r="M870" s="11"/>
      <c r="N870" s="77"/>
      <c r="O870" s="72"/>
      <c r="P870" s="72"/>
      <c r="Q870" s="9"/>
      <c r="R870" s="72"/>
      <c r="S870" s="11"/>
      <c r="T870" s="73"/>
      <c r="U870" s="73"/>
      <c r="V870" s="9"/>
      <c r="W870" s="9"/>
      <c r="X870" s="74" t="str">
        <f> if(isna(VLOOKUP($A870,processing!$A:$B,1,0)), "no", "yes")</f>
        <v>no</v>
      </c>
      <c r="Y870" s="74" t="str">
        <f> if(isna(VLOOKUP($A870,outputs!$A:$B,1,0)), "no", "yes")</f>
        <v>no</v>
      </c>
      <c r="Z870" s="74" t="str">
        <f> if(isna(VLOOKUP($A870,old.accuracy!$A:$B,1,0)), "no", "yes")</f>
        <v>no</v>
      </c>
      <c r="AA870" s="74"/>
      <c r="AB870" s="74"/>
    </row>
    <row r="871">
      <c r="A871" s="8" t="str">
        <f> concatenate(VLOOKUP($B871,publications!$B:$D,3,0), ".", $C871)</f>
        <v>#N/A</v>
      </c>
      <c r="B871" s="9"/>
      <c r="C871" s="71">
        <f t="shared" si="1"/>
        <v>0</v>
      </c>
      <c r="D871" s="9"/>
      <c r="E871" s="9"/>
      <c r="F871" s="9"/>
      <c r="G871" s="9"/>
      <c r="H871" s="79"/>
      <c r="I871" s="9"/>
      <c r="J871" s="9"/>
      <c r="K871" s="9"/>
      <c r="L871" s="9"/>
      <c r="M871" s="11"/>
      <c r="N871" s="77"/>
      <c r="O871" s="72"/>
      <c r="P871" s="72"/>
      <c r="Q871" s="9"/>
      <c r="R871" s="72"/>
      <c r="S871" s="11"/>
      <c r="T871" s="73"/>
      <c r="U871" s="73"/>
      <c r="V871" s="9"/>
      <c r="W871" s="9"/>
      <c r="X871" s="74" t="str">
        <f> if(isna(VLOOKUP($A871,processing!$A:$B,1,0)), "no", "yes")</f>
        <v>no</v>
      </c>
      <c r="Y871" s="74" t="str">
        <f> if(isna(VLOOKUP($A871,outputs!$A:$B,1,0)), "no", "yes")</f>
        <v>no</v>
      </c>
      <c r="Z871" s="74" t="str">
        <f> if(isna(VLOOKUP($A871,old.accuracy!$A:$B,1,0)), "no", "yes")</f>
        <v>no</v>
      </c>
      <c r="AA871" s="74"/>
      <c r="AB871" s="74"/>
    </row>
    <row r="872">
      <c r="A872" s="8" t="str">
        <f> concatenate(VLOOKUP($B872,publications!$B:$D,3,0), ".", $C872)</f>
        <v>#N/A</v>
      </c>
      <c r="B872" s="9"/>
      <c r="C872" s="71">
        <f t="shared" si="1"/>
        <v>0</v>
      </c>
      <c r="D872" s="9"/>
      <c r="E872" s="9"/>
      <c r="F872" s="9"/>
      <c r="G872" s="9"/>
      <c r="H872" s="79"/>
      <c r="I872" s="9"/>
      <c r="J872" s="9"/>
      <c r="K872" s="9"/>
      <c r="L872" s="9"/>
      <c r="M872" s="11"/>
      <c r="N872" s="77"/>
      <c r="O872" s="72"/>
      <c r="P872" s="72"/>
      <c r="Q872" s="9"/>
      <c r="R872" s="72"/>
      <c r="S872" s="11"/>
      <c r="T872" s="73"/>
      <c r="U872" s="73"/>
      <c r="V872" s="9"/>
      <c r="W872" s="9"/>
      <c r="X872" s="74" t="str">
        <f> if(isna(VLOOKUP($A872,processing!$A:$B,1,0)), "no", "yes")</f>
        <v>no</v>
      </c>
      <c r="Y872" s="74" t="str">
        <f> if(isna(VLOOKUP($A872,outputs!$A:$B,1,0)), "no", "yes")</f>
        <v>no</v>
      </c>
      <c r="Z872" s="74" t="str">
        <f> if(isna(VLOOKUP($A872,old.accuracy!$A:$B,1,0)), "no", "yes")</f>
        <v>no</v>
      </c>
      <c r="AA872" s="74"/>
      <c r="AB872" s="74"/>
    </row>
    <row r="873">
      <c r="A873" s="8" t="str">
        <f> concatenate(VLOOKUP($B873,publications!$B:$D,3,0), ".", $C873)</f>
        <v>#N/A</v>
      </c>
      <c r="B873" s="9"/>
      <c r="C873" s="71">
        <f t="shared" si="1"/>
        <v>0</v>
      </c>
      <c r="D873" s="9"/>
      <c r="E873" s="9"/>
      <c r="F873" s="9"/>
      <c r="G873" s="9"/>
      <c r="H873" s="79"/>
      <c r="I873" s="9"/>
      <c r="J873" s="9"/>
      <c r="K873" s="9"/>
      <c r="L873" s="9"/>
      <c r="M873" s="11"/>
      <c r="N873" s="77"/>
      <c r="O873" s="72"/>
      <c r="P873" s="72"/>
      <c r="Q873" s="9"/>
      <c r="R873" s="72"/>
      <c r="S873" s="11"/>
      <c r="T873" s="73"/>
      <c r="U873" s="73"/>
      <c r="V873" s="9"/>
      <c r="W873" s="9"/>
      <c r="X873" s="74" t="str">
        <f> if(isna(VLOOKUP($A873,processing!$A:$B,1,0)), "no", "yes")</f>
        <v>no</v>
      </c>
      <c r="Y873" s="74" t="str">
        <f> if(isna(VLOOKUP($A873,outputs!$A:$B,1,0)), "no", "yes")</f>
        <v>no</v>
      </c>
      <c r="Z873" s="74" t="str">
        <f> if(isna(VLOOKUP($A873,old.accuracy!$A:$B,1,0)), "no", "yes")</f>
        <v>no</v>
      </c>
      <c r="AA873" s="74"/>
      <c r="AB873" s="74"/>
    </row>
    <row r="874">
      <c r="A874" s="8" t="str">
        <f> concatenate(VLOOKUP($B874,publications!$B:$D,3,0), ".", $C874)</f>
        <v>#N/A</v>
      </c>
      <c r="B874" s="9"/>
      <c r="C874" s="71">
        <f t="shared" si="1"/>
        <v>0</v>
      </c>
      <c r="D874" s="9"/>
      <c r="E874" s="9"/>
      <c r="F874" s="9"/>
      <c r="G874" s="9"/>
      <c r="H874" s="79"/>
      <c r="I874" s="9"/>
      <c r="J874" s="9"/>
      <c r="K874" s="9"/>
      <c r="L874" s="9"/>
      <c r="M874" s="11"/>
      <c r="N874" s="77"/>
      <c r="O874" s="72"/>
      <c r="P874" s="72"/>
      <c r="Q874" s="9"/>
      <c r="R874" s="72"/>
      <c r="S874" s="11"/>
      <c r="T874" s="73"/>
      <c r="U874" s="73"/>
      <c r="V874" s="9"/>
      <c r="W874" s="9"/>
      <c r="X874" s="74" t="str">
        <f> if(isna(VLOOKUP($A874,processing!$A:$B,1,0)), "no", "yes")</f>
        <v>no</v>
      </c>
      <c r="Y874" s="74" t="str">
        <f> if(isna(VLOOKUP($A874,outputs!$A:$B,1,0)), "no", "yes")</f>
        <v>no</v>
      </c>
      <c r="Z874" s="74" t="str">
        <f> if(isna(VLOOKUP($A874,old.accuracy!$A:$B,1,0)), "no", "yes")</f>
        <v>no</v>
      </c>
      <c r="AA874" s="74"/>
      <c r="AB874" s="74"/>
    </row>
    <row r="875">
      <c r="A875" s="8" t="str">
        <f> concatenate(VLOOKUP($B875,publications!$B:$D,3,0), ".", $C875)</f>
        <v>#N/A</v>
      </c>
      <c r="B875" s="9"/>
      <c r="C875" s="71">
        <f t="shared" si="1"/>
        <v>0</v>
      </c>
      <c r="D875" s="9"/>
      <c r="E875" s="9"/>
      <c r="F875" s="9"/>
      <c r="G875" s="9"/>
      <c r="H875" s="79"/>
      <c r="I875" s="9"/>
      <c r="J875" s="9"/>
      <c r="K875" s="9"/>
      <c r="L875" s="9"/>
      <c r="M875" s="11"/>
      <c r="N875" s="77"/>
      <c r="O875" s="72"/>
      <c r="P875" s="72"/>
      <c r="Q875" s="9"/>
      <c r="R875" s="72"/>
      <c r="S875" s="11"/>
      <c r="T875" s="73"/>
      <c r="U875" s="73"/>
      <c r="V875" s="9"/>
      <c r="W875" s="9"/>
      <c r="X875" s="74" t="str">
        <f> if(isna(VLOOKUP($A875,processing!$A:$B,1,0)), "no", "yes")</f>
        <v>no</v>
      </c>
      <c r="Y875" s="74" t="str">
        <f> if(isna(VLOOKUP($A875,outputs!$A:$B,1,0)), "no", "yes")</f>
        <v>no</v>
      </c>
      <c r="Z875" s="74" t="str">
        <f> if(isna(VLOOKUP($A875,old.accuracy!$A:$B,1,0)), "no", "yes")</f>
        <v>no</v>
      </c>
      <c r="AA875" s="74"/>
      <c r="AB875" s="74"/>
    </row>
    <row r="876">
      <c r="A876" s="8" t="str">
        <f> concatenate(VLOOKUP($B876,publications!$B:$D,3,0), ".", $C876)</f>
        <v>#N/A</v>
      </c>
      <c r="B876" s="9"/>
      <c r="C876" s="71">
        <f t="shared" si="1"/>
        <v>0</v>
      </c>
      <c r="D876" s="9"/>
      <c r="E876" s="9"/>
      <c r="F876" s="9"/>
      <c r="G876" s="9"/>
      <c r="H876" s="79"/>
      <c r="I876" s="9"/>
      <c r="J876" s="9"/>
      <c r="K876" s="9"/>
      <c r="L876" s="9"/>
      <c r="M876" s="11"/>
      <c r="N876" s="77"/>
      <c r="O876" s="72"/>
      <c r="P876" s="72"/>
      <c r="Q876" s="9"/>
      <c r="R876" s="72"/>
      <c r="S876" s="11"/>
      <c r="T876" s="73"/>
      <c r="U876" s="73"/>
      <c r="V876" s="9"/>
      <c r="W876" s="9"/>
      <c r="X876" s="74" t="str">
        <f> if(isna(VLOOKUP($A876,processing!$A:$B,1,0)), "no", "yes")</f>
        <v>no</v>
      </c>
      <c r="Y876" s="74" t="str">
        <f> if(isna(VLOOKUP($A876,outputs!$A:$B,1,0)), "no", "yes")</f>
        <v>no</v>
      </c>
      <c r="Z876" s="74" t="str">
        <f> if(isna(VLOOKUP($A876,old.accuracy!$A:$B,1,0)), "no", "yes")</f>
        <v>no</v>
      </c>
      <c r="AA876" s="74"/>
      <c r="AB876" s="74"/>
    </row>
    <row r="877">
      <c r="A877" s="8" t="str">
        <f> concatenate(VLOOKUP($B877,publications!$B:$D,3,0), ".", $C877)</f>
        <v>#N/A</v>
      </c>
      <c r="B877" s="9"/>
      <c r="C877" s="71">
        <f t="shared" si="1"/>
        <v>0</v>
      </c>
      <c r="D877" s="9"/>
      <c r="E877" s="9"/>
      <c r="F877" s="9"/>
      <c r="G877" s="9"/>
      <c r="H877" s="79"/>
      <c r="I877" s="9"/>
      <c r="J877" s="9"/>
      <c r="K877" s="9"/>
      <c r="L877" s="9"/>
      <c r="M877" s="11"/>
      <c r="N877" s="77"/>
      <c r="O877" s="72"/>
      <c r="P877" s="72"/>
      <c r="Q877" s="9"/>
      <c r="R877" s="72"/>
      <c r="S877" s="11"/>
      <c r="T877" s="73"/>
      <c r="U877" s="73"/>
      <c r="V877" s="9"/>
      <c r="W877" s="9"/>
      <c r="X877" s="74" t="str">
        <f> if(isna(VLOOKUP($A877,processing!$A:$B,1,0)), "no", "yes")</f>
        <v>no</v>
      </c>
      <c r="Y877" s="74" t="str">
        <f> if(isna(VLOOKUP($A877,outputs!$A:$B,1,0)), "no", "yes")</f>
        <v>no</v>
      </c>
      <c r="Z877" s="74" t="str">
        <f> if(isna(VLOOKUP($A877,old.accuracy!$A:$B,1,0)), "no", "yes")</f>
        <v>no</v>
      </c>
      <c r="AA877" s="74"/>
      <c r="AB877" s="74"/>
    </row>
    <row r="878">
      <c r="A878" s="8" t="str">
        <f> concatenate(VLOOKUP($B878,publications!$B:$D,3,0), ".", $C878)</f>
        <v>#N/A</v>
      </c>
      <c r="B878" s="9"/>
      <c r="C878" s="71">
        <f t="shared" si="1"/>
        <v>0</v>
      </c>
      <c r="D878" s="9"/>
      <c r="E878" s="9"/>
      <c r="F878" s="9"/>
      <c r="G878" s="9"/>
      <c r="H878" s="79"/>
      <c r="I878" s="9"/>
      <c r="J878" s="9"/>
      <c r="K878" s="9"/>
      <c r="L878" s="9"/>
      <c r="M878" s="11"/>
      <c r="N878" s="77"/>
      <c r="O878" s="72"/>
      <c r="P878" s="72"/>
      <c r="Q878" s="9"/>
      <c r="R878" s="72"/>
      <c r="S878" s="11"/>
      <c r="T878" s="73"/>
      <c r="U878" s="73"/>
      <c r="V878" s="9"/>
      <c r="W878" s="9"/>
      <c r="X878" s="74" t="str">
        <f> if(isna(VLOOKUP($A878,processing!$A:$B,1,0)), "no", "yes")</f>
        <v>no</v>
      </c>
      <c r="Y878" s="74" t="str">
        <f> if(isna(VLOOKUP($A878,outputs!$A:$B,1,0)), "no", "yes")</f>
        <v>no</v>
      </c>
      <c r="Z878" s="74" t="str">
        <f> if(isna(VLOOKUP($A878,old.accuracy!$A:$B,1,0)), "no", "yes")</f>
        <v>no</v>
      </c>
      <c r="AA878" s="74"/>
      <c r="AB878" s="74"/>
    </row>
    <row r="879">
      <c r="A879" s="8" t="str">
        <f> concatenate(VLOOKUP($B879,publications!$B:$D,3,0), ".", $C879)</f>
        <v>#N/A</v>
      </c>
      <c r="B879" s="9"/>
      <c r="C879" s="71">
        <f t="shared" si="1"/>
        <v>0</v>
      </c>
      <c r="D879" s="9"/>
      <c r="E879" s="9"/>
      <c r="F879" s="9"/>
      <c r="G879" s="9"/>
      <c r="H879" s="79"/>
      <c r="I879" s="9"/>
      <c r="J879" s="9"/>
      <c r="K879" s="9"/>
      <c r="L879" s="9"/>
      <c r="M879" s="11"/>
      <c r="N879" s="77"/>
      <c r="O879" s="72"/>
      <c r="P879" s="72"/>
      <c r="Q879" s="9"/>
      <c r="R879" s="72"/>
      <c r="S879" s="11"/>
      <c r="T879" s="73"/>
      <c r="U879" s="73"/>
      <c r="V879" s="9"/>
      <c r="W879" s="9"/>
      <c r="X879" s="74" t="str">
        <f> if(isna(VLOOKUP($A879,processing!$A:$B,1,0)), "no", "yes")</f>
        <v>no</v>
      </c>
      <c r="Y879" s="74" t="str">
        <f> if(isna(VLOOKUP($A879,outputs!$A:$B,1,0)), "no", "yes")</f>
        <v>no</v>
      </c>
      <c r="Z879" s="74" t="str">
        <f> if(isna(VLOOKUP($A879,old.accuracy!$A:$B,1,0)), "no", "yes")</f>
        <v>no</v>
      </c>
      <c r="AA879" s="74"/>
      <c r="AB879" s="74"/>
    </row>
    <row r="880">
      <c r="A880" s="8" t="str">
        <f> concatenate(VLOOKUP($B880,publications!$B:$D,3,0), ".", $C880)</f>
        <v>#N/A</v>
      </c>
      <c r="B880" s="9"/>
      <c r="C880" s="71">
        <f t="shared" si="1"/>
        <v>0</v>
      </c>
      <c r="D880" s="9"/>
      <c r="E880" s="9"/>
      <c r="F880" s="9"/>
      <c r="G880" s="9"/>
      <c r="H880" s="79"/>
      <c r="I880" s="9"/>
      <c r="J880" s="9"/>
      <c r="K880" s="9"/>
      <c r="L880" s="9"/>
      <c r="M880" s="11"/>
      <c r="N880" s="77"/>
      <c r="O880" s="72"/>
      <c r="P880" s="72"/>
      <c r="Q880" s="9"/>
      <c r="R880" s="72"/>
      <c r="S880" s="11"/>
      <c r="T880" s="73"/>
      <c r="U880" s="73"/>
      <c r="V880" s="9"/>
      <c r="W880" s="9"/>
      <c r="X880" s="74" t="str">
        <f> if(isna(VLOOKUP($A880,processing!$A:$B,1,0)), "no", "yes")</f>
        <v>no</v>
      </c>
      <c r="Y880" s="74" t="str">
        <f> if(isna(VLOOKUP($A880,outputs!$A:$B,1,0)), "no", "yes")</f>
        <v>no</v>
      </c>
      <c r="Z880" s="74" t="str">
        <f> if(isna(VLOOKUP($A880,old.accuracy!$A:$B,1,0)), "no", "yes")</f>
        <v>no</v>
      </c>
      <c r="AA880" s="74"/>
      <c r="AB880" s="74"/>
    </row>
    <row r="881">
      <c r="A881" s="8" t="str">
        <f> concatenate(VLOOKUP($B881,publications!$B:$D,3,0), ".", $C881)</f>
        <v>#N/A</v>
      </c>
      <c r="B881" s="9"/>
      <c r="C881" s="71">
        <f t="shared" si="1"/>
        <v>0</v>
      </c>
      <c r="D881" s="9"/>
      <c r="E881" s="9"/>
      <c r="F881" s="9"/>
      <c r="G881" s="9"/>
      <c r="H881" s="79"/>
      <c r="I881" s="9"/>
      <c r="J881" s="9"/>
      <c r="K881" s="9"/>
      <c r="L881" s="9"/>
      <c r="M881" s="11"/>
      <c r="N881" s="77"/>
      <c r="O881" s="72"/>
      <c r="P881" s="72"/>
      <c r="Q881" s="9"/>
      <c r="R881" s="72"/>
      <c r="S881" s="11"/>
      <c r="T881" s="73"/>
      <c r="U881" s="73"/>
      <c r="V881" s="9"/>
      <c r="W881" s="9"/>
      <c r="X881" s="74" t="str">
        <f> if(isna(VLOOKUP($A881,processing!$A:$B,1,0)), "no", "yes")</f>
        <v>no</v>
      </c>
      <c r="Y881" s="74" t="str">
        <f> if(isna(VLOOKUP($A881,outputs!$A:$B,1,0)), "no", "yes")</f>
        <v>no</v>
      </c>
      <c r="Z881" s="74" t="str">
        <f> if(isna(VLOOKUP($A881,old.accuracy!$A:$B,1,0)), "no", "yes")</f>
        <v>no</v>
      </c>
      <c r="AA881" s="74"/>
      <c r="AB881" s="74"/>
    </row>
    <row r="882">
      <c r="A882" s="8" t="str">
        <f> concatenate(VLOOKUP($B882,publications!$B:$D,3,0), ".", $C882)</f>
        <v>#N/A</v>
      </c>
      <c r="B882" s="9"/>
      <c r="C882" s="71">
        <f t="shared" si="1"/>
        <v>0</v>
      </c>
      <c r="D882" s="9"/>
      <c r="E882" s="9"/>
      <c r="F882" s="9"/>
      <c r="G882" s="9"/>
      <c r="H882" s="79"/>
      <c r="I882" s="9"/>
      <c r="J882" s="9"/>
      <c r="K882" s="9"/>
      <c r="L882" s="9"/>
      <c r="M882" s="11"/>
      <c r="N882" s="77"/>
      <c r="O882" s="72"/>
      <c r="P882" s="72"/>
      <c r="Q882" s="9"/>
      <c r="R882" s="72"/>
      <c r="S882" s="11"/>
      <c r="T882" s="73"/>
      <c r="U882" s="73"/>
      <c r="V882" s="9"/>
      <c r="W882" s="9"/>
      <c r="X882" s="74" t="str">
        <f> if(isna(VLOOKUP($A882,processing!$A:$B,1,0)), "no", "yes")</f>
        <v>no</v>
      </c>
      <c r="Y882" s="74" t="str">
        <f> if(isna(VLOOKUP($A882,outputs!$A:$B,1,0)), "no", "yes")</f>
        <v>no</v>
      </c>
      <c r="Z882" s="74" t="str">
        <f> if(isna(VLOOKUP($A882,old.accuracy!$A:$B,1,0)), "no", "yes")</f>
        <v>no</v>
      </c>
      <c r="AA882" s="74"/>
      <c r="AB882" s="74"/>
    </row>
    <row r="883">
      <c r="A883" s="8" t="str">
        <f> concatenate(VLOOKUP($B883,publications!$B:$D,3,0), ".", $C883)</f>
        <v>#N/A</v>
      </c>
      <c r="B883" s="9"/>
      <c r="C883" s="71">
        <f t="shared" si="1"/>
        <v>0</v>
      </c>
      <c r="D883" s="9"/>
      <c r="E883" s="9"/>
      <c r="F883" s="9"/>
      <c r="G883" s="9"/>
      <c r="H883" s="79"/>
      <c r="I883" s="9"/>
      <c r="J883" s="9"/>
      <c r="K883" s="9"/>
      <c r="L883" s="9"/>
      <c r="M883" s="11"/>
      <c r="N883" s="77"/>
      <c r="O883" s="72"/>
      <c r="P883" s="72"/>
      <c r="Q883" s="9"/>
      <c r="R883" s="72"/>
      <c r="S883" s="11"/>
      <c r="T883" s="73"/>
      <c r="U883" s="73"/>
      <c r="V883" s="9"/>
      <c r="W883" s="9"/>
      <c r="X883" s="74" t="str">
        <f> if(isna(VLOOKUP($A883,processing!$A:$B,1,0)), "no", "yes")</f>
        <v>no</v>
      </c>
      <c r="Y883" s="74" t="str">
        <f> if(isna(VLOOKUP($A883,outputs!$A:$B,1,0)), "no", "yes")</f>
        <v>no</v>
      </c>
      <c r="Z883" s="74" t="str">
        <f> if(isna(VLOOKUP($A883,old.accuracy!$A:$B,1,0)), "no", "yes")</f>
        <v>no</v>
      </c>
      <c r="AA883" s="74"/>
      <c r="AB883" s="74"/>
    </row>
    <row r="884">
      <c r="A884" s="8" t="str">
        <f> concatenate(VLOOKUP($B884,publications!$B:$D,3,0), ".", $C884)</f>
        <v>#N/A</v>
      </c>
      <c r="B884" s="9"/>
      <c r="C884" s="71">
        <f t="shared" si="1"/>
        <v>0</v>
      </c>
      <c r="D884" s="9"/>
      <c r="E884" s="9"/>
      <c r="F884" s="9"/>
      <c r="G884" s="9"/>
      <c r="H884" s="79"/>
      <c r="I884" s="9"/>
      <c r="J884" s="9"/>
      <c r="K884" s="9"/>
      <c r="L884" s="9"/>
      <c r="M884" s="11"/>
      <c r="N884" s="77"/>
      <c r="O884" s="72"/>
      <c r="P884" s="72"/>
      <c r="Q884" s="9"/>
      <c r="R884" s="72"/>
      <c r="S884" s="11"/>
      <c r="T884" s="73"/>
      <c r="U884" s="73"/>
      <c r="V884" s="9"/>
      <c r="W884" s="9"/>
      <c r="X884" s="74" t="str">
        <f> if(isna(VLOOKUP($A884,processing!$A:$B,1,0)), "no", "yes")</f>
        <v>no</v>
      </c>
      <c r="Y884" s="74" t="str">
        <f> if(isna(VLOOKUP($A884,outputs!$A:$B,1,0)), "no", "yes")</f>
        <v>no</v>
      </c>
      <c r="Z884" s="74" t="str">
        <f> if(isna(VLOOKUP($A884,old.accuracy!$A:$B,1,0)), "no", "yes")</f>
        <v>no</v>
      </c>
      <c r="AA884" s="74"/>
      <c r="AB884" s="74"/>
    </row>
    <row r="885">
      <c r="A885" s="8" t="str">
        <f> concatenate(VLOOKUP($B885,publications!$B:$D,3,0), ".", $C885)</f>
        <v>#N/A</v>
      </c>
      <c r="B885" s="9"/>
      <c r="C885" s="71">
        <f t="shared" si="1"/>
        <v>0</v>
      </c>
      <c r="D885" s="9"/>
      <c r="E885" s="9"/>
      <c r="F885" s="9"/>
      <c r="G885" s="9"/>
      <c r="H885" s="79"/>
      <c r="I885" s="9"/>
      <c r="J885" s="9"/>
      <c r="K885" s="9"/>
      <c r="L885" s="9"/>
      <c r="M885" s="11"/>
      <c r="N885" s="77"/>
      <c r="O885" s="72"/>
      <c r="P885" s="72"/>
      <c r="Q885" s="9"/>
      <c r="R885" s="72"/>
      <c r="S885" s="11"/>
      <c r="T885" s="73"/>
      <c r="U885" s="73"/>
      <c r="V885" s="9"/>
      <c r="W885" s="9"/>
      <c r="X885" s="74" t="str">
        <f> if(isna(VLOOKUP($A885,processing!$A:$B,1,0)), "no", "yes")</f>
        <v>no</v>
      </c>
      <c r="Y885" s="74" t="str">
        <f> if(isna(VLOOKUP($A885,outputs!$A:$B,1,0)), "no", "yes")</f>
        <v>no</v>
      </c>
      <c r="Z885" s="74" t="str">
        <f> if(isna(VLOOKUP($A885,old.accuracy!$A:$B,1,0)), "no", "yes")</f>
        <v>no</v>
      </c>
      <c r="AA885" s="74"/>
      <c r="AB885" s="74"/>
    </row>
    <row r="886">
      <c r="A886" s="8" t="str">
        <f> concatenate(VLOOKUP($B886,publications!$B:$D,3,0), ".", $C886)</f>
        <v>#N/A</v>
      </c>
      <c r="B886" s="9"/>
      <c r="C886" s="71">
        <f t="shared" si="1"/>
        <v>0</v>
      </c>
      <c r="D886" s="9"/>
      <c r="E886" s="9"/>
      <c r="F886" s="9"/>
      <c r="G886" s="9"/>
      <c r="H886" s="79"/>
      <c r="I886" s="9"/>
      <c r="J886" s="9"/>
      <c r="K886" s="9"/>
      <c r="L886" s="9"/>
      <c r="M886" s="11"/>
      <c r="N886" s="77"/>
      <c r="O886" s="72"/>
      <c r="P886" s="72"/>
      <c r="Q886" s="9"/>
      <c r="R886" s="72"/>
      <c r="S886" s="11"/>
      <c r="T886" s="73"/>
      <c r="U886" s="73"/>
      <c r="V886" s="9"/>
      <c r="W886" s="9"/>
      <c r="X886" s="74" t="str">
        <f> if(isna(VLOOKUP($A886,processing!$A:$B,1,0)), "no", "yes")</f>
        <v>no</v>
      </c>
      <c r="Y886" s="74" t="str">
        <f> if(isna(VLOOKUP($A886,outputs!$A:$B,1,0)), "no", "yes")</f>
        <v>no</v>
      </c>
      <c r="Z886" s="74" t="str">
        <f> if(isna(VLOOKUP($A886,old.accuracy!$A:$B,1,0)), "no", "yes")</f>
        <v>no</v>
      </c>
      <c r="AA886" s="74"/>
      <c r="AB886" s="74"/>
    </row>
    <row r="887">
      <c r="A887" s="8" t="str">
        <f> concatenate(VLOOKUP($B887,publications!$B:$D,3,0), ".", $C887)</f>
        <v>#N/A</v>
      </c>
      <c r="B887" s="9"/>
      <c r="C887" s="71">
        <f t="shared" si="1"/>
        <v>0</v>
      </c>
      <c r="D887" s="9"/>
      <c r="E887" s="9"/>
      <c r="F887" s="9"/>
      <c r="G887" s="9"/>
      <c r="H887" s="79"/>
      <c r="I887" s="9"/>
      <c r="J887" s="9"/>
      <c r="K887" s="9"/>
      <c r="L887" s="9"/>
      <c r="M887" s="11"/>
      <c r="N887" s="77"/>
      <c r="O887" s="72"/>
      <c r="P887" s="72"/>
      <c r="Q887" s="9"/>
      <c r="R887" s="72"/>
      <c r="S887" s="11"/>
      <c r="T887" s="73"/>
      <c r="U887" s="73"/>
      <c r="V887" s="9"/>
      <c r="W887" s="9"/>
      <c r="X887" s="74" t="str">
        <f> if(isna(VLOOKUP($A887,processing!$A:$B,1,0)), "no", "yes")</f>
        <v>no</v>
      </c>
      <c r="Y887" s="74" t="str">
        <f> if(isna(VLOOKUP($A887,outputs!$A:$B,1,0)), "no", "yes")</f>
        <v>no</v>
      </c>
      <c r="Z887" s="74" t="str">
        <f> if(isna(VLOOKUP($A887,old.accuracy!$A:$B,1,0)), "no", "yes")</f>
        <v>no</v>
      </c>
      <c r="AA887" s="74"/>
      <c r="AB887" s="74"/>
    </row>
    <row r="888">
      <c r="A888" s="8" t="str">
        <f> concatenate(VLOOKUP($B888,publications!$B:$D,3,0), ".", $C888)</f>
        <v>#N/A</v>
      </c>
      <c r="B888" s="9"/>
      <c r="C888" s="71">
        <f t="shared" si="1"/>
        <v>0</v>
      </c>
      <c r="D888" s="9"/>
      <c r="E888" s="9"/>
      <c r="F888" s="9"/>
      <c r="G888" s="9"/>
      <c r="H888" s="79"/>
      <c r="I888" s="9"/>
      <c r="J888" s="9"/>
      <c r="K888" s="9"/>
      <c r="L888" s="9"/>
      <c r="M888" s="11"/>
      <c r="N888" s="77"/>
      <c r="O888" s="72"/>
      <c r="P888" s="72"/>
      <c r="Q888" s="9"/>
      <c r="R888" s="72"/>
      <c r="S888" s="11"/>
      <c r="T888" s="73"/>
      <c r="U888" s="73"/>
      <c r="V888" s="9"/>
      <c r="W888" s="9"/>
      <c r="X888" s="74" t="str">
        <f> if(isna(VLOOKUP($A888,processing!$A:$B,1,0)), "no", "yes")</f>
        <v>no</v>
      </c>
      <c r="Y888" s="74" t="str">
        <f> if(isna(VLOOKUP($A888,outputs!$A:$B,1,0)), "no", "yes")</f>
        <v>no</v>
      </c>
      <c r="Z888" s="74" t="str">
        <f> if(isna(VLOOKUP($A888,old.accuracy!$A:$B,1,0)), "no", "yes")</f>
        <v>no</v>
      </c>
      <c r="AA888" s="74"/>
      <c r="AB888" s="74"/>
    </row>
    <row r="889">
      <c r="A889" s="8" t="str">
        <f> concatenate(VLOOKUP($B889,publications!$B:$D,3,0), ".", $C889)</f>
        <v>#N/A</v>
      </c>
      <c r="B889" s="9"/>
      <c r="C889" s="71">
        <f t="shared" si="1"/>
        <v>0</v>
      </c>
      <c r="D889" s="9"/>
      <c r="E889" s="9"/>
      <c r="F889" s="9"/>
      <c r="G889" s="9"/>
      <c r="H889" s="79"/>
      <c r="I889" s="9"/>
      <c r="J889" s="9"/>
      <c r="K889" s="9"/>
      <c r="L889" s="9"/>
      <c r="M889" s="11"/>
      <c r="N889" s="77"/>
      <c r="O889" s="72"/>
      <c r="P889" s="72"/>
      <c r="Q889" s="9"/>
      <c r="R889" s="72"/>
      <c r="S889" s="11"/>
      <c r="T889" s="73"/>
      <c r="U889" s="73"/>
      <c r="V889" s="9"/>
      <c r="W889" s="9"/>
      <c r="X889" s="74" t="str">
        <f> if(isna(VLOOKUP($A889,processing!$A:$B,1,0)), "no", "yes")</f>
        <v>no</v>
      </c>
      <c r="Y889" s="74" t="str">
        <f> if(isna(VLOOKUP($A889,outputs!$A:$B,1,0)), "no", "yes")</f>
        <v>no</v>
      </c>
      <c r="Z889" s="74" t="str">
        <f> if(isna(VLOOKUP($A889,old.accuracy!$A:$B,1,0)), "no", "yes")</f>
        <v>no</v>
      </c>
      <c r="AA889" s="74"/>
      <c r="AB889" s="74"/>
    </row>
    <row r="890">
      <c r="A890" s="8" t="str">
        <f> concatenate(VLOOKUP($B890,publications!$B:$D,3,0), ".", $C890)</f>
        <v>#N/A</v>
      </c>
      <c r="B890" s="9"/>
      <c r="C890" s="71">
        <f t="shared" si="1"/>
        <v>0</v>
      </c>
      <c r="D890" s="9"/>
      <c r="E890" s="9"/>
      <c r="F890" s="9"/>
      <c r="G890" s="9"/>
      <c r="H890" s="79"/>
      <c r="I890" s="9"/>
      <c r="J890" s="9"/>
      <c r="K890" s="9"/>
      <c r="L890" s="9"/>
      <c r="M890" s="11"/>
      <c r="N890" s="77"/>
      <c r="O890" s="72"/>
      <c r="P890" s="72"/>
      <c r="Q890" s="9"/>
      <c r="R890" s="72"/>
      <c r="S890" s="11"/>
      <c r="T890" s="73"/>
      <c r="U890" s="73"/>
      <c r="V890" s="9"/>
      <c r="W890" s="9"/>
      <c r="X890" s="74" t="str">
        <f> if(isna(VLOOKUP($A890,processing!$A:$B,1,0)), "no", "yes")</f>
        <v>no</v>
      </c>
      <c r="Y890" s="74" t="str">
        <f> if(isna(VLOOKUP($A890,outputs!$A:$B,1,0)), "no", "yes")</f>
        <v>no</v>
      </c>
      <c r="Z890" s="74" t="str">
        <f> if(isna(VLOOKUP($A890,old.accuracy!$A:$B,1,0)), "no", "yes")</f>
        <v>no</v>
      </c>
      <c r="AA890" s="74"/>
      <c r="AB890" s="74"/>
    </row>
    <row r="891">
      <c r="A891" s="8" t="str">
        <f> concatenate(VLOOKUP($B891,publications!$B:$D,3,0), ".", $C891)</f>
        <v>#N/A</v>
      </c>
      <c r="B891" s="9"/>
      <c r="C891" s="71">
        <f t="shared" si="1"/>
        <v>0</v>
      </c>
      <c r="D891" s="9"/>
      <c r="E891" s="9"/>
      <c r="F891" s="9"/>
      <c r="G891" s="9"/>
      <c r="H891" s="79"/>
      <c r="I891" s="9"/>
      <c r="J891" s="9"/>
      <c r="K891" s="9"/>
      <c r="L891" s="9"/>
      <c r="M891" s="11"/>
      <c r="N891" s="77"/>
      <c r="O891" s="72"/>
      <c r="P891" s="72"/>
      <c r="Q891" s="9"/>
      <c r="R891" s="72"/>
      <c r="S891" s="11"/>
      <c r="T891" s="73"/>
      <c r="U891" s="73"/>
      <c r="V891" s="9"/>
      <c r="W891" s="9"/>
      <c r="X891" s="74" t="str">
        <f> if(isna(VLOOKUP($A891,processing!$A:$B,1,0)), "no", "yes")</f>
        <v>no</v>
      </c>
      <c r="Y891" s="74" t="str">
        <f> if(isna(VLOOKUP($A891,outputs!$A:$B,1,0)), "no", "yes")</f>
        <v>no</v>
      </c>
      <c r="Z891" s="74" t="str">
        <f> if(isna(VLOOKUP($A891,old.accuracy!$A:$B,1,0)), "no", "yes")</f>
        <v>no</v>
      </c>
      <c r="AA891" s="74"/>
      <c r="AB891" s="74"/>
    </row>
    <row r="892">
      <c r="A892" s="8" t="str">
        <f> concatenate(VLOOKUP($B892,publications!$B:$D,3,0), ".", $C892)</f>
        <v>#N/A</v>
      </c>
      <c r="B892" s="9"/>
      <c r="C892" s="71">
        <f t="shared" si="1"/>
        <v>0</v>
      </c>
      <c r="D892" s="9"/>
      <c r="E892" s="9"/>
      <c r="F892" s="9"/>
      <c r="G892" s="9"/>
      <c r="H892" s="79"/>
      <c r="I892" s="9"/>
      <c r="J892" s="9"/>
      <c r="K892" s="9"/>
      <c r="L892" s="9"/>
      <c r="M892" s="11"/>
      <c r="N892" s="77"/>
      <c r="O892" s="72"/>
      <c r="P892" s="72"/>
      <c r="Q892" s="9"/>
      <c r="R892" s="72"/>
      <c r="S892" s="11"/>
      <c r="T892" s="73"/>
      <c r="U892" s="73"/>
      <c r="V892" s="9"/>
      <c r="W892" s="9"/>
      <c r="X892" s="74" t="str">
        <f> if(isna(VLOOKUP($A892,processing!$A:$B,1,0)), "no", "yes")</f>
        <v>no</v>
      </c>
      <c r="Y892" s="74" t="str">
        <f> if(isna(VLOOKUP($A892,outputs!$A:$B,1,0)), "no", "yes")</f>
        <v>no</v>
      </c>
      <c r="Z892" s="74" t="str">
        <f> if(isna(VLOOKUP($A892,old.accuracy!$A:$B,1,0)), "no", "yes")</f>
        <v>no</v>
      </c>
      <c r="AA892" s="74"/>
      <c r="AB892" s="74"/>
    </row>
    <row r="893">
      <c r="A893" s="8" t="str">
        <f> concatenate(VLOOKUP($B893,publications!$B:$D,3,0), ".", $C893)</f>
        <v>#N/A</v>
      </c>
      <c r="B893" s="9"/>
      <c r="C893" s="71">
        <f t="shared" si="1"/>
        <v>0</v>
      </c>
      <c r="D893" s="9"/>
      <c r="E893" s="9"/>
      <c r="F893" s="9"/>
      <c r="G893" s="9"/>
      <c r="H893" s="79"/>
      <c r="I893" s="9"/>
      <c r="J893" s="9"/>
      <c r="K893" s="9"/>
      <c r="L893" s="9"/>
      <c r="M893" s="11"/>
      <c r="N893" s="77"/>
      <c r="O893" s="72"/>
      <c r="P893" s="72"/>
      <c r="Q893" s="9"/>
      <c r="R893" s="72"/>
      <c r="S893" s="11"/>
      <c r="T893" s="73"/>
      <c r="U893" s="73"/>
      <c r="V893" s="9"/>
      <c r="W893" s="9"/>
      <c r="X893" s="74" t="str">
        <f> if(isna(VLOOKUP($A893,processing!$A:$B,1,0)), "no", "yes")</f>
        <v>no</v>
      </c>
      <c r="Y893" s="74" t="str">
        <f> if(isna(VLOOKUP($A893,outputs!$A:$B,1,0)), "no", "yes")</f>
        <v>no</v>
      </c>
      <c r="Z893" s="74" t="str">
        <f> if(isna(VLOOKUP($A893,old.accuracy!$A:$B,1,0)), "no", "yes")</f>
        <v>no</v>
      </c>
      <c r="AA893" s="74"/>
      <c r="AB893" s="74"/>
    </row>
    <row r="894">
      <c r="A894" s="8" t="str">
        <f> concatenate(VLOOKUP($B894,publications!$B:$D,3,0), ".", $C894)</f>
        <v>#N/A</v>
      </c>
      <c r="B894" s="9"/>
      <c r="C894" s="71">
        <f t="shared" si="1"/>
        <v>0</v>
      </c>
      <c r="D894" s="9"/>
      <c r="E894" s="9"/>
      <c r="F894" s="9"/>
      <c r="G894" s="9"/>
      <c r="H894" s="79"/>
      <c r="I894" s="9"/>
      <c r="J894" s="9"/>
      <c r="K894" s="9"/>
      <c r="L894" s="9"/>
      <c r="M894" s="11"/>
      <c r="N894" s="77"/>
      <c r="O894" s="72"/>
      <c r="P894" s="72"/>
      <c r="Q894" s="9"/>
      <c r="R894" s="72"/>
      <c r="S894" s="11"/>
      <c r="T894" s="73"/>
      <c r="U894" s="73"/>
      <c r="V894" s="9"/>
      <c r="W894" s="9"/>
      <c r="X894" s="74" t="str">
        <f> if(isna(VLOOKUP($A894,processing!$A:$B,1,0)), "no", "yes")</f>
        <v>no</v>
      </c>
      <c r="Y894" s="74" t="str">
        <f> if(isna(VLOOKUP($A894,outputs!$A:$B,1,0)), "no", "yes")</f>
        <v>no</v>
      </c>
      <c r="Z894" s="74" t="str">
        <f> if(isna(VLOOKUP($A894,old.accuracy!$A:$B,1,0)), "no", "yes")</f>
        <v>no</v>
      </c>
      <c r="AA894" s="74"/>
      <c r="AB894" s="74"/>
    </row>
    <row r="895">
      <c r="A895" s="8" t="str">
        <f> concatenate(VLOOKUP($B895,publications!$B:$D,3,0), ".", $C895)</f>
        <v>#N/A</v>
      </c>
      <c r="B895" s="9"/>
      <c r="C895" s="71">
        <f t="shared" si="1"/>
        <v>0</v>
      </c>
      <c r="D895" s="9"/>
      <c r="E895" s="9"/>
      <c r="F895" s="9"/>
      <c r="G895" s="9"/>
      <c r="H895" s="79"/>
      <c r="I895" s="9"/>
      <c r="J895" s="9"/>
      <c r="K895" s="9"/>
      <c r="L895" s="9"/>
      <c r="M895" s="11"/>
      <c r="N895" s="77"/>
      <c r="O895" s="72"/>
      <c r="P895" s="72"/>
      <c r="Q895" s="9"/>
      <c r="R895" s="72"/>
      <c r="S895" s="11"/>
      <c r="T895" s="73"/>
      <c r="U895" s="73"/>
      <c r="V895" s="9"/>
      <c r="W895" s="9"/>
      <c r="X895" s="74" t="str">
        <f> if(isna(VLOOKUP($A895,processing!$A:$B,1,0)), "no", "yes")</f>
        <v>no</v>
      </c>
      <c r="Y895" s="74" t="str">
        <f> if(isna(VLOOKUP($A895,outputs!$A:$B,1,0)), "no", "yes")</f>
        <v>no</v>
      </c>
      <c r="Z895" s="74" t="str">
        <f> if(isna(VLOOKUP($A895,old.accuracy!$A:$B,1,0)), "no", "yes")</f>
        <v>no</v>
      </c>
      <c r="AA895" s="74"/>
      <c r="AB895" s="74"/>
    </row>
    <row r="896">
      <c r="A896" s="8" t="str">
        <f> concatenate(VLOOKUP($B896,publications!$B:$D,3,0), ".", $C896)</f>
        <v>#N/A</v>
      </c>
      <c r="B896" s="9"/>
      <c r="C896" s="71">
        <f t="shared" si="1"/>
        <v>0</v>
      </c>
      <c r="D896" s="9"/>
      <c r="E896" s="9"/>
      <c r="F896" s="9"/>
      <c r="G896" s="9"/>
      <c r="H896" s="79"/>
      <c r="I896" s="9"/>
      <c r="J896" s="9"/>
      <c r="K896" s="9"/>
      <c r="L896" s="9"/>
      <c r="M896" s="11"/>
      <c r="N896" s="77"/>
      <c r="O896" s="72"/>
      <c r="P896" s="72"/>
      <c r="Q896" s="9"/>
      <c r="R896" s="72"/>
      <c r="S896" s="11"/>
      <c r="T896" s="73"/>
      <c r="U896" s="73"/>
      <c r="V896" s="9"/>
      <c r="W896" s="9"/>
      <c r="X896" s="74" t="str">
        <f> if(isna(VLOOKUP($A896,processing!$A:$B,1,0)), "no", "yes")</f>
        <v>no</v>
      </c>
      <c r="Y896" s="74" t="str">
        <f> if(isna(VLOOKUP($A896,outputs!$A:$B,1,0)), "no", "yes")</f>
        <v>no</v>
      </c>
      <c r="Z896" s="74" t="str">
        <f> if(isna(VLOOKUP($A896,old.accuracy!$A:$B,1,0)), "no", "yes")</f>
        <v>no</v>
      </c>
      <c r="AA896" s="74"/>
      <c r="AB896" s="74"/>
    </row>
    <row r="897">
      <c r="A897" s="8" t="str">
        <f> concatenate(VLOOKUP($B897,publications!$B:$D,3,0), ".", $C897)</f>
        <v>#N/A</v>
      </c>
      <c r="B897" s="9"/>
      <c r="C897" s="71">
        <f t="shared" si="1"/>
        <v>0</v>
      </c>
      <c r="D897" s="9"/>
      <c r="E897" s="9"/>
      <c r="F897" s="9"/>
      <c r="G897" s="9"/>
      <c r="H897" s="79"/>
      <c r="I897" s="9"/>
      <c r="J897" s="9"/>
      <c r="K897" s="9"/>
      <c r="L897" s="9"/>
      <c r="M897" s="11"/>
      <c r="N897" s="77"/>
      <c r="O897" s="72"/>
      <c r="P897" s="72"/>
      <c r="Q897" s="9"/>
      <c r="R897" s="72"/>
      <c r="S897" s="11"/>
      <c r="T897" s="73"/>
      <c r="U897" s="73"/>
      <c r="V897" s="9"/>
      <c r="W897" s="9"/>
      <c r="X897" s="74" t="str">
        <f> if(isna(VLOOKUP($A897,processing!$A:$B,1,0)), "no", "yes")</f>
        <v>no</v>
      </c>
      <c r="Y897" s="74" t="str">
        <f> if(isna(VLOOKUP($A897,outputs!$A:$B,1,0)), "no", "yes")</f>
        <v>no</v>
      </c>
      <c r="Z897" s="74" t="str">
        <f> if(isna(VLOOKUP($A897,old.accuracy!$A:$B,1,0)), "no", "yes")</f>
        <v>no</v>
      </c>
      <c r="AA897" s="74"/>
      <c r="AB897" s="74"/>
    </row>
    <row r="898">
      <c r="A898" s="8" t="str">
        <f> concatenate(VLOOKUP($B898,publications!$B:$D,3,0), ".", $C898)</f>
        <v>#N/A</v>
      </c>
      <c r="B898" s="9"/>
      <c r="C898" s="71">
        <f t="shared" si="1"/>
        <v>0</v>
      </c>
      <c r="D898" s="9"/>
      <c r="E898" s="9"/>
      <c r="F898" s="9"/>
      <c r="G898" s="9"/>
      <c r="H898" s="79"/>
      <c r="I898" s="9"/>
      <c r="J898" s="9"/>
      <c r="K898" s="9"/>
      <c r="L898" s="9"/>
      <c r="M898" s="11"/>
      <c r="N898" s="77"/>
      <c r="O898" s="72"/>
      <c r="P898" s="72"/>
      <c r="Q898" s="9"/>
      <c r="R898" s="72"/>
      <c r="S898" s="11"/>
      <c r="T898" s="73"/>
      <c r="U898" s="73"/>
      <c r="V898" s="9"/>
      <c r="W898" s="9"/>
      <c r="X898" s="74" t="str">
        <f> if(isna(VLOOKUP($A898,processing!$A:$B,1,0)), "no", "yes")</f>
        <v>no</v>
      </c>
      <c r="Y898" s="74" t="str">
        <f> if(isna(VLOOKUP($A898,outputs!$A:$B,1,0)), "no", "yes")</f>
        <v>no</v>
      </c>
      <c r="Z898" s="74" t="str">
        <f> if(isna(VLOOKUP($A898,old.accuracy!$A:$B,1,0)), "no", "yes")</f>
        <v>no</v>
      </c>
      <c r="AA898" s="74"/>
      <c r="AB898" s="74"/>
    </row>
    <row r="899">
      <c r="A899" s="8" t="str">
        <f> concatenate(VLOOKUP($B899,publications!$B:$D,3,0), ".", $C899)</f>
        <v>#N/A</v>
      </c>
      <c r="B899" s="9"/>
      <c r="C899" s="71">
        <f t="shared" si="1"/>
        <v>0</v>
      </c>
      <c r="D899" s="9"/>
      <c r="E899" s="9"/>
      <c r="F899" s="9"/>
      <c r="G899" s="9"/>
      <c r="H899" s="79"/>
      <c r="I899" s="9"/>
      <c r="J899" s="9"/>
      <c r="K899" s="9"/>
      <c r="L899" s="9"/>
      <c r="M899" s="11"/>
      <c r="N899" s="77"/>
      <c r="O899" s="72"/>
      <c r="P899" s="72"/>
      <c r="Q899" s="9"/>
      <c r="R899" s="72"/>
      <c r="S899" s="11"/>
      <c r="T899" s="73"/>
      <c r="U899" s="73"/>
      <c r="V899" s="9"/>
      <c r="W899" s="9"/>
      <c r="X899" s="74" t="str">
        <f> if(isna(VLOOKUP($A899,processing!$A:$B,1,0)), "no", "yes")</f>
        <v>no</v>
      </c>
      <c r="Y899" s="74" t="str">
        <f> if(isna(VLOOKUP($A899,outputs!$A:$B,1,0)), "no", "yes")</f>
        <v>no</v>
      </c>
      <c r="Z899" s="74" t="str">
        <f> if(isna(VLOOKUP($A899,old.accuracy!$A:$B,1,0)), "no", "yes")</f>
        <v>no</v>
      </c>
      <c r="AA899" s="74"/>
      <c r="AB899" s="74"/>
    </row>
    <row r="900">
      <c r="A900" s="8" t="str">
        <f> concatenate(VLOOKUP($B900,publications!$B:$D,3,0), ".", $C900)</f>
        <v>#N/A</v>
      </c>
      <c r="B900" s="9"/>
      <c r="C900" s="71">
        <f t="shared" si="1"/>
        <v>0</v>
      </c>
      <c r="D900" s="9"/>
      <c r="E900" s="9"/>
      <c r="F900" s="9"/>
      <c r="G900" s="9"/>
      <c r="H900" s="79"/>
      <c r="I900" s="9"/>
      <c r="J900" s="9"/>
      <c r="K900" s="9"/>
      <c r="L900" s="9"/>
      <c r="M900" s="11"/>
      <c r="N900" s="77"/>
      <c r="O900" s="72"/>
      <c r="P900" s="72"/>
      <c r="Q900" s="9"/>
      <c r="R900" s="72"/>
      <c r="S900" s="11"/>
      <c r="T900" s="73"/>
      <c r="U900" s="73"/>
      <c r="V900" s="9"/>
      <c r="W900" s="9"/>
      <c r="X900" s="74" t="str">
        <f> if(isna(VLOOKUP($A900,processing!$A:$B,1,0)), "no", "yes")</f>
        <v>no</v>
      </c>
      <c r="Y900" s="74" t="str">
        <f> if(isna(VLOOKUP($A900,outputs!$A:$B,1,0)), "no", "yes")</f>
        <v>no</v>
      </c>
      <c r="Z900" s="74" t="str">
        <f> if(isna(VLOOKUP($A900,old.accuracy!$A:$B,1,0)), "no", "yes")</f>
        <v>no</v>
      </c>
      <c r="AA900" s="74"/>
      <c r="AB900" s="74"/>
    </row>
    <row r="901">
      <c r="A901" s="8" t="str">
        <f> concatenate(VLOOKUP($B901,publications!$B:$D,3,0), ".", $C901)</f>
        <v>#N/A</v>
      </c>
      <c r="B901" s="9"/>
      <c r="C901" s="71">
        <f t="shared" si="1"/>
        <v>0</v>
      </c>
      <c r="D901" s="9"/>
      <c r="E901" s="9"/>
      <c r="F901" s="9"/>
      <c r="G901" s="9"/>
      <c r="H901" s="79"/>
      <c r="I901" s="9"/>
      <c r="J901" s="9"/>
      <c r="K901" s="9"/>
      <c r="L901" s="9"/>
      <c r="M901" s="11"/>
      <c r="N901" s="77"/>
      <c r="O901" s="72"/>
      <c r="P901" s="72"/>
      <c r="Q901" s="9"/>
      <c r="R901" s="72"/>
      <c r="S901" s="11"/>
      <c r="T901" s="73"/>
      <c r="U901" s="73"/>
      <c r="V901" s="9"/>
      <c r="W901" s="9"/>
      <c r="X901" s="74" t="str">
        <f> if(isna(VLOOKUP($A901,processing!$A:$B,1,0)), "no", "yes")</f>
        <v>no</v>
      </c>
      <c r="Y901" s="74" t="str">
        <f> if(isna(VLOOKUP($A901,outputs!$A:$B,1,0)), "no", "yes")</f>
        <v>no</v>
      </c>
      <c r="Z901" s="74" t="str">
        <f> if(isna(VLOOKUP($A901,old.accuracy!$A:$B,1,0)), "no", "yes")</f>
        <v>no</v>
      </c>
      <c r="AA901" s="74"/>
      <c r="AB901" s="74"/>
    </row>
    <row r="902">
      <c r="A902" s="8" t="str">
        <f> concatenate(VLOOKUP($B902,publications!$B:$D,3,0), ".", $C902)</f>
        <v>#N/A</v>
      </c>
      <c r="B902" s="9"/>
      <c r="C902" s="71">
        <f t="shared" si="1"/>
        <v>0</v>
      </c>
      <c r="D902" s="9"/>
      <c r="E902" s="9"/>
      <c r="F902" s="9"/>
      <c r="G902" s="9"/>
      <c r="H902" s="79"/>
      <c r="I902" s="9"/>
      <c r="J902" s="9"/>
      <c r="K902" s="9"/>
      <c r="L902" s="9"/>
      <c r="M902" s="11"/>
      <c r="N902" s="77"/>
      <c r="O902" s="72"/>
      <c r="P902" s="72"/>
      <c r="Q902" s="9"/>
      <c r="R902" s="72"/>
      <c r="S902" s="11"/>
      <c r="T902" s="73"/>
      <c r="U902" s="73"/>
      <c r="V902" s="9"/>
      <c r="W902" s="9"/>
      <c r="X902" s="74" t="str">
        <f> if(isna(VLOOKUP($A902,processing!$A:$B,1,0)), "no", "yes")</f>
        <v>no</v>
      </c>
      <c r="Y902" s="74" t="str">
        <f> if(isna(VLOOKUP($A902,outputs!$A:$B,1,0)), "no", "yes")</f>
        <v>no</v>
      </c>
      <c r="Z902" s="74" t="str">
        <f> if(isna(VLOOKUP($A902,old.accuracy!$A:$B,1,0)), "no", "yes")</f>
        <v>no</v>
      </c>
      <c r="AA902" s="74"/>
      <c r="AB902" s="74"/>
    </row>
    <row r="903">
      <c r="A903" s="8" t="str">
        <f> concatenate(VLOOKUP($B903,publications!$B:$D,3,0), ".", $C903)</f>
        <v>#N/A</v>
      </c>
      <c r="B903" s="9"/>
      <c r="C903" s="71">
        <f t="shared" si="1"/>
        <v>0</v>
      </c>
      <c r="D903" s="9"/>
      <c r="E903" s="9"/>
      <c r="F903" s="9"/>
      <c r="G903" s="9"/>
      <c r="H903" s="79"/>
      <c r="I903" s="9"/>
      <c r="J903" s="9"/>
      <c r="K903" s="9"/>
      <c r="L903" s="9"/>
      <c r="M903" s="11"/>
      <c r="N903" s="77"/>
      <c r="O903" s="72"/>
      <c r="P903" s="72"/>
      <c r="Q903" s="9"/>
      <c r="R903" s="72"/>
      <c r="S903" s="11"/>
      <c r="T903" s="73"/>
      <c r="U903" s="73"/>
      <c r="V903" s="9"/>
      <c r="W903" s="9"/>
      <c r="X903" s="74" t="str">
        <f> if(isna(VLOOKUP($A903,processing!$A:$B,1,0)), "no", "yes")</f>
        <v>no</v>
      </c>
      <c r="Y903" s="74" t="str">
        <f> if(isna(VLOOKUP($A903,outputs!$A:$B,1,0)), "no", "yes")</f>
        <v>no</v>
      </c>
      <c r="Z903" s="74" t="str">
        <f> if(isna(VLOOKUP($A903,old.accuracy!$A:$B,1,0)), "no", "yes")</f>
        <v>no</v>
      </c>
      <c r="AA903" s="74"/>
      <c r="AB903" s="74"/>
    </row>
    <row r="904">
      <c r="A904" s="8" t="str">
        <f> concatenate(VLOOKUP($B904,publications!$B:$D,3,0), ".", $C904)</f>
        <v>#N/A</v>
      </c>
      <c r="B904" s="9"/>
      <c r="C904" s="71">
        <f t="shared" si="1"/>
        <v>0</v>
      </c>
      <c r="D904" s="9"/>
      <c r="E904" s="9"/>
      <c r="F904" s="9"/>
      <c r="G904" s="9"/>
      <c r="H904" s="79"/>
      <c r="I904" s="9"/>
      <c r="J904" s="9"/>
      <c r="K904" s="9"/>
      <c r="L904" s="9"/>
      <c r="M904" s="11"/>
      <c r="N904" s="77"/>
      <c r="O904" s="72"/>
      <c r="P904" s="72"/>
      <c r="Q904" s="9"/>
      <c r="R904" s="72"/>
      <c r="S904" s="11"/>
      <c r="T904" s="73"/>
      <c r="U904" s="73"/>
      <c r="V904" s="9"/>
      <c r="W904" s="9"/>
      <c r="X904" s="74" t="str">
        <f> if(isna(VLOOKUP($A904,processing!$A:$B,1,0)), "no", "yes")</f>
        <v>no</v>
      </c>
      <c r="Y904" s="74" t="str">
        <f> if(isna(VLOOKUP($A904,outputs!$A:$B,1,0)), "no", "yes")</f>
        <v>no</v>
      </c>
      <c r="Z904" s="74" t="str">
        <f> if(isna(VLOOKUP($A904,old.accuracy!$A:$B,1,0)), "no", "yes")</f>
        <v>no</v>
      </c>
      <c r="AA904" s="74"/>
      <c r="AB904" s="74"/>
    </row>
    <row r="905">
      <c r="A905" s="8" t="str">
        <f> concatenate(VLOOKUP($B905,publications!$B:$D,3,0), ".", $C905)</f>
        <v>#N/A</v>
      </c>
      <c r="B905" s="9"/>
      <c r="C905" s="71">
        <f t="shared" si="1"/>
        <v>0</v>
      </c>
      <c r="D905" s="9"/>
      <c r="E905" s="9"/>
      <c r="F905" s="9"/>
      <c r="G905" s="9"/>
      <c r="H905" s="79"/>
      <c r="I905" s="9"/>
      <c r="J905" s="9"/>
      <c r="K905" s="9"/>
      <c r="L905" s="9"/>
      <c r="M905" s="11"/>
      <c r="N905" s="77"/>
      <c r="O905" s="72"/>
      <c r="P905" s="72"/>
      <c r="Q905" s="9"/>
      <c r="R905" s="72"/>
      <c r="S905" s="11"/>
      <c r="T905" s="73"/>
      <c r="U905" s="73"/>
      <c r="V905" s="9"/>
      <c r="W905" s="9"/>
      <c r="X905" s="74" t="str">
        <f> if(isna(VLOOKUP($A905,processing!$A:$B,1,0)), "no", "yes")</f>
        <v>no</v>
      </c>
      <c r="Y905" s="74" t="str">
        <f> if(isna(VLOOKUP($A905,outputs!$A:$B,1,0)), "no", "yes")</f>
        <v>no</v>
      </c>
      <c r="Z905" s="74" t="str">
        <f> if(isna(VLOOKUP($A905,old.accuracy!$A:$B,1,0)), "no", "yes")</f>
        <v>no</v>
      </c>
      <c r="AA905" s="74"/>
      <c r="AB905" s="74"/>
    </row>
    <row r="906">
      <c r="A906" s="8" t="str">
        <f> concatenate(VLOOKUP($B906,publications!$B:$D,3,0), ".", $C906)</f>
        <v>#N/A</v>
      </c>
      <c r="B906" s="9"/>
      <c r="C906" s="71">
        <f t="shared" si="1"/>
        <v>0</v>
      </c>
      <c r="D906" s="9"/>
      <c r="E906" s="9"/>
      <c r="F906" s="9"/>
      <c r="G906" s="9"/>
      <c r="H906" s="79"/>
      <c r="I906" s="9"/>
      <c r="J906" s="9"/>
      <c r="K906" s="9"/>
      <c r="L906" s="9"/>
      <c r="M906" s="11"/>
      <c r="N906" s="77"/>
      <c r="O906" s="72"/>
      <c r="P906" s="72"/>
      <c r="Q906" s="9"/>
      <c r="R906" s="72"/>
      <c r="S906" s="11"/>
      <c r="T906" s="73"/>
      <c r="U906" s="73"/>
      <c r="V906" s="9"/>
      <c r="W906" s="9"/>
      <c r="X906" s="74" t="str">
        <f> if(isna(VLOOKUP($A906,processing!$A:$B,1,0)), "no", "yes")</f>
        <v>no</v>
      </c>
      <c r="Y906" s="74" t="str">
        <f> if(isna(VLOOKUP($A906,outputs!$A:$B,1,0)), "no", "yes")</f>
        <v>no</v>
      </c>
      <c r="Z906" s="74" t="str">
        <f> if(isna(VLOOKUP($A906,old.accuracy!$A:$B,1,0)), "no", "yes")</f>
        <v>no</v>
      </c>
      <c r="AA906" s="74"/>
      <c r="AB906" s="74"/>
    </row>
    <row r="907">
      <c r="A907" s="8" t="str">
        <f> concatenate(VLOOKUP($B907,publications!$B:$D,3,0), ".", $C907)</f>
        <v>#N/A</v>
      </c>
      <c r="B907" s="9"/>
      <c r="C907" s="71">
        <f t="shared" si="1"/>
        <v>0</v>
      </c>
      <c r="D907" s="9"/>
      <c r="E907" s="9"/>
      <c r="F907" s="9"/>
      <c r="G907" s="9"/>
      <c r="H907" s="79"/>
      <c r="I907" s="9"/>
      <c r="J907" s="9"/>
      <c r="K907" s="9"/>
      <c r="L907" s="9"/>
      <c r="M907" s="11"/>
      <c r="N907" s="77"/>
      <c r="O907" s="72"/>
      <c r="P907" s="72"/>
      <c r="Q907" s="9"/>
      <c r="R907" s="72"/>
      <c r="S907" s="11"/>
      <c r="T907" s="73"/>
      <c r="U907" s="73"/>
      <c r="V907" s="9"/>
      <c r="W907" s="9"/>
      <c r="X907" s="74" t="str">
        <f> if(isna(VLOOKUP($A907,processing!$A:$B,1,0)), "no", "yes")</f>
        <v>no</v>
      </c>
      <c r="Y907" s="74" t="str">
        <f> if(isna(VLOOKUP($A907,outputs!$A:$B,1,0)), "no", "yes")</f>
        <v>no</v>
      </c>
      <c r="Z907" s="74" t="str">
        <f> if(isna(VLOOKUP($A907,old.accuracy!$A:$B,1,0)), "no", "yes")</f>
        <v>no</v>
      </c>
      <c r="AA907" s="74"/>
      <c r="AB907" s="74"/>
    </row>
    <row r="908">
      <c r="A908" s="8" t="str">
        <f> concatenate(VLOOKUP($B908,publications!$B:$D,3,0), ".", $C908)</f>
        <v>#N/A</v>
      </c>
      <c r="B908" s="9"/>
      <c r="C908" s="71">
        <f t="shared" si="1"/>
        <v>0</v>
      </c>
      <c r="D908" s="9"/>
      <c r="E908" s="9"/>
      <c r="F908" s="9"/>
      <c r="G908" s="9"/>
      <c r="H908" s="79"/>
      <c r="I908" s="9"/>
      <c r="J908" s="9"/>
      <c r="K908" s="9"/>
      <c r="L908" s="9"/>
      <c r="M908" s="11"/>
      <c r="N908" s="77"/>
      <c r="O908" s="72"/>
      <c r="P908" s="72"/>
      <c r="Q908" s="9"/>
      <c r="R908" s="72"/>
      <c r="S908" s="11"/>
      <c r="T908" s="73"/>
      <c r="U908" s="73"/>
      <c r="V908" s="9"/>
      <c r="W908" s="9"/>
      <c r="X908" s="74" t="str">
        <f> if(isna(VLOOKUP($A908,processing!$A:$B,1,0)), "no", "yes")</f>
        <v>no</v>
      </c>
      <c r="Y908" s="74" t="str">
        <f> if(isna(VLOOKUP($A908,outputs!$A:$B,1,0)), "no", "yes")</f>
        <v>no</v>
      </c>
      <c r="Z908" s="74" t="str">
        <f> if(isna(VLOOKUP($A908,old.accuracy!$A:$B,1,0)), "no", "yes")</f>
        <v>no</v>
      </c>
      <c r="AA908" s="74"/>
      <c r="AB908" s="74"/>
    </row>
    <row r="909">
      <c r="A909" s="8" t="str">
        <f> concatenate(VLOOKUP($B909,publications!$B:$D,3,0), ".", $C909)</f>
        <v>#N/A</v>
      </c>
      <c r="B909" s="9"/>
      <c r="C909" s="71">
        <f t="shared" si="1"/>
        <v>0</v>
      </c>
      <c r="D909" s="9"/>
      <c r="E909" s="9"/>
      <c r="F909" s="9"/>
      <c r="G909" s="9"/>
      <c r="H909" s="79"/>
      <c r="I909" s="9"/>
      <c r="J909" s="9"/>
      <c r="K909" s="9"/>
      <c r="L909" s="9"/>
      <c r="M909" s="11"/>
      <c r="N909" s="77"/>
      <c r="O909" s="72"/>
      <c r="P909" s="72"/>
      <c r="Q909" s="9"/>
      <c r="R909" s="72"/>
      <c r="S909" s="11"/>
      <c r="T909" s="73"/>
      <c r="U909" s="73"/>
      <c r="V909" s="9"/>
      <c r="W909" s="9"/>
      <c r="X909" s="74" t="str">
        <f> if(isna(VLOOKUP($A909,processing!$A:$B,1,0)), "no", "yes")</f>
        <v>no</v>
      </c>
      <c r="Y909" s="74" t="str">
        <f> if(isna(VLOOKUP($A909,outputs!$A:$B,1,0)), "no", "yes")</f>
        <v>no</v>
      </c>
      <c r="Z909" s="74" t="str">
        <f> if(isna(VLOOKUP($A909,old.accuracy!$A:$B,1,0)), "no", "yes")</f>
        <v>no</v>
      </c>
      <c r="AA909" s="74"/>
      <c r="AB909" s="74"/>
    </row>
    <row r="910">
      <c r="A910" s="8" t="str">
        <f> concatenate(VLOOKUP($B910,publications!$B:$D,3,0), ".", $C910)</f>
        <v>#N/A</v>
      </c>
      <c r="B910" s="9"/>
      <c r="C910" s="71">
        <f t="shared" si="1"/>
        <v>0</v>
      </c>
      <c r="D910" s="9"/>
      <c r="E910" s="9"/>
      <c r="F910" s="9"/>
      <c r="G910" s="9"/>
      <c r="H910" s="79"/>
      <c r="I910" s="9"/>
      <c r="J910" s="9"/>
      <c r="K910" s="9"/>
      <c r="L910" s="9"/>
      <c r="M910" s="11"/>
      <c r="N910" s="77"/>
      <c r="O910" s="72"/>
      <c r="P910" s="72"/>
      <c r="Q910" s="9"/>
      <c r="R910" s="72"/>
      <c r="S910" s="11"/>
      <c r="T910" s="73"/>
      <c r="U910" s="73"/>
      <c r="V910" s="9"/>
      <c r="W910" s="9"/>
      <c r="X910" s="74" t="str">
        <f> if(isna(VLOOKUP($A910,processing!$A:$B,1,0)), "no", "yes")</f>
        <v>no</v>
      </c>
      <c r="Y910" s="74" t="str">
        <f> if(isna(VLOOKUP($A910,outputs!$A:$B,1,0)), "no", "yes")</f>
        <v>no</v>
      </c>
      <c r="Z910" s="74" t="str">
        <f> if(isna(VLOOKUP($A910,old.accuracy!$A:$B,1,0)), "no", "yes")</f>
        <v>no</v>
      </c>
      <c r="AA910" s="74"/>
      <c r="AB910" s="74"/>
    </row>
    <row r="911">
      <c r="A911" s="8" t="str">
        <f> concatenate(VLOOKUP($B911,publications!$B:$D,3,0), ".", $C911)</f>
        <v>#N/A</v>
      </c>
      <c r="B911" s="9"/>
      <c r="C911" s="71">
        <f t="shared" si="1"/>
        <v>0</v>
      </c>
      <c r="D911" s="9"/>
      <c r="E911" s="9"/>
      <c r="F911" s="9"/>
      <c r="G911" s="9"/>
      <c r="H911" s="79"/>
      <c r="I911" s="9"/>
      <c r="J911" s="9"/>
      <c r="K911" s="9"/>
      <c r="L911" s="9"/>
      <c r="M911" s="11"/>
      <c r="N911" s="77"/>
      <c r="O911" s="72"/>
      <c r="P911" s="72"/>
      <c r="Q911" s="9"/>
      <c r="R911" s="72"/>
      <c r="S911" s="11"/>
      <c r="T911" s="73"/>
      <c r="U911" s="73"/>
      <c r="V911" s="9"/>
      <c r="W911" s="9"/>
      <c r="X911" s="74" t="str">
        <f> if(isna(VLOOKUP($A911,processing!$A:$B,1,0)), "no", "yes")</f>
        <v>no</v>
      </c>
      <c r="Y911" s="74" t="str">
        <f> if(isna(VLOOKUP($A911,outputs!$A:$B,1,0)), "no", "yes")</f>
        <v>no</v>
      </c>
      <c r="Z911" s="74" t="str">
        <f> if(isna(VLOOKUP($A911,old.accuracy!$A:$B,1,0)), "no", "yes")</f>
        <v>no</v>
      </c>
      <c r="AA911" s="74"/>
      <c r="AB911" s="74"/>
    </row>
    <row r="912">
      <c r="A912" s="8" t="str">
        <f> concatenate(VLOOKUP($B912,publications!$B:$D,3,0), ".", $C912)</f>
        <v>#N/A</v>
      </c>
      <c r="B912" s="9"/>
      <c r="C912" s="71">
        <f t="shared" si="1"/>
        <v>0</v>
      </c>
      <c r="D912" s="9"/>
      <c r="E912" s="9"/>
      <c r="F912" s="9"/>
      <c r="G912" s="9"/>
      <c r="H912" s="79"/>
      <c r="I912" s="9"/>
      <c r="J912" s="9"/>
      <c r="K912" s="9"/>
      <c r="L912" s="9"/>
      <c r="M912" s="11"/>
      <c r="N912" s="77"/>
      <c r="O912" s="72"/>
      <c r="P912" s="72"/>
      <c r="Q912" s="9"/>
      <c r="R912" s="72"/>
      <c r="S912" s="11"/>
      <c r="T912" s="73"/>
      <c r="U912" s="73"/>
      <c r="V912" s="9"/>
      <c r="W912" s="9"/>
      <c r="X912" s="74" t="str">
        <f> if(isna(VLOOKUP($A912,processing!$A:$B,1,0)), "no", "yes")</f>
        <v>no</v>
      </c>
      <c r="Y912" s="74" t="str">
        <f> if(isna(VLOOKUP($A912,outputs!$A:$B,1,0)), "no", "yes")</f>
        <v>no</v>
      </c>
      <c r="Z912" s="74" t="str">
        <f> if(isna(VLOOKUP($A912,old.accuracy!$A:$B,1,0)), "no", "yes")</f>
        <v>no</v>
      </c>
      <c r="AA912" s="74"/>
      <c r="AB912" s="74"/>
    </row>
    <row r="913">
      <c r="A913" s="8" t="str">
        <f> concatenate(VLOOKUP($B913,publications!$B:$D,3,0), ".", $C913)</f>
        <v>#N/A</v>
      </c>
      <c r="B913" s="9"/>
      <c r="C913" s="71">
        <f t="shared" si="1"/>
        <v>0</v>
      </c>
      <c r="D913" s="9"/>
      <c r="E913" s="9"/>
      <c r="F913" s="9"/>
      <c r="G913" s="9"/>
      <c r="H913" s="79"/>
      <c r="I913" s="9"/>
      <c r="J913" s="9"/>
      <c r="K913" s="9"/>
      <c r="L913" s="9"/>
      <c r="M913" s="11"/>
      <c r="N913" s="77"/>
      <c r="O913" s="72"/>
      <c r="P913" s="72"/>
      <c r="Q913" s="9"/>
      <c r="R913" s="72"/>
      <c r="S913" s="11"/>
      <c r="T913" s="73"/>
      <c r="U913" s="73"/>
      <c r="V913" s="9"/>
      <c r="W913" s="9"/>
      <c r="X913" s="74" t="str">
        <f> if(isna(VLOOKUP($A913,processing!$A:$B,1,0)), "no", "yes")</f>
        <v>no</v>
      </c>
      <c r="Y913" s="74" t="str">
        <f> if(isna(VLOOKUP($A913,outputs!$A:$B,1,0)), "no", "yes")</f>
        <v>no</v>
      </c>
      <c r="Z913" s="74" t="str">
        <f> if(isna(VLOOKUP($A913,old.accuracy!$A:$B,1,0)), "no", "yes")</f>
        <v>no</v>
      </c>
      <c r="AA913" s="74"/>
      <c r="AB913" s="74"/>
    </row>
    <row r="914">
      <c r="A914" s="8" t="str">
        <f> concatenate(VLOOKUP($B914,publications!$B:$D,3,0), ".", $C914)</f>
        <v>#N/A</v>
      </c>
      <c r="B914" s="9"/>
      <c r="C914" s="71">
        <f t="shared" si="1"/>
        <v>0</v>
      </c>
      <c r="D914" s="9"/>
      <c r="E914" s="9"/>
      <c r="F914" s="9"/>
      <c r="G914" s="9"/>
      <c r="H914" s="79"/>
      <c r="I914" s="9"/>
      <c r="J914" s="9"/>
      <c r="K914" s="9"/>
      <c r="L914" s="9"/>
      <c r="M914" s="11"/>
      <c r="N914" s="77"/>
      <c r="O914" s="72"/>
      <c r="P914" s="72"/>
      <c r="Q914" s="9"/>
      <c r="R914" s="72"/>
      <c r="S914" s="11"/>
      <c r="T914" s="73"/>
      <c r="U914" s="73"/>
      <c r="V914" s="9"/>
      <c r="W914" s="9"/>
      <c r="X914" s="74" t="str">
        <f> if(isna(VLOOKUP($A914,processing!$A:$B,1,0)), "no", "yes")</f>
        <v>no</v>
      </c>
      <c r="Y914" s="74" t="str">
        <f> if(isna(VLOOKUP($A914,outputs!$A:$B,1,0)), "no", "yes")</f>
        <v>no</v>
      </c>
      <c r="Z914" s="74" t="str">
        <f> if(isna(VLOOKUP($A914,old.accuracy!$A:$B,1,0)), "no", "yes")</f>
        <v>no</v>
      </c>
      <c r="AA914" s="74"/>
      <c r="AB914" s="74"/>
    </row>
    <row r="915">
      <c r="A915" s="8" t="str">
        <f> concatenate(VLOOKUP($B915,publications!$B:$D,3,0), ".", $C915)</f>
        <v>#N/A</v>
      </c>
      <c r="B915" s="9"/>
      <c r="C915" s="71">
        <f t="shared" si="1"/>
        <v>0</v>
      </c>
      <c r="D915" s="9"/>
      <c r="E915" s="9"/>
      <c r="F915" s="9"/>
      <c r="G915" s="9"/>
      <c r="H915" s="79"/>
      <c r="I915" s="9"/>
      <c r="J915" s="9"/>
      <c r="K915" s="9"/>
      <c r="L915" s="9"/>
      <c r="M915" s="11"/>
      <c r="N915" s="77"/>
      <c r="O915" s="72"/>
      <c r="P915" s="72"/>
      <c r="Q915" s="9"/>
      <c r="R915" s="72"/>
      <c r="S915" s="11"/>
      <c r="T915" s="73"/>
      <c r="U915" s="73"/>
      <c r="V915" s="9"/>
      <c r="W915" s="9"/>
      <c r="X915" s="74" t="str">
        <f> if(isna(VLOOKUP($A915,processing!$A:$B,1,0)), "no", "yes")</f>
        <v>no</v>
      </c>
      <c r="Y915" s="74" t="str">
        <f> if(isna(VLOOKUP($A915,outputs!$A:$B,1,0)), "no", "yes")</f>
        <v>no</v>
      </c>
      <c r="Z915" s="74" t="str">
        <f> if(isna(VLOOKUP($A915,old.accuracy!$A:$B,1,0)), "no", "yes")</f>
        <v>no</v>
      </c>
      <c r="AA915" s="74"/>
      <c r="AB915" s="74"/>
    </row>
    <row r="916">
      <c r="A916" s="8" t="str">
        <f> concatenate(VLOOKUP($B916,publications!$B:$D,3,0), ".", $C916)</f>
        <v>#N/A</v>
      </c>
      <c r="B916" s="9"/>
      <c r="C916" s="71">
        <f t="shared" si="1"/>
        <v>0</v>
      </c>
      <c r="D916" s="9"/>
      <c r="E916" s="9"/>
      <c r="F916" s="9"/>
      <c r="G916" s="9"/>
      <c r="H916" s="79"/>
      <c r="I916" s="9"/>
      <c r="J916" s="9"/>
      <c r="K916" s="9"/>
      <c r="L916" s="9"/>
      <c r="M916" s="11"/>
      <c r="N916" s="77"/>
      <c r="O916" s="72"/>
      <c r="P916" s="72"/>
      <c r="Q916" s="9"/>
      <c r="R916" s="72"/>
      <c r="S916" s="11"/>
      <c r="T916" s="73"/>
      <c r="U916" s="73"/>
      <c r="V916" s="9"/>
      <c r="W916" s="9"/>
      <c r="X916" s="74" t="str">
        <f> if(isna(VLOOKUP($A916,processing!$A:$B,1,0)), "no", "yes")</f>
        <v>no</v>
      </c>
      <c r="Y916" s="74" t="str">
        <f> if(isna(VLOOKUP($A916,outputs!$A:$B,1,0)), "no", "yes")</f>
        <v>no</v>
      </c>
      <c r="Z916" s="74" t="str">
        <f> if(isna(VLOOKUP($A916,old.accuracy!$A:$B,1,0)), "no", "yes")</f>
        <v>no</v>
      </c>
      <c r="AA916" s="74"/>
      <c r="AB916" s="74"/>
    </row>
    <row r="917">
      <c r="A917" s="8" t="str">
        <f> concatenate(VLOOKUP($B917,publications!$B:$D,3,0), ".", $C917)</f>
        <v>#N/A</v>
      </c>
      <c r="B917" s="9"/>
      <c r="C917" s="71">
        <f t="shared" si="1"/>
        <v>0</v>
      </c>
      <c r="D917" s="9"/>
      <c r="E917" s="9"/>
      <c r="F917" s="9"/>
      <c r="G917" s="9"/>
      <c r="H917" s="79"/>
      <c r="I917" s="9"/>
      <c r="J917" s="9"/>
      <c r="K917" s="9"/>
      <c r="L917" s="9"/>
      <c r="M917" s="11"/>
      <c r="N917" s="77"/>
      <c r="O917" s="72"/>
      <c r="P917" s="72"/>
      <c r="Q917" s="9"/>
      <c r="R917" s="72"/>
      <c r="S917" s="11"/>
      <c r="T917" s="73"/>
      <c r="U917" s="73"/>
      <c r="V917" s="9"/>
      <c r="W917" s="9"/>
      <c r="X917" s="74" t="str">
        <f> if(isna(VLOOKUP($A917,processing!$A:$B,1,0)), "no", "yes")</f>
        <v>no</v>
      </c>
      <c r="Y917" s="74" t="str">
        <f> if(isna(VLOOKUP($A917,outputs!$A:$B,1,0)), "no", "yes")</f>
        <v>no</v>
      </c>
      <c r="Z917" s="74" t="str">
        <f> if(isna(VLOOKUP($A917,old.accuracy!$A:$B,1,0)), "no", "yes")</f>
        <v>no</v>
      </c>
      <c r="AA917" s="74"/>
      <c r="AB917" s="74"/>
    </row>
    <row r="918">
      <c r="A918" s="8" t="str">
        <f> concatenate(VLOOKUP($B918,publications!$B:$D,3,0), ".", $C918)</f>
        <v>#N/A</v>
      </c>
      <c r="B918" s="9"/>
      <c r="C918" s="71">
        <f t="shared" si="1"/>
        <v>0</v>
      </c>
      <c r="D918" s="9"/>
      <c r="E918" s="9"/>
      <c r="F918" s="9"/>
      <c r="G918" s="9"/>
      <c r="H918" s="79"/>
      <c r="I918" s="9"/>
      <c r="J918" s="9"/>
      <c r="K918" s="9"/>
      <c r="L918" s="9"/>
      <c r="M918" s="11"/>
      <c r="N918" s="77"/>
      <c r="O918" s="72"/>
      <c r="P918" s="72"/>
      <c r="Q918" s="9"/>
      <c r="R918" s="72"/>
      <c r="S918" s="11"/>
      <c r="T918" s="73"/>
      <c r="U918" s="73"/>
      <c r="V918" s="9"/>
      <c r="W918" s="9"/>
      <c r="X918" s="74" t="str">
        <f> if(isna(VLOOKUP($A918,processing!$A:$B,1,0)), "no", "yes")</f>
        <v>no</v>
      </c>
      <c r="Y918" s="74" t="str">
        <f> if(isna(VLOOKUP($A918,outputs!$A:$B,1,0)), "no", "yes")</f>
        <v>no</v>
      </c>
      <c r="Z918" s="74" t="str">
        <f> if(isna(VLOOKUP($A918,old.accuracy!$A:$B,1,0)), "no", "yes")</f>
        <v>no</v>
      </c>
      <c r="AA918" s="74"/>
      <c r="AB918" s="74"/>
    </row>
    <row r="919">
      <c r="A919" s="8" t="str">
        <f> concatenate(VLOOKUP($B919,publications!$B:$D,3,0), ".", $C919)</f>
        <v>#N/A</v>
      </c>
      <c r="B919" s="9"/>
      <c r="C919" s="71">
        <f t="shared" si="1"/>
        <v>0</v>
      </c>
      <c r="D919" s="9"/>
      <c r="E919" s="9"/>
      <c r="F919" s="9"/>
      <c r="G919" s="9"/>
      <c r="H919" s="79"/>
      <c r="I919" s="9"/>
      <c r="J919" s="9"/>
      <c r="K919" s="9"/>
      <c r="L919" s="9"/>
      <c r="M919" s="11"/>
      <c r="N919" s="77"/>
      <c r="O919" s="72"/>
      <c r="P919" s="72"/>
      <c r="Q919" s="9"/>
      <c r="R919" s="72"/>
      <c r="S919" s="11"/>
      <c r="T919" s="73"/>
      <c r="U919" s="73"/>
      <c r="V919" s="9"/>
      <c r="W919" s="9"/>
      <c r="X919" s="74" t="str">
        <f> if(isna(VLOOKUP($A919,processing!$A:$B,1,0)), "no", "yes")</f>
        <v>no</v>
      </c>
      <c r="Y919" s="74" t="str">
        <f> if(isna(VLOOKUP($A919,outputs!$A:$B,1,0)), "no", "yes")</f>
        <v>no</v>
      </c>
      <c r="Z919" s="74" t="str">
        <f> if(isna(VLOOKUP($A919,old.accuracy!$A:$B,1,0)), "no", "yes")</f>
        <v>no</v>
      </c>
      <c r="AA919" s="74"/>
      <c r="AB919" s="74"/>
    </row>
    <row r="920">
      <c r="A920" s="8" t="str">
        <f> concatenate(VLOOKUP($B920,publications!$B:$D,3,0), ".", $C920)</f>
        <v>#N/A</v>
      </c>
      <c r="B920" s="9"/>
      <c r="C920" s="71">
        <f t="shared" si="1"/>
        <v>0</v>
      </c>
      <c r="D920" s="9"/>
      <c r="E920" s="9"/>
      <c r="F920" s="9"/>
      <c r="G920" s="9"/>
      <c r="H920" s="79"/>
      <c r="I920" s="9"/>
      <c r="J920" s="9"/>
      <c r="K920" s="9"/>
      <c r="L920" s="9"/>
      <c r="M920" s="11"/>
      <c r="N920" s="77"/>
      <c r="O920" s="72"/>
      <c r="P920" s="72"/>
      <c r="Q920" s="9"/>
      <c r="R920" s="72"/>
      <c r="S920" s="11"/>
      <c r="T920" s="73"/>
      <c r="U920" s="73"/>
      <c r="V920" s="9"/>
      <c r="W920" s="9"/>
      <c r="X920" s="74" t="str">
        <f> if(isna(VLOOKUP($A920,processing!$A:$B,1,0)), "no", "yes")</f>
        <v>no</v>
      </c>
      <c r="Y920" s="74" t="str">
        <f> if(isna(VLOOKUP($A920,outputs!$A:$B,1,0)), "no", "yes")</f>
        <v>no</v>
      </c>
      <c r="Z920" s="74" t="str">
        <f> if(isna(VLOOKUP($A920,old.accuracy!$A:$B,1,0)), "no", "yes")</f>
        <v>no</v>
      </c>
      <c r="AA920" s="74"/>
      <c r="AB920" s="74"/>
    </row>
    <row r="921">
      <c r="A921" s="8" t="str">
        <f> concatenate(VLOOKUP($B921,publications!$B:$D,3,0), ".", $C921)</f>
        <v>#N/A</v>
      </c>
      <c r="B921" s="9"/>
      <c r="C921" s="71">
        <f t="shared" si="1"/>
        <v>0</v>
      </c>
      <c r="D921" s="9"/>
      <c r="E921" s="9"/>
      <c r="F921" s="9"/>
      <c r="G921" s="9"/>
      <c r="H921" s="79"/>
      <c r="I921" s="9"/>
      <c r="J921" s="9"/>
      <c r="K921" s="9"/>
      <c r="L921" s="9"/>
      <c r="M921" s="11"/>
      <c r="N921" s="77"/>
      <c r="O921" s="72"/>
      <c r="P921" s="72"/>
      <c r="Q921" s="9"/>
      <c r="R921" s="72"/>
      <c r="S921" s="11"/>
      <c r="T921" s="73"/>
      <c r="U921" s="73"/>
      <c r="V921" s="9"/>
      <c r="W921" s="9"/>
      <c r="X921" s="74" t="str">
        <f> if(isna(VLOOKUP($A921,processing!$A:$B,1,0)), "no", "yes")</f>
        <v>no</v>
      </c>
      <c r="Y921" s="74" t="str">
        <f> if(isna(VLOOKUP($A921,outputs!$A:$B,1,0)), "no", "yes")</f>
        <v>no</v>
      </c>
      <c r="Z921" s="74" t="str">
        <f> if(isna(VLOOKUP($A921,old.accuracy!$A:$B,1,0)), "no", "yes")</f>
        <v>no</v>
      </c>
      <c r="AA921" s="74"/>
      <c r="AB921" s="74"/>
    </row>
    <row r="922">
      <c r="A922" s="8" t="str">
        <f> concatenate(VLOOKUP($B922,publications!$B:$D,3,0), ".", $C922)</f>
        <v>#N/A</v>
      </c>
      <c r="B922" s="9"/>
      <c r="C922" s="71">
        <f t="shared" si="1"/>
        <v>0</v>
      </c>
      <c r="D922" s="9"/>
      <c r="E922" s="9"/>
      <c r="F922" s="9"/>
      <c r="G922" s="9"/>
      <c r="H922" s="79"/>
      <c r="I922" s="9"/>
      <c r="J922" s="9"/>
      <c r="K922" s="9"/>
      <c r="L922" s="9"/>
      <c r="M922" s="11"/>
      <c r="N922" s="77"/>
      <c r="O922" s="72"/>
      <c r="P922" s="72"/>
      <c r="Q922" s="9"/>
      <c r="R922" s="72"/>
      <c r="S922" s="11"/>
      <c r="T922" s="73"/>
      <c r="U922" s="73"/>
      <c r="V922" s="9"/>
      <c r="W922" s="9"/>
      <c r="X922" s="74" t="str">
        <f> if(isna(VLOOKUP($A922,processing!$A:$B,1,0)), "no", "yes")</f>
        <v>no</v>
      </c>
      <c r="Y922" s="74" t="str">
        <f> if(isna(VLOOKUP($A922,outputs!$A:$B,1,0)), "no", "yes")</f>
        <v>no</v>
      </c>
      <c r="Z922" s="74" t="str">
        <f> if(isna(VLOOKUP($A922,old.accuracy!$A:$B,1,0)), "no", "yes")</f>
        <v>no</v>
      </c>
      <c r="AA922" s="74"/>
      <c r="AB922" s="74"/>
    </row>
    <row r="923">
      <c r="A923" s="8" t="str">
        <f> concatenate(VLOOKUP($B923,publications!$B:$D,3,0), ".", $C923)</f>
        <v>#N/A</v>
      </c>
      <c r="B923" s="9"/>
      <c r="C923" s="71">
        <f t="shared" si="1"/>
        <v>0</v>
      </c>
      <c r="D923" s="9"/>
      <c r="E923" s="9"/>
      <c r="F923" s="9"/>
      <c r="G923" s="9"/>
      <c r="H923" s="79"/>
      <c r="I923" s="9"/>
      <c r="J923" s="9"/>
      <c r="K923" s="9"/>
      <c r="L923" s="9"/>
      <c r="M923" s="11"/>
      <c r="N923" s="77"/>
      <c r="O923" s="72"/>
      <c r="P923" s="72"/>
      <c r="Q923" s="9"/>
      <c r="R923" s="72"/>
      <c r="S923" s="11"/>
      <c r="T923" s="73"/>
      <c r="U923" s="73"/>
      <c r="V923" s="9"/>
      <c r="W923" s="9"/>
      <c r="X923" s="74" t="str">
        <f> if(isna(VLOOKUP($A923,processing!$A:$B,1,0)), "no", "yes")</f>
        <v>no</v>
      </c>
      <c r="Y923" s="74" t="str">
        <f> if(isna(VLOOKUP($A923,outputs!$A:$B,1,0)), "no", "yes")</f>
        <v>no</v>
      </c>
      <c r="Z923" s="74" t="str">
        <f> if(isna(VLOOKUP($A923,old.accuracy!$A:$B,1,0)), "no", "yes")</f>
        <v>no</v>
      </c>
      <c r="AA923" s="74"/>
      <c r="AB923" s="74"/>
    </row>
    <row r="924">
      <c r="A924" s="8" t="str">
        <f> concatenate(VLOOKUP($B924,publications!$B:$D,3,0), ".", $C924)</f>
        <v>#N/A</v>
      </c>
      <c r="B924" s="9"/>
      <c r="C924" s="71">
        <f t="shared" si="1"/>
        <v>0</v>
      </c>
      <c r="D924" s="9"/>
      <c r="E924" s="9"/>
      <c r="F924" s="9"/>
      <c r="G924" s="9"/>
      <c r="H924" s="79"/>
      <c r="I924" s="9"/>
      <c r="J924" s="9"/>
      <c r="K924" s="9"/>
      <c r="L924" s="9"/>
      <c r="M924" s="11"/>
      <c r="N924" s="77"/>
      <c r="O924" s="72"/>
      <c r="P924" s="72"/>
      <c r="Q924" s="9"/>
      <c r="R924" s="72"/>
      <c r="S924" s="11"/>
      <c r="T924" s="73"/>
      <c r="U924" s="73"/>
      <c r="V924" s="9"/>
      <c r="W924" s="9"/>
      <c r="X924" s="74" t="str">
        <f> if(isna(VLOOKUP($A924,processing!$A:$B,1,0)), "no", "yes")</f>
        <v>no</v>
      </c>
      <c r="Y924" s="74" t="str">
        <f> if(isna(VLOOKUP($A924,outputs!$A:$B,1,0)), "no", "yes")</f>
        <v>no</v>
      </c>
      <c r="Z924" s="74" t="str">
        <f> if(isna(VLOOKUP($A924,old.accuracy!$A:$B,1,0)), "no", "yes")</f>
        <v>no</v>
      </c>
      <c r="AA924" s="74"/>
      <c r="AB924" s="74"/>
    </row>
    <row r="925">
      <c r="A925" s="8" t="str">
        <f> concatenate(VLOOKUP($B925,publications!$B:$D,3,0), ".", $C925)</f>
        <v>#N/A</v>
      </c>
      <c r="B925" s="9"/>
      <c r="C925" s="71">
        <f t="shared" si="1"/>
        <v>0</v>
      </c>
      <c r="D925" s="9"/>
      <c r="E925" s="9"/>
      <c r="F925" s="9"/>
      <c r="G925" s="9"/>
      <c r="H925" s="79"/>
      <c r="I925" s="9"/>
      <c r="J925" s="9"/>
      <c r="K925" s="9"/>
      <c r="L925" s="9"/>
      <c r="M925" s="11"/>
      <c r="N925" s="77"/>
      <c r="O925" s="72"/>
      <c r="P925" s="72"/>
      <c r="Q925" s="9"/>
      <c r="R925" s="72"/>
      <c r="S925" s="11"/>
      <c r="T925" s="73"/>
      <c r="U925" s="73"/>
      <c r="V925" s="9"/>
      <c r="W925" s="9"/>
      <c r="X925" s="74" t="str">
        <f> if(isna(VLOOKUP($A925,processing!$A:$B,1,0)), "no", "yes")</f>
        <v>no</v>
      </c>
      <c r="Y925" s="74" t="str">
        <f> if(isna(VLOOKUP($A925,outputs!$A:$B,1,0)), "no", "yes")</f>
        <v>no</v>
      </c>
      <c r="Z925" s="74" t="str">
        <f> if(isna(VLOOKUP($A925,old.accuracy!$A:$B,1,0)), "no", "yes")</f>
        <v>no</v>
      </c>
      <c r="AA925" s="74"/>
      <c r="AB925" s="74"/>
    </row>
    <row r="926">
      <c r="A926" s="8" t="str">
        <f> concatenate(VLOOKUP($B926,publications!$B:$D,3,0), ".", $C926)</f>
        <v>#N/A</v>
      </c>
      <c r="B926" s="9"/>
      <c r="C926" s="71">
        <f t="shared" si="1"/>
        <v>0</v>
      </c>
      <c r="D926" s="9"/>
      <c r="E926" s="9"/>
      <c r="F926" s="9"/>
      <c r="G926" s="9"/>
      <c r="H926" s="79"/>
      <c r="I926" s="9"/>
      <c r="J926" s="9"/>
      <c r="K926" s="9"/>
      <c r="L926" s="9"/>
      <c r="M926" s="11"/>
      <c r="N926" s="77"/>
      <c r="O926" s="72"/>
      <c r="P926" s="72"/>
      <c r="Q926" s="9"/>
      <c r="R926" s="72"/>
      <c r="S926" s="11"/>
      <c r="T926" s="73"/>
      <c r="U926" s="73"/>
      <c r="V926" s="9"/>
      <c r="W926" s="9"/>
      <c r="X926" s="74" t="str">
        <f> if(isna(VLOOKUP($A926,processing!$A:$B,1,0)), "no", "yes")</f>
        <v>no</v>
      </c>
      <c r="Y926" s="74" t="str">
        <f> if(isna(VLOOKUP($A926,outputs!$A:$B,1,0)), "no", "yes")</f>
        <v>no</v>
      </c>
      <c r="Z926" s="74" t="str">
        <f> if(isna(VLOOKUP($A926,old.accuracy!$A:$B,1,0)), "no", "yes")</f>
        <v>no</v>
      </c>
      <c r="AA926" s="74"/>
      <c r="AB926" s="74"/>
    </row>
    <row r="927">
      <c r="A927" s="8" t="str">
        <f> concatenate(VLOOKUP($B927,publications!$B:$D,3,0), ".", $C927)</f>
        <v>#N/A</v>
      </c>
      <c r="B927" s="9"/>
      <c r="C927" s="71">
        <f t="shared" si="1"/>
        <v>0</v>
      </c>
      <c r="D927" s="9"/>
      <c r="E927" s="9"/>
      <c r="F927" s="9"/>
      <c r="G927" s="9"/>
      <c r="H927" s="79"/>
      <c r="I927" s="9"/>
      <c r="J927" s="9"/>
      <c r="K927" s="9"/>
      <c r="L927" s="9"/>
      <c r="M927" s="11"/>
      <c r="N927" s="77"/>
      <c r="O927" s="72"/>
      <c r="P927" s="72"/>
      <c r="Q927" s="9"/>
      <c r="R927" s="72"/>
      <c r="S927" s="11"/>
      <c r="T927" s="73"/>
      <c r="U927" s="73"/>
      <c r="V927" s="9"/>
      <c r="W927" s="9"/>
      <c r="X927" s="74" t="str">
        <f> if(isna(VLOOKUP($A927,processing!$A:$B,1,0)), "no", "yes")</f>
        <v>no</v>
      </c>
      <c r="Y927" s="74" t="str">
        <f> if(isna(VLOOKUP($A927,outputs!$A:$B,1,0)), "no", "yes")</f>
        <v>no</v>
      </c>
      <c r="Z927" s="74" t="str">
        <f> if(isna(VLOOKUP($A927,old.accuracy!$A:$B,1,0)), "no", "yes")</f>
        <v>no</v>
      </c>
      <c r="AA927" s="74"/>
      <c r="AB927" s="74"/>
    </row>
    <row r="928">
      <c r="A928" s="8" t="str">
        <f> concatenate(VLOOKUP($B928,publications!$B:$D,3,0), ".", $C928)</f>
        <v>#N/A</v>
      </c>
      <c r="B928" s="9"/>
      <c r="C928" s="71">
        <f t="shared" si="1"/>
        <v>0</v>
      </c>
      <c r="D928" s="9"/>
      <c r="E928" s="9"/>
      <c r="F928" s="9"/>
      <c r="G928" s="9"/>
      <c r="H928" s="79"/>
      <c r="I928" s="9"/>
      <c r="J928" s="9"/>
      <c r="K928" s="9"/>
      <c r="L928" s="9"/>
      <c r="M928" s="11"/>
      <c r="N928" s="77"/>
      <c r="O928" s="72"/>
      <c r="P928" s="72"/>
      <c r="Q928" s="9"/>
      <c r="R928" s="72"/>
      <c r="S928" s="11"/>
      <c r="T928" s="73"/>
      <c r="U928" s="73"/>
      <c r="V928" s="9"/>
      <c r="W928" s="9"/>
      <c r="X928" s="74" t="str">
        <f> if(isna(VLOOKUP($A928,processing!$A:$B,1,0)), "no", "yes")</f>
        <v>no</v>
      </c>
      <c r="Y928" s="74" t="str">
        <f> if(isna(VLOOKUP($A928,outputs!$A:$B,1,0)), "no", "yes")</f>
        <v>no</v>
      </c>
      <c r="Z928" s="74" t="str">
        <f> if(isna(VLOOKUP($A928,old.accuracy!$A:$B,1,0)), "no", "yes")</f>
        <v>no</v>
      </c>
      <c r="AA928" s="74"/>
      <c r="AB928" s="74"/>
    </row>
    <row r="929">
      <c r="A929" s="8" t="str">
        <f> concatenate(VLOOKUP($B929,publications!$B:$D,3,0), ".", $C929)</f>
        <v>#N/A</v>
      </c>
      <c r="B929" s="9"/>
      <c r="C929" s="71">
        <f t="shared" si="1"/>
        <v>0</v>
      </c>
      <c r="D929" s="9"/>
      <c r="E929" s="9"/>
      <c r="F929" s="9"/>
      <c r="G929" s="9"/>
      <c r="H929" s="79"/>
      <c r="I929" s="9"/>
      <c r="J929" s="9"/>
      <c r="K929" s="9"/>
      <c r="L929" s="9"/>
      <c r="M929" s="11"/>
      <c r="N929" s="77"/>
      <c r="O929" s="72"/>
      <c r="P929" s="72"/>
      <c r="Q929" s="9"/>
      <c r="R929" s="72"/>
      <c r="S929" s="11"/>
      <c r="T929" s="73"/>
      <c r="U929" s="73"/>
      <c r="V929" s="9"/>
      <c r="W929" s="9"/>
      <c r="X929" s="74" t="str">
        <f> if(isna(VLOOKUP($A929,processing!$A:$B,1,0)), "no", "yes")</f>
        <v>no</v>
      </c>
      <c r="Y929" s="74" t="str">
        <f> if(isna(VLOOKUP($A929,outputs!$A:$B,1,0)), "no", "yes")</f>
        <v>no</v>
      </c>
      <c r="Z929" s="74" t="str">
        <f> if(isna(VLOOKUP($A929,old.accuracy!$A:$B,1,0)), "no", "yes")</f>
        <v>no</v>
      </c>
      <c r="AA929" s="74"/>
      <c r="AB929" s="74"/>
    </row>
    <row r="930">
      <c r="A930" s="8" t="str">
        <f> concatenate(VLOOKUP($B930,publications!$B:$D,3,0), ".", $C930)</f>
        <v>#N/A</v>
      </c>
      <c r="B930" s="9"/>
      <c r="C930" s="71">
        <f t="shared" si="1"/>
        <v>0</v>
      </c>
      <c r="D930" s="9"/>
      <c r="E930" s="9"/>
      <c r="F930" s="9"/>
      <c r="G930" s="9"/>
      <c r="H930" s="79"/>
      <c r="I930" s="9"/>
      <c r="J930" s="9"/>
      <c r="K930" s="9"/>
      <c r="L930" s="9"/>
      <c r="M930" s="11"/>
      <c r="N930" s="77"/>
      <c r="O930" s="72"/>
      <c r="P930" s="72"/>
      <c r="Q930" s="9"/>
      <c r="R930" s="72"/>
      <c r="S930" s="11"/>
      <c r="T930" s="73"/>
      <c r="U930" s="73"/>
      <c r="V930" s="9"/>
      <c r="W930" s="9"/>
      <c r="X930" s="74" t="str">
        <f> if(isna(VLOOKUP($A930,processing!$A:$B,1,0)), "no", "yes")</f>
        <v>no</v>
      </c>
      <c r="Y930" s="74" t="str">
        <f> if(isna(VLOOKUP($A930,outputs!$A:$B,1,0)), "no", "yes")</f>
        <v>no</v>
      </c>
      <c r="Z930" s="74" t="str">
        <f> if(isna(VLOOKUP($A930,old.accuracy!$A:$B,1,0)), "no", "yes")</f>
        <v>no</v>
      </c>
      <c r="AA930" s="74"/>
      <c r="AB930" s="74"/>
    </row>
    <row r="931">
      <c r="A931" s="8" t="str">
        <f> concatenate(VLOOKUP($B931,publications!$B:$D,3,0), ".", $C931)</f>
        <v>#N/A</v>
      </c>
      <c r="B931" s="9"/>
      <c r="C931" s="71">
        <f t="shared" si="1"/>
        <v>0</v>
      </c>
      <c r="D931" s="9"/>
      <c r="E931" s="9"/>
      <c r="F931" s="9"/>
      <c r="G931" s="9"/>
      <c r="H931" s="79"/>
      <c r="I931" s="9"/>
      <c r="J931" s="9"/>
      <c r="K931" s="9"/>
      <c r="L931" s="9"/>
      <c r="M931" s="11"/>
      <c r="N931" s="77"/>
      <c r="O931" s="72"/>
      <c r="P931" s="72"/>
      <c r="Q931" s="9"/>
      <c r="R931" s="72"/>
      <c r="S931" s="11"/>
      <c r="T931" s="73"/>
      <c r="U931" s="73"/>
      <c r="V931" s="9"/>
      <c r="W931" s="9"/>
      <c r="X931" s="74" t="str">
        <f> if(isna(VLOOKUP($A931,processing!$A:$B,1,0)), "no", "yes")</f>
        <v>no</v>
      </c>
      <c r="Y931" s="74" t="str">
        <f> if(isna(VLOOKUP($A931,outputs!$A:$B,1,0)), "no", "yes")</f>
        <v>no</v>
      </c>
      <c r="Z931" s="74" t="str">
        <f> if(isna(VLOOKUP($A931,old.accuracy!$A:$B,1,0)), "no", "yes")</f>
        <v>no</v>
      </c>
      <c r="AA931" s="74"/>
      <c r="AB931" s="74"/>
    </row>
    <row r="932">
      <c r="A932" s="8" t="str">
        <f> concatenate(VLOOKUP($B932,publications!$B:$D,3,0), ".", $C932)</f>
        <v>#N/A</v>
      </c>
      <c r="B932" s="9"/>
      <c r="C932" s="71">
        <f t="shared" si="1"/>
        <v>0</v>
      </c>
      <c r="D932" s="9"/>
      <c r="E932" s="9"/>
      <c r="F932" s="9"/>
      <c r="G932" s="9"/>
      <c r="H932" s="79"/>
      <c r="I932" s="9"/>
      <c r="J932" s="9"/>
      <c r="K932" s="9"/>
      <c r="L932" s="9"/>
      <c r="M932" s="11"/>
      <c r="N932" s="77"/>
      <c r="O932" s="72"/>
      <c r="P932" s="72"/>
      <c r="Q932" s="9"/>
      <c r="R932" s="72"/>
      <c r="S932" s="11"/>
      <c r="T932" s="73"/>
      <c r="U932" s="73"/>
      <c r="V932" s="9"/>
      <c r="W932" s="9"/>
      <c r="X932" s="74" t="str">
        <f> if(isna(VLOOKUP($A932,processing!$A:$B,1,0)), "no", "yes")</f>
        <v>no</v>
      </c>
      <c r="Y932" s="74" t="str">
        <f> if(isna(VLOOKUP($A932,outputs!$A:$B,1,0)), "no", "yes")</f>
        <v>no</v>
      </c>
      <c r="Z932" s="74" t="str">
        <f> if(isna(VLOOKUP($A932,old.accuracy!$A:$B,1,0)), "no", "yes")</f>
        <v>no</v>
      </c>
      <c r="AA932" s="74"/>
      <c r="AB932" s="74"/>
    </row>
    <row r="933">
      <c r="A933" s="8" t="str">
        <f> concatenate(VLOOKUP($B933,publications!$B:$D,3,0), ".", $C933)</f>
        <v>#N/A</v>
      </c>
      <c r="B933" s="9"/>
      <c r="C933" s="71">
        <f t="shared" si="1"/>
        <v>0</v>
      </c>
      <c r="D933" s="9"/>
      <c r="E933" s="9"/>
      <c r="F933" s="9"/>
      <c r="G933" s="9"/>
      <c r="H933" s="79"/>
      <c r="I933" s="9"/>
      <c r="J933" s="9"/>
      <c r="K933" s="9"/>
      <c r="L933" s="9"/>
      <c r="M933" s="11"/>
      <c r="N933" s="77"/>
      <c r="O933" s="72"/>
      <c r="P933" s="72"/>
      <c r="Q933" s="9"/>
      <c r="R933" s="72"/>
      <c r="S933" s="11"/>
      <c r="T933" s="73"/>
      <c r="U933" s="73"/>
      <c r="V933" s="9"/>
      <c r="W933" s="9"/>
      <c r="X933" s="74" t="str">
        <f> if(isna(VLOOKUP($A933,processing!$A:$B,1,0)), "no", "yes")</f>
        <v>no</v>
      </c>
      <c r="Y933" s="74" t="str">
        <f> if(isna(VLOOKUP($A933,outputs!$A:$B,1,0)), "no", "yes")</f>
        <v>no</v>
      </c>
      <c r="Z933" s="74" t="str">
        <f> if(isna(VLOOKUP($A933,old.accuracy!$A:$B,1,0)), "no", "yes")</f>
        <v>no</v>
      </c>
      <c r="AA933" s="74"/>
      <c r="AB933" s="74"/>
    </row>
    <row r="934">
      <c r="A934" s="8" t="str">
        <f> concatenate(VLOOKUP($B934,publications!$B:$D,3,0), ".", $C934)</f>
        <v>#N/A</v>
      </c>
      <c r="B934" s="9"/>
      <c r="C934" s="71">
        <f t="shared" si="1"/>
        <v>0</v>
      </c>
      <c r="D934" s="9"/>
      <c r="E934" s="9"/>
      <c r="F934" s="9"/>
      <c r="G934" s="9"/>
      <c r="H934" s="79"/>
      <c r="I934" s="9"/>
      <c r="J934" s="9"/>
      <c r="K934" s="9"/>
      <c r="L934" s="9"/>
      <c r="M934" s="11"/>
      <c r="N934" s="77"/>
      <c r="O934" s="72"/>
      <c r="P934" s="72"/>
      <c r="Q934" s="9"/>
      <c r="R934" s="72"/>
      <c r="S934" s="11"/>
      <c r="T934" s="73"/>
      <c r="U934" s="73"/>
      <c r="V934" s="9"/>
      <c r="W934" s="9"/>
      <c r="X934" s="74" t="str">
        <f> if(isna(VLOOKUP($A934,processing!$A:$B,1,0)), "no", "yes")</f>
        <v>no</v>
      </c>
      <c r="Y934" s="74" t="str">
        <f> if(isna(VLOOKUP($A934,outputs!$A:$B,1,0)), "no", "yes")</f>
        <v>no</v>
      </c>
      <c r="Z934" s="74" t="str">
        <f> if(isna(VLOOKUP($A934,old.accuracy!$A:$B,1,0)), "no", "yes")</f>
        <v>no</v>
      </c>
      <c r="AA934" s="74"/>
      <c r="AB934" s="74"/>
    </row>
    <row r="935">
      <c r="A935" s="8" t="str">
        <f> concatenate(VLOOKUP($B935,publications!$B:$D,3,0), ".", $C935)</f>
        <v>#N/A</v>
      </c>
      <c r="B935" s="9"/>
      <c r="C935" s="71">
        <f t="shared" si="1"/>
        <v>0</v>
      </c>
      <c r="D935" s="9"/>
      <c r="E935" s="9"/>
      <c r="F935" s="9"/>
      <c r="G935" s="9"/>
      <c r="H935" s="79"/>
      <c r="I935" s="9"/>
      <c r="J935" s="9"/>
      <c r="K935" s="9"/>
      <c r="L935" s="9"/>
      <c r="M935" s="11"/>
      <c r="N935" s="77"/>
      <c r="O935" s="72"/>
      <c r="P935" s="72"/>
      <c r="Q935" s="9"/>
      <c r="R935" s="72"/>
      <c r="S935" s="11"/>
      <c r="T935" s="73"/>
      <c r="U935" s="73"/>
      <c r="V935" s="9"/>
      <c r="W935" s="9"/>
      <c r="X935" s="74" t="str">
        <f> if(isna(VLOOKUP($A935,processing!$A:$B,1,0)), "no", "yes")</f>
        <v>no</v>
      </c>
      <c r="Y935" s="74" t="str">
        <f> if(isna(VLOOKUP($A935,outputs!$A:$B,1,0)), "no", "yes")</f>
        <v>no</v>
      </c>
      <c r="Z935" s="74" t="str">
        <f> if(isna(VLOOKUP($A935,old.accuracy!$A:$B,1,0)), "no", "yes")</f>
        <v>no</v>
      </c>
      <c r="AA935" s="74"/>
      <c r="AB935" s="74"/>
    </row>
    <row r="936">
      <c r="A936" s="8" t="str">
        <f> concatenate(VLOOKUP($B936,publications!$B:$D,3,0), ".", $C936)</f>
        <v>#N/A</v>
      </c>
      <c r="B936" s="9"/>
      <c r="C936" s="71">
        <f t="shared" si="1"/>
        <v>0</v>
      </c>
      <c r="D936" s="9"/>
      <c r="E936" s="9"/>
      <c r="F936" s="9"/>
      <c r="G936" s="9"/>
      <c r="H936" s="79"/>
      <c r="I936" s="9"/>
      <c r="J936" s="9"/>
      <c r="K936" s="9"/>
      <c r="L936" s="9"/>
      <c r="M936" s="11"/>
      <c r="N936" s="77"/>
      <c r="O936" s="72"/>
      <c r="P936" s="72"/>
      <c r="Q936" s="9"/>
      <c r="R936" s="72"/>
      <c r="S936" s="11"/>
      <c r="T936" s="73"/>
      <c r="U936" s="73"/>
      <c r="V936" s="9"/>
      <c r="W936" s="9"/>
      <c r="X936" s="74" t="str">
        <f> if(isna(VLOOKUP($A936,processing!$A:$B,1,0)), "no", "yes")</f>
        <v>no</v>
      </c>
      <c r="Y936" s="74" t="str">
        <f> if(isna(VLOOKUP($A936,outputs!$A:$B,1,0)), "no", "yes")</f>
        <v>no</v>
      </c>
      <c r="Z936" s="74" t="str">
        <f> if(isna(VLOOKUP($A936,old.accuracy!$A:$B,1,0)), "no", "yes")</f>
        <v>no</v>
      </c>
      <c r="AA936" s="74"/>
      <c r="AB936" s="74"/>
    </row>
    <row r="937">
      <c r="A937" s="8" t="str">
        <f> concatenate(VLOOKUP($B937,publications!$B:$D,3,0), ".", $C937)</f>
        <v>#N/A</v>
      </c>
      <c r="B937" s="9"/>
      <c r="C937" s="71">
        <f t="shared" si="1"/>
        <v>0</v>
      </c>
      <c r="D937" s="9"/>
      <c r="E937" s="9"/>
      <c r="F937" s="9"/>
      <c r="G937" s="9"/>
      <c r="H937" s="79"/>
      <c r="I937" s="9"/>
      <c r="J937" s="9"/>
      <c r="K937" s="9"/>
      <c r="L937" s="9"/>
      <c r="M937" s="11"/>
      <c r="N937" s="77"/>
      <c r="O937" s="72"/>
      <c r="P937" s="72"/>
      <c r="Q937" s="9"/>
      <c r="R937" s="72"/>
      <c r="S937" s="11"/>
      <c r="T937" s="73"/>
      <c r="U937" s="73"/>
      <c r="V937" s="9"/>
      <c r="W937" s="9"/>
      <c r="X937" s="74" t="str">
        <f> if(isna(VLOOKUP($A937,processing!$A:$B,1,0)), "no", "yes")</f>
        <v>no</v>
      </c>
      <c r="Y937" s="74" t="str">
        <f> if(isna(VLOOKUP($A937,outputs!$A:$B,1,0)), "no", "yes")</f>
        <v>no</v>
      </c>
      <c r="Z937" s="74" t="str">
        <f> if(isna(VLOOKUP($A937,old.accuracy!$A:$B,1,0)), "no", "yes")</f>
        <v>no</v>
      </c>
      <c r="AA937" s="74"/>
      <c r="AB937" s="74"/>
    </row>
    <row r="938">
      <c r="A938" s="8" t="str">
        <f> concatenate(VLOOKUP($B938,publications!$B:$D,3,0), ".", $C938)</f>
        <v>#N/A</v>
      </c>
      <c r="B938" s="9"/>
      <c r="C938" s="71">
        <f t="shared" si="1"/>
        <v>0</v>
      </c>
      <c r="D938" s="9"/>
      <c r="E938" s="9"/>
      <c r="F938" s="9"/>
      <c r="G938" s="9"/>
      <c r="H938" s="79"/>
      <c r="I938" s="9"/>
      <c r="J938" s="9"/>
      <c r="K938" s="9"/>
      <c r="L938" s="9"/>
      <c r="M938" s="11"/>
      <c r="N938" s="77"/>
      <c r="O938" s="72"/>
      <c r="P938" s="72"/>
      <c r="Q938" s="9"/>
      <c r="R938" s="72"/>
      <c r="S938" s="11"/>
      <c r="T938" s="73"/>
      <c r="U938" s="73"/>
      <c r="V938" s="9"/>
      <c r="W938" s="9"/>
      <c r="X938" s="74" t="str">
        <f> if(isna(VLOOKUP($A938,processing!$A:$B,1,0)), "no", "yes")</f>
        <v>no</v>
      </c>
      <c r="Y938" s="74" t="str">
        <f> if(isna(VLOOKUP($A938,outputs!$A:$B,1,0)), "no", "yes")</f>
        <v>no</v>
      </c>
      <c r="Z938" s="74" t="str">
        <f> if(isna(VLOOKUP($A938,old.accuracy!$A:$B,1,0)), "no", "yes")</f>
        <v>no</v>
      </c>
      <c r="AA938" s="74"/>
      <c r="AB938" s="74"/>
    </row>
    <row r="939">
      <c r="A939" s="8" t="str">
        <f> concatenate(VLOOKUP($B939,publications!$B:$D,3,0), ".", $C939)</f>
        <v>#N/A</v>
      </c>
      <c r="B939" s="9"/>
      <c r="C939" s="71">
        <f t="shared" si="1"/>
        <v>0</v>
      </c>
      <c r="D939" s="9"/>
      <c r="E939" s="9"/>
      <c r="F939" s="9"/>
      <c r="G939" s="9"/>
      <c r="H939" s="79"/>
      <c r="I939" s="9"/>
      <c r="J939" s="9"/>
      <c r="K939" s="9"/>
      <c r="L939" s="9"/>
      <c r="M939" s="11"/>
      <c r="N939" s="77"/>
      <c r="O939" s="72"/>
      <c r="P939" s="72"/>
      <c r="Q939" s="9"/>
      <c r="R939" s="72"/>
      <c r="S939" s="11"/>
      <c r="T939" s="73"/>
      <c r="U939" s="73"/>
      <c r="V939" s="9"/>
      <c r="W939" s="9"/>
      <c r="X939" s="74" t="str">
        <f> if(isna(VLOOKUP($A939,processing!$A:$B,1,0)), "no", "yes")</f>
        <v>no</v>
      </c>
      <c r="Y939" s="74" t="str">
        <f> if(isna(VLOOKUP($A939,outputs!$A:$B,1,0)), "no", "yes")</f>
        <v>no</v>
      </c>
      <c r="Z939" s="74" t="str">
        <f> if(isna(VLOOKUP($A939,old.accuracy!$A:$B,1,0)), "no", "yes")</f>
        <v>no</v>
      </c>
      <c r="AA939" s="74"/>
      <c r="AB939" s="74"/>
    </row>
    <row r="940">
      <c r="A940" s="8" t="str">
        <f> concatenate(VLOOKUP($B940,publications!$B:$D,3,0), ".", $C940)</f>
        <v>#N/A</v>
      </c>
      <c r="B940" s="9"/>
      <c r="C940" s="71">
        <f t="shared" si="1"/>
        <v>0</v>
      </c>
      <c r="D940" s="9"/>
      <c r="E940" s="9"/>
      <c r="F940" s="9"/>
      <c r="G940" s="9"/>
      <c r="H940" s="79"/>
      <c r="I940" s="9"/>
      <c r="J940" s="9"/>
      <c r="K940" s="9"/>
      <c r="L940" s="9"/>
      <c r="M940" s="11"/>
      <c r="N940" s="77"/>
      <c r="O940" s="72"/>
      <c r="P940" s="72"/>
      <c r="Q940" s="9"/>
      <c r="R940" s="72"/>
      <c r="S940" s="11"/>
      <c r="T940" s="73"/>
      <c r="U940" s="73"/>
      <c r="V940" s="9"/>
      <c r="W940" s="9"/>
      <c r="X940" s="74" t="str">
        <f> if(isna(VLOOKUP($A940,processing!$A:$B,1,0)), "no", "yes")</f>
        <v>no</v>
      </c>
      <c r="Y940" s="74" t="str">
        <f> if(isna(VLOOKUP($A940,outputs!$A:$B,1,0)), "no", "yes")</f>
        <v>no</v>
      </c>
      <c r="Z940" s="74" t="str">
        <f> if(isna(VLOOKUP($A940,old.accuracy!$A:$B,1,0)), "no", "yes")</f>
        <v>no</v>
      </c>
      <c r="AA940" s="74"/>
      <c r="AB940" s="74"/>
    </row>
    <row r="941">
      <c r="A941" s="8" t="str">
        <f> concatenate(VLOOKUP($B941,publications!$B:$D,3,0), ".", $C941)</f>
        <v>#N/A</v>
      </c>
      <c r="B941" s="9"/>
      <c r="C941" s="71">
        <f t="shared" si="1"/>
        <v>0</v>
      </c>
      <c r="D941" s="9"/>
      <c r="E941" s="9"/>
      <c r="F941" s="9"/>
      <c r="G941" s="9"/>
      <c r="H941" s="79"/>
      <c r="I941" s="9"/>
      <c r="J941" s="9"/>
      <c r="K941" s="9"/>
      <c r="L941" s="9"/>
      <c r="M941" s="11"/>
      <c r="N941" s="77"/>
      <c r="O941" s="72"/>
      <c r="P941" s="72"/>
      <c r="Q941" s="9"/>
      <c r="R941" s="72"/>
      <c r="S941" s="11"/>
      <c r="T941" s="73"/>
      <c r="U941" s="73"/>
      <c r="V941" s="9"/>
      <c r="W941" s="9"/>
      <c r="X941" s="74" t="str">
        <f> if(isna(VLOOKUP($A941,processing!$A:$B,1,0)), "no", "yes")</f>
        <v>no</v>
      </c>
      <c r="Y941" s="74" t="str">
        <f> if(isna(VLOOKUP($A941,outputs!$A:$B,1,0)), "no", "yes")</f>
        <v>no</v>
      </c>
      <c r="Z941" s="74" t="str">
        <f> if(isna(VLOOKUP($A941,old.accuracy!$A:$B,1,0)), "no", "yes")</f>
        <v>no</v>
      </c>
      <c r="AA941" s="74"/>
      <c r="AB941" s="74"/>
    </row>
    <row r="942">
      <c r="A942" s="8" t="str">
        <f> concatenate(VLOOKUP($B942,publications!$B:$D,3,0), ".", $C942)</f>
        <v>#N/A</v>
      </c>
      <c r="B942" s="9"/>
      <c r="C942" s="71">
        <f t="shared" si="1"/>
        <v>0</v>
      </c>
      <c r="D942" s="9"/>
      <c r="E942" s="9"/>
      <c r="F942" s="9"/>
      <c r="G942" s="9"/>
      <c r="H942" s="79"/>
      <c r="I942" s="9"/>
      <c r="J942" s="9"/>
      <c r="K942" s="9"/>
      <c r="L942" s="9"/>
      <c r="M942" s="11"/>
      <c r="N942" s="77"/>
      <c r="O942" s="72"/>
      <c r="P942" s="72"/>
      <c r="Q942" s="9"/>
      <c r="R942" s="72"/>
      <c r="S942" s="11"/>
      <c r="T942" s="73"/>
      <c r="U942" s="73"/>
      <c r="V942" s="9"/>
      <c r="W942" s="9"/>
      <c r="X942" s="74" t="str">
        <f> if(isna(VLOOKUP($A942,processing!$A:$B,1,0)), "no", "yes")</f>
        <v>no</v>
      </c>
      <c r="Y942" s="74" t="str">
        <f> if(isna(VLOOKUP($A942,outputs!$A:$B,1,0)), "no", "yes")</f>
        <v>no</v>
      </c>
      <c r="Z942" s="74" t="str">
        <f> if(isna(VLOOKUP($A942,old.accuracy!$A:$B,1,0)), "no", "yes")</f>
        <v>no</v>
      </c>
      <c r="AA942" s="74"/>
      <c r="AB942" s="74"/>
    </row>
    <row r="943">
      <c r="A943" s="8" t="str">
        <f> concatenate(VLOOKUP($B943,publications!$B:$D,3,0), ".", $C943)</f>
        <v>#N/A</v>
      </c>
      <c r="B943" s="9"/>
      <c r="C943" s="71">
        <f t="shared" si="1"/>
        <v>0</v>
      </c>
      <c r="D943" s="9"/>
      <c r="E943" s="9"/>
      <c r="F943" s="9"/>
      <c r="G943" s="9"/>
      <c r="H943" s="79"/>
      <c r="I943" s="9"/>
      <c r="J943" s="9"/>
      <c r="K943" s="9"/>
      <c r="L943" s="9"/>
      <c r="M943" s="11"/>
      <c r="N943" s="77"/>
      <c r="O943" s="72"/>
      <c r="P943" s="72"/>
      <c r="Q943" s="9"/>
      <c r="R943" s="72"/>
      <c r="S943" s="11"/>
      <c r="T943" s="73"/>
      <c r="U943" s="73"/>
      <c r="V943" s="9"/>
      <c r="W943" s="9"/>
      <c r="X943" s="74" t="str">
        <f> if(isna(VLOOKUP($A943,processing!$A:$B,1,0)), "no", "yes")</f>
        <v>no</v>
      </c>
      <c r="Y943" s="74" t="str">
        <f> if(isna(VLOOKUP($A943,outputs!$A:$B,1,0)), "no", "yes")</f>
        <v>no</v>
      </c>
      <c r="Z943" s="74" t="str">
        <f> if(isna(VLOOKUP($A943,old.accuracy!$A:$B,1,0)), "no", "yes")</f>
        <v>no</v>
      </c>
      <c r="AA943" s="74"/>
      <c r="AB943" s="74"/>
    </row>
    <row r="944">
      <c r="A944" s="8" t="str">
        <f> concatenate(VLOOKUP($B944,publications!$B:$D,3,0), ".", $C944)</f>
        <v>#N/A</v>
      </c>
      <c r="B944" s="9"/>
      <c r="C944" s="71">
        <f t="shared" si="1"/>
        <v>0</v>
      </c>
      <c r="D944" s="9"/>
      <c r="E944" s="9"/>
      <c r="F944" s="9"/>
      <c r="G944" s="9"/>
      <c r="H944" s="79"/>
      <c r="I944" s="9"/>
      <c r="J944" s="9"/>
      <c r="K944" s="9"/>
      <c r="L944" s="9"/>
      <c r="M944" s="11"/>
      <c r="N944" s="77"/>
      <c r="O944" s="72"/>
      <c r="P944" s="72"/>
      <c r="Q944" s="9"/>
      <c r="R944" s="72"/>
      <c r="S944" s="11"/>
      <c r="T944" s="73"/>
      <c r="U944" s="73"/>
      <c r="V944" s="9"/>
      <c r="W944" s="9"/>
      <c r="X944" s="74" t="str">
        <f> if(isna(VLOOKUP($A944,processing!$A:$B,1,0)), "no", "yes")</f>
        <v>no</v>
      </c>
      <c r="Y944" s="74" t="str">
        <f> if(isna(VLOOKUP($A944,outputs!$A:$B,1,0)), "no", "yes")</f>
        <v>no</v>
      </c>
      <c r="Z944" s="74" t="str">
        <f> if(isna(VLOOKUP($A944,old.accuracy!$A:$B,1,0)), "no", "yes")</f>
        <v>no</v>
      </c>
      <c r="AA944" s="74"/>
      <c r="AB944" s="74"/>
    </row>
    <row r="945">
      <c r="A945" s="8" t="str">
        <f> concatenate(VLOOKUP($B945,publications!$B:$D,3,0), ".", $C945)</f>
        <v>#N/A</v>
      </c>
      <c r="B945" s="9"/>
      <c r="C945" s="71">
        <f t="shared" si="1"/>
        <v>0</v>
      </c>
      <c r="D945" s="9"/>
      <c r="E945" s="9"/>
      <c r="F945" s="9"/>
      <c r="G945" s="9"/>
      <c r="H945" s="79"/>
      <c r="I945" s="9"/>
      <c r="J945" s="9"/>
      <c r="K945" s="9"/>
      <c r="L945" s="9"/>
      <c r="M945" s="11"/>
      <c r="N945" s="77"/>
      <c r="O945" s="72"/>
      <c r="P945" s="72"/>
      <c r="Q945" s="9"/>
      <c r="R945" s="72"/>
      <c r="S945" s="11"/>
      <c r="T945" s="73"/>
      <c r="U945" s="73"/>
      <c r="V945" s="9"/>
      <c r="W945" s="9"/>
      <c r="X945" s="74" t="str">
        <f> if(isna(VLOOKUP($A945,processing!$A:$B,1,0)), "no", "yes")</f>
        <v>no</v>
      </c>
      <c r="Y945" s="74" t="str">
        <f> if(isna(VLOOKUP($A945,outputs!$A:$B,1,0)), "no", "yes")</f>
        <v>no</v>
      </c>
      <c r="Z945" s="74" t="str">
        <f> if(isna(VLOOKUP($A945,old.accuracy!$A:$B,1,0)), "no", "yes")</f>
        <v>no</v>
      </c>
      <c r="AA945" s="74"/>
      <c r="AB945" s="74"/>
    </row>
    <row r="946">
      <c r="A946" s="8" t="str">
        <f> concatenate(VLOOKUP($B946,publications!$B:$D,3,0), ".", $C946)</f>
        <v>#N/A</v>
      </c>
      <c r="B946" s="9"/>
      <c r="C946" s="71">
        <f t="shared" si="1"/>
        <v>0</v>
      </c>
      <c r="D946" s="9"/>
      <c r="E946" s="9"/>
      <c r="F946" s="9"/>
      <c r="G946" s="9"/>
      <c r="H946" s="79"/>
      <c r="I946" s="9"/>
      <c r="J946" s="9"/>
      <c r="K946" s="9"/>
      <c r="L946" s="9"/>
      <c r="M946" s="11"/>
      <c r="N946" s="77"/>
      <c r="O946" s="72"/>
      <c r="P946" s="72"/>
      <c r="Q946" s="9"/>
      <c r="R946" s="72"/>
      <c r="S946" s="11"/>
      <c r="T946" s="73"/>
      <c r="U946" s="73"/>
      <c r="V946" s="9"/>
      <c r="W946" s="9"/>
      <c r="X946" s="74" t="str">
        <f> if(isna(VLOOKUP($A946,processing!$A:$B,1,0)), "no", "yes")</f>
        <v>no</v>
      </c>
      <c r="Y946" s="74" t="str">
        <f> if(isna(VLOOKUP($A946,outputs!$A:$B,1,0)), "no", "yes")</f>
        <v>no</v>
      </c>
      <c r="Z946" s="74" t="str">
        <f> if(isna(VLOOKUP($A946,old.accuracy!$A:$B,1,0)), "no", "yes")</f>
        <v>no</v>
      </c>
      <c r="AA946" s="74"/>
      <c r="AB946" s="74"/>
    </row>
    <row r="947">
      <c r="A947" s="8" t="str">
        <f> concatenate(VLOOKUP($B947,publications!$B:$D,3,0), ".", $C947)</f>
        <v>#N/A</v>
      </c>
      <c r="B947" s="9"/>
      <c r="C947" s="71">
        <f t="shared" si="1"/>
        <v>0</v>
      </c>
      <c r="D947" s="9"/>
      <c r="E947" s="9"/>
      <c r="F947" s="9"/>
      <c r="G947" s="9"/>
      <c r="H947" s="79"/>
      <c r="I947" s="9"/>
      <c r="J947" s="9"/>
      <c r="K947" s="9"/>
      <c r="L947" s="9"/>
      <c r="M947" s="11"/>
      <c r="N947" s="77"/>
      <c r="O947" s="72"/>
      <c r="P947" s="72"/>
      <c r="Q947" s="9"/>
      <c r="R947" s="72"/>
      <c r="S947" s="11"/>
      <c r="T947" s="73"/>
      <c r="U947" s="73"/>
      <c r="V947" s="9"/>
      <c r="W947" s="9"/>
      <c r="X947" s="74" t="str">
        <f> if(isna(VLOOKUP($A947,processing!$A:$B,1,0)), "no", "yes")</f>
        <v>no</v>
      </c>
      <c r="Y947" s="74" t="str">
        <f> if(isna(VLOOKUP($A947,outputs!$A:$B,1,0)), "no", "yes")</f>
        <v>no</v>
      </c>
      <c r="Z947" s="74" t="str">
        <f> if(isna(VLOOKUP($A947,old.accuracy!$A:$B,1,0)), "no", "yes")</f>
        <v>no</v>
      </c>
      <c r="AA947" s="74"/>
      <c r="AB947" s="74"/>
    </row>
    <row r="948">
      <c r="A948" s="8" t="str">
        <f> concatenate(VLOOKUP($B948,publications!$B:$D,3,0), ".", $C948)</f>
        <v>#N/A</v>
      </c>
      <c r="B948" s="9"/>
      <c r="C948" s="71">
        <f t="shared" si="1"/>
        <v>0</v>
      </c>
      <c r="D948" s="9"/>
      <c r="E948" s="9"/>
      <c r="F948" s="9"/>
      <c r="G948" s="9"/>
      <c r="H948" s="79"/>
      <c r="I948" s="9"/>
      <c r="J948" s="9"/>
      <c r="K948" s="9"/>
      <c r="L948" s="9"/>
      <c r="M948" s="11"/>
      <c r="N948" s="77"/>
      <c r="O948" s="72"/>
      <c r="P948" s="72"/>
      <c r="Q948" s="9"/>
      <c r="R948" s="72"/>
      <c r="S948" s="11"/>
      <c r="T948" s="73"/>
      <c r="U948" s="73"/>
      <c r="V948" s="9"/>
      <c r="W948" s="9"/>
      <c r="X948" s="74" t="str">
        <f> if(isna(VLOOKUP($A948,processing!$A:$B,1,0)), "no", "yes")</f>
        <v>no</v>
      </c>
      <c r="Y948" s="74" t="str">
        <f> if(isna(VLOOKUP($A948,outputs!$A:$B,1,0)), "no", "yes")</f>
        <v>no</v>
      </c>
      <c r="Z948" s="74" t="str">
        <f> if(isna(VLOOKUP($A948,old.accuracy!$A:$B,1,0)), "no", "yes")</f>
        <v>no</v>
      </c>
      <c r="AA948" s="74"/>
      <c r="AB948" s="74"/>
    </row>
    <row r="949">
      <c r="A949" s="8" t="str">
        <f> concatenate(VLOOKUP($B949,publications!$B:$D,3,0), ".", $C949)</f>
        <v>#N/A</v>
      </c>
      <c r="B949" s="9"/>
      <c r="C949" s="71">
        <f t="shared" si="1"/>
        <v>0</v>
      </c>
      <c r="D949" s="9"/>
      <c r="E949" s="9"/>
      <c r="F949" s="9"/>
      <c r="G949" s="9"/>
      <c r="H949" s="79"/>
      <c r="I949" s="9"/>
      <c r="J949" s="9"/>
      <c r="K949" s="9"/>
      <c r="L949" s="9"/>
      <c r="M949" s="11"/>
      <c r="N949" s="77"/>
      <c r="O949" s="72"/>
      <c r="P949" s="72"/>
      <c r="Q949" s="9"/>
      <c r="R949" s="72"/>
      <c r="S949" s="11"/>
      <c r="T949" s="73"/>
      <c r="U949" s="73"/>
      <c r="V949" s="9"/>
      <c r="W949" s="9"/>
      <c r="X949" s="74" t="str">
        <f> if(isna(VLOOKUP($A949,processing!$A:$B,1,0)), "no", "yes")</f>
        <v>no</v>
      </c>
      <c r="Y949" s="74" t="str">
        <f> if(isna(VLOOKUP($A949,outputs!$A:$B,1,0)), "no", "yes")</f>
        <v>no</v>
      </c>
      <c r="Z949" s="74" t="str">
        <f> if(isna(VLOOKUP($A949,old.accuracy!$A:$B,1,0)), "no", "yes")</f>
        <v>no</v>
      </c>
      <c r="AA949" s="74"/>
      <c r="AB949" s="74"/>
    </row>
    <row r="950">
      <c r="A950" s="8" t="str">
        <f> concatenate(VLOOKUP($B950,publications!$B:$D,3,0), ".", $C950)</f>
        <v>#N/A</v>
      </c>
      <c r="B950" s="9"/>
      <c r="C950" s="71">
        <f t="shared" si="1"/>
        <v>0</v>
      </c>
      <c r="D950" s="9"/>
      <c r="E950" s="9"/>
      <c r="F950" s="9"/>
      <c r="G950" s="9"/>
      <c r="H950" s="79"/>
      <c r="I950" s="9"/>
      <c r="J950" s="9"/>
      <c r="K950" s="9"/>
      <c r="L950" s="9"/>
      <c r="M950" s="11"/>
      <c r="N950" s="77"/>
      <c r="O950" s="72"/>
      <c r="P950" s="72"/>
      <c r="Q950" s="9"/>
      <c r="R950" s="72"/>
      <c r="S950" s="11"/>
      <c r="T950" s="73"/>
      <c r="U950" s="73"/>
      <c r="V950" s="9"/>
      <c r="W950" s="9"/>
      <c r="X950" s="74" t="str">
        <f> if(isna(VLOOKUP($A950,processing!$A:$B,1,0)), "no", "yes")</f>
        <v>no</v>
      </c>
      <c r="Y950" s="74" t="str">
        <f> if(isna(VLOOKUP($A950,outputs!$A:$B,1,0)), "no", "yes")</f>
        <v>no</v>
      </c>
      <c r="Z950" s="74" t="str">
        <f> if(isna(VLOOKUP($A950,old.accuracy!$A:$B,1,0)), "no", "yes")</f>
        <v>no</v>
      </c>
      <c r="AA950" s="74"/>
      <c r="AB950" s="74"/>
    </row>
    <row r="951">
      <c r="A951" s="8" t="str">
        <f> concatenate(VLOOKUP($B951,publications!$B:$D,3,0), ".", $C951)</f>
        <v>#N/A</v>
      </c>
      <c r="B951" s="9"/>
      <c r="C951" s="71">
        <f t="shared" si="1"/>
        <v>0</v>
      </c>
      <c r="D951" s="9"/>
      <c r="E951" s="9"/>
      <c r="F951" s="9"/>
      <c r="G951" s="9"/>
      <c r="H951" s="79"/>
      <c r="I951" s="9"/>
      <c r="J951" s="9"/>
      <c r="K951" s="9"/>
      <c r="L951" s="9"/>
      <c r="M951" s="11"/>
      <c r="N951" s="77"/>
      <c r="O951" s="72"/>
      <c r="P951" s="72"/>
      <c r="Q951" s="9"/>
      <c r="R951" s="72"/>
      <c r="S951" s="11"/>
      <c r="T951" s="73"/>
      <c r="U951" s="73"/>
      <c r="V951" s="9"/>
      <c r="W951" s="9"/>
      <c r="X951" s="74" t="str">
        <f> if(isna(VLOOKUP($A951,processing!$A:$B,1,0)), "no", "yes")</f>
        <v>no</v>
      </c>
      <c r="Y951" s="74" t="str">
        <f> if(isna(VLOOKUP($A951,outputs!$A:$B,1,0)), "no", "yes")</f>
        <v>no</v>
      </c>
      <c r="Z951" s="74" t="str">
        <f> if(isna(VLOOKUP($A951,old.accuracy!$A:$B,1,0)), "no", "yes")</f>
        <v>no</v>
      </c>
      <c r="AA951" s="74"/>
      <c r="AB951" s="74"/>
    </row>
    <row r="952">
      <c r="A952" s="8" t="str">
        <f> concatenate(VLOOKUP($B952,publications!$B:$D,3,0), ".", $C952)</f>
        <v>#N/A</v>
      </c>
      <c r="B952" s="9"/>
      <c r="C952" s="71">
        <f t="shared" si="1"/>
        <v>0</v>
      </c>
      <c r="D952" s="9"/>
      <c r="E952" s="9"/>
      <c r="F952" s="9"/>
      <c r="G952" s="9"/>
      <c r="H952" s="79"/>
      <c r="I952" s="9"/>
      <c r="J952" s="9"/>
      <c r="K952" s="9"/>
      <c r="L952" s="9"/>
      <c r="M952" s="11"/>
      <c r="N952" s="77"/>
      <c r="O952" s="72"/>
      <c r="P952" s="72"/>
      <c r="Q952" s="9"/>
      <c r="R952" s="72"/>
      <c r="S952" s="11"/>
      <c r="T952" s="73"/>
      <c r="U952" s="73"/>
      <c r="V952" s="9"/>
      <c r="W952" s="9"/>
      <c r="X952" s="74" t="str">
        <f> if(isna(VLOOKUP($A952,processing!$A:$B,1,0)), "no", "yes")</f>
        <v>no</v>
      </c>
      <c r="Y952" s="74" t="str">
        <f> if(isna(VLOOKUP($A952,outputs!$A:$B,1,0)), "no", "yes")</f>
        <v>no</v>
      </c>
      <c r="Z952" s="74" t="str">
        <f> if(isna(VLOOKUP($A952,old.accuracy!$A:$B,1,0)), "no", "yes")</f>
        <v>no</v>
      </c>
      <c r="AA952" s="74"/>
      <c r="AB952" s="74"/>
    </row>
    <row r="953">
      <c r="A953" s="8" t="str">
        <f> concatenate(VLOOKUP($B953,publications!$B:$D,3,0), ".", $C953)</f>
        <v>#N/A</v>
      </c>
      <c r="B953" s="9"/>
      <c r="C953" s="71">
        <f t="shared" si="1"/>
        <v>0</v>
      </c>
      <c r="D953" s="9"/>
      <c r="E953" s="9"/>
      <c r="F953" s="9"/>
      <c r="G953" s="9"/>
      <c r="H953" s="79"/>
      <c r="I953" s="9"/>
      <c r="J953" s="9"/>
      <c r="K953" s="9"/>
      <c r="L953" s="9"/>
      <c r="M953" s="11"/>
      <c r="N953" s="77"/>
      <c r="O953" s="72"/>
      <c r="P953" s="72"/>
      <c r="Q953" s="9"/>
      <c r="R953" s="72"/>
      <c r="S953" s="11"/>
      <c r="T953" s="73"/>
      <c r="U953" s="73"/>
      <c r="V953" s="9"/>
      <c r="W953" s="9"/>
      <c r="X953" s="74" t="str">
        <f> if(isna(VLOOKUP($A953,processing!$A:$B,1,0)), "no", "yes")</f>
        <v>no</v>
      </c>
      <c r="Y953" s="74" t="str">
        <f> if(isna(VLOOKUP($A953,outputs!$A:$B,1,0)), "no", "yes")</f>
        <v>no</v>
      </c>
      <c r="Z953" s="74" t="str">
        <f> if(isna(VLOOKUP($A953,old.accuracy!$A:$B,1,0)), "no", "yes")</f>
        <v>no</v>
      </c>
      <c r="AA953" s="74"/>
      <c r="AB953" s="74"/>
    </row>
    <row r="954">
      <c r="A954" s="8" t="str">
        <f> concatenate(VLOOKUP($B954,publications!$B:$D,3,0), ".", $C954)</f>
        <v>#N/A</v>
      </c>
      <c r="B954" s="9"/>
      <c r="C954" s="71">
        <f t="shared" si="1"/>
        <v>0</v>
      </c>
      <c r="D954" s="9"/>
      <c r="E954" s="9"/>
      <c r="F954" s="9"/>
      <c r="G954" s="9"/>
      <c r="H954" s="79"/>
      <c r="I954" s="9"/>
      <c r="J954" s="9"/>
      <c r="K954" s="9"/>
      <c r="L954" s="9"/>
      <c r="M954" s="11"/>
      <c r="N954" s="77"/>
      <c r="O954" s="72"/>
      <c r="P954" s="72"/>
      <c r="Q954" s="9"/>
      <c r="R954" s="72"/>
      <c r="S954" s="11"/>
      <c r="T954" s="73"/>
      <c r="U954" s="73"/>
      <c r="V954" s="9"/>
      <c r="W954" s="9"/>
      <c r="X954" s="74" t="str">
        <f> if(isna(VLOOKUP($A954,processing!$A:$B,1,0)), "no", "yes")</f>
        <v>no</v>
      </c>
      <c r="Y954" s="74" t="str">
        <f> if(isna(VLOOKUP($A954,outputs!$A:$B,1,0)), "no", "yes")</f>
        <v>no</v>
      </c>
      <c r="Z954" s="74" t="str">
        <f> if(isna(VLOOKUP($A954,old.accuracy!$A:$B,1,0)), "no", "yes")</f>
        <v>no</v>
      </c>
      <c r="AA954" s="74"/>
      <c r="AB954" s="74"/>
    </row>
    <row r="955">
      <c r="A955" s="8" t="str">
        <f> concatenate(VLOOKUP($B955,publications!$B:$D,3,0), ".", $C955)</f>
        <v>#N/A</v>
      </c>
      <c r="B955" s="9"/>
      <c r="C955" s="71">
        <f t="shared" si="1"/>
        <v>0</v>
      </c>
      <c r="D955" s="9"/>
      <c r="E955" s="9"/>
      <c r="F955" s="9"/>
      <c r="G955" s="9"/>
      <c r="H955" s="79"/>
      <c r="I955" s="9"/>
      <c r="J955" s="9"/>
      <c r="K955" s="9"/>
      <c r="L955" s="9"/>
      <c r="M955" s="11"/>
      <c r="N955" s="77"/>
      <c r="O955" s="72"/>
      <c r="P955" s="72"/>
      <c r="Q955" s="9"/>
      <c r="R955" s="72"/>
      <c r="S955" s="11"/>
      <c r="T955" s="73"/>
      <c r="U955" s="73"/>
      <c r="V955" s="9"/>
      <c r="W955" s="9"/>
      <c r="X955" s="74" t="str">
        <f> if(isna(VLOOKUP($A955,processing!$A:$B,1,0)), "no", "yes")</f>
        <v>no</v>
      </c>
      <c r="Y955" s="74" t="str">
        <f> if(isna(VLOOKUP($A955,outputs!$A:$B,1,0)), "no", "yes")</f>
        <v>no</v>
      </c>
      <c r="Z955" s="74" t="str">
        <f> if(isna(VLOOKUP($A955,old.accuracy!$A:$B,1,0)), "no", "yes")</f>
        <v>no</v>
      </c>
      <c r="AA955" s="74"/>
      <c r="AB955" s="74"/>
    </row>
    <row r="956">
      <c r="A956" s="8" t="str">
        <f> concatenate(VLOOKUP($B956,publications!$B:$D,3,0), ".", $C956)</f>
        <v>#N/A</v>
      </c>
      <c r="B956" s="9"/>
      <c r="C956" s="71">
        <f t="shared" si="1"/>
        <v>0</v>
      </c>
      <c r="D956" s="9"/>
      <c r="E956" s="9"/>
      <c r="F956" s="9"/>
      <c r="G956" s="9"/>
      <c r="H956" s="79"/>
      <c r="I956" s="9"/>
      <c r="J956" s="9"/>
      <c r="K956" s="9"/>
      <c r="L956" s="9"/>
      <c r="M956" s="11"/>
      <c r="N956" s="77"/>
      <c r="O956" s="72"/>
      <c r="P956" s="72"/>
      <c r="Q956" s="9"/>
      <c r="R956" s="72"/>
      <c r="S956" s="11"/>
      <c r="T956" s="73"/>
      <c r="U956" s="73"/>
      <c r="V956" s="9"/>
      <c r="W956" s="9"/>
      <c r="X956" s="74" t="str">
        <f> if(isna(VLOOKUP($A956,processing!$A:$B,1,0)), "no", "yes")</f>
        <v>no</v>
      </c>
      <c r="Y956" s="74" t="str">
        <f> if(isna(VLOOKUP($A956,outputs!$A:$B,1,0)), "no", "yes")</f>
        <v>no</v>
      </c>
      <c r="Z956" s="74" t="str">
        <f> if(isna(VLOOKUP($A956,old.accuracy!$A:$B,1,0)), "no", "yes")</f>
        <v>no</v>
      </c>
      <c r="AA956" s="74"/>
      <c r="AB956" s="74"/>
    </row>
    <row r="957">
      <c r="A957" s="8" t="str">
        <f> concatenate(VLOOKUP($B957,publications!$B:$D,3,0), ".", $C957)</f>
        <v>#N/A</v>
      </c>
      <c r="B957" s="9"/>
      <c r="C957" s="71">
        <f t="shared" si="1"/>
        <v>0</v>
      </c>
      <c r="D957" s="9"/>
      <c r="E957" s="9"/>
      <c r="F957" s="9"/>
      <c r="G957" s="9"/>
      <c r="H957" s="79"/>
      <c r="I957" s="9"/>
      <c r="J957" s="9"/>
      <c r="K957" s="9"/>
      <c r="L957" s="9"/>
      <c r="M957" s="11"/>
      <c r="N957" s="77"/>
      <c r="O957" s="72"/>
      <c r="P957" s="72"/>
      <c r="Q957" s="9"/>
      <c r="R957" s="72"/>
      <c r="S957" s="11"/>
      <c r="T957" s="73"/>
      <c r="U957" s="73"/>
      <c r="V957" s="9"/>
      <c r="W957" s="9"/>
      <c r="X957" s="74" t="str">
        <f> if(isna(VLOOKUP($A957,processing!$A:$B,1,0)), "no", "yes")</f>
        <v>no</v>
      </c>
      <c r="Y957" s="74" t="str">
        <f> if(isna(VLOOKUP($A957,outputs!$A:$B,1,0)), "no", "yes")</f>
        <v>no</v>
      </c>
      <c r="Z957" s="74" t="str">
        <f> if(isna(VLOOKUP($A957,old.accuracy!$A:$B,1,0)), "no", "yes")</f>
        <v>no</v>
      </c>
      <c r="AA957" s="74"/>
      <c r="AB957" s="74"/>
    </row>
    <row r="958">
      <c r="A958" s="8" t="str">
        <f> concatenate(VLOOKUP($B958,publications!$B:$D,3,0), ".", $C958)</f>
        <v>#N/A</v>
      </c>
      <c r="B958" s="9"/>
      <c r="C958" s="71">
        <f t="shared" si="1"/>
        <v>0</v>
      </c>
      <c r="D958" s="9"/>
      <c r="E958" s="9"/>
      <c r="F958" s="9"/>
      <c r="G958" s="9"/>
      <c r="H958" s="79"/>
      <c r="I958" s="9"/>
      <c r="J958" s="9"/>
      <c r="K958" s="9"/>
      <c r="L958" s="9"/>
      <c r="M958" s="11"/>
      <c r="N958" s="77"/>
      <c r="O958" s="72"/>
      <c r="P958" s="72"/>
      <c r="Q958" s="9"/>
      <c r="R958" s="72"/>
      <c r="S958" s="11"/>
      <c r="T958" s="73"/>
      <c r="U958" s="73"/>
      <c r="V958" s="9"/>
      <c r="W958" s="9"/>
      <c r="X958" s="74" t="str">
        <f> if(isna(VLOOKUP($A958,processing!$A:$B,1,0)), "no", "yes")</f>
        <v>no</v>
      </c>
      <c r="Y958" s="74" t="str">
        <f> if(isna(VLOOKUP($A958,outputs!$A:$B,1,0)), "no", "yes")</f>
        <v>no</v>
      </c>
      <c r="Z958" s="74" t="str">
        <f> if(isna(VLOOKUP($A958,old.accuracy!$A:$B,1,0)), "no", "yes")</f>
        <v>no</v>
      </c>
      <c r="AA958" s="74"/>
      <c r="AB958" s="74"/>
    </row>
    <row r="959">
      <c r="A959" s="8" t="str">
        <f> concatenate(VLOOKUP($B959,publications!$B:$D,3,0), ".", $C959)</f>
        <v>#N/A</v>
      </c>
      <c r="B959" s="9"/>
      <c r="C959" s="71">
        <f t="shared" si="1"/>
        <v>0</v>
      </c>
      <c r="D959" s="9"/>
      <c r="E959" s="9"/>
      <c r="F959" s="9"/>
      <c r="G959" s="9"/>
      <c r="H959" s="79"/>
      <c r="I959" s="9"/>
      <c r="J959" s="9"/>
      <c r="K959" s="9"/>
      <c r="L959" s="9"/>
      <c r="M959" s="11"/>
      <c r="N959" s="77"/>
      <c r="O959" s="72"/>
      <c r="P959" s="72"/>
      <c r="Q959" s="9"/>
      <c r="R959" s="72"/>
      <c r="S959" s="11"/>
      <c r="T959" s="73"/>
      <c r="U959" s="73"/>
      <c r="V959" s="9"/>
      <c r="W959" s="9"/>
      <c r="X959" s="74" t="str">
        <f> if(isna(VLOOKUP($A959,processing!$A:$B,1,0)), "no", "yes")</f>
        <v>no</v>
      </c>
      <c r="Y959" s="74" t="str">
        <f> if(isna(VLOOKUP($A959,outputs!$A:$B,1,0)), "no", "yes")</f>
        <v>no</v>
      </c>
      <c r="Z959" s="74" t="str">
        <f> if(isna(VLOOKUP($A959,old.accuracy!$A:$B,1,0)), "no", "yes")</f>
        <v>no</v>
      </c>
      <c r="AA959" s="74"/>
      <c r="AB959" s="74"/>
    </row>
    <row r="960">
      <c r="A960" s="8" t="str">
        <f> concatenate(VLOOKUP($B960,publications!$B:$D,3,0), ".", $C960)</f>
        <v>#N/A</v>
      </c>
      <c r="B960" s="9"/>
      <c r="C960" s="71">
        <f t="shared" si="1"/>
        <v>0</v>
      </c>
      <c r="D960" s="9"/>
      <c r="E960" s="9"/>
      <c r="F960" s="9"/>
      <c r="G960" s="9"/>
      <c r="H960" s="79"/>
      <c r="I960" s="9"/>
      <c r="J960" s="9"/>
      <c r="K960" s="9"/>
      <c r="L960" s="9"/>
      <c r="M960" s="11"/>
      <c r="N960" s="77"/>
      <c r="O960" s="72"/>
      <c r="P960" s="72"/>
      <c r="Q960" s="9"/>
      <c r="R960" s="72"/>
      <c r="S960" s="11"/>
      <c r="T960" s="73"/>
      <c r="U960" s="73"/>
      <c r="V960" s="9"/>
      <c r="W960" s="9"/>
      <c r="X960" s="74" t="str">
        <f> if(isna(VLOOKUP($A960,processing!$A:$B,1,0)), "no", "yes")</f>
        <v>no</v>
      </c>
      <c r="Y960" s="74" t="str">
        <f> if(isna(VLOOKUP($A960,outputs!$A:$B,1,0)), "no", "yes")</f>
        <v>no</v>
      </c>
      <c r="Z960" s="74" t="str">
        <f> if(isna(VLOOKUP($A960,old.accuracy!$A:$B,1,0)), "no", "yes")</f>
        <v>no</v>
      </c>
      <c r="AA960" s="74"/>
      <c r="AB960" s="74"/>
    </row>
    <row r="961">
      <c r="A961" s="8" t="str">
        <f> concatenate(VLOOKUP($B961,publications!$B:$D,3,0), ".", $C961)</f>
        <v>#N/A</v>
      </c>
      <c r="B961" s="9"/>
      <c r="C961" s="71">
        <f t="shared" si="1"/>
        <v>0</v>
      </c>
      <c r="D961" s="9"/>
      <c r="E961" s="9"/>
      <c r="F961" s="9"/>
      <c r="G961" s="9"/>
      <c r="H961" s="79"/>
      <c r="I961" s="9"/>
      <c r="J961" s="9"/>
      <c r="K961" s="9"/>
      <c r="L961" s="9"/>
      <c r="M961" s="11"/>
      <c r="N961" s="77"/>
      <c r="O961" s="72"/>
      <c r="P961" s="72"/>
      <c r="Q961" s="9"/>
      <c r="R961" s="72"/>
      <c r="S961" s="11"/>
      <c r="T961" s="73"/>
      <c r="U961" s="73"/>
      <c r="V961" s="9"/>
      <c r="W961" s="9"/>
      <c r="X961" s="74" t="str">
        <f> if(isna(VLOOKUP($A961,processing!$A:$B,1,0)), "no", "yes")</f>
        <v>no</v>
      </c>
      <c r="Y961" s="74" t="str">
        <f> if(isna(VLOOKUP($A961,outputs!$A:$B,1,0)), "no", "yes")</f>
        <v>no</v>
      </c>
      <c r="Z961" s="74" t="str">
        <f> if(isna(VLOOKUP($A961,old.accuracy!$A:$B,1,0)), "no", "yes")</f>
        <v>no</v>
      </c>
      <c r="AA961" s="74"/>
      <c r="AB961" s="74"/>
    </row>
    <row r="962">
      <c r="A962" s="8" t="str">
        <f> concatenate(VLOOKUP($B962,publications!$B:$D,3,0), ".", $C962)</f>
        <v>#N/A</v>
      </c>
      <c r="B962" s="9"/>
      <c r="C962" s="71">
        <f t="shared" si="1"/>
        <v>0</v>
      </c>
      <c r="D962" s="9"/>
      <c r="E962" s="9"/>
      <c r="F962" s="9"/>
      <c r="G962" s="9"/>
      <c r="H962" s="79"/>
      <c r="I962" s="9"/>
      <c r="J962" s="9"/>
      <c r="K962" s="9"/>
      <c r="L962" s="9"/>
      <c r="M962" s="11"/>
      <c r="N962" s="77"/>
      <c r="O962" s="72"/>
      <c r="P962" s="72"/>
      <c r="Q962" s="9"/>
      <c r="R962" s="72"/>
      <c r="S962" s="11"/>
      <c r="T962" s="73"/>
      <c r="U962" s="73"/>
      <c r="V962" s="9"/>
      <c r="W962" s="9"/>
      <c r="X962" s="74" t="str">
        <f> if(isna(VLOOKUP($A962,processing!$A:$B,1,0)), "no", "yes")</f>
        <v>no</v>
      </c>
      <c r="Y962" s="74" t="str">
        <f> if(isna(VLOOKUP($A962,outputs!$A:$B,1,0)), "no", "yes")</f>
        <v>no</v>
      </c>
      <c r="Z962" s="74" t="str">
        <f> if(isna(VLOOKUP($A962,old.accuracy!$A:$B,1,0)), "no", "yes")</f>
        <v>no</v>
      </c>
      <c r="AA962" s="74"/>
      <c r="AB962" s="74"/>
    </row>
    <row r="963">
      <c r="A963" s="8" t="str">
        <f> concatenate(VLOOKUP($B963,publications!$B:$D,3,0), ".", $C963)</f>
        <v>#N/A</v>
      </c>
      <c r="B963" s="9"/>
      <c r="C963" s="71">
        <f t="shared" si="1"/>
        <v>0</v>
      </c>
      <c r="D963" s="9"/>
      <c r="E963" s="9"/>
      <c r="F963" s="9"/>
      <c r="G963" s="9"/>
      <c r="H963" s="79"/>
      <c r="I963" s="9"/>
      <c r="J963" s="9"/>
      <c r="K963" s="9"/>
      <c r="L963" s="9"/>
      <c r="M963" s="11"/>
      <c r="N963" s="77"/>
      <c r="O963" s="72"/>
      <c r="P963" s="72"/>
      <c r="Q963" s="9"/>
      <c r="R963" s="72"/>
      <c r="S963" s="11"/>
      <c r="T963" s="73"/>
      <c r="U963" s="73"/>
      <c r="V963" s="9"/>
      <c r="W963" s="9"/>
      <c r="X963" s="74" t="str">
        <f> if(isna(VLOOKUP($A963,processing!$A:$B,1,0)), "no", "yes")</f>
        <v>no</v>
      </c>
      <c r="Y963" s="74" t="str">
        <f> if(isna(VLOOKUP($A963,outputs!$A:$B,1,0)), "no", "yes")</f>
        <v>no</v>
      </c>
      <c r="Z963" s="74" t="str">
        <f> if(isna(VLOOKUP($A963,old.accuracy!$A:$B,1,0)), "no", "yes")</f>
        <v>no</v>
      </c>
      <c r="AA963" s="74"/>
      <c r="AB963" s="74"/>
    </row>
    <row r="964">
      <c r="A964" s="8" t="str">
        <f> concatenate(VLOOKUP($B964,publications!$B:$D,3,0), ".", $C964)</f>
        <v>#N/A</v>
      </c>
      <c r="B964" s="9"/>
      <c r="C964" s="71">
        <f t="shared" si="1"/>
        <v>0</v>
      </c>
      <c r="D964" s="9"/>
      <c r="E964" s="9"/>
      <c r="F964" s="9"/>
      <c r="G964" s="9"/>
      <c r="H964" s="79"/>
      <c r="I964" s="9"/>
      <c r="J964" s="9"/>
      <c r="K964" s="9"/>
      <c r="L964" s="9"/>
      <c r="M964" s="11"/>
      <c r="N964" s="77"/>
      <c r="O964" s="72"/>
      <c r="P964" s="72"/>
      <c r="Q964" s="9"/>
      <c r="R964" s="72"/>
      <c r="S964" s="11"/>
      <c r="T964" s="73"/>
      <c r="U964" s="73"/>
      <c r="V964" s="9"/>
      <c r="W964" s="9"/>
      <c r="X964" s="74" t="str">
        <f> if(isna(VLOOKUP($A964,processing!$A:$B,1,0)), "no", "yes")</f>
        <v>no</v>
      </c>
      <c r="Y964" s="74" t="str">
        <f> if(isna(VLOOKUP($A964,outputs!$A:$B,1,0)), "no", "yes")</f>
        <v>no</v>
      </c>
      <c r="Z964" s="74" t="str">
        <f> if(isna(VLOOKUP($A964,old.accuracy!$A:$B,1,0)), "no", "yes")</f>
        <v>no</v>
      </c>
      <c r="AA964" s="74"/>
      <c r="AB964" s="74"/>
    </row>
    <row r="965">
      <c r="A965" s="8" t="str">
        <f> concatenate(VLOOKUP($B965,publications!$B:$D,3,0), ".", $C965)</f>
        <v>#N/A</v>
      </c>
      <c r="B965" s="9"/>
      <c r="C965" s="71">
        <f t="shared" si="1"/>
        <v>0</v>
      </c>
      <c r="D965" s="9"/>
      <c r="E965" s="9"/>
      <c r="F965" s="9"/>
      <c r="G965" s="9"/>
      <c r="H965" s="79"/>
      <c r="I965" s="9"/>
      <c r="J965" s="9"/>
      <c r="K965" s="9"/>
      <c r="L965" s="9"/>
      <c r="M965" s="11"/>
      <c r="N965" s="77"/>
      <c r="O965" s="72"/>
      <c r="P965" s="72"/>
      <c r="Q965" s="9"/>
      <c r="R965" s="72"/>
      <c r="S965" s="11"/>
      <c r="T965" s="73"/>
      <c r="U965" s="73"/>
      <c r="V965" s="9"/>
      <c r="W965" s="9"/>
      <c r="X965" s="74" t="str">
        <f> if(isna(VLOOKUP($A965,processing!$A:$B,1,0)), "no", "yes")</f>
        <v>no</v>
      </c>
      <c r="Y965" s="74" t="str">
        <f> if(isna(VLOOKUP($A965,outputs!$A:$B,1,0)), "no", "yes")</f>
        <v>no</v>
      </c>
      <c r="Z965" s="74" t="str">
        <f> if(isna(VLOOKUP($A965,old.accuracy!$A:$B,1,0)), "no", "yes")</f>
        <v>no</v>
      </c>
      <c r="AA965" s="74"/>
      <c r="AB965" s="74"/>
    </row>
    <row r="966">
      <c r="A966" s="8" t="str">
        <f> concatenate(VLOOKUP($B966,publications!$B:$D,3,0), ".", $C966)</f>
        <v>#N/A</v>
      </c>
      <c r="B966" s="9"/>
      <c r="C966" s="71">
        <f t="shared" si="1"/>
        <v>0</v>
      </c>
      <c r="D966" s="9"/>
      <c r="E966" s="9"/>
      <c r="F966" s="9"/>
      <c r="G966" s="9"/>
      <c r="H966" s="79"/>
      <c r="I966" s="9"/>
      <c r="J966" s="9"/>
      <c r="K966" s="9"/>
      <c r="L966" s="9"/>
      <c r="M966" s="11"/>
      <c r="N966" s="77"/>
      <c r="O966" s="72"/>
      <c r="P966" s="72"/>
      <c r="Q966" s="9"/>
      <c r="R966" s="72"/>
      <c r="S966" s="11"/>
      <c r="T966" s="73"/>
      <c r="U966" s="73"/>
      <c r="V966" s="9"/>
      <c r="W966" s="9"/>
      <c r="X966" s="74" t="str">
        <f> if(isna(VLOOKUP($A966,processing!$A:$B,1,0)), "no", "yes")</f>
        <v>no</v>
      </c>
      <c r="Y966" s="74" t="str">
        <f> if(isna(VLOOKUP($A966,outputs!$A:$B,1,0)), "no", "yes")</f>
        <v>no</v>
      </c>
      <c r="Z966" s="74" t="str">
        <f> if(isna(VLOOKUP($A966,old.accuracy!$A:$B,1,0)), "no", "yes")</f>
        <v>no</v>
      </c>
      <c r="AA966" s="74"/>
      <c r="AB966" s="74"/>
    </row>
    <row r="967">
      <c r="A967" s="8" t="str">
        <f> concatenate(VLOOKUP($B967,publications!$B:$D,3,0), ".", $C967)</f>
        <v>#N/A</v>
      </c>
      <c r="B967" s="9"/>
      <c r="C967" s="71">
        <f t="shared" si="1"/>
        <v>0</v>
      </c>
      <c r="D967" s="9"/>
      <c r="E967" s="9"/>
      <c r="F967" s="9"/>
      <c r="G967" s="9"/>
      <c r="H967" s="79"/>
      <c r="I967" s="9"/>
      <c r="J967" s="9"/>
      <c r="K967" s="9"/>
      <c r="L967" s="9"/>
      <c r="M967" s="11"/>
      <c r="N967" s="77"/>
      <c r="O967" s="72"/>
      <c r="P967" s="72"/>
      <c r="Q967" s="9"/>
      <c r="R967" s="72"/>
      <c r="S967" s="11"/>
      <c r="T967" s="73"/>
      <c r="U967" s="73"/>
      <c r="V967" s="9"/>
      <c r="W967" s="9"/>
      <c r="X967" s="74" t="str">
        <f> if(isna(VLOOKUP($A967,processing!$A:$B,1,0)), "no", "yes")</f>
        <v>no</v>
      </c>
      <c r="Y967" s="74" t="str">
        <f> if(isna(VLOOKUP($A967,outputs!$A:$B,1,0)), "no", "yes")</f>
        <v>no</v>
      </c>
      <c r="Z967" s="74" t="str">
        <f> if(isna(VLOOKUP($A967,old.accuracy!$A:$B,1,0)), "no", "yes")</f>
        <v>no</v>
      </c>
      <c r="AA967" s="74"/>
      <c r="AB967" s="74"/>
    </row>
    <row r="968">
      <c r="A968" s="8" t="str">
        <f> concatenate(VLOOKUP($B968,publications!$B:$D,3,0), ".", $C968)</f>
        <v>#N/A</v>
      </c>
      <c r="B968" s="9"/>
      <c r="C968" s="71">
        <f t="shared" si="1"/>
        <v>0</v>
      </c>
      <c r="D968" s="9"/>
      <c r="E968" s="9"/>
      <c r="F968" s="9"/>
      <c r="G968" s="9"/>
      <c r="H968" s="79"/>
      <c r="I968" s="9"/>
      <c r="J968" s="9"/>
      <c r="K968" s="9"/>
      <c r="L968" s="9"/>
      <c r="M968" s="11"/>
      <c r="N968" s="77"/>
      <c r="O968" s="72"/>
      <c r="P968" s="72"/>
      <c r="Q968" s="9"/>
      <c r="R968" s="72"/>
      <c r="S968" s="11"/>
      <c r="T968" s="73"/>
      <c r="U968" s="73"/>
      <c r="V968" s="9"/>
      <c r="W968" s="9"/>
      <c r="X968" s="74" t="str">
        <f> if(isna(VLOOKUP($A968,processing!$A:$B,1,0)), "no", "yes")</f>
        <v>no</v>
      </c>
      <c r="Y968" s="74" t="str">
        <f> if(isna(VLOOKUP($A968,outputs!$A:$B,1,0)), "no", "yes")</f>
        <v>no</v>
      </c>
      <c r="Z968" s="74" t="str">
        <f> if(isna(VLOOKUP($A968,old.accuracy!$A:$B,1,0)), "no", "yes")</f>
        <v>no</v>
      </c>
      <c r="AA968" s="74"/>
      <c r="AB968" s="74"/>
    </row>
    <row r="969">
      <c r="A969" s="8" t="str">
        <f> concatenate(VLOOKUP($B969,publications!$B:$D,3,0), ".", $C969)</f>
        <v>#N/A</v>
      </c>
      <c r="B969" s="9"/>
      <c r="C969" s="71">
        <f t="shared" si="1"/>
        <v>0</v>
      </c>
      <c r="D969" s="9"/>
      <c r="E969" s="9"/>
      <c r="F969" s="9"/>
      <c r="G969" s="9"/>
      <c r="H969" s="79"/>
      <c r="I969" s="9"/>
      <c r="J969" s="9"/>
      <c r="K969" s="9"/>
      <c r="L969" s="9"/>
      <c r="M969" s="11"/>
      <c r="N969" s="77"/>
      <c r="O969" s="72"/>
      <c r="P969" s="72"/>
      <c r="Q969" s="9"/>
      <c r="R969" s="72"/>
      <c r="S969" s="11"/>
      <c r="T969" s="73"/>
      <c r="U969" s="73"/>
      <c r="V969" s="9"/>
      <c r="W969" s="9"/>
      <c r="X969" s="74" t="str">
        <f> if(isna(VLOOKUP($A969,processing!$A:$B,1,0)), "no", "yes")</f>
        <v>no</v>
      </c>
      <c r="Y969" s="74" t="str">
        <f> if(isna(VLOOKUP($A969,outputs!$A:$B,1,0)), "no", "yes")</f>
        <v>no</v>
      </c>
      <c r="Z969" s="74" t="str">
        <f> if(isna(VLOOKUP($A969,old.accuracy!$A:$B,1,0)), "no", "yes")</f>
        <v>no</v>
      </c>
      <c r="AA969" s="74"/>
      <c r="AB969" s="74"/>
    </row>
    <row r="970">
      <c r="A970" s="8" t="str">
        <f> concatenate(VLOOKUP($B970,publications!$B:$D,3,0), ".", $C970)</f>
        <v>#N/A</v>
      </c>
      <c r="B970" s="9"/>
      <c r="C970" s="71">
        <f t="shared" si="1"/>
        <v>0</v>
      </c>
      <c r="D970" s="9"/>
      <c r="E970" s="9"/>
      <c r="F970" s="9"/>
      <c r="G970" s="9"/>
      <c r="H970" s="79"/>
      <c r="I970" s="9"/>
      <c r="J970" s="9"/>
      <c r="K970" s="9"/>
      <c r="L970" s="9"/>
      <c r="M970" s="11"/>
      <c r="N970" s="77"/>
      <c r="O970" s="72"/>
      <c r="P970" s="72"/>
      <c r="Q970" s="9"/>
      <c r="R970" s="72"/>
      <c r="S970" s="11"/>
      <c r="T970" s="73"/>
      <c r="U970" s="73"/>
      <c r="V970" s="9"/>
      <c r="W970" s="9"/>
      <c r="X970" s="74" t="str">
        <f> if(isna(VLOOKUP($A970,processing!$A:$B,1,0)), "no", "yes")</f>
        <v>no</v>
      </c>
      <c r="Y970" s="74" t="str">
        <f> if(isna(VLOOKUP($A970,outputs!$A:$B,1,0)), "no", "yes")</f>
        <v>no</v>
      </c>
      <c r="Z970" s="74" t="str">
        <f> if(isna(VLOOKUP($A970,old.accuracy!$A:$B,1,0)), "no", "yes")</f>
        <v>no</v>
      </c>
      <c r="AA970" s="74"/>
      <c r="AB970" s="74"/>
    </row>
    <row r="971">
      <c r="A971" s="8" t="str">
        <f> concatenate(VLOOKUP($B971,publications!$B:$D,3,0), ".", $C971)</f>
        <v>#N/A</v>
      </c>
      <c r="B971" s="9"/>
      <c r="C971" s="71">
        <f t="shared" si="1"/>
        <v>0</v>
      </c>
      <c r="D971" s="9"/>
      <c r="E971" s="9"/>
      <c r="F971" s="9"/>
      <c r="G971" s="9"/>
      <c r="H971" s="79"/>
      <c r="I971" s="9"/>
      <c r="J971" s="9"/>
      <c r="K971" s="9"/>
      <c r="L971" s="9"/>
      <c r="M971" s="11"/>
      <c r="N971" s="77"/>
      <c r="O971" s="72"/>
      <c r="P971" s="72"/>
      <c r="Q971" s="9"/>
      <c r="R971" s="72"/>
      <c r="S971" s="11"/>
      <c r="T971" s="73"/>
      <c r="U971" s="73"/>
      <c r="V971" s="9"/>
      <c r="W971" s="9"/>
      <c r="X971" s="74" t="str">
        <f> if(isna(VLOOKUP($A971,processing!$A:$B,1,0)), "no", "yes")</f>
        <v>no</v>
      </c>
      <c r="Y971" s="74" t="str">
        <f> if(isna(VLOOKUP($A971,outputs!$A:$B,1,0)), "no", "yes")</f>
        <v>no</v>
      </c>
      <c r="Z971" s="74" t="str">
        <f> if(isna(VLOOKUP($A971,old.accuracy!$A:$B,1,0)), "no", "yes")</f>
        <v>no</v>
      </c>
      <c r="AA971" s="74"/>
      <c r="AB971" s="74"/>
    </row>
    <row r="972">
      <c r="A972" s="8" t="str">
        <f> concatenate(VLOOKUP($B972,publications!$B:$D,3,0), ".", $C972)</f>
        <v>#N/A</v>
      </c>
      <c r="B972" s="9"/>
      <c r="C972" s="71">
        <f t="shared" si="1"/>
        <v>0</v>
      </c>
      <c r="D972" s="9"/>
      <c r="E972" s="9"/>
      <c r="F972" s="9"/>
      <c r="G972" s="9"/>
      <c r="H972" s="79"/>
      <c r="I972" s="9"/>
      <c r="J972" s="9"/>
      <c r="K972" s="9"/>
      <c r="L972" s="9"/>
      <c r="M972" s="11"/>
      <c r="N972" s="77"/>
      <c r="O972" s="72"/>
      <c r="P972" s="72"/>
      <c r="Q972" s="9"/>
      <c r="R972" s="72"/>
      <c r="S972" s="11"/>
      <c r="T972" s="73"/>
      <c r="U972" s="73"/>
      <c r="V972" s="9"/>
      <c r="W972" s="9"/>
      <c r="X972" s="74" t="str">
        <f> if(isna(VLOOKUP($A972,processing!$A:$B,1,0)), "no", "yes")</f>
        <v>no</v>
      </c>
      <c r="Y972" s="74" t="str">
        <f> if(isna(VLOOKUP($A972,outputs!$A:$B,1,0)), "no", "yes")</f>
        <v>no</v>
      </c>
      <c r="Z972" s="74" t="str">
        <f> if(isna(VLOOKUP($A972,old.accuracy!$A:$B,1,0)), "no", "yes")</f>
        <v>no</v>
      </c>
      <c r="AA972" s="74"/>
      <c r="AB972" s="74"/>
    </row>
    <row r="973">
      <c r="A973" s="8" t="str">
        <f> concatenate(VLOOKUP($B973,publications!$B:$D,3,0), ".", $C973)</f>
        <v>#N/A</v>
      </c>
      <c r="B973" s="9"/>
      <c r="C973" s="71">
        <f t="shared" si="1"/>
        <v>0</v>
      </c>
      <c r="D973" s="9"/>
      <c r="E973" s="9"/>
      <c r="F973" s="9"/>
      <c r="G973" s="9"/>
      <c r="H973" s="79"/>
      <c r="I973" s="9"/>
      <c r="J973" s="9"/>
      <c r="K973" s="9"/>
      <c r="L973" s="9"/>
      <c r="M973" s="11"/>
      <c r="N973" s="77"/>
      <c r="O973" s="72"/>
      <c r="P973" s="72"/>
      <c r="Q973" s="9"/>
      <c r="R973" s="72"/>
      <c r="S973" s="11"/>
      <c r="T973" s="73"/>
      <c r="U973" s="73"/>
      <c r="V973" s="9"/>
      <c r="W973" s="9"/>
      <c r="X973" s="74" t="str">
        <f> if(isna(VLOOKUP($A973,processing!$A:$B,1,0)), "no", "yes")</f>
        <v>no</v>
      </c>
      <c r="Y973" s="74" t="str">
        <f> if(isna(VLOOKUP($A973,outputs!$A:$B,1,0)), "no", "yes")</f>
        <v>no</v>
      </c>
      <c r="Z973" s="74" t="str">
        <f> if(isna(VLOOKUP($A973,old.accuracy!$A:$B,1,0)), "no", "yes")</f>
        <v>no</v>
      </c>
      <c r="AA973" s="74"/>
      <c r="AB973" s="74"/>
    </row>
    <row r="974">
      <c r="A974" s="8" t="str">
        <f> concatenate(VLOOKUP($B974,publications!$B:$D,3,0), ".", $C974)</f>
        <v>#N/A</v>
      </c>
      <c r="B974" s="9"/>
      <c r="C974" s="71">
        <f t="shared" si="1"/>
        <v>0</v>
      </c>
      <c r="D974" s="9"/>
      <c r="E974" s="9"/>
      <c r="F974" s="9"/>
      <c r="G974" s="9"/>
      <c r="H974" s="79"/>
      <c r="I974" s="9"/>
      <c r="J974" s="9"/>
      <c r="K974" s="9"/>
      <c r="L974" s="9"/>
      <c r="M974" s="11"/>
      <c r="N974" s="77"/>
      <c r="O974" s="72"/>
      <c r="P974" s="72"/>
      <c r="Q974" s="9"/>
      <c r="R974" s="72"/>
      <c r="S974" s="11"/>
      <c r="T974" s="73"/>
      <c r="U974" s="73"/>
      <c r="V974" s="9"/>
      <c r="W974" s="9"/>
      <c r="X974" s="74" t="str">
        <f> if(isna(VLOOKUP($A974,processing!$A:$B,1,0)), "no", "yes")</f>
        <v>no</v>
      </c>
      <c r="Y974" s="74" t="str">
        <f> if(isna(VLOOKUP($A974,outputs!$A:$B,1,0)), "no", "yes")</f>
        <v>no</v>
      </c>
      <c r="Z974" s="74" t="str">
        <f> if(isna(VLOOKUP($A974,old.accuracy!$A:$B,1,0)), "no", "yes")</f>
        <v>no</v>
      </c>
      <c r="AA974" s="74"/>
      <c r="AB974" s="74"/>
    </row>
    <row r="975">
      <c r="A975" s="8" t="str">
        <f> concatenate(VLOOKUP($B975,publications!$B:$D,3,0), ".", $C975)</f>
        <v>#N/A</v>
      </c>
      <c r="B975" s="9"/>
      <c r="C975" s="71">
        <f t="shared" si="1"/>
        <v>0</v>
      </c>
      <c r="D975" s="9"/>
      <c r="E975" s="9"/>
      <c r="F975" s="9"/>
      <c r="G975" s="9"/>
      <c r="H975" s="79"/>
      <c r="I975" s="9"/>
      <c r="J975" s="9"/>
      <c r="K975" s="9"/>
      <c r="L975" s="9"/>
      <c r="M975" s="11"/>
      <c r="N975" s="77"/>
      <c r="O975" s="72"/>
      <c r="P975" s="72"/>
      <c r="Q975" s="9"/>
      <c r="R975" s="72"/>
      <c r="S975" s="11"/>
      <c r="T975" s="73"/>
      <c r="U975" s="73"/>
      <c r="V975" s="9"/>
      <c r="W975" s="9"/>
      <c r="X975" s="74" t="str">
        <f> if(isna(VLOOKUP($A975,processing!$A:$B,1,0)), "no", "yes")</f>
        <v>no</v>
      </c>
      <c r="Y975" s="74" t="str">
        <f> if(isna(VLOOKUP($A975,outputs!$A:$B,1,0)), "no", "yes")</f>
        <v>no</v>
      </c>
      <c r="Z975" s="74" t="str">
        <f> if(isna(VLOOKUP($A975,old.accuracy!$A:$B,1,0)), "no", "yes")</f>
        <v>no</v>
      </c>
      <c r="AA975" s="74"/>
      <c r="AB975" s="74"/>
    </row>
    <row r="976">
      <c r="A976" s="8" t="str">
        <f> concatenate(VLOOKUP($B976,publications!$B:$D,3,0), ".", $C976)</f>
        <v>#N/A</v>
      </c>
      <c r="B976" s="9"/>
      <c r="C976" s="71">
        <f t="shared" si="1"/>
        <v>0</v>
      </c>
      <c r="D976" s="9"/>
      <c r="E976" s="9"/>
      <c r="F976" s="9"/>
      <c r="G976" s="9"/>
      <c r="H976" s="79"/>
      <c r="I976" s="9"/>
      <c r="J976" s="9"/>
      <c r="K976" s="9"/>
      <c r="L976" s="9"/>
      <c r="M976" s="11"/>
      <c r="N976" s="77"/>
      <c r="O976" s="72"/>
      <c r="P976" s="72"/>
      <c r="Q976" s="9"/>
      <c r="R976" s="72"/>
      <c r="S976" s="11"/>
      <c r="T976" s="73"/>
      <c r="U976" s="73"/>
      <c r="V976" s="9"/>
      <c r="W976" s="9"/>
      <c r="X976" s="74" t="str">
        <f> if(isna(VLOOKUP($A976,processing!$A:$B,1,0)), "no", "yes")</f>
        <v>no</v>
      </c>
      <c r="Y976" s="74" t="str">
        <f> if(isna(VLOOKUP($A976,outputs!$A:$B,1,0)), "no", "yes")</f>
        <v>no</v>
      </c>
      <c r="Z976" s="74" t="str">
        <f> if(isna(VLOOKUP($A976,old.accuracy!$A:$B,1,0)), "no", "yes")</f>
        <v>no</v>
      </c>
      <c r="AA976" s="74"/>
      <c r="AB976" s="74"/>
    </row>
    <row r="977">
      <c r="A977" s="8" t="str">
        <f> concatenate(VLOOKUP($B977,publications!$B:$D,3,0), ".", $C977)</f>
        <v>#N/A</v>
      </c>
      <c r="B977" s="9"/>
      <c r="C977" s="71">
        <f t="shared" si="1"/>
        <v>0</v>
      </c>
      <c r="D977" s="9"/>
      <c r="E977" s="9"/>
      <c r="F977" s="9"/>
      <c r="G977" s="9"/>
      <c r="H977" s="79"/>
      <c r="I977" s="9"/>
      <c r="J977" s="9"/>
      <c r="K977" s="9"/>
      <c r="L977" s="9"/>
      <c r="M977" s="11"/>
      <c r="N977" s="77"/>
      <c r="O977" s="72"/>
      <c r="P977" s="72"/>
      <c r="Q977" s="9"/>
      <c r="R977" s="72"/>
      <c r="S977" s="11"/>
      <c r="T977" s="73"/>
      <c r="U977" s="73"/>
      <c r="V977" s="9"/>
      <c r="W977" s="9"/>
      <c r="X977" s="74" t="str">
        <f> if(isna(VLOOKUP($A977,processing!$A:$B,1,0)), "no", "yes")</f>
        <v>no</v>
      </c>
      <c r="Y977" s="74" t="str">
        <f> if(isna(VLOOKUP($A977,outputs!$A:$B,1,0)), "no", "yes")</f>
        <v>no</v>
      </c>
      <c r="Z977" s="74" t="str">
        <f> if(isna(VLOOKUP($A977,old.accuracy!$A:$B,1,0)), "no", "yes")</f>
        <v>no</v>
      </c>
      <c r="AA977" s="74"/>
      <c r="AB977" s="74"/>
    </row>
    <row r="978">
      <c r="A978" s="8" t="str">
        <f> concatenate(VLOOKUP($B978,publications!$B:$D,3,0), ".", $C978)</f>
        <v>#N/A</v>
      </c>
      <c r="B978" s="9"/>
      <c r="C978" s="71">
        <f t="shared" si="1"/>
        <v>0</v>
      </c>
      <c r="D978" s="9"/>
      <c r="E978" s="9"/>
      <c r="F978" s="9"/>
      <c r="G978" s="9"/>
      <c r="H978" s="79"/>
      <c r="I978" s="9"/>
      <c r="J978" s="9"/>
      <c r="K978" s="9"/>
      <c r="L978" s="9"/>
      <c r="M978" s="11"/>
      <c r="N978" s="77"/>
      <c r="O978" s="72"/>
      <c r="P978" s="72"/>
      <c r="Q978" s="9"/>
      <c r="R978" s="72"/>
      <c r="S978" s="11"/>
      <c r="T978" s="73"/>
      <c r="U978" s="73"/>
      <c r="V978" s="9"/>
      <c r="W978" s="9"/>
      <c r="X978" s="74" t="str">
        <f> if(isna(VLOOKUP($A978,processing!$A:$B,1,0)), "no", "yes")</f>
        <v>no</v>
      </c>
      <c r="Y978" s="74" t="str">
        <f> if(isna(VLOOKUP($A978,outputs!$A:$B,1,0)), "no", "yes")</f>
        <v>no</v>
      </c>
      <c r="Z978" s="74" t="str">
        <f> if(isna(VLOOKUP($A978,old.accuracy!$A:$B,1,0)), "no", "yes")</f>
        <v>no</v>
      </c>
      <c r="AA978" s="74"/>
      <c r="AB978" s="74"/>
    </row>
    <row r="979">
      <c r="A979" s="8" t="str">
        <f> concatenate(VLOOKUP($B979,publications!$B:$D,3,0), ".", $C979)</f>
        <v>#N/A</v>
      </c>
      <c r="B979" s="9"/>
      <c r="C979" s="71">
        <f t="shared" si="1"/>
        <v>0</v>
      </c>
      <c r="D979" s="9"/>
      <c r="E979" s="9"/>
      <c r="F979" s="9"/>
      <c r="G979" s="9"/>
      <c r="H979" s="79"/>
      <c r="I979" s="9"/>
      <c r="J979" s="9"/>
      <c r="K979" s="9"/>
      <c r="L979" s="9"/>
      <c r="M979" s="11"/>
      <c r="N979" s="77"/>
      <c r="O979" s="72"/>
      <c r="P979" s="72"/>
      <c r="Q979" s="9"/>
      <c r="R979" s="72"/>
      <c r="S979" s="11"/>
      <c r="T979" s="73"/>
      <c r="U979" s="73"/>
      <c r="V979" s="9"/>
      <c r="W979" s="9"/>
      <c r="X979" s="74" t="str">
        <f> if(isna(VLOOKUP($A979,processing!$A:$B,1,0)), "no", "yes")</f>
        <v>no</v>
      </c>
      <c r="Y979" s="74" t="str">
        <f> if(isna(VLOOKUP($A979,outputs!$A:$B,1,0)), "no", "yes")</f>
        <v>no</v>
      </c>
      <c r="Z979" s="74" t="str">
        <f> if(isna(VLOOKUP($A979,old.accuracy!$A:$B,1,0)), "no", "yes")</f>
        <v>no</v>
      </c>
      <c r="AA979" s="74"/>
      <c r="AB979" s="74"/>
    </row>
    <row r="980">
      <c r="A980" s="8" t="str">
        <f> concatenate(VLOOKUP($B980,publications!$B:$D,3,0), ".", $C980)</f>
        <v>#N/A</v>
      </c>
      <c r="B980" s="9"/>
      <c r="C980" s="71">
        <f t="shared" si="1"/>
        <v>0</v>
      </c>
      <c r="D980" s="9"/>
      <c r="E980" s="9"/>
      <c r="F980" s="9"/>
      <c r="G980" s="9"/>
      <c r="H980" s="79"/>
      <c r="I980" s="9"/>
      <c r="J980" s="9"/>
      <c r="K980" s="9"/>
      <c r="L980" s="9"/>
      <c r="M980" s="11"/>
      <c r="N980" s="77"/>
      <c r="O980" s="72"/>
      <c r="P980" s="72"/>
      <c r="Q980" s="9"/>
      <c r="R980" s="72"/>
      <c r="S980" s="11"/>
      <c r="T980" s="73"/>
      <c r="U980" s="73"/>
      <c r="V980" s="9"/>
      <c r="W980" s="9"/>
      <c r="X980" s="74" t="str">
        <f> if(isna(VLOOKUP($A980,processing!$A:$B,1,0)), "no", "yes")</f>
        <v>no</v>
      </c>
      <c r="Y980" s="74" t="str">
        <f> if(isna(VLOOKUP($A980,outputs!$A:$B,1,0)), "no", "yes")</f>
        <v>no</v>
      </c>
      <c r="Z980" s="74" t="str">
        <f> if(isna(VLOOKUP($A980,old.accuracy!$A:$B,1,0)), "no", "yes")</f>
        <v>no</v>
      </c>
      <c r="AA980" s="74"/>
      <c r="AB980" s="74"/>
    </row>
    <row r="981">
      <c r="A981" s="8" t="str">
        <f> concatenate(VLOOKUP($B981,publications!$B:$D,3,0), ".", $C981)</f>
        <v>#N/A</v>
      </c>
      <c r="B981" s="9"/>
      <c r="C981" s="71">
        <f t="shared" si="1"/>
        <v>0</v>
      </c>
      <c r="D981" s="9"/>
      <c r="E981" s="9"/>
      <c r="F981" s="9"/>
      <c r="G981" s="9"/>
      <c r="H981" s="79"/>
      <c r="I981" s="9"/>
      <c r="J981" s="9"/>
      <c r="K981" s="9"/>
      <c r="L981" s="9"/>
      <c r="M981" s="11"/>
      <c r="N981" s="77"/>
      <c r="O981" s="72"/>
      <c r="P981" s="72"/>
      <c r="Q981" s="9"/>
      <c r="R981" s="72"/>
      <c r="S981" s="11"/>
      <c r="T981" s="73"/>
      <c r="U981" s="73"/>
      <c r="V981" s="9"/>
      <c r="W981" s="9"/>
      <c r="X981" s="74" t="str">
        <f> if(isna(VLOOKUP($A981,processing!$A:$B,1,0)), "no", "yes")</f>
        <v>no</v>
      </c>
      <c r="Y981" s="74" t="str">
        <f> if(isna(VLOOKUP($A981,outputs!$A:$B,1,0)), "no", "yes")</f>
        <v>no</v>
      </c>
      <c r="Z981" s="74" t="str">
        <f> if(isna(VLOOKUP($A981,old.accuracy!$A:$B,1,0)), "no", "yes")</f>
        <v>no</v>
      </c>
      <c r="AA981" s="74"/>
      <c r="AB981" s="74"/>
    </row>
    <row r="982">
      <c r="A982" s="8" t="str">
        <f> concatenate(VLOOKUP($B982,publications!$B:$D,3,0), ".", $C982)</f>
        <v>#N/A</v>
      </c>
      <c r="B982" s="9"/>
      <c r="C982" s="71">
        <f t="shared" si="1"/>
        <v>0</v>
      </c>
      <c r="D982" s="9"/>
      <c r="E982" s="9"/>
      <c r="F982" s="9"/>
      <c r="G982" s="9"/>
      <c r="H982" s="79"/>
      <c r="I982" s="9"/>
      <c r="J982" s="9"/>
      <c r="K982" s="9"/>
      <c r="L982" s="9"/>
      <c r="M982" s="11"/>
      <c r="N982" s="77"/>
      <c r="O982" s="72"/>
      <c r="P982" s="72"/>
      <c r="Q982" s="9"/>
      <c r="R982" s="72"/>
      <c r="S982" s="11"/>
      <c r="T982" s="73"/>
      <c r="U982" s="73"/>
      <c r="V982" s="9"/>
      <c r="W982" s="9"/>
      <c r="X982" s="74" t="str">
        <f> if(isna(VLOOKUP($A982,processing!$A:$B,1,0)), "no", "yes")</f>
        <v>no</v>
      </c>
      <c r="Y982" s="74" t="str">
        <f> if(isna(VLOOKUP($A982,outputs!$A:$B,1,0)), "no", "yes")</f>
        <v>no</v>
      </c>
      <c r="Z982" s="74" t="str">
        <f> if(isna(VLOOKUP($A982,old.accuracy!$A:$B,1,0)), "no", "yes")</f>
        <v>no</v>
      </c>
      <c r="AA982" s="74"/>
      <c r="AB982" s="74"/>
    </row>
    <row r="983">
      <c r="A983" s="8" t="str">
        <f> concatenate(VLOOKUP($B983,publications!$B:$D,3,0), ".", $C983)</f>
        <v>#N/A</v>
      </c>
      <c r="B983" s="9"/>
      <c r="C983" s="71">
        <f t="shared" si="1"/>
        <v>0</v>
      </c>
      <c r="D983" s="9"/>
      <c r="E983" s="9"/>
      <c r="F983" s="9"/>
      <c r="G983" s="9"/>
      <c r="H983" s="79"/>
      <c r="I983" s="9"/>
      <c r="J983" s="9"/>
      <c r="K983" s="9"/>
      <c r="L983" s="9"/>
      <c r="M983" s="11"/>
      <c r="N983" s="77"/>
      <c r="O983" s="72"/>
      <c r="P983" s="72"/>
      <c r="Q983" s="9"/>
      <c r="R983" s="72"/>
      <c r="S983" s="11"/>
      <c r="T983" s="73"/>
      <c r="U983" s="73"/>
      <c r="V983" s="9"/>
      <c r="W983" s="9"/>
      <c r="X983" s="74" t="str">
        <f> if(isna(VLOOKUP($A983,processing!$A:$B,1,0)), "no", "yes")</f>
        <v>no</v>
      </c>
      <c r="Y983" s="74" t="str">
        <f> if(isna(VLOOKUP($A983,outputs!$A:$B,1,0)), "no", "yes")</f>
        <v>no</v>
      </c>
      <c r="Z983" s="74" t="str">
        <f> if(isna(VLOOKUP($A983,old.accuracy!$A:$B,1,0)), "no", "yes")</f>
        <v>no</v>
      </c>
      <c r="AA983" s="74"/>
      <c r="AB983" s="74"/>
    </row>
    <row r="984">
      <c r="A984" s="8" t="str">
        <f> concatenate(VLOOKUP($B984,publications!$B:$D,3,0), ".", $C984)</f>
        <v>#N/A</v>
      </c>
      <c r="B984" s="9"/>
      <c r="C984" s="71">
        <f t="shared" si="1"/>
        <v>0</v>
      </c>
      <c r="D984" s="9"/>
      <c r="E984" s="9"/>
      <c r="F984" s="9"/>
      <c r="G984" s="9"/>
      <c r="H984" s="79"/>
      <c r="I984" s="9"/>
      <c r="J984" s="9"/>
      <c r="K984" s="9"/>
      <c r="L984" s="9"/>
      <c r="M984" s="11"/>
      <c r="N984" s="77"/>
      <c r="O984" s="72"/>
      <c r="P984" s="72"/>
      <c r="Q984" s="9"/>
      <c r="R984" s="72"/>
      <c r="S984" s="11"/>
      <c r="T984" s="73"/>
      <c r="U984" s="73"/>
      <c r="V984" s="9"/>
      <c r="W984" s="9"/>
      <c r="X984" s="74" t="str">
        <f> if(isna(VLOOKUP($A984,processing!$A:$B,1,0)), "no", "yes")</f>
        <v>no</v>
      </c>
      <c r="Y984" s="74" t="str">
        <f> if(isna(VLOOKUP($A984,outputs!$A:$B,1,0)), "no", "yes")</f>
        <v>no</v>
      </c>
      <c r="Z984" s="74" t="str">
        <f> if(isna(VLOOKUP($A984,old.accuracy!$A:$B,1,0)), "no", "yes")</f>
        <v>no</v>
      </c>
      <c r="AA984" s="74"/>
      <c r="AB984" s="74"/>
    </row>
    <row r="985">
      <c r="A985" s="8" t="str">
        <f> concatenate(VLOOKUP($B985,publications!$B:$D,3,0), ".", $C985)</f>
        <v>#N/A</v>
      </c>
      <c r="B985" s="9"/>
      <c r="C985" s="71">
        <f t="shared" si="1"/>
        <v>0</v>
      </c>
      <c r="D985" s="9"/>
      <c r="E985" s="9"/>
      <c r="F985" s="9"/>
      <c r="G985" s="9"/>
      <c r="H985" s="79"/>
      <c r="I985" s="9"/>
      <c r="J985" s="9"/>
      <c r="K985" s="9"/>
      <c r="L985" s="9"/>
      <c r="M985" s="11"/>
      <c r="N985" s="77"/>
      <c r="O985" s="72"/>
      <c r="P985" s="72"/>
      <c r="Q985" s="9"/>
      <c r="R985" s="72"/>
      <c r="S985" s="11"/>
      <c r="T985" s="73"/>
      <c r="U985" s="73"/>
      <c r="V985" s="9"/>
      <c r="W985" s="9"/>
      <c r="X985" s="74" t="str">
        <f> if(isna(VLOOKUP($A985,processing!$A:$B,1,0)), "no", "yes")</f>
        <v>no</v>
      </c>
      <c r="Y985" s="74" t="str">
        <f> if(isna(VLOOKUP($A985,outputs!$A:$B,1,0)), "no", "yes")</f>
        <v>no</v>
      </c>
      <c r="Z985" s="74" t="str">
        <f> if(isna(VLOOKUP($A985,old.accuracy!$A:$B,1,0)), "no", "yes")</f>
        <v>no</v>
      </c>
      <c r="AA985" s="74"/>
      <c r="AB985" s="74"/>
    </row>
    <row r="986">
      <c r="A986" s="8" t="str">
        <f> concatenate(VLOOKUP($B986,publications!$B:$D,3,0), ".", $C986)</f>
        <v>#N/A</v>
      </c>
      <c r="B986" s="9"/>
      <c r="C986" s="71">
        <f t="shared" si="1"/>
        <v>0</v>
      </c>
      <c r="D986" s="9"/>
      <c r="E986" s="9"/>
      <c r="F986" s="9"/>
      <c r="G986" s="9"/>
      <c r="H986" s="79"/>
      <c r="I986" s="9"/>
      <c r="J986" s="9"/>
      <c r="K986" s="9"/>
      <c r="L986" s="9"/>
      <c r="M986" s="11"/>
      <c r="N986" s="77"/>
      <c r="O986" s="72"/>
      <c r="P986" s="72"/>
      <c r="Q986" s="9"/>
      <c r="R986" s="72"/>
      <c r="S986" s="11"/>
      <c r="T986" s="73"/>
      <c r="U986" s="73"/>
      <c r="V986" s="9"/>
      <c r="W986" s="9"/>
      <c r="X986" s="74" t="str">
        <f> if(isna(VLOOKUP($A986,processing!$A:$B,1,0)), "no", "yes")</f>
        <v>no</v>
      </c>
      <c r="Y986" s="74" t="str">
        <f> if(isna(VLOOKUP($A986,outputs!$A:$B,1,0)), "no", "yes")</f>
        <v>no</v>
      </c>
      <c r="Z986" s="74" t="str">
        <f> if(isna(VLOOKUP($A986,old.accuracy!$A:$B,1,0)), "no", "yes")</f>
        <v>no</v>
      </c>
      <c r="AA986" s="74"/>
      <c r="AB986" s="74"/>
    </row>
    <row r="987">
      <c r="A987" s="8" t="str">
        <f> concatenate(VLOOKUP($B987,publications!$B:$D,3,0), ".", $C987)</f>
        <v>#N/A</v>
      </c>
      <c r="B987" s="9"/>
      <c r="C987" s="71">
        <f t="shared" si="1"/>
        <v>0</v>
      </c>
      <c r="D987" s="9"/>
      <c r="E987" s="9"/>
      <c r="F987" s="9"/>
      <c r="G987" s="9"/>
      <c r="H987" s="79"/>
      <c r="I987" s="9"/>
      <c r="J987" s="9"/>
      <c r="K987" s="9"/>
      <c r="L987" s="9"/>
      <c r="M987" s="11"/>
      <c r="N987" s="77"/>
      <c r="O987" s="72"/>
      <c r="P987" s="72"/>
      <c r="Q987" s="9"/>
      <c r="R987" s="72"/>
      <c r="S987" s="11"/>
      <c r="T987" s="73"/>
      <c r="U987" s="73"/>
      <c r="V987" s="9"/>
      <c r="W987" s="9"/>
      <c r="X987" s="74" t="str">
        <f> if(isna(VLOOKUP($A987,processing!$A:$B,1,0)), "no", "yes")</f>
        <v>no</v>
      </c>
      <c r="Y987" s="74" t="str">
        <f> if(isna(VLOOKUP($A987,outputs!$A:$B,1,0)), "no", "yes")</f>
        <v>no</v>
      </c>
      <c r="Z987" s="74" t="str">
        <f> if(isna(VLOOKUP($A987,old.accuracy!$A:$B,1,0)), "no", "yes")</f>
        <v>no</v>
      </c>
      <c r="AA987" s="74"/>
      <c r="AB987" s="74"/>
    </row>
    <row r="988">
      <c r="A988" s="8" t="str">
        <f> concatenate(VLOOKUP($B988,publications!$B:$D,3,0), ".", $C988)</f>
        <v>#N/A</v>
      </c>
      <c r="B988" s="9"/>
      <c r="C988" s="71">
        <f t="shared" si="1"/>
        <v>0</v>
      </c>
      <c r="D988" s="9"/>
      <c r="E988" s="9"/>
      <c r="F988" s="9"/>
      <c r="G988" s="9"/>
      <c r="H988" s="79"/>
      <c r="I988" s="9"/>
      <c r="J988" s="9"/>
      <c r="K988" s="9"/>
      <c r="L988" s="9"/>
      <c r="M988" s="11"/>
      <c r="N988" s="77"/>
      <c r="O988" s="72"/>
      <c r="P988" s="72"/>
      <c r="Q988" s="9"/>
      <c r="R988" s="72"/>
      <c r="S988" s="11"/>
      <c r="T988" s="73"/>
      <c r="U988" s="73"/>
      <c r="V988" s="9"/>
      <c r="W988" s="9"/>
      <c r="X988" s="74" t="str">
        <f> if(isna(VLOOKUP($A988,processing!$A:$B,1,0)), "no", "yes")</f>
        <v>no</v>
      </c>
      <c r="Y988" s="74" t="str">
        <f> if(isna(VLOOKUP($A988,outputs!$A:$B,1,0)), "no", "yes")</f>
        <v>no</v>
      </c>
      <c r="Z988" s="74" t="str">
        <f> if(isna(VLOOKUP($A988,old.accuracy!$A:$B,1,0)), "no", "yes")</f>
        <v>no</v>
      </c>
      <c r="AA988" s="74"/>
      <c r="AB988" s="74"/>
    </row>
    <row r="989">
      <c r="A989" s="8" t="str">
        <f> concatenate(VLOOKUP($B989,publications!$B:$D,3,0), ".", $C989)</f>
        <v>#N/A</v>
      </c>
      <c r="B989" s="9"/>
      <c r="C989" s="71">
        <f t="shared" si="1"/>
        <v>0</v>
      </c>
      <c r="D989" s="9"/>
      <c r="E989" s="9"/>
      <c r="F989" s="9"/>
      <c r="G989" s="9"/>
      <c r="H989" s="79"/>
      <c r="I989" s="9"/>
      <c r="J989" s="9"/>
      <c r="K989" s="9"/>
      <c r="L989" s="9"/>
      <c r="M989" s="11"/>
      <c r="N989" s="77"/>
      <c r="O989" s="72"/>
      <c r="P989" s="72"/>
      <c r="Q989" s="9"/>
      <c r="R989" s="72"/>
      <c r="S989" s="11"/>
      <c r="T989" s="73"/>
      <c r="U989" s="73"/>
      <c r="V989" s="9"/>
      <c r="W989" s="9"/>
      <c r="X989" s="74" t="str">
        <f> if(isna(VLOOKUP($A989,processing!$A:$B,1,0)), "no", "yes")</f>
        <v>no</v>
      </c>
      <c r="Y989" s="74" t="str">
        <f> if(isna(VLOOKUP($A989,outputs!$A:$B,1,0)), "no", "yes")</f>
        <v>no</v>
      </c>
      <c r="Z989" s="74" t="str">
        <f> if(isna(VLOOKUP($A989,old.accuracy!$A:$B,1,0)), "no", "yes")</f>
        <v>no</v>
      </c>
      <c r="AA989" s="74"/>
      <c r="AB989" s="74"/>
    </row>
    <row r="990">
      <c r="A990" s="8" t="str">
        <f> concatenate(VLOOKUP($B990,publications!$B:$D,3,0), ".", $C990)</f>
        <v>#N/A</v>
      </c>
      <c r="B990" s="9"/>
      <c r="C990" s="71">
        <f t="shared" si="1"/>
        <v>0</v>
      </c>
      <c r="D990" s="9"/>
      <c r="E990" s="9"/>
      <c r="F990" s="9"/>
      <c r="G990" s="9"/>
      <c r="H990" s="79"/>
      <c r="I990" s="9"/>
      <c r="J990" s="9"/>
      <c r="K990" s="9"/>
      <c r="L990" s="9"/>
      <c r="M990" s="11"/>
      <c r="N990" s="77"/>
      <c r="O990" s="72"/>
      <c r="P990" s="72"/>
      <c r="Q990" s="9"/>
      <c r="R990" s="72"/>
      <c r="S990" s="11"/>
      <c r="T990" s="73"/>
      <c r="U990" s="73"/>
      <c r="V990" s="9"/>
      <c r="W990" s="9"/>
      <c r="X990" s="74" t="str">
        <f> if(isna(VLOOKUP($A990,processing!$A:$B,1,0)), "no", "yes")</f>
        <v>no</v>
      </c>
      <c r="Y990" s="74" t="str">
        <f> if(isna(VLOOKUP($A990,outputs!$A:$B,1,0)), "no", "yes")</f>
        <v>no</v>
      </c>
      <c r="Z990" s="74" t="str">
        <f> if(isna(VLOOKUP($A990,old.accuracy!$A:$B,1,0)), "no", "yes")</f>
        <v>no</v>
      </c>
      <c r="AA990" s="74"/>
      <c r="AB990" s="74"/>
    </row>
    <row r="991">
      <c r="A991" s="8" t="str">
        <f> concatenate(VLOOKUP($B991,publications!$B:$D,3,0), ".", $C991)</f>
        <v>#N/A</v>
      </c>
      <c r="B991" s="9"/>
      <c r="C991" s="71">
        <f t="shared" si="1"/>
        <v>0</v>
      </c>
      <c r="D991" s="9"/>
      <c r="E991" s="9"/>
      <c r="F991" s="9"/>
      <c r="G991" s="9"/>
      <c r="H991" s="79"/>
      <c r="I991" s="9"/>
      <c r="J991" s="9"/>
      <c r="K991" s="9"/>
      <c r="L991" s="9"/>
      <c r="M991" s="11"/>
      <c r="N991" s="77"/>
      <c r="O991" s="72"/>
      <c r="P991" s="72"/>
      <c r="Q991" s="9"/>
      <c r="R991" s="72"/>
      <c r="S991" s="11"/>
      <c r="T991" s="73"/>
      <c r="U991" s="73"/>
      <c r="V991" s="9"/>
      <c r="W991" s="9"/>
      <c r="X991" s="74" t="str">
        <f> if(isna(VLOOKUP($A991,processing!$A:$B,1,0)), "no", "yes")</f>
        <v>no</v>
      </c>
      <c r="Y991" s="74" t="str">
        <f> if(isna(VLOOKUP($A991,outputs!$A:$B,1,0)), "no", "yes")</f>
        <v>no</v>
      </c>
      <c r="Z991" s="74" t="str">
        <f> if(isna(VLOOKUP($A991,old.accuracy!$A:$B,1,0)), "no", "yes")</f>
        <v>no</v>
      </c>
      <c r="AA991" s="74"/>
      <c r="AB991" s="74"/>
    </row>
    <row r="992">
      <c r="A992" s="8" t="str">
        <f> concatenate(VLOOKUP($B992,publications!$B:$D,3,0), ".", $C992)</f>
        <v>#N/A</v>
      </c>
      <c r="B992" s="9"/>
      <c r="C992" s="71">
        <f t="shared" si="1"/>
        <v>0</v>
      </c>
      <c r="D992" s="9"/>
      <c r="E992" s="9"/>
      <c r="F992" s="9"/>
      <c r="G992" s="9"/>
      <c r="H992" s="79"/>
      <c r="I992" s="9"/>
      <c r="J992" s="9"/>
      <c r="K992" s="9"/>
      <c r="L992" s="9"/>
      <c r="M992" s="11"/>
      <c r="N992" s="77"/>
      <c r="O992" s="72"/>
      <c r="P992" s="72"/>
      <c r="Q992" s="9"/>
      <c r="R992" s="72"/>
      <c r="S992" s="11"/>
      <c r="T992" s="73"/>
      <c r="U992" s="73"/>
      <c r="V992" s="9"/>
      <c r="W992" s="9"/>
      <c r="X992" s="74" t="str">
        <f> if(isna(VLOOKUP($A992,processing!$A:$B,1,0)), "no", "yes")</f>
        <v>no</v>
      </c>
      <c r="Y992" s="74" t="str">
        <f> if(isna(VLOOKUP($A992,outputs!$A:$B,1,0)), "no", "yes")</f>
        <v>no</v>
      </c>
      <c r="Z992" s="74" t="str">
        <f> if(isna(VLOOKUP($A992,old.accuracy!$A:$B,1,0)), "no", "yes")</f>
        <v>no</v>
      </c>
      <c r="AA992" s="74"/>
      <c r="AB992" s="74"/>
    </row>
    <row r="993">
      <c r="A993" s="8" t="str">
        <f> concatenate(VLOOKUP($B993,publications!$B:$D,3,0), ".", $C993)</f>
        <v>#N/A</v>
      </c>
      <c r="B993" s="9"/>
      <c r="C993" s="71">
        <f t="shared" si="1"/>
        <v>0</v>
      </c>
      <c r="D993" s="9"/>
      <c r="E993" s="9"/>
      <c r="F993" s="9"/>
      <c r="G993" s="9"/>
      <c r="H993" s="79"/>
      <c r="I993" s="9"/>
      <c r="J993" s="9"/>
      <c r="K993" s="9"/>
      <c r="L993" s="9"/>
      <c r="M993" s="11"/>
      <c r="N993" s="77"/>
      <c r="O993" s="72"/>
      <c r="P993" s="72"/>
      <c r="Q993" s="9"/>
      <c r="R993" s="72"/>
      <c r="S993" s="11"/>
      <c r="T993" s="73"/>
      <c r="U993" s="73"/>
      <c r="V993" s="9"/>
      <c r="W993" s="9"/>
      <c r="X993" s="74" t="str">
        <f> if(isna(VLOOKUP($A993,processing!$A:$B,1,0)), "no", "yes")</f>
        <v>no</v>
      </c>
      <c r="Y993" s="74" t="str">
        <f> if(isna(VLOOKUP($A993,outputs!$A:$B,1,0)), "no", "yes")</f>
        <v>no</v>
      </c>
      <c r="Z993" s="74" t="str">
        <f> if(isna(VLOOKUP($A993,old.accuracy!$A:$B,1,0)), "no", "yes")</f>
        <v>no</v>
      </c>
      <c r="AA993" s="74"/>
      <c r="AB993" s="74"/>
    </row>
    <row r="994">
      <c r="A994" s="8" t="str">
        <f> concatenate(VLOOKUP($B994,publications!$B:$D,3,0), ".", $C994)</f>
        <v>#N/A</v>
      </c>
      <c r="B994" s="9"/>
      <c r="C994" s="71">
        <f t="shared" si="1"/>
        <v>0</v>
      </c>
      <c r="D994" s="9"/>
      <c r="E994" s="9"/>
      <c r="F994" s="9"/>
      <c r="G994" s="9"/>
      <c r="H994" s="79"/>
      <c r="I994" s="9"/>
      <c r="J994" s="9"/>
      <c r="K994" s="9"/>
      <c r="L994" s="9"/>
      <c r="M994" s="11"/>
      <c r="N994" s="77"/>
      <c r="O994" s="72"/>
      <c r="P994" s="72"/>
      <c r="Q994" s="9"/>
      <c r="R994" s="72"/>
      <c r="S994" s="11"/>
      <c r="T994" s="73"/>
      <c r="U994" s="73"/>
      <c r="V994" s="9"/>
      <c r="W994" s="9"/>
      <c r="X994" s="74" t="str">
        <f> if(isna(VLOOKUP($A994,processing!$A:$B,1,0)), "no", "yes")</f>
        <v>no</v>
      </c>
      <c r="Y994" s="74" t="str">
        <f> if(isna(VLOOKUP($A994,outputs!$A:$B,1,0)), "no", "yes")</f>
        <v>no</v>
      </c>
      <c r="Z994" s="74" t="str">
        <f> if(isna(VLOOKUP($A994,old.accuracy!$A:$B,1,0)), "no", "yes")</f>
        <v>no</v>
      </c>
      <c r="AA994" s="74"/>
      <c r="AB994" s="74"/>
    </row>
    <row r="995">
      <c r="A995" s="8" t="str">
        <f> concatenate(VLOOKUP($B995,publications!$B:$D,3,0), ".", $C995)</f>
        <v>#N/A</v>
      </c>
      <c r="B995" s="9"/>
      <c r="C995" s="71">
        <f t="shared" si="1"/>
        <v>0</v>
      </c>
      <c r="D995" s="9"/>
      <c r="E995" s="9"/>
      <c r="F995" s="9"/>
      <c r="G995" s="9"/>
      <c r="H995" s="79"/>
      <c r="I995" s="9"/>
      <c r="J995" s="9"/>
      <c r="K995" s="9"/>
      <c r="L995" s="9"/>
      <c r="M995" s="11"/>
      <c r="N995" s="77"/>
      <c r="O995" s="72"/>
      <c r="P995" s="72"/>
      <c r="Q995" s="9"/>
      <c r="R995" s="72"/>
      <c r="S995" s="11"/>
      <c r="T995" s="73"/>
      <c r="U995" s="73"/>
      <c r="V995" s="9"/>
      <c r="W995" s="9"/>
      <c r="X995" s="74" t="str">
        <f> if(isna(VLOOKUP($A995,processing!$A:$B,1,0)), "no", "yes")</f>
        <v>no</v>
      </c>
      <c r="Y995" s="74" t="str">
        <f> if(isna(VLOOKUP($A995,outputs!$A:$B,1,0)), "no", "yes")</f>
        <v>no</v>
      </c>
      <c r="Z995" s="74" t="str">
        <f> if(isna(VLOOKUP($A995,old.accuracy!$A:$B,1,0)), "no", "yes")</f>
        <v>no</v>
      </c>
      <c r="AA995" s="74"/>
      <c r="AB995" s="74"/>
    </row>
    <row r="996">
      <c r="A996" s="8" t="str">
        <f> concatenate(VLOOKUP($B996,publications!$B:$D,3,0), ".", $C996)</f>
        <v>#N/A</v>
      </c>
      <c r="B996" s="9"/>
      <c r="C996" s="71">
        <f t="shared" si="1"/>
        <v>0</v>
      </c>
      <c r="D996" s="9"/>
      <c r="E996" s="9"/>
      <c r="F996" s="9"/>
      <c r="G996" s="9"/>
      <c r="H996" s="79"/>
      <c r="I996" s="9"/>
      <c r="J996" s="9"/>
      <c r="K996" s="9"/>
      <c r="L996" s="9"/>
      <c r="M996" s="11"/>
      <c r="N996" s="77"/>
      <c r="O996" s="72"/>
      <c r="P996" s="72"/>
      <c r="Q996" s="9"/>
      <c r="R996" s="72"/>
      <c r="S996" s="11"/>
      <c r="T996" s="73"/>
      <c r="U996" s="73"/>
      <c r="V996" s="9"/>
      <c r="W996" s="9"/>
      <c r="X996" s="74" t="str">
        <f> if(isna(VLOOKUP($A996,processing!$A:$B,1,0)), "no", "yes")</f>
        <v>no</v>
      </c>
      <c r="Y996" s="74" t="str">
        <f> if(isna(VLOOKUP($A996,outputs!$A:$B,1,0)), "no", "yes")</f>
        <v>no</v>
      </c>
      <c r="Z996" s="74" t="str">
        <f> if(isna(VLOOKUP($A996,old.accuracy!$A:$B,1,0)), "no", "yes")</f>
        <v>no</v>
      </c>
      <c r="AA996" s="74"/>
      <c r="AB996" s="74"/>
    </row>
    <row r="997">
      <c r="A997" s="8" t="str">
        <f> concatenate(VLOOKUP($B997,publications!$B:$D,3,0), ".", $C997)</f>
        <v>#N/A</v>
      </c>
      <c r="B997" s="9"/>
      <c r="C997" s="71">
        <f t="shared" si="1"/>
        <v>0</v>
      </c>
      <c r="D997" s="9"/>
      <c r="E997" s="9"/>
      <c r="F997" s="9"/>
      <c r="G997" s="9"/>
      <c r="H997" s="79"/>
      <c r="I997" s="9"/>
      <c r="J997" s="9"/>
      <c r="K997" s="9"/>
      <c r="L997" s="9"/>
      <c r="M997" s="11"/>
      <c r="N997" s="77"/>
      <c r="O997" s="72"/>
      <c r="P997" s="72"/>
      <c r="Q997" s="9"/>
      <c r="R997" s="72"/>
      <c r="S997" s="11"/>
      <c r="T997" s="73"/>
      <c r="U997" s="73"/>
      <c r="V997" s="9"/>
      <c r="W997" s="9"/>
      <c r="X997" s="74" t="str">
        <f> if(isna(VLOOKUP($A997,processing!$A:$B,1,0)), "no", "yes")</f>
        <v>no</v>
      </c>
      <c r="Y997" s="74" t="str">
        <f> if(isna(VLOOKUP($A997,outputs!$A:$B,1,0)), "no", "yes")</f>
        <v>no</v>
      </c>
      <c r="Z997" s="74" t="str">
        <f> if(isna(VLOOKUP($A997,old.accuracy!$A:$B,1,0)), "no", "yes")</f>
        <v>no</v>
      </c>
      <c r="AA997" s="74"/>
      <c r="AB997" s="74"/>
    </row>
    <row r="998">
      <c r="A998" s="8" t="str">
        <f> concatenate(VLOOKUP($B998,publications!$B:$D,3,0), ".", $C998)</f>
        <v>#N/A</v>
      </c>
      <c r="B998" s="9"/>
      <c r="C998" s="71">
        <f t="shared" si="1"/>
        <v>0</v>
      </c>
      <c r="D998" s="9"/>
      <c r="E998" s="9"/>
      <c r="F998" s="9"/>
      <c r="G998" s="9"/>
      <c r="H998" s="79"/>
      <c r="I998" s="9"/>
      <c r="J998" s="9"/>
      <c r="K998" s="9"/>
      <c r="L998" s="9"/>
      <c r="M998" s="11"/>
      <c r="N998" s="77"/>
      <c r="O998" s="72"/>
      <c r="P998" s="72"/>
      <c r="Q998" s="9"/>
      <c r="R998" s="72"/>
      <c r="S998" s="11"/>
      <c r="T998" s="73"/>
      <c r="U998" s="73"/>
      <c r="V998" s="9"/>
      <c r="W998" s="9"/>
      <c r="X998" s="74" t="str">
        <f> if(isna(VLOOKUP($A998,processing!$A:$B,1,0)), "no", "yes")</f>
        <v>no</v>
      </c>
      <c r="Y998" s="74" t="str">
        <f> if(isna(VLOOKUP($A998,outputs!$A:$B,1,0)), "no", "yes")</f>
        <v>no</v>
      </c>
      <c r="Z998" s="74" t="str">
        <f> if(isna(VLOOKUP($A998,old.accuracy!$A:$B,1,0)), "no", "yes")</f>
        <v>no</v>
      </c>
      <c r="AA998" s="74"/>
      <c r="AB998" s="74"/>
    </row>
    <row r="999">
      <c r="A999" s="8" t="str">
        <f> concatenate(VLOOKUP($B999,publications!$B:$D,3,0), ".", $C999)</f>
        <v>#N/A</v>
      </c>
      <c r="B999" s="9"/>
      <c r="C999" s="71">
        <f t="shared" si="1"/>
        <v>0</v>
      </c>
      <c r="D999" s="9"/>
      <c r="E999" s="9"/>
      <c r="F999" s="9"/>
      <c r="G999" s="9"/>
      <c r="H999" s="79"/>
      <c r="I999" s="9"/>
      <c r="J999" s="9"/>
      <c r="K999" s="9"/>
      <c r="L999" s="9"/>
      <c r="M999" s="11"/>
      <c r="N999" s="77"/>
      <c r="O999" s="72"/>
      <c r="P999" s="72"/>
      <c r="Q999" s="9"/>
      <c r="R999" s="72"/>
      <c r="S999" s="11"/>
      <c r="T999" s="73"/>
      <c r="U999" s="73"/>
      <c r="V999" s="9"/>
      <c r="W999" s="9"/>
      <c r="X999" s="74" t="str">
        <f> if(isna(VLOOKUP($A999,processing!$A:$B,1,0)), "no", "yes")</f>
        <v>no</v>
      </c>
      <c r="Y999" s="74" t="str">
        <f> if(isna(VLOOKUP($A999,outputs!$A:$B,1,0)), "no", "yes")</f>
        <v>no</v>
      </c>
      <c r="Z999" s="74" t="str">
        <f> if(isna(VLOOKUP($A999,old.accuracy!$A:$B,1,0)), "no", "yes")</f>
        <v>no</v>
      </c>
      <c r="AA999" s="74"/>
      <c r="AB999" s="74"/>
    </row>
    <row r="1000">
      <c r="A1000" s="8" t="str">
        <f> concatenate(VLOOKUP($B1000,publications!$B:$D,3,0), ".", $C1000)</f>
        <v>#N/A</v>
      </c>
      <c r="B1000" s="9"/>
      <c r="C1000" s="71">
        <f t="shared" si="1"/>
        <v>0</v>
      </c>
      <c r="D1000" s="9"/>
      <c r="E1000" s="9"/>
      <c r="F1000" s="9"/>
      <c r="G1000" s="9"/>
      <c r="H1000" s="79"/>
      <c r="I1000" s="9"/>
      <c r="J1000" s="9"/>
      <c r="K1000" s="9"/>
      <c r="L1000" s="9"/>
      <c r="M1000" s="11"/>
      <c r="N1000" s="77"/>
      <c r="O1000" s="72"/>
      <c r="P1000" s="72"/>
      <c r="Q1000" s="9"/>
      <c r="R1000" s="72"/>
      <c r="S1000" s="11"/>
      <c r="T1000" s="73"/>
      <c r="U1000" s="73"/>
      <c r="V1000" s="9"/>
      <c r="W1000" s="9"/>
      <c r="X1000" s="74" t="str">
        <f> if(isna(VLOOKUP($A1000,processing!$A:$B,1,0)), "no", "yes")</f>
        <v>no</v>
      </c>
      <c r="Y1000" s="74" t="str">
        <f> if(isna(VLOOKUP($A1000,outputs!$A:$B,1,0)), "no", "yes")</f>
        <v>no</v>
      </c>
      <c r="Z1000" s="74" t="str">
        <f> if(isna(VLOOKUP($A1000,old.accuracy!$A:$B,1,0)), "no", "yes")</f>
        <v>no</v>
      </c>
      <c r="AA1000" s="74"/>
      <c r="AB1000" s="74"/>
    </row>
    <row r="1001">
      <c r="A1001" s="8" t="str">
        <f> concatenate(VLOOKUP($B1001,publications!$B:$D,3,0), ".", $C1001)</f>
        <v>#N/A</v>
      </c>
      <c r="B1001" s="9"/>
      <c r="C1001" s="71">
        <f t="shared" si="1"/>
        <v>0</v>
      </c>
      <c r="D1001" s="9"/>
      <c r="E1001" s="9"/>
      <c r="F1001" s="9"/>
      <c r="G1001" s="9"/>
      <c r="H1001" s="79"/>
      <c r="I1001" s="9"/>
      <c r="J1001" s="9"/>
      <c r="K1001" s="9"/>
      <c r="L1001" s="9"/>
      <c r="M1001" s="11"/>
      <c r="N1001" s="77"/>
      <c r="O1001" s="72"/>
      <c r="P1001" s="72"/>
      <c r="Q1001" s="9"/>
      <c r="R1001" s="72"/>
      <c r="S1001" s="11"/>
      <c r="T1001" s="73"/>
      <c r="U1001" s="73"/>
      <c r="V1001" s="9"/>
      <c r="W1001" s="9"/>
      <c r="X1001" s="74" t="str">
        <f> if(isna(VLOOKUP($A1001,processing!$A:$B,1,0)), "no", "yes")</f>
        <v>no</v>
      </c>
      <c r="Y1001" s="74" t="str">
        <f> if(isna(VLOOKUP($A1001,outputs!$A:$B,1,0)), "no", "yes")</f>
        <v>no</v>
      </c>
      <c r="Z1001" s="74" t="str">
        <f> if(isna(VLOOKUP($A1001,old.accuracy!$A:$B,1,0)), "no", "yes")</f>
        <v>no</v>
      </c>
      <c r="AA1001" s="74"/>
      <c r="AB1001" s="74"/>
    </row>
    <row r="1002">
      <c r="A1002" s="8" t="str">
        <f> concatenate(VLOOKUP($B1002,publications!$B:$D,3,0), ".", $C1002)</f>
        <v>#N/A</v>
      </c>
      <c r="B1002" s="9"/>
      <c r="C1002" s="71">
        <f t="shared" si="1"/>
        <v>0</v>
      </c>
      <c r="D1002" s="9"/>
      <c r="E1002" s="9"/>
      <c r="F1002" s="9"/>
      <c r="G1002" s="9"/>
      <c r="H1002" s="79"/>
      <c r="I1002" s="9"/>
      <c r="J1002" s="9"/>
      <c r="K1002" s="9"/>
      <c r="L1002" s="9"/>
      <c r="M1002" s="11"/>
      <c r="N1002" s="77"/>
      <c r="O1002" s="72"/>
      <c r="P1002" s="72"/>
      <c r="Q1002" s="9"/>
      <c r="R1002" s="72"/>
      <c r="S1002" s="11"/>
      <c r="T1002" s="73"/>
      <c r="U1002" s="73"/>
      <c r="V1002" s="9"/>
      <c r="W1002" s="9"/>
      <c r="X1002" s="74" t="str">
        <f> if(isna(VLOOKUP($A1002,processing!$A:$B,1,0)), "no", "yes")</f>
        <v>no</v>
      </c>
      <c r="Y1002" s="74" t="str">
        <f> if(isna(VLOOKUP($A1002,outputs!$A:$B,1,0)), "no", "yes")</f>
        <v>no</v>
      </c>
      <c r="Z1002" s="74" t="str">
        <f> if(isna(VLOOKUP($A1002,old.accuracy!$A:$B,1,0)), "no", "yes")</f>
        <v>no</v>
      </c>
      <c r="AA1002" s="74"/>
      <c r="AB1002" s="74"/>
    </row>
    <row r="1003">
      <c r="A1003" s="8" t="str">
        <f> concatenate(VLOOKUP($B1003,publications!$B:$D,3,0), ".", $C1003)</f>
        <v>#N/A</v>
      </c>
      <c r="B1003" s="9"/>
      <c r="C1003" s="71">
        <f t="shared" si="1"/>
        <v>0</v>
      </c>
      <c r="D1003" s="9"/>
      <c r="E1003" s="9"/>
      <c r="F1003" s="9"/>
      <c r="G1003" s="9"/>
      <c r="H1003" s="79"/>
      <c r="I1003" s="9"/>
      <c r="J1003" s="9"/>
      <c r="K1003" s="9"/>
      <c r="L1003" s="9"/>
      <c r="M1003" s="11"/>
      <c r="N1003" s="77"/>
      <c r="O1003" s="72"/>
      <c r="P1003" s="72"/>
      <c r="Q1003" s="9"/>
      <c r="R1003" s="72"/>
      <c r="S1003" s="11"/>
      <c r="T1003" s="73"/>
      <c r="U1003" s="73"/>
      <c r="V1003" s="9"/>
      <c r="W1003" s="9"/>
      <c r="X1003" s="74" t="str">
        <f> if(isna(VLOOKUP($A1003,processing!$A:$B,1,0)), "no", "yes")</f>
        <v>no</v>
      </c>
      <c r="Y1003" s="74" t="str">
        <f> if(isna(VLOOKUP($A1003,outputs!$A:$B,1,0)), "no", "yes")</f>
        <v>no</v>
      </c>
      <c r="Z1003" s="74" t="str">
        <f> if(isna(VLOOKUP($A1003,old.accuracy!$A:$B,1,0)), "no", "yes")</f>
        <v>no</v>
      </c>
      <c r="AA1003" s="74"/>
      <c r="AB1003" s="74"/>
    </row>
    <row r="1004">
      <c r="A1004" s="8" t="str">
        <f> concatenate(VLOOKUP($B1004,publications!$B:$D,3,0), ".", $C1004)</f>
        <v>#N/A</v>
      </c>
      <c r="B1004" s="9"/>
      <c r="C1004" s="71">
        <f t="shared" si="1"/>
        <v>0</v>
      </c>
      <c r="D1004" s="9"/>
      <c r="E1004" s="9"/>
      <c r="F1004" s="9"/>
      <c r="G1004" s="9"/>
      <c r="H1004" s="79"/>
      <c r="I1004" s="9"/>
      <c r="J1004" s="9"/>
      <c r="K1004" s="9"/>
      <c r="L1004" s="9"/>
      <c r="M1004" s="11"/>
      <c r="N1004" s="77"/>
      <c r="O1004" s="72"/>
      <c r="P1004" s="72"/>
      <c r="Q1004" s="9"/>
      <c r="R1004" s="72"/>
      <c r="S1004" s="11"/>
      <c r="T1004" s="73"/>
      <c r="U1004" s="73"/>
      <c r="V1004" s="9"/>
      <c r="W1004" s="9"/>
      <c r="X1004" s="74" t="str">
        <f> if(isna(VLOOKUP($A1004,processing!$A:$B,1,0)), "no", "yes")</f>
        <v>no</v>
      </c>
      <c r="Y1004" s="74" t="str">
        <f> if(isna(VLOOKUP($A1004,outputs!$A:$B,1,0)), "no", "yes")</f>
        <v>no</v>
      </c>
      <c r="Z1004" s="74" t="str">
        <f> if(isna(VLOOKUP($A1004,old.accuracy!$A:$B,1,0)), "no", "yes")</f>
        <v>no</v>
      </c>
      <c r="AA1004" s="74"/>
      <c r="AB1004" s="74"/>
    </row>
    <row r="1005">
      <c r="A1005" s="8" t="str">
        <f> concatenate(VLOOKUP($B1005,publications!$B:$D,3,0), ".", $C1005)</f>
        <v>#N/A</v>
      </c>
      <c r="B1005" s="9"/>
      <c r="C1005" s="71">
        <f t="shared" si="1"/>
        <v>0</v>
      </c>
      <c r="D1005" s="9"/>
      <c r="E1005" s="9"/>
      <c r="F1005" s="9"/>
      <c r="G1005" s="9"/>
      <c r="H1005" s="79"/>
      <c r="I1005" s="9"/>
      <c r="J1005" s="9"/>
      <c r="K1005" s="9"/>
      <c r="L1005" s="9"/>
      <c r="M1005" s="11"/>
      <c r="N1005" s="77"/>
      <c r="O1005" s="72"/>
      <c r="P1005" s="72"/>
      <c r="Q1005" s="9"/>
      <c r="R1005" s="72"/>
      <c r="S1005" s="11"/>
      <c r="T1005" s="73"/>
      <c r="U1005" s="73"/>
      <c r="V1005" s="9"/>
      <c r="W1005" s="9"/>
      <c r="X1005" s="74" t="str">
        <f> if(isna(VLOOKUP($A1005,processing!$A:$B,1,0)), "no", "yes")</f>
        <v>no</v>
      </c>
      <c r="Y1005" s="74" t="str">
        <f> if(isna(VLOOKUP($A1005,outputs!$A:$B,1,0)), "no", "yes")</f>
        <v>no</v>
      </c>
      <c r="Z1005" s="74" t="str">
        <f> if(isna(VLOOKUP($A1005,old.accuracy!$A:$B,1,0)), "no", "yes")</f>
        <v>no</v>
      </c>
      <c r="AA1005" s="74"/>
      <c r="AB1005" s="74"/>
    </row>
    <row r="1006">
      <c r="A1006" s="8" t="str">
        <f> concatenate(VLOOKUP($B1006,publications!$B:$D,3,0), ".", $C1006)</f>
        <v>#N/A</v>
      </c>
      <c r="B1006" s="9"/>
      <c r="C1006" s="71">
        <f t="shared" si="1"/>
        <v>0</v>
      </c>
      <c r="D1006" s="9"/>
      <c r="E1006" s="9"/>
      <c r="F1006" s="9"/>
      <c r="G1006" s="9"/>
      <c r="H1006" s="79"/>
      <c r="I1006" s="9"/>
      <c r="J1006" s="9"/>
      <c r="K1006" s="9"/>
      <c r="L1006" s="9"/>
      <c r="M1006" s="11"/>
      <c r="N1006" s="77"/>
      <c r="O1006" s="72"/>
      <c r="P1006" s="72"/>
      <c r="Q1006" s="9"/>
      <c r="R1006" s="72"/>
      <c r="S1006" s="11"/>
      <c r="T1006" s="73"/>
      <c r="U1006" s="73"/>
      <c r="V1006" s="9"/>
      <c r="W1006" s="9"/>
      <c r="X1006" s="74" t="str">
        <f> if(isna(VLOOKUP($A1006,processing!$A:$B,1,0)), "no", "yes")</f>
        <v>no</v>
      </c>
      <c r="Y1006" s="74" t="str">
        <f> if(isna(VLOOKUP($A1006,outputs!$A:$B,1,0)), "no", "yes")</f>
        <v>no</v>
      </c>
      <c r="Z1006" s="74" t="str">
        <f> if(isna(VLOOKUP($A1006,old.accuracy!$A:$B,1,0)), "no", "yes")</f>
        <v>no</v>
      </c>
      <c r="AA1006" s="74"/>
      <c r="AB1006" s="74"/>
    </row>
    <row r="1007">
      <c r="A1007" s="8" t="str">
        <f> concatenate(VLOOKUP($B1007,publications!$B:$D,3,0), ".", $C1007)</f>
        <v>#N/A</v>
      </c>
      <c r="B1007" s="9"/>
      <c r="C1007" s="71">
        <f t="shared" si="1"/>
        <v>0</v>
      </c>
      <c r="D1007" s="9"/>
      <c r="E1007" s="9"/>
      <c r="F1007" s="9"/>
      <c r="G1007" s="9"/>
      <c r="H1007" s="79"/>
      <c r="I1007" s="9"/>
      <c r="J1007" s="9"/>
      <c r="K1007" s="9"/>
      <c r="L1007" s="9"/>
      <c r="M1007" s="11"/>
      <c r="N1007" s="77"/>
      <c r="O1007" s="72"/>
      <c r="P1007" s="72"/>
      <c r="Q1007" s="9"/>
      <c r="R1007" s="72"/>
      <c r="S1007" s="11"/>
      <c r="T1007" s="73"/>
      <c r="U1007" s="73"/>
      <c r="V1007" s="9"/>
      <c r="W1007" s="9"/>
      <c r="X1007" s="74" t="str">
        <f> if(isna(VLOOKUP($A1007,processing!$A:$B,1,0)), "no", "yes")</f>
        <v>no</v>
      </c>
      <c r="Y1007" s="74" t="str">
        <f> if(isna(VLOOKUP($A1007,outputs!$A:$B,1,0)), "no", "yes")</f>
        <v>no</v>
      </c>
      <c r="Z1007" s="74" t="str">
        <f> if(isna(VLOOKUP($A1007,old.accuracy!$A:$B,1,0)), "no", "yes")</f>
        <v>no</v>
      </c>
      <c r="AA1007" s="74"/>
      <c r="AB1007" s="74"/>
    </row>
    <row r="1008">
      <c r="A1008" s="8" t="str">
        <f> concatenate(VLOOKUP($B1008,publications!$B:$D,3,0), ".", $C1008)</f>
        <v>#N/A</v>
      </c>
      <c r="B1008" s="9"/>
      <c r="C1008" s="71">
        <f t="shared" si="1"/>
        <v>0</v>
      </c>
      <c r="D1008" s="9"/>
      <c r="E1008" s="9"/>
      <c r="F1008" s="9"/>
      <c r="G1008" s="9"/>
      <c r="H1008" s="79"/>
      <c r="I1008" s="9"/>
      <c r="J1008" s="9"/>
      <c r="K1008" s="9"/>
      <c r="L1008" s="9"/>
      <c r="M1008" s="11"/>
      <c r="N1008" s="77"/>
      <c r="O1008" s="72"/>
      <c r="P1008" s="72"/>
      <c r="Q1008" s="9"/>
      <c r="R1008" s="72"/>
      <c r="S1008" s="11"/>
      <c r="T1008" s="73"/>
      <c r="U1008" s="73"/>
      <c r="V1008" s="9"/>
      <c r="W1008" s="9"/>
      <c r="X1008" s="74" t="str">
        <f> if(isna(VLOOKUP($A1008,processing!$A:$B,1,0)), "no", "yes")</f>
        <v>no</v>
      </c>
      <c r="Y1008" s="74" t="str">
        <f> if(isna(VLOOKUP($A1008,outputs!$A:$B,1,0)), "no", "yes")</f>
        <v>no</v>
      </c>
      <c r="Z1008" s="74" t="str">
        <f> if(isna(VLOOKUP($A1008,old.accuracy!$A:$B,1,0)), "no", "yes")</f>
        <v>no</v>
      </c>
      <c r="AA1008" s="74"/>
      <c r="AB1008" s="74"/>
    </row>
    <row r="1009">
      <c r="A1009" s="8" t="str">
        <f> concatenate(VLOOKUP($B1009,publications!$B:$D,3,0), ".", $C1009)</f>
        <v>#N/A</v>
      </c>
      <c r="B1009" s="9"/>
      <c r="C1009" s="71">
        <f t="shared" si="1"/>
        <v>0</v>
      </c>
      <c r="D1009" s="9"/>
      <c r="E1009" s="9"/>
      <c r="F1009" s="9"/>
      <c r="G1009" s="9"/>
      <c r="H1009" s="79"/>
      <c r="I1009" s="9"/>
      <c r="J1009" s="9"/>
      <c r="K1009" s="9"/>
      <c r="L1009" s="9"/>
      <c r="M1009" s="11"/>
      <c r="N1009" s="77"/>
      <c r="O1009" s="72"/>
      <c r="P1009" s="72"/>
      <c r="Q1009" s="9"/>
      <c r="R1009" s="72"/>
      <c r="S1009" s="11"/>
      <c r="T1009" s="73"/>
      <c r="U1009" s="73"/>
      <c r="V1009" s="9"/>
      <c r="W1009" s="9"/>
      <c r="X1009" s="74" t="str">
        <f> if(isna(VLOOKUP($A1009,processing!$A:$B,1,0)), "no", "yes")</f>
        <v>no</v>
      </c>
      <c r="Y1009" s="74" t="str">
        <f> if(isna(VLOOKUP($A1009,outputs!$A:$B,1,0)), "no", "yes")</f>
        <v>no</v>
      </c>
      <c r="Z1009" s="74" t="str">
        <f> if(isna(VLOOKUP($A1009,old.accuracy!$A:$B,1,0)), "no", "yes")</f>
        <v>no</v>
      </c>
      <c r="AA1009" s="74"/>
      <c r="AB1009" s="74"/>
    </row>
    <row r="1010">
      <c r="A1010" s="8" t="str">
        <f> concatenate(VLOOKUP($B1010,publications!$B:$D,3,0), ".", $C1010)</f>
        <v>#N/A</v>
      </c>
      <c r="B1010" s="9"/>
      <c r="C1010" s="71">
        <f t="shared" si="1"/>
        <v>0</v>
      </c>
      <c r="D1010" s="9"/>
      <c r="E1010" s="9"/>
      <c r="F1010" s="9"/>
      <c r="G1010" s="9"/>
      <c r="H1010" s="79"/>
      <c r="I1010" s="9"/>
      <c r="J1010" s="9"/>
      <c r="K1010" s="9"/>
      <c r="L1010" s="9"/>
      <c r="M1010" s="11"/>
      <c r="N1010" s="77"/>
      <c r="O1010" s="72"/>
      <c r="P1010" s="72"/>
      <c r="Q1010" s="9"/>
      <c r="R1010" s="72"/>
      <c r="S1010" s="11"/>
      <c r="T1010" s="73"/>
      <c r="U1010" s="73"/>
      <c r="V1010" s="9"/>
      <c r="W1010" s="9"/>
      <c r="X1010" s="74" t="str">
        <f> if(isna(VLOOKUP($A1010,processing!$A:$B,1,0)), "no", "yes")</f>
        <v>no</v>
      </c>
      <c r="Y1010" s="74" t="str">
        <f> if(isna(VLOOKUP($A1010,outputs!$A:$B,1,0)), "no", "yes")</f>
        <v>no</v>
      </c>
      <c r="Z1010" s="74" t="str">
        <f> if(isna(VLOOKUP($A1010,old.accuracy!$A:$B,1,0)), "no", "yes")</f>
        <v>no</v>
      </c>
      <c r="AA1010" s="74"/>
      <c r="AB1010" s="74"/>
    </row>
    <row r="1011">
      <c r="A1011" s="8" t="str">
        <f> concatenate(VLOOKUP($B1011,publications!$B:$D,3,0), ".", $C1011)</f>
        <v>#N/A</v>
      </c>
      <c r="B1011" s="9"/>
      <c r="C1011" s="71">
        <f t="shared" si="1"/>
        <v>0</v>
      </c>
      <c r="D1011" s="9"/>
      <c r="E1011" s="9"/>
      <c r="F1011" s="9"/>
      <c r="G1011" s="9"/>
      <c r="H1011" s="79"/>
      <c r="I1011" s="9"/>
      <c r="J1011" s="9"/>
      <c r="K1011" s="9"/>
      <c r="L1011" s="9"/>
      <c r="M1011" s="11"/>
      <c r="N1011" s="77"/>
      <c r="O1011" s="72"/>
      <c r="P1011" s="72"/>
      <c r="Q1011" s="9"/>
      <c r="R1011" s="72"/>
      <c r="S1011" s="11"/>
      <c r="T1011" s="73"/>
      <c r="U1011" s="73"/>
      <c r="V1011" s="9"/>
      <c r="W1011" s="9"/>
      <c r="X1011" s="74" t="str">
        <f> if(isna(VLOOKUP($A1011,processing!$A:$B,1,0)), "no", "yes")</f>
        <v>no</v>
      </c>
      <c r="Y1011" s="74" t="str">
        <f> if(isna(VLOOKUP($A1011,outputs!$A:$B,1,0)), "no", "yes")</f>
        <v>no</v>
      </c>
      <c r="Z1011" s="74" t="str">
        <f> if(isna(VLOOKUP($A1011,old.accuracy!$A:$B,1,0)), "no", "yes")</f>
        <v>no</v>
      </c>
      <c r="AA1011" s="74"/>
      <c r="AB1011" s="74"/>
    </row>
    <row r="1012">
      <c r="A1012" s="8" t="str">
        <f> concatenate(VLOOKUP($B1012,publications!$B:$D,3,0), ".", $C1012)</f>
        <v>#N/A</v>
      </c>
      <c r="B1012" s="9"/>
      <c r="C1012" s="71">
        <f t="shared" si="1"/>
        <v>0</v>
      </c>
      <c r="D1012" s="9"/>
      <c r="E1012" s="9"/>
      <c r="F1012" s="9"/>
      <c r="G1012" s="9"/>
      <c r="H1012" s="79"/>
      <c r="I1012" s="9"/>
      <c r="J1012" s="9"/>
      <c r="K1012" s="9"/>
      <c r="L1012" s="9"/>
      <c r="M1012" s="11"/>
      <c r="N1012" s="77"/>
      <c r="O1012" s="72"/>
      <c r="P1012" s="72"/>
      <c r="Q1012" s="9"/>
      <c r="R1012" s="72"/>
      <c r="S1012" s="11"/>
      <c r="T1012" s="73"/>
      <c r="U1012" s="73"/>
      <c r="V1012" s="9"/>
      <c r="W1012" s="9"/>
      <c r="X1012" s="74" t="str">
        <f> if(isna(VLOOKUP($A1012,processing!$A:$B,1,0)), "no", "yes")</f>
        <v>no</v>
      </c>
      <c r="Y1012" s="74" t="str">
        <f> if(isna(VLOOKUP($A1012,outputs!$A:$B,1,0)), "no", "yes")</f>
        <v>no</v>
      </c>
      <c r="Z1012" s="74" t="str">
        <f> if(isna(VLOOKUP($A1012,old.accuracy!$A:$B,1,0)), "no", "yes")</f>
        <v>no</v>
      </c>
      <c r="AA1012" s="74"/>
      <c r="AB1012" s="74"/>
    </row>
    <row r="1013">
      <c r="A1013" s="8" t="str">
        <f> concatenate(VLOOKUP($B1013,publications!$B:$D,3,0), ".", $C1013)</f>
        <v>#N/A</v>
      </c>
      <c r="B1013" s="9"/>
      <c r="C1013" s="71">
        <f t="shared" si="1"/>
        <v>0</v>
      </c>
      <c r="D1013" s="9"/>
      <c r="E1013" s="9"/>
      <c r="F1013" s="9"/>
      <c r="G1013" s="9"/>
      <c r="H1013" s="79"/>
      <c r="I1013" s="9"/>
      <c r="J1013" s="9"/>
      <c r="K1013" s="9"/>
      <c r="L1013" s="9"/>
      <c r="M1013" s="11"/>
      <c r="N1013" s="77"/>
      <c r="O1013" s="72"/>
      <c r="P1013" s="72"/>
      <c r="Q1013" s="9"/>
      <c r="R1013" s="72"/>
      <c r="S1013" s="11"/>
      <c r="T1013" s="73"/>
      <c r="U1013" s="73"/>
      <c r="V1013" s="9"/>
      <c r="W1013" s="9"/>
      <c r="X1013" s="74" t="str">
        <f> if(isna(VLOOKUP($A1013,processing!$A:$B,1,0)), "no", "yes")</f>
        <v>no</v>
      </c>
      <c r="Y1013" s="74" t="str">
        <f> if(isna(VLOOKUP($A1013,outputs!$A:$B,1,0)), "no", "yes")</f>
        <v>no</v>
      </c>
      <c r="Z1013" s="74" t="str">
        <f> if(isna(VLOOKUP($A1013,old.accuracy!$A:$B,1,0)), "no", "yes")</f>
        <v>no</v>
      </c>
      <c r="AA1013" s="74"/>
      <c r="AB1013" s="74"/>
    </row>
    <row r="1014">
      <c r="A1014" s="8" t="str">
        <f> concatenate(VLOOKUP($B1014,publications!$B:$D,3,0), ".", $C1014)</f>
        <v>#N/A</v>
      </c>
      <c r="B1014" s="9"/>
      <c r="C1014" s="71">
        <f t="shared" si="1"/>
        <v>0</v>
      </c>
      <c r="D1014" s="9"/>
      <c r="E1014" s="9"/>
      <c r="F1014" s="9"/>
      <c r="G1014" s="9"/>
      <c r="H1014" s="79"/>
      <c r="I1014" s="9"/>
      <c r="J1014" s="9"/>
      <c r="K1014" s="9"/>
      <c r="L1014" s="9"/>
      <c r="M1014" s="11"/>
      <c r="N1014" s="77"/>
      <c r="O1014" s="72"/>
      <c r="P1014" s="72"/>
      <c r="Q1014" s="9"/>
      <c r="R1014" s="72"/>
      <c r="S1014" s="11"/>
      <c r="T1014" s="73"/>
      <c r="U1014" s="73"/>
      <c r="V1014" s="9"/>
      <c r="W1014" s="9"/>
      <c r="X1014" s="74" t="str">
        <f> if(isna(VLOOKUP($A1014,processing!$A:$B,1,0)), "no", "yes")</f>
        <v>no</v>
      </c>
      <c r="Y1014" s="74" t="str">
        <f> if(isna(VLOOKUP($A1014,outputs!$A:$B,1,0)), "no", "yes")</f>
        <v>no</v>
      </c>
      <c r="Z1014" s="74" t="str">
        <f> if(isna(VLOOKUP($A1014,old.accuracy!$A:$B,1,0)), "no", "yes")</f>
        <v>no</v>
      </c>
      <c r="AA1014" s="74"/>
      <c r="AB1014" s="74"/>
    </row>
    <row r="1015">
      <c r="A1015" s="8" t="str">
        <f> concatenate(VLOOKUP($B1015,publications!$B:$D,3,0), ".", $C1015)</f>
        <v>#N/A</v>
      </c>
      <c r="B1015" s="9"/>
      <c r="C1015" s="71">
        <f t="shared" si="1"/>
        <v>0</v>
      </c>
      <c r="D1015" s="9"/>
      <c r="E1015" s="9"/>
      <c r="F1015" s="9"/>
      <c r="G1015" s="9"/>
      <c r="H1015" s="79"/>
      <c r="I1015" s="9"/>
      <c r="J1015" s="9"/>
      <c r="K1015" s="9"/>
      <c r="L1015" s="9"/>
      <c r="M1015" s="11"/>
      <c r="N1015" s="77"/>
      <c r="O1015" s="72"/>
      <c r="P1015" s="72"/>
      <c r="Q1015" s="9"/>
      <c r="R1015" s="72"/>
      <c r="S1015" s="11"/>
      <c r="T1015" s="73"/>
      <c r="U1015" s="73"/>
      <c r="V1015" s="9"/>
      <c r="W1015" s="9"/>
      <c r="X1015" s="74" t="str">
        <f> if(isna(VLOOKUP($A1015,processing!$A:$B,1,0)), "no", "yes")</f>
        <v>no</v>
      </c>
      <c r="Y1015" s="74" t="str">
        <f> if(isna(VLOOKUP($A1015,outputs!$A:$B,1,0)), "no", "yes")</f>
        <v>no</v>
      </c>
      <c r="Z1015" s="74" t="str">
        <f> if(isna(VLOOKUP($A1015,old.accuracy!$A:$B,1,0)), "no", "yes")</f>
        <v>no</v>
      </c>
      <c r="AA1015" s="74"/>
      <c r="AB1015" s="74"/>
    </row>
    <row r="1016">
      <c r="A1016" s="8" t="str">
        <f> concatenate(VLOOKUP($B1016,publications!$B:$D,3,0), ".", $C1016)</f>
        <v>#N/A</v>
      </c>
      <c r="B1016" s="9"/>
      <c r="C1016" s="71">
        <f t="shared" si="1"/>
        <v>0</v>
      </c>
      <c r="D1016" s="9"/>
      <c r="E1016" s="9"/>
      <c r="F1016" s="9"/>
      <c r="G1016" s="9"/>
      <c r="H1016" s="79"/>
      <c r="I1016" s="9"/>
      <c r="J1016" s="9"/>
      <c r="K1016" s="9"/>
      <c r="L1016" s="9"/>
      <c r="M1016" s="11"/>
      <c r="N1016" s="77"/>
      <c r="O1016" s="72"/>
      <c r="P1016" s="72"/>
      <c r="Q1016" s="9"/>
      <c r="R1016" s="72"/>
      <c r="S1016" s="11"/>
      <c r="T1016" s="73"/>
      <c r="U1016" s="73"/>
      <c r="V1016" s="9"/>
      <c r="W1016" s="9"/>
      <c r="X1016" s="74" t="str">
        <f> if(isna(VLOOKUP($A1016,processing!$A:$B,1,0)), "no", "yes")</f>
        <v>no</v>
      </c>
      <c r="Y1016" s="74" t="str">
        <f> if(isna(VLOOKUP($A1016,outputs!$A:$B,1,0)), "no", "yes")</f>
        <v>no</v>
      </c>
      <c r="Z1016" s="74" t="str">
        <f> if(isna(VLOOKUP($A1016,old.accuracy!$A:$B,1,0)), "no", "yes")</f>
        <v>no</v>
      </c>
      <c r="AA1016" s="74"/>
      <c r="AB1016" s="74"/>
    </row>
    <row r="1017">
      <c r="A1017" s="8" t="str">
        <f> concatenate(VLOOKUP($B1017,publications!$B:$D,3,0), ".", $C1017)</f>
        <v>#N/A</v>
      </c>
      <c r="B1017" s="9"/>
      <c r="C1017" s="71">
        <f t="shared" si="1"/>
        <v>0</v>
      </c>
      <c r="D1017" s="9"/>
      <c r="E1017" s="9"/>
      <c r="F1017" s="9"/>
      <c r="G1017" s="9"/>
      <c r="H1017" s="79"/>
      <c r="I1017" s="9"/>
      <c r="J1017" s="9"/>
      <c r="K1017" s="9"/>
      <c r="L1017" s="9"/>
      <c r="M1017" s="11"/>
      <c r="N1017" s="77"/>
      <c r="O1017" s="72"/>
      <c r="P1017" s="72"/>
      <c r="Q1017" s="9"/>
      <c r="R1017" s="72"/>
      <c r="S1017" s="11"/>
      <c r="T1017" s="73"/>
      <c r="U1017" s="73"/>
      <c r="V1017" s="9"/>
      <c r="W1017" s="9"/>
      <c r="X1017" s="74" t="str">
        <f> if(isna(VLOOKUP($A1017,processing!$A:$B,1,0)), "no", "yes")</f>
        <v>no</v>
      </c>
      <c r="Y1017" s="74" t="str">
        <f> if(isna(VLOOKUP($A1017,outputs!$A:$B,1,0)), "no", "yes")</f>
        <v>no</v>
      </c>
      <c r="Z1017" s="74" t="str">
        <f> if(isna(VLOOKUP($A1017,old.accuracy!$A:$B,1,0)), "no", "yes")</f>
        <v>no</v>
      </c>
      <c r="AA1017" s="74"/>
      <c r="AB1017" s="74"/>
    </row>
    <row r="1018">
      <c r="A1018" s="8" t="str">
        <f> concatenate(VLOOKUP($B1018,publications!$B:$D,3,0), ".", $C1018)</f>
        <v>#N/A</v>
      </c>
      <c r="B1018" s="9"/>
      <c r="C1018" s="71">
        <f t="shared" si="1"/>
        <v>0</v>
      </c>
      <c r="D1018" s="9"/>
      <c r="E1018" s="9"/>
      <c r="F1018" s="9"/>
      <c r="G1018" s="9"/>
      <c r="H1018" s="79"/>
      <c r="I1018" s="9"/>
      <c r="J1018" s="9"/>
      <c r="K1018" s="9"/>
      <c r="L1018" s="9"/>
      <c r="M1018" s="11"/>
      <c r="N1018" s="77"/>
      <c r="O1018" s="72"/>
      <c r="P1018" s="72"/>
      <c r="Q1018" s="9"/>
      <c r="R1018" s="72"/>
      <c r="S1018" s="11"/>
      <c r="T1018" s="73"/>
      <c r="U1018" s="73"/>
      <c r="V1018" s="9"/>
      <c r="W1018" s="9"/>
      <c r="X1018" s="74" t="str">
        <f> if(isna(VLOOKUP($A1018,processing!$A:$B,1,0)), "no", "yes")</f>
        <v>no</v>
      </c>
      <c r="Y1018" s="74" t="str">
        <f> if(isna(VLOOKUP($A1018,outputs!$A:$B,1,0)), "no", "yes")</f>
        <v>no</v>
      </c>
      <c r="Z1018" s="74" t="str">
        <f> if(isna(VLOOKUP($A1018,old.accuracy!$A:$B,1,0)), "no", "yes")</f>
        <v>no</v>
      </c>
      <c r="AA1018" s="74"/>
      <c r="AB1018" s="74"/>
    </row>
    <row r="1019">
      <c r="A1019" s="8" t="str">
        <f> concatenate(VLOOKUP($B1019,publications!$B:$D,3,0), ".", $C1019)</f>
        <v>#N/A</v>
      </c>
      <c r="B1019" s="9"/>
      <c r="C1019" s="71">
        <f t="shared" si="1"/>
        <v>0</v>
      </c>
      <c r="D1019" s="9"/>
      <c r="E1019" s="9"/>
      <c r="F1019" s="9"/>
      <c r="G1019" s="9"/>
      <c r="H1019" s="79"/>
      <c r="I1019" s="9"/>
      <c r="J1019" s="9"/>
      <c r="K1019" s="9"/>
      <c r="L1019" s="9"/>
      <c r="M1019" s="11"/>
      <c r="N1019" s="77"/>
      <c r="O1019" s="72"/>
      <c r="P1019" s="72"/>
      <c r="Q1019" s="9"/>
      <c r="R1019" s="72"/>
      <c r="S1019" s="11"/>
      <c r="T1019" s="73"/>
      <c r="U1019" s="73"/>
      <c r="V1019" s="9"/>
      <c r="W1019" s="9"/>
      <c r="X1019" s="74" t="str">
        <f> if(isna(VLOOKUP($A1019,processing!$A:$B,1,0)), "no", "yes")</f>
        <v>no</v>
      </c>
      <c r="Y1019" s="74" t="str">
        <f> if(isna(VLOOKUP($A1019,outputs!$A:$B,1,0)), "no", "yes")</f>
        <v>no</v>
      </c>
      <c r="Z1019" s="74" t="str">
        <f> if(isna(VLOOKUP($A1019,old.accuracy!$A:$B,1,0)), "no", "yes")</f>
        <v>no</v>
      </c>
      <c r="AA1019" s="74"/>
      <c r="AB1019" s="74"/>
    </row>
    <row r="1020">
      <c r="A1020" s="8" t="str">
        <f> concatenate(VLOOKUP($B1020,publications!$B:$D,3,0), ".", $C1020)</f>
        <v>#N/A</v>
      </c>
      <c r="B1020" s="9"/>
      <c r="C1020" s="71">
        <f t="shared" si="1"/>
        <v>0</v>
      </c>
      <c r="D1020" s="9"/>
      <c r="E1020" s="9"/>
      <c r="F1020" s="9"/>
      <c r="G1020" s="9"/>
      <c r="H1020" s="79"/>
      <c r="I1020" s="9"/>
      <c r="J1020" s="9"/>
      <c r="K1020" s="9"/>
      <c r="L1020" s="9"/>
      <c r="M1020" s="11"/>
      <c r="N1020" s="77"/>
      <c r="O1020" s="72"/>
      <c r="P1020" s="72"/>
      <c r="Q1020" s="9"/>
      <c r="R1020" s="72"/>
      <c r="S1020" s="11"/>
      <c r="T1020" s="73"/>
      <c r="U1020" s="73"/>
      <c r="V1020" s="9"/>
      <c r="W1020" s="9"/>
      <c r="X1020" s="74" t="str">
        <f> if(isna(VLOOKUP($A1020,processing!$A:$B,1,0)), "no", "yes")</f>
        <v>no</v>
      </c>
      <c r="Y1020" s="74" t="str">
        <f> if(isna(VLOOKUP($A1020,outputs!$A:$B,1,0)), "no", "yes")</f>
        <v>no</v>
      </c>
      <c r="Z1020" s="74" t="str">
        <f> if(isna(VLOOKUP($A1020,old.accuracy!$A:$B,1,0)), "no", "yes")</f>
        <v>no</v>
      </c>
      <c r="AA1020" s="74"/>
      <c r="AB1020" s="74"/>
    </row>
    <row r="1021">
      <c r="A1021" s="8" t="str">
        <f> concatenate(VLOOKUP($B1021,publications!$B:$D,3,0), ".", $C1021)</f>
        <v>#N/A</v>
      </c>
      <c r="B1021" s="9"/>
      <c r="C1021" s="71">
        <f t="shared" si="1"/>
        <v>0</v>
      </c>
      <c r="D1021" s="9"/>
      <c r="E1021" s="9"/>
      <c r="F1021" s="9"/>
      <c r="G1021" s="9"/>
      <c r="H1021" s="79"/>
      <c r="I1021" s="9"/>
      <c r="J1021" s="9"/>
      <c r="K1021" s="9"/>
      <c r="L1021" s="9"/>
      <c r="M1021" s="11"/>
      <c r="N1021" s="77"/>
      <c r="O1021" s="72"/>
      <c r="P1021" s="72"/>
      <c r="Q1021" s="9"/>
      <c r="R1021" s="72"/>
      <c r="S1021" s="11"/>
      <c r="T1021" s="73"/>
      <c r="U1021" s="73"/>
      <c r="V1021" s="9"/>
      <c r="W1021" s="9"/>
      <c r="X1021" s="74" t="str">
        <f> if(isna(VLOOKUP($A1021,processing!$A:$B,1,0)), "no", "yes")</f>
        <v>no</v>
      </c>
      <c r="Y1021" s="74" t="str">
        <f> if(isna(VLOOKUP($A1021,outputs!$A:$B,1,0)), "no", "yes")</f>
        <v>no</v>
      </c>
      <c r="Z1021" s="74" t="str">
        <f> if(isna(VLOOKUP($A1021,old.accuracy!$A:$B,1,0)), "no", "yes")</f>
        <v>no</v>
      </c>
      <c r="AA1021" s="74"/>
      <c r="AB1021" s="74"/>
    </row>
    <row r="1022">
      <c r="A1022" s="8" t="str">
        <f> concatenate(VLOOKUP($B1022,publications!$B:$D,3,0), ".", $C1022)</f>
        <v>#N/A</v>
      </c>
      <c r="B1022" s="9"/>
      <c r="C1022" s="71">
        <f t="shared" si="1"/>
        <v>0</v>
      </c>
      <c r="D1022" s="9"/>
      <c r="E1022" s="9"/>
      <c r="F1022" s="9"/>
      <c r="G1022" s="9"/>
      <c r="H1022" s="79"/>
      <c r="I1022" s="9"/>
      <c r="J1022" s="9"/>
      <c r="K1022" s="9"/>
      <c r="L1022" s="9"/>
      <c r="M1022" s="11"/>
      <c r="N1022" s="77"/>
      <c r="O1022" s="72"/>
      <c r="P1022" s="72"/>
      <c r="Q1022" s="9"/>
      <c r="R1022" s="72"/>
      <c r="S1022" s="11"/>
      <c r="T1022" s="73"/>
      <c r="U1022" s="73"/>
      <c r="V1022" s="9"/>
      <c r="W1022" s="9"/>
      <c r="X1022" s="74" t="str">
        <f> if(isna(VLOOKUP($A1022,processing!$A:$B,1,0)), "no", "yes")</f>
        <v>no</v>
      </c>
      <c r="Y1022" s="74" t="str">
        <f> if(isna(VLOOKUP($A1022,outputs!$A:$B,1,0)), "no", "yes")</f>
        <v>no</v>
      </c>
      <c r="Z1022" s="74" t="str">
        <f> if(isna(VLOOKUP($A1022,old.accuracy!$A:$B,1,0)), "no", "yes")</f>
        <v>no</v>
      </c>
      <c r="AA1022" s="74"/>
      <c r="AB1022" s="74"/>
    </row>
    <row r="1023">
      <c r="A1023" s="8" t="str">
        <f> concatenate(VLOOKUP($B1023,publications!$B:$D,3,0), ".", $C1023)</f>
        <v>#N/A</v>
      </c>
      <c r="B1023" s="9"/>
      <c r="C1023" s="71">
        <f t="shared" si="1"/>
        <v>0</v>
      </c>
      <c r="D1023" s="9"/>
      <c r="E1023" s="9"/>
      <c r="F1023" s="9"/>
      <c r="G1023" s="9"/>
      <c r="H1023" s="79"/>
      <c r="I1023" s="9"/>
      <c r="J1023" s="9"/>
      <c r="K1023" s="9"/>
      <c r="L1023" s="9"/>
      <c r="M1023" s="11"/>
      <c r="N1023" s="77"/>
      <c r="O1023" s="72"/>
      <c r="P1023" s="72"/>
      <c r="Q1023" s="9"/>
      <c r="R1023" s="72"/>
      <c r="S1023" s="11"/>
      <c r="T1023" s="73"/>
      <c r="U1023" s="73"/>
      <c r="V1023" s="9"/>
      <c r="W1023" s="9"/>
      <c r="X1023" s="74" t="str">
        <f> if(isna(VLOOKUP($A1023,processing!$A:$B,1,0)), "no", "yes")</f>
        <v>no</v>
      </c>
      <c r="Y1023" s="74" t="str">
        <f> if(isna(VLOOKUP($A1023,outputs!$A:$B,1,0)), "no", "yes")</f>
        <v>no</v>
      </c>
      <c r="Z1023" s="74" t="str">
        <f> if(isna(VLOOKUP($A1023,old.accuracy!$A:$B,1,0)), "no", "yes")</f>
        <v>no</v>
      </c>
      <c r="AA1023" s="74"/>
      <c r="AB1023" s="74"/>
    </row>
    <row r="1024">
      <c r="A1024" s="8" t="str">
        <f> concatenate(VLOOKUP($B1024,publications!$B:$D,3,0), ".", $C1024)</f>
        <v>#N/A</v>
      </c>
      <c r="B1024" s="9"/>
      <c r="C1024" s="71">
        <f t="shared" si="1"/>
        <v>0</v>
      </c>
      <c r="D1024" s="9"/>
      <c r="E1024" s="9"/>
      <c r="F1024" s="9"/>
      <c r="G1024" s="9"/>
      <c r="H1024" s="79"/>
      <c r="I1024" s="9"/>
      <c r="J1024" s="9"/>
      <c r="K1024" s="9"/>
      <c r="L1024" s="9"/>
      <c r="M1024" s="11"/>
      <c r="N1024" s="77"/>
      <c r="O1024" s="72"/>
      <c r="P1024" s="72"/>
      <c r="Q1024" s="9"/>
      <c r="R1024" s="72"/>
      <c r="S1024" s="11"/>
      <c r="T1024" s="73"/>
      <c r="U1024" s="73"/>
      <c r="V1024" s="9"/>
      <c r="W1024" s="9"/>
      <c r="X1024" s="74" t="str">
        <f> if(isna(VLOOKUP($A1024,processing!$A:$B,1,0)), "no", "yes")</f>
        <v>no</v>
      </c>
      <c r="Y1024" s="74" t="str">
        <f> if(isna(VLOOKUP($A1024,outputs!$A:$B,1,0)), "no", "yes")</f>
        <v>no</v>
      </c>
      <c r="Z1024" s="74" t="str">
        <f> if(isna(VLOOKUP($A1024,old.accuracy!$A:$B,1,0)), "no", "yes")</f>
        <v>no</v>
      </c>
      <c r="AA1024" s="74"/>
      <c r="AB1024" s="74"/>
    </row>
    <row r="1025">
      <c r="A1025" s="8" t="str">
        <f> concatenate(VLOOKUP($B1025,publications!$B:$D,3,0), ".", $C1025)</f>
        <v>#N/A</v>
      </c>
      <c r="B1025" s="9"/>
      <c r="C1025" s="71">
        <f t="shared" si="1"/>
        <v>0</v>
      </c>
      <c r="D1025" s="9"/>
      <c r="E1025" s="9"/>
      <c r="F1025" s="9"/>
      <c r="G1025" s="9"/>
      <c r="H1025" s="79"/>
      <c r="I1025" s="9"/>
      <c r="J1025" s="9"/>
      <c r="K1025" s="9"/>
      <c r="L1025" s="9"/>
      <c r="M1025" s="11"/>
      <c r="N1025" s="77"/>
      <c r="O1025" s="72"/>
      <c r="P1025" s="72"/>
      <c r="Q1025" s="9"/>
      <c r="R1025" s="72"/>
      <c r="S1025" s="11"/>
      <c r="T1025" s="73"/>
      <c r="U1025" s="73"/>
      <c r="V1025" s="9"/>
      <c r="W1025" s="9"/>
      <c r="X1025" s="74" t="str">
        <f> if(isna(VLOOKUP($A1025,processing!$A:$B,1,0)), "no", "yes")</f>
        <v>no</v>
      </c>
      <c r="Y1025" s="74" t="str">
        <f> if(isna(VLOOKUP($A1025,outputs!$A:$B,1,0)), "no", "yes")</f>
        <v>no</v>
      </c>
      <c r="Z1025" s="74" t="str">
        <f> if(isna(VLOOKUP($A1025,old.accuracy!$A:$B,1,0)), "no", "yes")</f>
        <v>no</v>
      </c>
      <c r="AA1025" s="74"/>
      <c r="AB1025" s="74"/>
    </row>
    <row r="1026">
      <c r="A1026" s="8" t="str">
        <f> concatenate(VLOOKUP($B1026,publications!$B:$D,3,0), ".", $C1026)</f>
        <v>#N/A</v>
      </c>
      <c r="B1026" s="9"/>
      <c r="C1026" s="71">
        <f t="shared" si="1"/>
        <v>0</v>
      </c>
      <c r="D1026" s="9"/>
      <c r="E1026" s="9"/>
      <c r="F1026" s="9"/>
      <c r="G1026" s="9"/>
      <c r="H1026" s="79"/>
      <c r="I1026" s="9"/>
      <c r="J1026" s="9"/>
      <c r="K1026" s="9"/>
      <c r="L1026" s="9"/>
      <c r="M1026" s="11"/>
      <c r="N1026" s="77"/>
      <c r="O1026" s="72"/>
      <c r="P1026" s="72"/>
      <c r="Q1026" s="9"/>
      <c r="R1026" s="72"/>
      <c r="S1026" s="11"/>
      <c r="T1026" s="73"/>
      <c r="U1026" s="73"/>
      <c r="V1026" s="9"/>
      <c r="W1026" s="9"/>
      <c r="X1026" s="74" t="str">
        <f> if(isna(VLOOKUP($A1026,processing!$A:$B,1,0)), "no", "yes")</f>
        <v>no</v>
      </c>
      <c r="Y1026" s="74" t="str">
        <f> if(isna(VLOOKUP($A1026,outputs!$A:$B,1,0)), "no", "yes")</f>
        <v>no</v>
      </c>
      <c r="Z1026" s="74" t="str">
        <f> if(isna(VLOOKUP($A1026,old.accuracy!$A:$B,1,0)), "no", "yes")</f>
        <v>no</v>
      </c>
      <c r="AA1026" s="74"/>
      <c r="AB1026" s="74"/>
    </row>
    <row r="1027">
      <c r="A1027" s="8" t="str">
        <f> concatenate(VLOOKUP($B1027,publications!$B:$D,3,0), ".", $C1027)</f>
        <v>#N/A</v>
      </c>
      <c r="B1027" s="9"/>
      <c r="C1027" s="71">
        <f t="shared" si="1"/>
        <v>0</v>
      </c>
      <c r="D1027" s="9"/>
      <c r="E1027" s="9"/>
      <c r="F1027" s="9"/>
      <c r="G1027" s="9"/>
      <c r="H1027" s="79"/>
      <c r="I1027" s="9"/>
      <c r="J1027" s="9"/>
      <c r="K1027" s="9"/>
      <c r="L1027" s="9"/>
      <c r="M1027" s="11"/>
      <c r="N1027" s="77"/>
      <c r="O1027" s="72"/>
      <c r="P1027" s="72"/>
      <c r="Q1027" s="9"/>
      <c r="R1027" s="72"/>
      <c r="S1027" s="11"/>
      <c r="T1027" s="73"/>
      <c r="U1027" s="73"/>
      <c r="V1027" s="9"/>
      <c r="W1027" s="9"/>
      <c r="X1027" s="74" t="str">
        <f> if(isna(VLOOKUP($A1027,processing!$A:$B,1,0)), "no", "yes")</f>
        <v>no</v>
      </c>
      <c r="Y1027" s="74" t="str">
        <f> if(isna(VLOOKUP($A1027,outputs!$A:$B,1,0)), "no", "yes")</f>
        <v>no</v>
      </c>
      <c r="Z1027" s="74" t="str">
        <f> if(isna(VLOOKUP($A1027,old.accuracy!$A:$B,1,0)), "no", "yes")</f>
        <v>no</v>
      </c>
      <c r="AA1027" s="74"/>
      <c r="AB1027" s="74"/>
    </row>
    <row r="1028">
      <c r="A1028" s="8" t="str">
        <f> concatenate(VLOOKUP($B1028,publications!$B:$D,3,0), ".", $C1028)</f>
        <v>#N/A</v>
      </c>
      <c r="B1028" s="9"/>
      <c r="C1028" s="71">
        <f t="shared" si="1"/>
        <v>0</v>
      </c>
      <c r="D1028" s="9"/>
      <c r="E1028" s="9"/>
      <c r="F1028" s="9"/>
      <c r="G1028" s="9"/>
      <c r="H1028" s="79"/>
      <c r="I1028" s="9"/>
      <c r="J1028" s="9"/>
      <c r="K1028" s="9"/>
      <c r="L1028" s="9"/>
      <c r="M1028" s="11"/>
      <c r="N1028" s="77"/>
      <c r="O1028" s="72"/>
      <c r="P1028" s="72"/>
      <c r="Q1028" s="9"/>
      <c r="R1028" s="72"/>
      <c r="S1028" s="11"/>
      <c r="T1028" s="73"/>
      <c r="U1028" s="73"/>
      <c r="V1028" s="9"/>
      <c r="W1028" s="9"/>
      <c r="X1028" s="74" t="str">
        <f> if(isna(VLOOKUP($A1028,processing!$A:$B,1,0)), "no", "yes")</f>
        <v>no</v>
      </c>
      <c r="Y1028" s="74" t="str">
        <f> if(isna(VLOOKUP($A1028,outputs!$A:$B,1,0)), "no", "yes")</f>
        <v>no</v>
      </c>
      <c r="Z1028" s="74" t="str">
        <f> if(isna(VLOOKUP($A1028,old.accuracy!$A:$B,1,0)), "no", "yes")</f>
        <v>no</v>
      </c>
      <c r="AA1028" s="74"/>
      <c r="AB1028" s="74"/>
    </row>
    <row r="1029">
      <c r="A1029" s="8" t="str">
        <f> concatenate(VLOOKUP($B1029,publications!$B:$D,3,0), ".", $C1029)</f>
        <v>#N/A</v>
      </c>
      <c r="B1029" s="9"/>
      <c r="C1029" s="71">
        <f t="shared" si="1"/>
        <v>0</v>
      </c>
      <c r="D1029" s="9"/>
      <c r="E1029" s="9"/>
      <c r="F1029" s="9"/>
      <c r="G1029" s="9"/>
      <c r="H1029" s="79"/>
      <c r="I1029" s="9"/>
      <c r="J1029" s="9"/>
      <c r="K1029" s="9"/>
      <c r="L1029" s="9"/>
      <c r="M1029" s="11"/>
      <c r="N1029" s="77"/>
      <c r="O1029" s="72"/>
      <c r="P1029" s="72"/>
      <c r="Q1029" s="9"/>
      <c r="R1029" s="72"/>
      <c r="S1029" s="11"/>
      <c r="T1029" s="73"/>
      <c r="U1029" s="73"/>
      <c r="V1029" s="9"/>
      <c r="W1029" s="9"/>
      <c r="X1029" s="74" t="str">
        <f> if(isna(VLOOKUP($A1029,processing!$A:$B,1,0)), "no", "yes")</f>
        <v>no</v>
      </c>
      <c r="Y1029" s="74" t="str">
        <f> if(isna(VLOOKUP($A1029,outputs!$A:$B,1,0)), "no", "yes")</f>
        <v>no</v>
      </c>
      <c r="Z1029" s="74" t="str">
        <f> if(isna(VLOOKUP($A1029,old.accuracy!$A:$B,1,0)), "no", "yes")</f>
        <v>no</v>
      </c>
      <c r="AA1029" s="74"/>
      <c r="AB1029" s="74"/>
    </row>
    <row r="1030">
      <c r="A1030" s="8" t="str">
        <f> concatenate(VLOOKUP($B1030,publications!$B:$D,3,0), ".", $C1030)</f>
        <v>#N/A</v>
      </c>
      <c r="B1030" s="9"/>
      <c r="C1030" s="71">
        <f t="shared" si="1"/>
        <v>0</v>
      </c>
      <c r="D1030" s="9"/>
      <c r="E1030" s="9"/>
      <c r="F1030" s="9"/>
      <c r="G1030" s="9"/>
      <c r="H1030" s="79"/>
      <c r="I1030" s="9"/>
      <c r="J1030" s="9"/>
      <c r="K1030" s="9"/>
      <c r="L1030" s="9"/>
      <c r="M1030" s="11"/>
      <c r="N1030" s="77"/>
      <c r="O1030" s="72"/>
      <c r="P1030" s="72"/>
      <c r="Q1030" s="9"/>
      <c r="R1030" s="72"/>
      <c r="S1030" s="11"/>
      <c r="T1030" s="73"/>
      <c r="U1030" s="73"/>
      <c r="V1030" s="9"/>
      <c r="W1030" s="9"/>
      <c r="X1030" s="74" t="str">
        <f> if(isna(VLOOKUP($A1030,processing!$A:$B,1,0)), "no", "yes")</f>
        <v>no</v>
      </c>
      <c r="Y1030" s="74" t="str">
        <f> if(isna(VLOOKUP($A1030,outputs!$A:$B,1,0)), "no", "yes")</f>
        <v>no</v>
      </c>
      <c r="Z1030" s="74" t="str">
        <f> if(isna(VLOOKUP($A1030,old.accuracy!$A:$B,1,0)), "no", "yes")</f>
        <v>no</v>
      </c>
      <c r="AA1030" s="74"/>
      <c r="AB1030" s="74"/>
    </row>
    <row r="1031">
      <c r="A1031" s="8" t="str">
        <f> concatenate(VLOOKUP($B1031,publications!$B:$D,3,0), ".", $C1031)</f>
        <v>#N/A</v>
      </c>
      <c r="B1031" s="9"/>
      <c r="C1031" s="71">
        <f t="shared" si="1"/>
        <v>0</v>
      </c>
      <c r="D1031" s="9"/>
      <c r="E1031" s="9"/>
      <c r="F1031" s="9"/>
      <c r="G1031" s="9"/>
      <c r="H1031" s="79"/>
      <c r="I1031" s="9"/>
      <c r="J1031" s="9"/>
      <c r="K1031" s="9"/>
      <c r="L1031" s="9"/>
      <c r="M1031" s="11"/>
      <c r="N1031" s="77"/>
      <c r="O1031" s="72"/>
      <c r="P1031" s="72"/>
      <c r="Q1031" s="9"/>
      <c r="R1031" s="72"/>
      <c r="S1031" s="11"/>
      <c r="T1031" s="73"/>
      <c r="U1031" s="73"/>
      <c r="V1031" s="9"/>
      <c r="W1031" s="9"/>
      <c r="X1031" s="74" t="str">
        <f> if(isna(VLOOKUP($A1031,processing!$A:$B,1,0)), "no", "yes")</f>
        <v>no</v>
      </c>
      <c r="Y1031" s="74" t="str">
        <f> if(isna(VLOOKUP($A1031,outputs!$A:$B,1,0)), "no", "yes")</f>
        <v>no</v>
      </c>
      <c r="Z1031" s="74" t="str">
        <f> if(isna(VLOOKUP($A1031,old.accuracy!$A:$B,1,0)), "no", "yes")</f>
        <v>no</v>
      </c>
      <c r="AA1031" s="74"/>
      <c r="AB1031" s="74"/>
    </row>
    <row r="1032">
      <c r="A1032" s="8" t="str">
        <f> concatenate(VLOOKUP($B1032,publications!$B:$D,3,0), ".", $C1032)</f>
        <v>#N/A</v>
      </c>
      <c r="B1032" s="9"/>
      <c r="C1032" s="71">
        <f t="shared" si="1"/>
        <v>0</v>
      </c>
      <c r="D1032" s="9"/>
      <c r="E1032" s="9"/>
      <c r="F1032" s="9"/>
      <c r="G1032" s="9"/>
      <c r="H1032" s="79"/>
      <c r="I1032" s="9"/>
      <c r="J1032" s="9"/>
      <c r="K1032" s="9"/>
      <c r="L1032" s="9"/>
      <c r="M1032" s="11"/>
      <c r="N1032" s="77"/>
      <c r="O1032" s="72"/>
      <c r="P1032" s="72"/>
      <c r="Q1032" s="9"/>
      <c r="R1032" s="72"/>
      <c r="S1032" s="11"/>
      <c r="T1032" s="73"/>
      <c r="U1032" s="73"/>
      <c r="V1032" s="9"/>
      <c r="W1032" s="9"/>
      <c r="X1032" s="74" t="str">
        <f> if(isna(VLOOKUP($A1032,processing!$A:$B,1,0)), "no", "yes")</f>
        <v>no</v>
      </c>
      <c r="Y1032" s="74" t="str">
        <f> if(isna(VLOOKUP($A1032,outputs!$A:$B,1,0)), "no", "yes")</f>
        <v>no</v>
      </c>
      <c r="Z1032" s="74" t="str">
        <f> if(isna(VLOOKUP($A1032,old.accuracy!$A:$B,1,0)), "no", "yes")</f>
        <v>no</v>
      </c>
      <c r="AA1032" s="74"/>
      <c r="AB1032" s="74"/>
    </row>
    <row r="1033">
      <c r="A1033" s="8" t="str">
        <f> concatenate(VLOOKUP($B1033,publications!$B:$D,3,0), ".", $C1033)</f>
        <v>#N/A</v>
      </c>
      <c r="B1033" s="9"/>
      <c r="C1033" s="71">
        <f t="shared" si="1"/>
        <v>0</v>
      </c>
      <c r="D1033" s="9"/>
      <c r="E1033" s="9"/>
      <c r="F1033" s="9"/>
      <c r="G1033" s="9"/>
      <c r="H1033" s="79"/>
      <c r="I1033" s="9"/>
      <c r="J1033" s="9"/>
      <c r="K1033" s="9"/>
      <c r="L1033" s="9"/>
      <c r="M1033" s="11"/>
      <c r="N1033" s="77"/>
      <c r="O1033" s="72"/>
      <c r="P1033" s="72"/>
      <c r="Q1033" s="9"/>
      <c r="R1033" s="72"/>
      <c r="S1033" s="11"/>
      <c r="T1033" s="73"/>
      <c r="U1033" s="73"/>
      <c r="V1033" s="9"/>
      <c r="W1033" s="9"/>
      <c r="X1033" s="74" t="str">
        <f> if(isna(VLOOKUP($A1033,processing!$A:$B,1,0)), "no", "yes")</f>
        <v>no</v>
      </c>
      <c r="Y1033" s="74" t="str">
        <f> if(isna(VLOOKUP($A1033,outputs!$A:$B,1,0)), "no", "yes")</f>
        <v>no</v>
      </c>
      <c r="Z1033" s="74" t="str">
        <f> if(isna(VLOOKUP($A1033,old.accuracy!$A:$B,1,0)), "no", "yes")</f>
        <v>no</v>
      </c>
      <c r="AA1033" s="74"/>
      <c r="AB1033" s="74"/>
    </row>
    <row r="1034">
      <c r="A1034" s="8" t="str">
        <f> concatenate(VLOOKUP($B1034,publications!$B:$D,3,0), ".", $C1034)</f>
        <v>#N/A</v>
      </c>
      <c r="B1034" s="9"/>
      <c r="C1034" s="71">
        <f t="shared" si="1"/>
        <v>0</v>
      </c>
      <c r="D1034" s="9"/>
      <c r="E1034" s="9"/>
      <c r="F1034" s="9"/>
      <c r="G1034" s="9"/>
      <c r="H1034" s="79"/>
      <c r="I1034" s="9"/>
      <c r="J1034" s="9"/>
      <c r="K1034" s="9"/>
      <c r="L1034" s="9"/>
      <c r="M1034" s="11"/>
      <c r="N1034" s="77"/>
      <c r="O1034" s="72"/>
      <c r="P1034" s="72"/>
      <c r="Q1034" s="9"/>
      <c r="R1034" s="72"/>
      <c r="S1034" s="11"/>
      <c r="T1034" s="73"/>
      <c r="U1034" s="73"/>
      <c r="V1034" s="9"/>
      <c r="W1034" s="9"/>
      <c r="X1034" s="74" t="str">
        <f> if(isna(VLOOKUP($A1034,processing!$A:$B,1,0)), "no", "yes")</f>
        <v>no</v>
      </c>
      <c r="Y1034" s="74" t="str">
        <f> if(isna(VLOOKUP($A1034,outputs!$A:$B,1,0)), "no", "yes")</f>
        <v>no</v>
      </c>
      <c r="Z1034" s="74" t="str">
        <f> if(isna(VLOOKUP($A1034,old.accuracy!$A:$B,1,0)), "no", "yes")</f>
        <v>no</v>
      </c>
      <c r="AA1034" s="74"/>
      <c r="AB1034" s="74"/>
    </row>
    <row r="1035">
      <c r="A1035" s="8" t="str">
        <f> concatenate(VLOOKUP($B1035,publications!$B:$D,3,0), ".", $C1035)</f>
        <v>#N/A</v>
      </c>
      <c r="B1035" s="9"/>
      <c r="C1035" s="71">
        <f t="shared" si="1"/>
        <v>0</v>
      </c>
      <c r="D1035" s="9"/>
      <c r="E1035" s="9"/>
      <c r="F1035" s="9"/>
      <c r="G1035" s="9"/>
      <c r="H1035" s="79"/>
      <c r="I1035" s="9"/>
      <c r="J1035" s="9"/>
      <c r="K1035" s="9"/>
      <c r="L1035" s="9"/>
      <c r="M1035" s="11"/>
      <c r="N1035" s="77"/>
      <c r="O1035" s="72"/>
      <c r="P1035" s="72"/>
      <c r="Q1035" s="9"/>
      <c r="R1035" s="72"/>
      <c r="S1035" s="11"/>
      <c r="T1035" s="73"/>
      <c r="U1035" s="73"/>
      <c r="V1035" s="9"/>
      <c r="W1035" s="9"/>
      <c r="X1035" s="74" t="str">
        <f> if(isna(VLOOKUP($A1035,processing!$A:$B,1,0)), "no", "yes")</f>
        <v>no</v>
      </c>
      <c r="Y1035" s="74" t="str">
        <f> if(isna(VLOOKUP($A1035,outputs!$A:$B,1,0)), "no", "yes")</f>
        <v>no</v>
      </c>
      <c r="Z1035" s="74" t="str">
        <f> if(isna(VLOOKUP($A1035,old.accuracy!$A:$B,1,0)), "no", "yes")</f>
        <v>no</v>
      </c>
      <c r="AA1035" s="74"/>
      <c r="AB1035" s="74"/>
    </row>
    <row r="1036">
      <c r="A1036" s="8" t="str">
        <f> concatenate(VLOOKUP($B1036,publications!$B:$D,3,0), ".", $C1036)</f>
        <v>#N/A</v>
      </c>
      <c r="B1036" s="9"/>
      <c r="C1036" s="71">
        <f t="shared" si="1"/>
        <v>0</v>
      </c>
      <c r="D1036" s="9"/>
      <c r="E1036" s="9"/>
      <c r="F1036" s="9"/>
      <c r="G1036" s="9"/>
      <c r="H1036" s="79"/>
      <c r="I1036" s="9"/>
      <c r="J1036" s="9"/>
      <c r="K1036" s="9"/>
      <c r="L1036" s="9"/>
      <c r="M1036" s="11"/>
      <c r="N1036" s="77"/>
      <c r="O1036" s="72"/>
      <c r="P1036" s="72"/>
      <c r="Q1036" s="9"/>
      <c r="R1036" s="72"/>
      <c r="S1036" s="11"/>
      <c r="T1036" s="73"/>
      <c r="U1036" s="73"/>
      <c r="V1036" s="9"/>
      <c r="W1036" s="9"/>
      <c r="X1036" s="74" t="str">
        <f> if(isna(VLOOKUP($A1036,processing!$A:$B,1,0)), "no", "yes")</f>
        <v>no</v>
      </c>
      <c r="Y1036" s="74" t="str">
        <f> if(isna(VLOOKUP($A1036,outputs!$A:$B,1,0)), "no", "yes")</f>
        <v>no</v>
      </c>
      <c r="Z1036" s="74" t="str">
        <f> if(isna(VLOOKUP($A1036,old.accuracy!$A:$B,1,0)), "no", "yes")</f>
        <v>no</v>
      </c>
      <c r="AA1036" s="74"/>
      <c r="AB1036" s="74"/>
    </row>
    <row r="1037">
      <c r="A1037" s="8" t="str">
        <f> concatenate(VLOOKUP($B1037,publications!$B:$D,3,0), ".", $C1037)</f>
        <v>#N/A</v>
      </c>
      <c r="B1037" s="9"/>
      <c r="C1037" s="71">
        <f t="shared" si="1"/>
        <v>0</v>
      </c>
      <c r="D1037" s="9"/>
      <c r="E1037" s="9"/>
      <c r="F1037" s="9"/>
      <c r="G1037" s="9"/>
      <c r="H1037" s="79"/>
      <c r="I1037" s="9"/>
      <c r="J1037" s="9"/>
      <c r="K1037" s="9"/>
      <c r="L1037" s="9"/>
      <c r="M1037" s="11"/>
      <c r="N1037" s="77"/>
      <c r="O1037" s="72"/>
      <c r="P1037" s="72"/>
      <c r="Q1037" s="9"/>
      <c r="R1037" s="72"/>
      <c r="S1037" s="11"/>
      <c r="T1037" s="73"/>
      <c r="U1037" s="73"/>
      <c r="V1037" s="9"/>
      <c r="W1037" s="9"/>
      <c r="X1037" s="74" t="str">
        <f> if(isna(VLOOKUP($A1037,processing!$A:$B,1,0)), "no", "yes")</f>
        <v>no</v>
      </c>
      <c r="Y1037" s="74" t="str">
        <f> if(isna(VLOOKUP($A1037,outputs!$A:$B,1,0)), "no", "yes")</f>
        <v>no</v>
      </c>
      <c r="Z1037" s="74" t="str">
        <f> if(isna(VLOOKUP($A1037,old.accuracy!$A:$B,1,0)), "no", "yes")</f>
        <v>no</v>
      </c>
      <c r="AA1037" s="74"/>
      <c r="AB1037" s="74"/>
    </row>
    <row r="1038">
      <c r="A1038" s="8" t="str">
        <f> concatenate(VLOOKUP($B1038,publications!$B:$D,3,0), ".", $C1038)</f>
        <v>#N/A</v>
      </c>
      <c r="B1038" s="9"/>
      <c r="C1038" s="71">
        <f t="shared" si="1"/>
        <v>0</v>
      </c>
      <c r="D1038" s="9"/>
      <c r="E1038" s="9"/>
      <c r="F1038" s="9"/>
      <c r="G1038" s="9"/>
      <c r="H1038" s="79"/>
      <c r="I1038" s="9"/>
      <c r="J1038" s="9"/>
      <c r="K1038" s="9"/>
      <c r="L1038" s="9"/>
      <c r="M1038" s="11"/>
      <c r="N1038" s="77"/>
      <c r="O1038" s="72"/>
      <c r="P1038" s="72"/>
      <c r="Q1038" s="9"/>
      <c r="R1038" s="72"/>
      <c r="S1038" s="11"/>
      <c r="T1038" s="73"/>
      <c r="U1038" s="73"/>
      <c r="V1038" s="9"/>
      <c r="W1038" s="9"/>
      <c r="X1038" s="74" t="str">
        <f> if(isna(VLOOKUP($A1038,processing!$A:$B,1,0)), "no", "yes")</f>
        <v>no</v>
      </c>
      <c r="Y1038" s="74" t="str">
        <f> if(isna(VLOOKUP($A1038,outputs!$A:$B,1,0)), "no", "yes")</f>
        <v>no</v>
      </c>
      <c r="Z1038" s="74" t="str">
        <f> if(isna(VLOOKUP($A1038,old.accuracy!$A:$B,1,0)), "no", "yes")</f>
        <v>no</v>
      </c>
      <c r="AA1038" s="74"/>
      <c r="AB1038" s="74"/>
    </row>
    <row r="1039">
      <c r="A1039" s="8" t="str">
        <f> concatenate(VLOOKUP($B1039,publications!$B:$D,3,0), ".", $C1039)</f>
        <v>#N/A</v>
      </c>
      <c r="B1039" s="9"/>
      <c r="C1039" s="71">
        <f t="shared" si="1"/>
        <v>0</v>
      </c>
      <c r="D1039" s="9"/>
      <c r="E1039" s="9"/>
      <c r="F1039" s="9"/>
      <c r="G1039" s="9"/>
      <c r="H1039" s="79"/>
      <c r="I1039" s="9"/>
      <c r="J1039" s="9"/>
      <c r="K1039" s="9"/>
      <c r="L1039" s="9"/>
      <c r="M1039" s="11"/>
      <c r="N1039" s="77"/>
      <c r="O1039" s="72"/>
      <c r="P1039" s="72"/>
      <c r="Q1039" s="9"/>
      <c r="R1039" s="72"/>
      <c r="S1039" s="11"/>
      <c r="T1039" s="73"/>
      <c r="U1039" s="73"/>
      <c r="V1039" s="9"/>
      <c r="W1039" s="9"/>
      <c r="X1039" s="74" t="str">
        <f> if(isna(VLOOKUP($A1039,processing!$A:$B,1,0)), "no", "yes")</f>
        <v>no</v>
      </c>
      <c r="Y1039" s="74" t="str">
        <f> if(isna(VLOOKUP($A1039,outputs!$A:$B,1,0)), "no", "yes")</f>
        <v>no</v>
      </c>
      <c r="Z1039" s="74" t="str">
        <f> if(isna(VLOOKUP($A1039,old.accuracy!$A:$B,1,0)), "no", "yes")</f>
        <v>no</v>
      </c>
      <c r="AA1039" s="74"/>
      <c r="AB1039" s="74"/>
    </row>
    <row r="1040">
      <c r="A1040" s="8" t="str">
        <f> concatenate(VLOOKUP($B1040,publications!$B:$D,3,0), ".", $C1040)</f>
        <v>#N/A</v>
      </c>
      <c r="B1040" s="9"/>
      <c r="C1040" s="71">
        <f t="shared" si="1"/>
        <v>0</v>
      </c>
      <c r="D1040" s="9"/>
      <c r="E1040" s="9"/>
      <c r="F1040" s="9"/>
      <c r="G1040" s="9"/>
      <c r="H1040" s="79"/>
      <c r="I1040" s="9"/>
      <c r="J1040" s="9"/>
      <c r="K1040" s="9"/>
      <c r="L1040" s="9"/>
      <c r="M1040" s="11"/>
      <c r="N1040" s="77"/>
      <c r="O1040" s="72"/>
      <c r="P1040" s="72"/>
      <c r="Q1040" s="9"/>
      <c r="R1040" s="72"/>
      <c r="S1040" s="11"/>
      <c r="T1040" s="73"/>
      <c r="U1040" s="73"/>
      <c r="V1040" s="9"/>
      <c r="W1040" s="9"/>
      <c r="X1040" s="74" t="str">
        <f> if(isna(VLOOKUP($A1040,processing!$A:$B,1,0)), "no", "yes")</f>
        <v>no</v>
      </c>
      <c r="Y1040" s="74" t="str">
        <f> if(isna(VLOOKUP($A1040,outputs!$A:$B,1,0)), "no", "yes")</f>
        <v>no</v>
      </c>
      <c r="Z1040" s="74" t="str">
        <f> if(isna(VLOOKUP($A1040,old.accuracy!$A:$B,1,0)), "no", "yes")</f>
        <v>no</v>
      </c>
      <c r="AA1040" s="74"/>
      <c r="AB1040" s="74"/>
    </row>
    <row r="1041">
      <c r="A1041" s="8" t="str">
        <f> concatenate(VLOOKUP($B1041,publications!$B:$D,3,0), ".", $C1041)</f>
        <v>#N/A</v>
      </c>
      <c r="B1041" s="9"/>
      <c r="C1041" s="71">
        <f t="shared" si="1"/>
        <v>0</v>
      </c>
      <c r="D1041" s="9"/>
      <c r="E1041" s="9"/>
      <c r="F1041" s="9"/>
      <c r="G1041" s="9"/>
      <c r="H1041" s="79"/>
      <c r="I1041" s="9"/>
      <c r="J1041" s="9"/>
      <c r="K1041" s="9"/>
      <c r="L1041" s="9"/>
      <c r="M1041" s="11"/>
      <c r="N1041" s="77"/>
      <c r="O1041" s="72"/>
      <c r="P1041" s="72"/>
      <c r="Q1041" s="9"/>
      <c r="R1041" s="72"/>
      <c r="S1041" s="11"/>
      <c r="T1041" s="73"/>
      <c r="U1041" s="73"/>
      <c r="V1041" s="9"/>
      <c r="W1041" s="9"/>
      <c r="X1041" s="74" t="str">
        <f> if(isna(VLOOKUP($A1041,processing!$A:$B,1,0)), "no", "yes")</f>
        <v>no</v>
      </c>
      <c r="Y1041" s="74" t="str">
        <f> if(isna(VLOOKUP($A1041,outputs!$A:$B,1,0)), "no", "yes")</f>
        <v>no</v>
      </c>
      <c r="Z1041" s="74" t="str">
        <f> if(isna(VLOOKUP($A1041,old.accuracy!$A:$B,1,0)), "no", "yes")</f>
        <v>no</v>
      </c>
      <c r="AA1041" s="74"/>
      <c r="AB1041" s="74"/>
    </row>
    <row r="1042">
      <c r="A1042" s="8" t="str">
        <f> concatenate(VLOOKUP($B1042,publications!$B:$D,3,0), ".", $C1042)</f>
        <v>#N/A</v>
      </c>
      <c r="B1042" s="9"/>
      <c r="C1042" s="71">
        <f t="shared" si="1"/>
        <v>0</v>
      </c>
      <c r="D1042" s="9"/>
      <c r="E1042" s="9"/>
      <c r="F1042" s="9"/>
      <c r="G1042" s="9"/>
      <c r="H1042" s="79"/>
      <c r="I1042" s="9"/>
      <c r="J1042" s="9"/>
      <c r="K1042" s="9"/>
      <c r="L1042" s="9"/>
      <c r="M1042" s="11"/>
      <c r="N1042" s="77"/>
      <c r="O1042" s="72"/>
      <c r="P1042" s="72"/>
      <c r="Q1042" s="9"/>
      <c r="R1042" s="72"/>
      <c r="S1042" s="11"/>
      <c r="T1042" s="73"/>
      <c r="U1042" s="73"/>
      <c r="V1042" s="9"/>
      <c r="W1042" s="9"/>
      <c r="X1042" s="74" t="str">
        <f> if(isna(VLOOKUP($A1042,processing!$A:$B,1,0)), "no", "yes")</f>
        <v>no</v>
      </c>
      <c r="Y1042" s="74" t="str">
        <f> if(isna(VLOOKUP($A1042,outputs!$A:$B,1,0)), "no", "yes")</f>
        <v>no</v>
      </c>
      <c r="Z1042" s="74" t="str">
        <f> if(isna(VLOOKUP($A1042,old.accuracy!$A:$B,1,0)), "no", "yes")</f>
        <v>no</v>
      </c>
      <c r="AA1042" s="74"/>
      <c r="AB1042" s="74"/>
    </row>
    <row r="1043">
      <c r="A1043" s="8" t="str">
        <f> concatenate(VLOOKUP($B1043,publications!$B:$D,3,0), ".", $C1043)</f>
        <v>#N/A</v>
      </c>
      <c r="B1043" s="9"/>
      <c r="C1043" s="71">
        <f t="shared" si="1"/>
        <v>0</v>
      </c>
      <c r="D1043" s="9"/>
      <c r="E1043" s="9"/>
      <c r="F1043" s="9"/>
      <c r="G1043" s="9"/>
      <c r="H1043" s="79"/>
      <c r="I1043" s="9"/>
      <c r="J1043" s="9"/>
      <c r="K1043" s="9"/>
      <c r="L1043" s="9"/>
      <c r="M1043" s="11"/>
      <c r="N1043" s="77"/>
      <c r="O1043" s="72"/>
      <c r="P1043" s="72"/>
      <c r="Q1043" s="9"/>
      <c r="R1043" s="72"/>
      <c r="S1043" s="11"/>
      <c r="T1043" s="73"/>
      <c r="U1043" s="73"/>
      <c r="V1043" s="9"/>
      <c r="W1043" s="9"/>
      <c r="X1043" s="74" t="str">
        <f> if(isna(VLOOKUP($A1043,processing!$A:$B,1,0)), "no", "yes")</f>
        <v>no</v>
      </c>
      <c r="Y1043" s="74" t="str">
        <f> if(isna(VLOOKUP($A1043,outputs!$A:$B,1,0)), "no", "yes")</f>
        <v>no</v>
      </c>
      <c r="Z1043" s="74" t="str">
        <f> if(isna(VLOOKUP($A1043,old.accuracy!$A:$B,1,0)), "no", "yes")</f>
        <v>no</v>
      </c>
      <c r="AA1043" s="74"/>
      <c r="AB1043" s="74"/>
    </row>
    <row r="1044">
      <c r="A1044" s="8" t="str">
        <f> concatenate(VLOOKUP($B1044,publications!$B:$D,3,0), ".", $C1044)</f>
        <v>#N/A</v>
      </c>
      <c r="B1044" s="9"/>
      <c r="C1044" s="71">
        <f t="shared" si="1"/>
        <v>0</v>
      </c>
      <c r="D1044" s="9"/>
      <c r="E1044" s="9"/>
      <c r="F1044" s="9"/>
      <c r="G1044" s="9"/>
      <c r="H1044" s="79"/>
      <c r="I1044" s="9"/>
      <c r="J1044" s="9"/>
      <c r="K1044" s="9"/>
      <c r="L1044" s="9"/>
      <c r="M1044" s="11"/>
      <c r="N1044" s="77"/>
      <c r="O1044" s="72"/>
      <c r="P1044" s="72"/>
      <c r="Q1044" s="9"/>
      <c r="R1044" s="72"/>
      <c r="S1044" s="11"/>
      <c r="T1044" s="73"/>
      <c r="U1044" s="73"/>
      <c r="V1044" s="9"/>
      <c r="W1044" s="9"/>
      <c r="X1044" s="74" t="str">
        <f> if(isna(VLOOKUP($A1044,processing!$A:$B,1,0)), "no", "yes")</f>
        <v>no</v>
      </c>
      <c r="Y1044" s="74" t="str">
        <f> if(isna(VLOOKUP($A1044,outputs!$A:$B,1,0)), "no", "yes")</f>
        <v>no</v>
      </c>
      <c r="Z1044" s="74" t="str">
        <f> if(isna(VLOOKUP($A1044,old.accuracy!$A:$B,1,0)), "no", "yes")</f>
        <v>no</v>
      </c>
      <c r="AA1044" s="74"/>
      <c r="AB1044" s="74"/>
    </row>
    <row r="1045">
      <c r="A1045" s="8" t="str">
        <f> concatenate(VLOOKUP($B1045,publications!$B:$D,3,0), ".", $C1045)</f>
        <v>#N/A</v>
      </c>
      <c r="B1045" s="9"/>
      <c r="C1045" s="71">
        <f t="shared" si="1"/>
        <v>0</v>
      </c>
      <c r="D1045" s="9"/>
      <c r="E1045" s="9"/>
      <c r="F1045" s="9"/>
      <c r="G1045" s="9"/>
      <c r="H1045" s="79"/>
      <c r="I1045" s="9"/>
      <c r="J1045" s="9"/>
      <c r="K1045" s="9"/>
      <c r="L1045" s="9"/>
      <c r="M1045" s="11"/>
      <c r="N1045" s="77"/>
      <c r="O1045" s="72"/>
      <c r="P1045" s="72"/>
      <c r="Q1045" s="9"/>
      <c r="R1045" s="72"/>
      <c r="S1045" s="11"/>
      <c r="T1045" s="73"/>
      <c r="U1045" s="73"/>
      <c r="V1045" s="9"/>
      <c r="W1045" s="9"/>
      <c r="X1045" s="74" t="str">
        <f> if(isna(VLOOKUP($A1045,processing!$A:$B,1,0)), "no", "yes")</f>
        <v>no</v>
      </c>
      <c r="Y1045" s="74" t="str">
        <f> if(isna(VLOOKUP($A1045,outputs!$A:$B,1,0)), "no", "yes")</f>
        <v>no</v>
      </c>
      <c r="Z1045" s="74" t="str">
        <f> if(isna(VLOOKUP($A1045,old.accuracy!$A:$B,1,0)), "no", "yes")</f>
        <v>no</v>
      </c>
      <c r="AA1045" s="74"/>
      <c r="AB1045" s="74"/>
    </row>
    <row r="1046">
      <c r="A1046" s="8" t="str">
        <f> concatenate(VLOOKUP($B1046,publications!$B:$D,3,0), ".", $C1046)</f>
        <v>#N/A</v>
      </c>
      <c r="B1046" s="9"/>
      <c r="C1046" s="71">
        <f t="shared" si="1"/>
        <v>0</v>
      </c>
      <c r="D1046" s="9"/>
      <c r="E1046" s="9"/>
      <c r="F1046" s="9"/>
      <c r="G1046" s="9"/>
      <c r="H1046" s="79"/>
      <c r="I1046" s="9"/>
      <c r="J1046" s="9"/>
      <c r="K1046" s="9"/>
      <c r="L1046" s="9"/>
      <c r="M1046" s="11"/>
      <c r="N1046" s="77"/>
      <c r="O1046" s="72"/>
      <c r="P1046" s="72"/>
      <c r="Q1046" s="9"/>
      <c r="R1046" s="72"/>
      <c r="S1046" s="11"/>
      <c r="T1046" s="73"/>
      <c r="U1046" s="73"/>
      <c r="V1046" s="9"/>
      <c r="W1046" s="9"/>
      <c r="X1046" s="74" t="str">
        <f> if(isna(VLOOKUP($A1046,processing!$A:$B,1,0)), "no", "yes")</f>
        <v>no</v>
      </c>
      <c r="Y1046" s="74" t="str">
        <f> if(isna(VLOOKUP($A1046,outputs!$A:$B,1,0)), "no", "yes")</f>
        <v>no</v>
      </c>
      <c r="Z1046" s="74" t="str">
        <f> if(isna(VLOOKUP($A1046,old.accuracy!$A:$B,1,0)), "no", "yes")</f>
        <v>no</v>
      </c>
      <c r="AA1046" s="74"/>
      <c r="AB1046" s="74"/>
    </row>
    <row r="1047">
      <c r="A1047" s="8" t="str">
        <f> concatenate(VLOOKUP($B1047,publications!$B:$D,3,0), ".", $C1047)</f>
        <v>#N/A</v>
      </c>
      <c r="B1047" s="9"/>
      <c r="C1047" s="71">
        <f t="shared" si="1"/>
        <v>0</v>
      </c>
      <c r="D1047" s="9"/>
      <c r="E1047" s="9"/>
      <c r="F1047" s="9"/>
      <c r="G1047" s="9"/>
      <c r="H1047" s="79"/>
      <c r="I1047" s="9"/>
      <c r="J1047" s="9"/>
      <c r="K1047" s="9"/>
      <c r="L1047" s="9"/>
      <c r="M1047" s="11"/>
      <c r="N1047" s="77"/>
      <c r="O1047" s="72"/>
      <c r="P1047" s="72"/>
      <c r="Q1047" s="9"/>
      <c r="R1047" s="72"/>
      <c r="S1047" s="11"/>
      <c r="T1047" s="73"/>
      <c r="U1047" s="73"/>
      <c r="V1047" s="9"/>
      <c r="W1047" s="9"/>
      <c r="X1047" s="74" t="str">
        <f> if(isna(VLOOKUP($A1047,processing!$A:$B,1,0)), "no", "yes")</f>
        <v>no</v>
      </c>
      <c r="Y1047" s="74" t="str">
        <f> if(isna(VLOOKUP($A1047,outputs!$A:$B,1,0)), "no", "yes")</f>
        <v>no</v>
      </c>
      <c r="Z1047" s="74" t="str">
        <f> if(isna(VLOOKUP($A1047,old.accuracy!$A:$B,1,0)), "no", "yes")</f>
        <v>no</v>
      </c>
      <c r="AA1047" s="74"/>
      <c r="AB1047" s="74"/>
    </row>
    <row r="1048">
      <c r="A1048" s="8" t="str">
        <f> concatenate(VLOOKUP($B1048,publications!$B:$D,3,0), ".", $C1048)</f>
        <v>#N/A</v>
      </c>
      <c r="B1048" s="9"/>
      <c r="C1048" s="71">
        <f t="shared" si="1"/>
        <v>0</v>
      </c>
      <c r="D1048" s="9"/>
      <c r="E1048" s="9"/>
      <c r="F1048" s="9"/>
      <c r="G1048" s="9"/>
      <c r="H1048" s="79"/>
      <c r="I1048" s="9"/>
      <c r="J1048" s="9"/>
      <c r="K1048" s="9"/>
      <c r="L1048" s="9"/>
      <c r="M1048" s="11"/>
      <c r="N1048" s="77"/>
      <c r="O1048" s="72"/>
      <c r="P1048" s="72"/>
      <c r="Q1048" s="9"/>
      <c r="R1048" s="72"/>
      <c r="S1048" s="11"/>
      <c r="T1048" s="73"/>
      <c r="U1048" s="73"/>
      <c r="V1048" s="9"/>
      <c r="W1048" s="9"/>
      <c r="X1048" s="74" t="str">
        <f> if(isna(VLOOKUP($A1048,processing!$A:$B,1,0)), "no", "yes")</f>
        <v>no</v>
      </c>
      <c r="Y1048" s="74" t="str">
        <f> if(isna(VLOOKUP($A1048,outputs!$A:$B,1,0)), "no", "yes")</f>
        <v>no</v>
      </c>
      <c r="Z1048" s="74" t="str">
        <f> if(isna(VLOOKUP($A1048,old.accuracy!$A:$B,1,0)), "no", "yes")</f>
        <v>no</v>
      </c>
      <c r="AA1048" s="74"/>
      <c r="AB1048" s="74"/>
    </row>
    <row r="1049">
      <c r="A1049" s="8" t="str">
        <f> concatenate(VLOOKUP($B1049,publications!$B:$D,3,0), ".", $C1049)</f>
        <v>#N/A</v>
      </c>
      <c r="B1049" s="9"/>
      <c r="C1049" s="71">
        <f t="shared" si="1"/>
        <v>0</v>
      </c>
      <c r="D1049" s="9"/>
      <c r="E1049" s="9"/>
      <c r="F1049" s="9"/>
      <c r="G1049" s="9"/>
      <c r="H1049" s="79"/>
      <c r="I1049" s="9"/>
      <c r="J1049" s="9"/>
      <c r="K1049" s="9"/>
      <c r="L1049" s="9"/>
      <c r="M1049" s="11"/>
      <c r="N1049" s="77"/>
      <c r="O1049" s="72"/>
      <c r="P1049" s="72"/>
      <c r="Q1049" s="9"/>
      <c r="R1049" s="72"/>
      <c r="S1049" s="11"/>
      <c r="T1049" s="73"/>
      <c r="U1049" s="73"/>
      <c r="V1049" s="9"/>
      <c r="W1049" s="9"/>
      <c r="X1049" s="74" t="str">
        <f> if(isna(VLOOKUP($A1049,processing!$A:$B,1,0)), "no", "yes")</f>
        <v>no</v>
      </c>
      <c r="Y1049" s="74" t="str">
        <f> if(isna(VLOOKUP($A1049,outputs!$A:$B,1,0)), "no", "yes")</f>
        <v>no</v>
      </c>
      <c r="Z1049" s="74" t="str">
        <f> if(isna(VLOOKUP($A1049,old.accuracy!$A:$B,1,0)), "no", "yes")</f>
        <v>no</v>
      </c>
      <c r="AA1049" s="74"/>
      <c r="AB1049" s="74"/>
    </row>
    <row r="1050">
      <c r="A1050" s="8" t="str">
        <f> concatenate(VLOOKUP($B1050,publications!$B:$D,3,0), ".", $C1050)</f>
        <v>#N/A</v>
      </c>
      <c r="B1050" s="9"/>
      <c r="C1050" s="71">
        <f t="shared" si="1"/>
        <v>0</v>
      </c>
      <c r="D1050" s="9"/>
      <c r="E1050" s="9"/>
      <c r="F1050" s="9"/>
      <c r="G1050" s="9"/>
      <c r="H1050" s="79"/>
      <c r="I1050" s="9"/>
      <c r="J1050" s="9"/>
      <c r="K1050" s="9"/>
      <c r="L1050" s="9"/>
      <c r="M1050" s="11"/>
      <c r="N1050" s="77"/>
      <c r="O1050" s="72"/>
      <c r="P1050" s="72"/>
      <c r="Q1050" s="9"/>
      <c r="R1050" s="72"/>
      <c r="S1050" s="11"/>
      <c r="T1050" s="73"/>
      <c r="U1050" s="73"/>
      <c r="V1050" s="9"/>
      <c r="W1050" s="9"/>
      <c r="X1050" s="74" t="str">
        <f> if(isna(VLOOKUP($A1050,processing!$A:$B,1,0)), "no", "yes")</f>
        <v>no</v>
      </c>
      <c r="Y1050" s="74" t="str">
        <f> if(isna(VLOOKUP($A1050,outputs!$A:$B,1,0)), "no", "yes")</f>
        <v>no</v>
      </c>
      <c r="Z1050" s="74" t="str">
        <f> if(isna(VLOOKUP($A1050,old.accuracy!$A:$B,1,0)), "no", "yes")</f>
        <v>no</v>
      </c>
      <c r="AA1050" s="74"/>
      <c r="AB1050" s="74"/>
    </row>
    <row r="1051">
      <c r="A1051" s="8" t="str">
        <f> concatenate(VLOOKUP($B1051,publications!$B:$D,3,0), ".", $C1051)</f>
        <v>#N/A</v>
      </c>
      <c r="B1051" s="9"/>
      <c r="C1051" s="71">
        <f t="shared" si="1"/>
        <v>0</v>
      </c>
      <c r="D1051" s="9"/>
      <c r="E1051" s="9"/>
      <c r="F1051" s="9"/>
      <c r="G1051" s="9"/>
      <c r="H1051" s="79"/>
      <c r="I1051" s="9"/>
      <c r="J1051" s="9"/>
      <c r="K1051" s="9"/>
      <c r="L1051" s="9"/>
      <c r="M1051" s="11"/>
      <c r="N1051" s="77"/>
      <c r="O1051" s="72"/>
      <c r="P1051" s="72"/>
      <c r="Q1051" s="9"/>
      <c r="R1051" s="72"/>
      <c r="S1051" s="11"/>
      <c r="T1051" s="73"/>
      <c r="U1051" s="73"/>
      <c r="V1051" s="9"/>
      <c r="W1051" s="9"/>
      <c r="X1051" s="74" t="str">
        <f> if(isna(VLOOKUP($A1051,processing!$A:$B,1,0)), "no", "yes")</f>
        <v>no</v>
      </c>
      <c r="Y1051" s="74" t="str">
        <f> if(isna(VLOOKUP($A1051,outputs!$A:$B,1,0)), "no", "yes")</f>
        <v>no</v>
      </c>
      <c r="Z1051" s="74" t="str">
        <f> if(isna(VLOOKUP($A1051,old.accuracy!$A:$B,1,0)), "no", "yes")</f>
        <v>no</v>
      </c>
      <c r="AA1051" s="74"/>
      <c r="AB1051" s="74"/>
    </row>
    <row r="1052">
      <c r="A1052" s="8" t="str">
        <f> concatenate(VLOOKUP($B1052,publications!$B:$D,3,0), ".", $C1052)</f>
        <v>#N/A</v>
      </c>
      <c r="B1052" s="9"/>
      <c r="C1052" s="71">
        <f t="shared" si="1"/>
        <v>0</v>
      </c>
      <c r="D1052" s="9"/>
      <c r="E1052" s="9"/>
      <c r="F1052" s="9"/>
      <c r="G1052" s="9"/>
      <c r="H1052" s="79"/>
      <c r="I1052" s="9"/>
      <c r="J1052" s="9"/>
      <c r="K1052" s="9"/>
      <c r="L1052" s="9"/>
      <c r="M1052" s="11"/>
      <c r="N1052" s="77"/>
      <c r="O1052" s="72"/>
      <c r="P1052" s="72"/>
      <c r="Q1052" s="9"/>
      <c r="R1052" s="72"/>
      <c r="S1052" s="11"/>
      <c r="T1052" s="73"/>
      <c r="U1052" s="73"/>
      <c r="V1052" s="9"/>
      <c r="W1052" s="9"/>
      <c r="X1052" s="74" t="str">
        <f> if(isna(VLOOKUP($A1052,processing!$A:$B,1,0)), "no", "yes")</f>
        <v>no</v>
      </c>
      <c r="Y1052" s="74" t="str">
        <f> if(isna(VLOOKUP($A1052,outputs!$A:$B,1,0)), "no", "yes")</f>
        <v>no</v>
      </c>
      <c r="Z1052" s="74" t="str">
        <f> if(isna(VLOOKUP($A1052,old.accuracy!$A:$B,1,0)), "no", "yes")</f>
        <v>no</v>
      </c>
      <c r="AA1052" s="74"/>
      <c r="AB1052" s="74"/>
    </row>
    <row r="1053">
      <c r="A1053" s="8" t="str">
        <f> concatenate(VLOOKUP($B1053,publications!$B:$D,3,0), ".", $C1053)</f>
        <v>#N/A</v>
      </c>
      <c r="B1053" s="9"/>
      <c r="C1053" s="71">
        <f t="shared" si="1"/>
        <v>0</v>
      </c>
      <c r="D1053" s="9"/>
      <c r="E1053" s="9"/>
      <c r="F1053" s="9"/>
      <c r="G1053" s="9"/>
      <c r="H1053" s="79"/>
      <c r="I1053" s="9"/>
      <c r="J1053" s="9"/>
      <c r="K1053" s="9"/>
      <c r="L1053" s="9"/>
      <c r="M1053" s="11"/>
      <c r="N1053" s="77"/>
      <c r="O1053" s="72"/>
      <c r="P1053" s="72"/>
      <c r="Q1053" s="9"/>
      <c r="R1053" s="72"/>
      <c r="S1053" s="11"/>
      <c r="T1053" s="73"/>
      <c r="U1053" s="73"/>
      <c r="V1053" s="9"/>
      <c r="W1053" s="9"/>
      <c r="X1053" s="74" t="str">
        <f> if(isna(VLOOKUP($A1053,processing!$A:$B,1,0)), "no", "yes")</f>
        <v>no</v>
      </c>
      <c r="Y1053" s="74" t="str">
        <f> if(isna(VLOOKUP($A1053,outputs!$A:$B,1,0)), "no", "yes")</f>
        <v>no</v>
      </c>
      <c r="Z1053" s="74" t="str">
        <f> if(isna(VLOOKUP($A1053,old.accuracy!$A:$B,1,0)), "no", "yes")</f>
        <v>no</v>
      </c>
      <c r="AA1053" s="74"/>
      <c r="AB1053" s="74"/>
    </row>
    <row r="1054">
      <c r="A1054" s="8" t="str">
        <f> concatenate(VLOOKUP($B1054,publications!$B:$D,3,0), ".", $C1054)</f>
        <v>#N/A</v>
      </c>
      <c r="B1054" s="9"/>
      <c r="C1054" s="71">
        <f t="shared" si="1"/>
        <v>0</v>
      </c>
      <c r="D1054" s="9"/>
      <c r="E1054" s="9"/>
      <c r="F1054" s="9"/>
      <c r="G1054" s="9"/>
      <c r="H1054" s="79"/>
      <c r="I1054" s="9"/>
      <c r="J1054" s="9"/>
      <c r="K1054" s="9"/>
      <c r="L1054" s="9"/>
      <c r="M1054" s="11"/>
      <c r="N1054" s="77"/>
      <c r="O1054" s="72"/>
      <c r="P1054" s="72"/>
      <c r="Q1054" s="9"/>
      <c r="R1054" s="72"/>
      <c r="S1054" s="11"/>
      <c r="T1054" s="73"/>
      <c r="U1054" s="73"/>
      <c r="V1054" s="9"/>
      <c r="W1054" s="9"/>
      <c r="X1054" s="74" t="str">
        <f> if(isna(VLOOKUP($A1054,processing!$A:$B,1,0)), "no", "yes")</f>
        <v>no</v>
      </c>
      <c r="Y1054" s="74" t="str">
        <f> if(isna(VLOOKUP($A1054,outputs!$A:$B,1,0)), "no", "yes")</f>
        <v>no</v>
      </c>
      <c r="Z1054" s="74" t="str">
        <f> if(isna(VLOOKUP($A1054,old.accuracy!$A:$B,1,0)), "no", "yes")</f>
        <v>no</v>
      </c>
      <c r="AA1054" s="74"/>
      <c r="AB1054" s="74"/>
    </row>
    <row r="1055">
      <c r="A1055" s="8" t="str">
        <f> concatenate(VLOOKUP($B1055,publications!$B:$D,3,0), ".", $C1055)</f>
        <v>#N/A</v>
      </c>
      <c r="B1055" s="9"/>
      <c r="C1055" s="71">
        <f t="shared" si="1"/>
        <v>0</v>
      </c>
      <c r="D1055" s="9"/>
      <c r="E1055" s="9"/>
      <c r="F1055" s="9"/>
      <c r="G1055" s="9"/>
      <c r="H1055" s="79"/>
      <c r="I1055" s="9"/>
      <c r="J1055" s="9"/>
      <c r="K1055" s="9"/>
      <c r="L1055" s="9"/>
      <c r="M1055" s="11"/>
      <c r="N1055" s="77"/>
      <c r="O1055" s="72"/>
      <c r="P1055" s="72"/>
      <c r="Q1055" s="9"/>
      <c r="R1055" s="72"/>
      <c r="S1055" s="11"/>
      <c r="T1055" s="73"/>
      <c r="U1055" s="73"/>
      <c r="V1055" s="9"/>
      <c r="W1055" s="9"/>
      <c r="X1055" s="74" t="str">
        <f> if(isna(VLOOKUP($A1055,processing!$A:$B,1,0)), "no", "yes")</f>
        <v>no</v>
      </c>
      <c r="Y1055" s="74" t="str">
        <f> if(isna(VLOOKUP($A1055,outputs!$A:$B,1,0)), "no", "yes")</f>
        <v>no</v>
      </c>
      <c r="Z1055" s="74" t="str">
        <f> if(isna(VLOOKUP($A1055,old.accuracy!$A:$B,1,0)), "no", "yes")</f>
        <v>no</v>
      </c>
      <c r="AA1055" s="74"/>
      <c r="AB1055" s="74"/>
    </row>
    <row r="1056">
      <c r="A1056" s="8" t="str">
        <f> concatenate(VLOOKUP($B1056,publications!$B:$D,3,0), ".", $C1056)</f>
        <v>#N/A</v>
      </c>
      <c r="B1056" s="9"/>
      <c r="C1056" s="71">
        <f t="shared" si="1"/>
        <v>0</v>
      </c>
      <c r="D1056" s="9"/>
      <c r="E1056" s="9"/>
      <c r="F1056" s="9"/>
      <c r="G1056" s="9"/>
      <c r="H1056" s="79"/>
      <c r="I1056" s="9"/>
      <c r="J1056" s="9"/>
      <c r="K1056" s="9"/>
      <c r="L1056" s="9"/>
      <c r="M1056" s="11"/>
      <c r="N1056" s="77"/>
      <c r="O1056" s="72"/>
      <c r="P1056" s="72"/>
      <c r="Q1056" s="9"/>
      <c r="R1056" s="72"/>
      <c r="S1056" s="11"/>
      <c r="T1056" s="73"/>
      <c r="U1056" s="73"/>
      <c r="V1056" s="9"/>
      <c r="W1056" s="9"/>
      <c r="X1056" s="74" t="str">
        <f> if(isna(VLOOKUP($A1056,processing!$A:$B,1,0)), "no", "yes")</f>
        <v>no</v>
      </c>
      <c r="Y1056" s="74" t="str">
        <f> if(isna(VLOOKUP($A1056,outputs!$A:$B,1,0)), "no", "yes")</f>
        <v>no</v>
      </c>
      <c r="Z1056" s="74" t="str">
        <f> if(isna(VLOOKUP($A1056,old.accuracy!$A:$B,1,0)), "no", "yes")</f>
        <v>no</v>
      </c>
      <c r="AA1056" s="74"/>
      <c r="AB1056" s="74"/>
    </row>
    <row r="1057">
      <c r="A1057" s="8" t="str">
        <f> concatenate(VLOOKUP($B1057,publications!$B:$D,3,0), ".", $C1057)</f>
        <v>#N/A</v>
      </c>
      <c r="B1057" s="9"/>
      <c r="C1057" s="71">
        <f t="shared" si="1"/>
        <v>0</v>
      </c>
      <c r="D1057" s="9"/>
      <c r="E1057" s="9"/>
      <c r="F1057" s="9"/>
      <c r="G1057" s="9"/>
      <c r="H1057" s="79"/>
      <c r="I1057" s="9"/>
      <c r="J1057" s="9"/>
      <c r="K1057" s="9"/>
      <c r="L1057" s="9"/>
      <c r="M1057" s="11"/>
      <c r="N1057" s="77"/>
      <c r="O1057" s="72"/>
      <c r="P1057" s="72"/>
      <c r="Q1057" s="9"/>
      <c r="R1057" s="72"/>
      <c r="S1057" s="11"/>
      <c r="T1057" s="73"/>
      <c r="U1057" s="73"/>
      <c r="V1057" s="9"/>
      <c r="W1057" s="9"/>
      <c r="X1057" s="74" t="str">
        <f> if(isna(VLOOKUP($A1057,processing!$A:$B,1,0)), "no", "yes")</f>
        <v>no</v>
      </c>
      <c r="Y1057" s="74" t="str">
        <f> if(isna(VLOOKUP($A1057,outputs!$A:$B,1,0)), "no", "yes")</f>
        <v>no</v>
      </c>
      <c r="Z1057" s="74" t="str">
        <f> if(isna(VLOOKUP($A1057,old.accuracy!$A:$B,1,0)), "no", "yes")</f>
        <v>no</v>
      </c>
      <c r="AA1057" s="74"/>
      <c r="AB1057" s="74"/>
    </row>
    <row r="1058">
      <c r="A1058" s="8" t="str">
        <f> concatenate(VLOOKUP($B1058,publications!$B:$D,3,0), ".", $C1058)</f>
        <v>#N/A</v>
      </c>
      <c r="B1058" s="9"/>
      <c r="C1058" s="71">
        <f t="shared" si="1"/>
        <v>0</v>
      </c>
      <c r="D1058" s="9"/>
      <c r="E1058" s="9"/>
      <c r="F1058" s="9"/>
      <c r="G1058" s="9"/>
      <c r="H1058" s="79"/>
      <c r="I1058" s="9"/>
      <c r="J1058" s="9"/>
      <c r="K1058" s="9"/>
      <c r="L1058" s="9"/>
      <c r="M1058" s="11"/>
      <c r="N1058" s="77"/>
      <c r="O1058" s="72"/>
      <c r="P1058" s="72"/>
      <c r="Q1058" s="9"/>
      <c r="R1058" s="72"/>
      <c r="S1058" s="11"/>
      <c r="T1058" s="73"/>
      <c r="U1058" s="73"/>
      <c r="V1058" s="9"/>
      <c r="W1058" s="9"/>
      <c r="X1058" s="74" t="str">
        <f> if(isna(VLOOKUP($A1058,processing!$A:$B,1,0)), "no", "yes")</f>
        <v>no</v>
      </c>
      <c r="Y1058" s="74" t="str">
        <f> if(isna(VLOOKUP($A1058,outputs!$A:$B,1,0)), "no", "yes")</f>
        <v>no</v>
      </c>
      <c r="Z1058" s="74" t="str">
        <f> if(isna(VLOOKUP($A1058,old.accuracy!$A:$B,1,0)), "no", "yes")</f>
        <v>no</v>
      </c>
      <c r="AA1058" s="74"/>
      <c r="AB1058" s="74"/>
    </row>
    <row r="1059">
      <c r="A1059" s="8" t="str">
        <f> concatenate(VLOOKUP($B1059,publications!$B:$D,3,0), ".", $C1059)</f>
        <v>#N/A</v>
      </c>
      <c r="B1059" s="9"/>
      <c r="C1059" s="71">
        <f t="shared" si="1"/>
        <v>0</v>
      </c>
      <c r="D1059" s="9"/>
      <c r="E1059" s="9"/>
      <c r="F1059" s="9"/>
      <c r="G1059" s="9"/>
      <c r="H1059" s="79"/>
      <c r="I1059" s="9"/>
      <c r="J1059" s="9"/>
      <c r="K1059" s="9"/>
      <c r="L1059" s="9"/>
      <c r="M1059" s="11"/>
      <c r="N1059" s="77"/>
      <c r="O1059" s="72"/>
      <c r="P1059" s="72"/>
      <c r="Q1059" s="9"/>
      <c r="R1059" s="72"/>
      <c r="S1059" s="11"/>
      <c r="T1059" s="73"/>
      <c r="U1059" s="73"/>
      <c r="V1059" s="9"/>
      <c r="W1059" s="9"/>
      <c r="X1059" s="74" t="str">
        <f> if(isna(VLOOKUP($A1059,processing!$A:$B,1,0)), "no", "yes")</f>
        <v>no</v>
      </c>
      <c r="Y1059" s="74" t="str">
        <f> if(isna(VLOOKUP($A1059,outputs!$A:$B,1,0)), "no", "yes")</f>
        <v>no</v>
      </c>
      <c r="Z1059" s="74" t="str">
        <f> if(isna(VLOOKUP($A1059,old.accuracy!$A:$B,1,0)), "no", "yes")</f>
        <v>no</v>
      </c>
      <c r="AA1059" s="74"/>
      <c r="AB1059" s="74"/>
    </row>
    <row r="1060">
      <c r="A1060" s="8" t="str">
        <f> concatenate(VLOOKUP($B1060,publications!$B:$D,3,0), ".", $C1060)</f>
        <v>#N/A</v>
      </c>
      <c r="B1060" s="9"/>
      <c r="C1060" s="71">
        <f t="shared" si="1"/>
        <v>0</v>
      </c>
      <c r="D1060" s="9"/>
      <c r="E1060" s="9"/>
      <c r="F1060" s="9"/>
      <c r="G1060" s="9"/>
      <c r="H1060" s="79"/>
      <c r="I1060" s="9"/>
      <c r="J1060" s="9"/>
      <c r="K1060" s="9"/>
      <c r="L1060" s="9"/>
      <c r="M1060" s="11"/>
      <c r="N1060" s="77"/>
      <c r="O1060" s="72"/>
      <c r="P1060" s="72"/>
      <c r="Q1060" s="9"/>
      <c r="R1060" s="72"/>
      <c r="S1060" s="11"/>
      <c r="T1060" s="73"/>
      <c r="U1060" s="73"/>
      <c r="V1060" s="9"/>
      <c r="W1060" s="9"/>
      <c r="X1060" s="74" t="str">
        <f> if(isna(VLOOKUP($A1060,processing!$A:$B,1,0)), "no", "yes")</f>
        <v>no</v>
      </c>
      <c r="Y1060" s="74" t="str">
        <f> if(isna(VLOOKUP($A1060,outputs!$A:$B,1,0)), "no", "yes")</f>
        <v>no</v>
      </c>
      <c r="Z1060" s="74" t="str">
        <f> if(isna(VLOOKUP($A1060,old.accuracy!$A:$B,1,0)), "no", "yes")</f>
        <v>no</v>
      </c>
      <c r="AA1060" s="74"/>
      <c r="AB1060" s="74"/>
    </row>
    <row r="1061">
      <c r="A1061" s="8" t="str">
        <f> concatenate(VLOOKUP($B1061,publications!$B:$D,3,0), ".", $C1061)</f>
        <v>#N/A</v>
      </c>
      <c r="B1061" s="9"/>
      <c r="C1061" s="71">
        <f t="shared" si="1"/>
        <v>0</v>
      </c>
      <c r="D1061" s="9"/>
      <c r="E1061" s="9"/>
      <c r="F1061" s="9"/>
      <c r="G1061" s="9"/>
      <c r="H1061" s="79"/>
      <c r="I1061" s="9"/>
      <c r="J1061" s="9"/>
      <c r="K1061" s="9"/>
      <c r="L1061" s="9"/>
      <c r="M1061" s="11"/>
      <c r="N1061" s="77"/>
      <c r="O1061" s="72"/>
      <c r="P1061" s="72"/>
      <c r="Q1061" s="9"/>
      <c r="R1061" s="72"/>
      <c r="S1061" s="11"/>
      <c r="T1061" s="73"/>
      <c r="U1061" s="73"/>
      <c r="V1061" s="9"/>
      <c r="W1061" s="9"/>
      <c r="X1061" s="74" t="str">
        <f> if(isna(VLOOKUP($A1061,processing!$A:$B,1,0)), "no", "yes")</f>
        <v>no</v>
      </c>
      <c r="Y1061" s="74" t="str">
        <f> if(isna(VLOOKUP($A1061,outputs!$A:$B,1,0)), "no", "yes")</f>
        <v>no</v>
      </c>
      <c r="Z1061" s="74" t="str">
        <f> if(isna(VLOOKUP($A1061,old.accuracy!$A:$B,1,0)), "no", "yes")</f>
        <v>no</v>
      </c>
      <c r="AA1061" s="74"/>
      <c r="AB1061" s="74"/>
    </row>
    <row r="1062">
      <c r="A1062" s="8" t="str">
        <f> concatenate(VLOOKUP($B1062,publications!$B:$D,3,0), ".", $C1062)</f>
        <v>#N/A</v>
      </c>
      <c r="B1062" s="9"/>
      <c r="C1062" s="71">
        <f t="shared" si="1"/>
        <v>0</v>
      </c>
      <c r="D1062" s="9"/>
      <c r="E1062" s="9"/>
      <c r="F1062" s="9"/>
      <c r="G1062" s="9"/>
      <c r="H1062" s="79"/>
      <c r="I1062" s="9"/>
      <c r="J1062" s="9"/>
      <c r="K1062" s="9"/>
      <c r="L1062" s="9"/>
      <c r="M1062" s="11"/>
      <c r="N1062" s="77"/>
      <c r="O1062" s="72"/>
      <c r="P1062" s="72"/>
      <c r="Q1062" s="9"/>
      <c r="R1062" s="72"/>
      <c r="S1062" s="11"/>
      <c r="T1062" s="73"/>
      <c r="U1062" s="73"/>
      <c r="V1062" s="9"/>
      <c r="W1062" s="9"/>
      <c r="X1062" s="74" t="str">
        <f> if(isna(VLOOKUP($A1062,processing!$A:$B,1,0)), "no", "yes")</f>
        <v>no</v>
      </c>
      <c r="Y1062" s="74" t="str">
        <f> if(isna(VLOOKUP($A1062,outputs!$A:$B,1,0)), "no", "yes")</f>
        <v>no</v>
      </c>
      <c r="Z1062" s="74" t="str">
        <f> if(isna(VLOOKUP($A1062,old.accuracy!$A:$B,1,0)), "no", "yes")</f>
        <v>no</v>
      </c>
      <c r="AA1062" s="74"/>
      <c r="AB1062" s="74"/>
    </row>
    <row r="1063">
      <c r="A1063" s="8" t="str">
        <f> concatenate(VLOOKUP($B1063,publications!$B:$D,3,0), ".", $C1063)</f>
        <v>#N/A</v>
      </c>
      <c r="B1063" s="9"/>
      <c r="C1063" s="71">
        <f t="shared" si="1"/>
        <v>0</v>
      </c>
      <c r="D1063" s="9"/>
      <c r="E1063" s="9"/>
      <c r="F1063" s="9"/>
      <c r="G1063" s="9"/>
      <c r="H1063" s="79"/>
      <c r="I1063" s="9"/>
      <c r="J1063" s="9"/>
      <c r="K1063" s="9"/>
      <c r="L1063" s="9"/>
      <c r="M1063" s="11"/>
      <c r="N1063" s="77"/>
      <c r="O1063" s="72"/>
      <c r="P1063" s="72"/>
      <c r="Q1063" s="9"/>
      <c r="R1063" s="72"/>
      <c r="S1063" s="11"/>
      <c r="T1063" s="73"/>
      <c r="U1063" s="73"/>
      <c r="V1063" s="9"/>
      <c r="W1063" s="9"/>
      <c r="X1063" s="74" t="str">
        <f> if(isna(VLOOKUP($A1063,processing!$A:$B,1,0)), "no", "yes")</f>
        <v>no</v>
      </c>
      <c r="Y1063" s="74" t="str">
        <f> if(isna(VLOOKUP($A1063,outputs!$A:$B,1,0)), "no", "yes")</f>
        <v>no</v>
      </c>
      <c r="Z1063" s="74" t="str">
        <f> if(isna(VLOOKUP($A1063,old.accuracy!$A:$B,1,0)), "no", "yes")</f>
        <v>no</v>
      </c>
      <c r="AA1063" s="74"/>
      <c r="AB1063" s="74"/>
    </row>
    <row r="1064">
      <c r="A1064" s="8" t="str">
        <f> concatenate(VLOOKUP($B1064,publications!$B:$D,3,0), ".", $C1064)</f>
        <v>#N/A</v>
      </c>
      <c r="B1064" s="9"/>
      <c r="C1064" s="71">
        <f t="shared" si="1"/>
        <v>0</v>
      </c>
      <c r="D1064" s="9"/>
      <c r="E1064" s="9"/>
      <c r="F1064" s="9"/>
      <c r="G1064" s="9"/>
      <c r="H1064" s="79"/>
      <c r="I1064" s="9"/>
      <c r="J1064" s="9"/>
      <c r="K1064" s="9"/>
      <c r="L1064" s="9"/>
      <c r="M1064" s="11"/>
      <c r="N1064" s="77"/>
      <c r="O1064" s="72"/>
      <c r="P1064" s="72"/>
      <c r="Q1064" s="9"/>
      <c r="R1064" s="72"/>
      <c r="S1064" s="11"/>
      <c r="T1064" s="73"/>
      <c r="U1064" s="73"/>
      <c r="V1064" s="9"/>
      <c r="W1064" s="9"/>
      <c r="X1064" s="74" t="str">
        <f> if(isna(VLOOKUP($A1064,processing!$A:$B,1,0)), "no", "yes")</f>
        <v>no</v>
      </c>
      <c r="Y1064" s="74" t="str">
        <f> if(isna(VLOOKUP($A1064,outputs!$A:$B,1,0)), "no", "yes")</f>
        <v>no</v>
      </c>
      <c r="Z1064" s="74" t="str">
        <f> if(isna(VLOOKUP($A1064,old.accuracy!$A:$B,1,0)), "no", "yes")</f>
        <v>no</v>
      </c>
      <c r="AA1064" s="74"/>
      <c r="AB1064" s="74"/>
    </row>
    <row r="1065">
      <c r="A1065" s="8" t="str">
        <f> concatenate(VLOOKUP($B1065,publications!$B:$D,3,0), ".", $C1065)</f>
        <v>#N/A</v>
      </c>
      <c r="B1065" s="9"/>
      <c r="C1065" s="71">
        <f t="shared" si="1"/>
        <v>0</v>
      </c>
      <c r="D1065" s="9"/>
      <c r="E1065" s="9"/>
      <c r="F1065" s="9"/>
      <c r="G1065" s="9"/>
      <c r="H1065" s="79"/>
      <c r="I1065" s="9"/>
      <c r="J1065" s="9"/>
      <c r="K1065" s="9"/>
      <c r="L1065" s="9"/>
      <c r="M1065" s="11"/>
      <c r="N1065" s="77"/>
      <c r="O1065" s="72"/>
      <c r="P1065" s="72"/>
      <c r="Q1065" s="9"/>
      <c r="R1065" s="72"/>
      <c r="S1065" s="11"/>
      <c r="T1065" s="73"/>
      <c r="U1065" s="73"/>
      <c r="V1065" s="9"/>
      <c r="W1065" s="9"/>
      <c r="X1065" s="74" t="str">
        <f> if(isna(VLOOKUP($A1065,processing!$A:$B,1,0)), "no", "yes")</f>
        <v>no</v>
      </c>
      <c r="Y1065" s="74" t="str">
        <f> if(isna(VLOOKUP($A1065,outputs!$A:$B,1,0)), "no", "yes")</f>
        <v>no</v>
      </c>
      <c r="Z1065" s="74" t="str">
        <f> if(isna(VLOOKUP($A1065,old.accuracy!$A:$B,1,0)), "no", "yes")</f>
        <v>no</v>
      </c>
      <c r="AA1065" s="74"/>
      <c r="AB1065" s="74"/>
    </row>
    <row r="1066">
      <c r="A1066" s="8" t="str">
        <f> concatenate(VLOOKUP($B1066,publications!$B:$D,3,0), ".", $C1066)</f>
        <v>#N/A</v>
      </c>
      <c r="B1066" s="9"/>
      <c r="C1066" s="71">
        <f t="shared" si="1"/>
        <v>0</v>
      </c>
      <c r="D1066" s="9"/>
      <c r="E1066" s="9"/>
      <c r="F1066" s="9"/>
      <c r="G1066" s="9"/>
      <c r="H1066" s="79"/>
      <c r="I1066" s="9"/>
      <c r="J1066" s="9"/>
      <c r="K1066" s="9"/>
      <c r="L1066" s="9"/>
      <c r="M1066" s="11"/>
      <c r="N1066" s="77"/>
      <c r="O1066" s="72"/>
      <c r="P1066" s="72"/>
      <c r="Q1066" s="9"/>
      <c r="R1066" s="72"/>
      <c r="S1066" s="11"/>
      <c r="T1066" s="73"/>
      <c r="U1066" s="73"/>
      <c r="V1066" s="9"/>
      <c r="W1066" s="9"/>
      <c r="X1066" s="74" t="str">
        <f> if(isna(VLOOKUP($A1066,processing!$A:$B,1,0)), "no", "yes")</f>
        <v>no</v>
      </c>
      <c r="Y1066" s="74" t="str">
        <f> if(isna(VLOOKUP($A1066,outputs!$A:$B,1,0)), "no", "yes")</f>
        <v>no</v>
      </c>
      <c r="Z1066" s="74" t="str">
        <f> if(isna(VLOOKUP($A1066,old.accuracy!$A:$B,1,0)), "no", "yes")</f>
        <v>no</v>
      </c>
      <c r="AA1066" s="74"/>
      <c r="AB1066" s="74"/>
    </row>
    <row r="1067">
      <c r="A1067" s="8" t="str">
        <f> concatenate(VLOOKUP($B1067,publications!$B:$D,3,0), ".", $C1067)</f>
        <v>#N/A</v>
      </c>
      <c r="B1067" s="9"/>
      <c r="C1067" s="71">
        <f t="shared" si="1"/>
        <v>0</v>
      </c>
      <c r="D1067" s="9"/>
      <c r="E1067" s="9"/>
      <c r="F1067" s="9"/>
      <c r="G1067" s="9"/>
      <c r="H1067" s="79"/>
      <c r="I1067" s="9"/>
      <c r="J1067" s="9"/>
      <c r="K1067" s="9"/>
      <c r="L1067" s="9"/>
      <c r="M1067" s="11"/>
      <c r="N1067" s="77"/>
      <c r="O1067" s="72"/>
      <c r="P1067" s="72"/>
      <c r="Q1067" s="9"/>
      <c r="R1067" s="72"/>
      <c r="S1067" s="11"/>
      <c r="T1067" s="73"/>
      <c r="U1067" s="73"/>
      <c r="V1067" s="9"/>
      <c r="W1067" s="9"/>
      <c r="X1067" s="74" t="str">
        <f> if(isna(VLOOKUP($A1067,processing!$A:$B,1,0)), "no", "yes")</f>
        <v>no</v>
      </c>
      <c r="Y1067" s="74" t="str">
        <f> if(isna(VLOOKUP($A1067,outputs!$A:$B,1,0)), "no", "yes")</f>
        <v>no</v>
      </c>
      <c r="Z1067" s="74" t="str">
        <f> if(isna(VLOOKUP($A1067,old.accuracy!$A:$B,1,0)), "no", "yes")</f>
        <v>no</v>
      </c>
      <c r="AA1067" s="74"/>
      <c r="AB1067" s="74"/>
    </row>
    <row r="1068">
      <c r="A1068" s="8" t="str">
        <f> concatenate(VLOOKUP($B1068,publications!$B:$D,3,0), ".", $C1068)</f>
        <v>#N/A</v>
      </c>
      <c r="B1068" s="9"/>
      <c r="C1068" s="71">
        <f t="shared" si="1"/>
        <v>0</v>
      </c>
      <c r="D1068" s="9"/>
      <c r="E1068" s="9"/>
      <c r="F1068" s="9"/>
      <c r="G1068" s="9"/>
      <c r="H1068" s="79"/>
      <c r="I1068" s="9"/>
      <c r="J1068" s="9"/>
      <c r="K1068" s="9"/>
      <c r="L1068" s="9"/>
      <c r="M1068" s="11"/>
      <c r="N1068" s="77"/>
      <c r="O1068" s="72"/>
      <c r="P1068" s="72"/>
      <c r="Q1068" s="9"/>
      <c r="R1068" s="72"/>
      <c r="S1068" s="11"/>
      <c r="T1068" s="73"/>
      <c r="U1068" s="73"/>
      <c r="V1068" s="9"/>
      <c r="W1068" s="9"/>
      <c r="X1068" s="74" t="str">
        <f> if(isna(VLOOKUP($A1068,processing!$A:$B,1,0)), "no", "yes")</f>
        <v>no</v>
      </c>
      <c r="Y1068" s="74" t="str">
        <f> if(isna(VLOOKUP($A1068,outputs!$A:$B,1,0)), "no", "yes")</f>
        <v>no</v>
      </c>
      <c r="Z1068" s="74" t="str">
        <f> if(isna(VLOOKUP($A1068,old.accuracy!$A:$B,1,0)), "no", "yes")</f>
        <v>no</v>
      </c>
      <c r="AA1068" s="74"/>
      <c r="AB1068" s="74"/>
    </row>
    <row r="1069">
      <c r="A1069" s="8" t="str">
        <f> concatenate(VLOOKUP($B1069,publications!$B:$D,3,0), ".", $C1069)</f>
        <v>#N/A</v>
      </c>
      <c r="B1069" s="9"/>
      <c r="C1069" s="71">
        <f t="shared" si="1"/>
        <v>0</v>
      </c>
      <c r="D1069" s="9"/>
      <c r="E1069" s="9"/>
      <c r="F1069" s="9"/>
      <c r="G1069" s="9"/>
      <c r="H1069" s="79"/>
      <c r="I1069" s="9"/>
      <c r="J1069" s="9"/>
      <c r="K1069" s="9"/>
      <c r="L1069" s="9"/>
      <c r="M1069" s="11"/>
      <c r="N1069" s="77"/>
      <c r="O1069" s="72"/>
      <c r="P1069" s="72"/>
      <c r="Q1069" s="9"/>
      <c r="R1069" s="72"/>
      <c r="S1069" s="11"/>
      <c r="T1069" s="73"/>
      <c r="U1069" s="73"/>
      <c r="V1069" s="9"/>
      <c r="W1069" s="9"/>
      <c r="X1069" s="74" t="str">
        <f> if(isna(VLOOKUP($A1069,processing!$A:$B,1,0)), "no", "yes")</f>
        <v>no</v>
      </c>
      <c r="Y1069" s="74" t="str">
        <f> if(isna(VLOOKUP($A1069,outputs!$A:$B,1,0)), "no", "yes")</f>
        <v>no</v>
      </c>
      <c r="Z1069" s="74" t="str">
        <f> if(isna(VLOOKUP($A1069,old.accuracy!$A:$B,1,0)), "no", "yes")</f>
        <v>no</v>
      </c>
      <c r="AA1069" s="74"/>
      <c r="AB1069" s="74"/>
    </row>
    <row r="1070">
      <c r="A1070" s="8" t="str">
        <f> concatenate(VLOOKUP($B1070,publications!$B:$D,3,0), ".", $C1070)</f>
        <v>#N/A</v>
      </c>
      <c r="B1070" s="9"/>
      <c r="C1070" s="71">
        <f t="shared" si="1"/>
        <v>0</v>
      </c>
      <c r="D1070" s="9"/>
      <c r="E1070" s="9"/>
      <c r="F1070" s="9"/>
      <c r="G1070" s="9"/>
      <c r="H1070" s="79"/>
      <c r="I1070" s="9"/>
      <c r="J1070" s="9"/>
      <c r="K1070" s="9"/>
      <c r="L1070" s="9"/>
      <c r="M1070" s="11"/>
      <c r="N1070" s="77"/>
      <c r="O1070" s="72"/>
      <c r="P1070" s="72"/>
      <c r="Q1070" s="9"/>
      <c r="R1070" s="72"/>
      <c r="S1070" s="11"/>
      <c r="T1070" s="73"/>
      <c r="U1070" s="73"/>
      <c r="V1070" s="9"/>
      <c r="W1070" s="9"/>
      <c r="X1070" s="74" t="str">
        <f> if(isna(VLOOKUP($A1070,processing!$A:$B,1,0)), "no", "yes")</f>
        <v>no</v>
      </c>
      <c r="Y1070" s="74" t="str">
        <f> if(isna(VLOOKUP($A1070,outputs!$A:$B,1,0)), "no", "yes")</f>
        <v>no</v>
      </c>
      <c r="Z1070" s="74" t="str">
        <f> if(isna(VLOOKUP($A1070,old.accuracy!$A:$B,1,0)), "no", "yes")</f>
        <v>no</v>
      </c>
      <c r="AA1070" s="74"/>
      <c r="AB1070" s="74"/>
    </row>
    <row r="1071">
      <c r="A1071" s="8" t="str">
        <f> concatenate(VLOOKUP($B1071,publications!$B:$D,3,0), ".", $C1071)</f>
        <v>#N/A</v>
      </c>
      <c r="B1071" s="9"/>
      <c r="C1071" s="71">
        <f t="shared" si="1"/>
        <v>0</v>
      </c>
      <c r="D1071" s="9"/>
      <c r="E1071" s="9"/>
      <c r="F1071" s="9"/>
      <c r="G1071" s="9"/>
      <c r="H1071" s="79"/>
      <c r="I1071" s="9"/>
      <c r="J1071" s="9"/>
      <c r="K1071" s="9"/>
      <c r="L1071" s="9"/>
      <c r="M1071" s="11"/>
      <c r="N1071" s="77"/>
      <c r="O1071" s="72"/>
      <c r="P1071" s="72"/>
      <c r="Q1071" s="9"/>
      <c r="R1071" s="72"/>
      <c r="S1071" s="11"/>
      <c r="T1071" s="73"/>
      <c r="U1071" s="73"/>
      <c r="V1071" s="9"/>
      <c r="W1071" s="9"/>
      <c r="X1071" s="74" t="str">
        <f> if(isna(VLOOKUP($A1071,processing!$A:$B,1,0)), "no", "yes")</f>
        <v>no</v>
      </c>
      <c r="Y1071" s="74" t="str">
        <f> if(isna(VLOOKUP($A1071,outputs!$A:$B,1,0)), "no", "yes")</f>
        <v>no</v>
      </c>
      <c r="Z1071" s="74" t="str">
        <f> if(isna(VLOOKUP($A1071,old.accuracy!$A:$B,1,0)), "no", "yes")</f>
        <v>no</v>
      </c>
      <c r="AA1071" s="74"/>
      <c r="AB1071" s="74"/>
    </row>
    <row r="1072">
      <c r="A1072" s="8" t="str">
        <f> concatenate(VLOOKUP($B1072,publications!$B:$D,3,0), ".", $C1072)</f>
        <v>#N/A</v>
      </c>
      <c r="B1072" s="9"/>
      <c r="C1072" s="71">
        <f t="shared" si="1"/>
        <v>0</v>
      </c>
      <c r="D1072" s="9"/>
      <c r="E1072" s="9"/>
      <c r="F1072" s="9"/>
      <c r="G1072" s="9"/>
      <c r="H1072" s="79"/>
      <c r="I1072" s="9"/>
      <c r="J1072" s="9"/>
      <c r="K1072" s="9"/>
      <c r="L1072" s="9"/>
      <c r="M1072" s="11"/>
      <c r="N1072" s="77"/>
      <c r="O1072" s="72"/>
      <c r="P1072" s="72"/>
      <c r="Q1072" s="9"/>
      <c r="R1072" s="72"/>
      <c r="S1072" s="11"/>
      <c r="T1072" s="73"/>
      <c r="U1072" s="73"/>
      <c r="V1072" s="9"/>
      <c r="W1072" s="9"/>
      <c r="X1072" s="74" t="str">
        <f> if(isna(VLOOKUP($A1072,processing!$A:$B,1,0)), "no", "yes")</f>
        <v>no</v>
      </c>
      <c r="Y1072" s="74" t="str">
        <f> if(isna(VLOOKUP($A1072,outputs!$A:$B,1,0)), "no", "yes")</f>
        <v>no</v>
      </c>
      <c r="Z1072" s="74" t="str">
        <f> if(isna(VLOOKUP($A1072,old.accuracy!$A:$B,1,0)), "no", "yes")</f>
        <v>no</v>
      </c>
      <c r="AA1072" s="74"/>
      <c r="AB1072" s="74"/>
    </row>
    <row r="1073">
      <c r="A1073" s="8" t="str">
        <f> concatenate(VLOOKUP($B1073,publications!$B:$D,3,0), ".", $C1073)</f>
        <v>#N/A</v>
      </c>
      <c r="B1073" s="9"/>
      <c r="C1073" s="71">
        <f t="shared" si="1"/>
        <v>0</v>
      </c>
      <c r="D1073" s="9"/>
      <c r="E1073" s="9"/>
      <c r="F1073" s="9"/>
      <c r="G1073" s="9"/>
      <c r="H1073" s="79"/>
      <c r="I1073" s="9"/>
      <c r="J1073" s="9"/>
      <c r="K1073" s="9"/>
      <c r="L1073" s="9"/>
      <c r="M1073" s="11"/>
      <c r="N1073" s="77"/>
      <c r="O1073" s="72"/>
      <c r="P1073" s="72"/>
      <c r="Q1073" s="9"/>
      <c r="R1073" s="72"/>
      <c r="S1073" s="11"/>
      <c r="T1073" s="73"/>
      <c r="U1073" s="73"/>
      <c r="V1073" s="9"/>
      <c r="W1073" s="9"/>
      <c r="X1073" s="74" t="str">
        <f> if(isna(VLOOKUP($A1073,processing!$A:$B,1,0)), "no", "yes")</f>
        <v>no</v>
      </c>
      <c r="Y1073" s="74" t="str">
        <f> if(isna(VLOOKUP($A1073,outputs!$A:$B,1,0)), "no", "yes")</f>
        <v>no</v>
      </c>
      <c r="Z1073" s="74" t="str">
        <f> if(isna(VLOOKUP($A1073,old.accuracy!$A:$B,1,0)), "no", "yes")</f>
        <v>no</v>
      </c>
      <c r="AA1073" s="74"/>
      <c r="AB1073" s="74"/>
    </row>
    <row r="1074">
      <c r="A1074" s="8" t="str">
        <f> concatenate(VLOOKUP($B1074,publications!$B:$D,3,0), ".", $C1074)</f>
        <v>#N/A</v>
      </c>
      <c r="B1074" s="9"/>
      <c r="C1074" s="71">
        <f t="shared" si="1"/>
        <v>0</v>
      </c>
      <c r="D1074" s="9"/>
      <c r="E1074" s="9"/>
      <c r="F1074" s="9"/>
      <c r="G1074" s="9"/>
      <c r="H1074" s="79"/>
      <c r="I1074" s="9"/>
      <c r="J1074" s="9"/>
      <c r="K1074" s="9"/>
      <c r="L1074" s="9"/>
      <c r="M1074" s="11"/>
      <c r="N1074" s="77"/>
      <c r="O1074" s="72"/>
      <c r="P1074" s="72"/>
      <c r="Q1074" s="9"/>
      <c r="R1074" s="72"/>
      <c r="S1074" s="11"/>
      <c r="T1074" s="73"/>
      <c r="U1074" s="73"/>
      <c r="V1074" s="9"/>
      <c r="W1074" s="9"/>
      <c r="X1074" s="74" t="str">
        <f> if(isna(VLOOKUP($A1074,processing!$A:$B,1,0)), "no", "yes")</f>
        <v>no</v>
      </c>
      <c r="Y1074" s="74" t="str">
        <f> if(isna(VLOOKUP($A1074,outputs!$A:$B,1,0)), "no", "yes")</f>
        <v>no</v>
      </c>
      <c r="Z1074" s="74" t="str">
        <f> if(isna(VLOOKUP($A1074,old.accuracy!$A:$B,1,0)), "no", "yes")</f>
        <v>no</v>
      </c>
      <c r="AA1074" s="74"/>
      <c r="AB1074" s="74"/>
    </row>
    <row r="1075">
      <c r="A1075" s="8" t="str">
        <f> concatenate(VLOOKUP($B1075,publications!$B:$D,3,0), ".", $C1075)</f>
        <v>#N/A</v>
      </c>
      <c r="B1075" s="9"/>
      <c r="C1075" s="71">
        <f t="shared" si="1"/>
        <v>0</v>
      </c>
      <c r="D1075" s="9"/>
      <c r="E1075" s="9"/>
      <c r="F1075" s="9"/>
      <c r="G1075" s="9"/>
      <c r="H1075" s="79"/>
      <c r="I1075" s="9"/>
      <c r="J1075" s="9"/>
      <c r="K1075" s="9"/>
      <c r="L1075" s="9"/>
      <c r="M1075" s="11"/>
      <c r="N1075" s="77"/>
      <c r="O1075" s="72"/>
      <c r="P1075" s="72"/>
      <c r="Q1075" s="9"/>
      <c r="R1075" s="72"/>
      <c r="S1075" s="11"/>
      <c r="T1075" s="73"/>
      <c r="U1075" s="73"/>
      <c r="V1075" s="9"/>
      <c r="W1075" s="9"/>
      <c r="X1075" s="74" t="str">
        <f> if(isna(VLOOKUP($A1075,processing!$A:$B,1,0)), "no", "yes")</f>
        <v>no</v>
      </c>
      <c r="Y1075" s="74" t="str">
        <f> if(isna(VLOOKUP($A1075,outputs!$A:$B,1,0)), "no", "yes")</f>
        <v>no</v>
      </c>
      <c r="Z1075" s="74" t="str">
        <f> if(isna(VLOOKUP($A1075,old.accuracy!$A:$B,1,0)), "no", "yes")</f>
        <v>no</v>
      </c>
      <c r="AA1075" s="74"/>
      <c r="AB1075" s="74"/>
    </row>
    <row r="1076">
      <c r="A1076" s="8" t="str">
        <f> concatenate(VLOOKUP($B1076,publications!$B:$D,3,0), ".", $C1076)</f>
        <v>#N/A</v>
      </c>
      <c r="B1076" s="9"/>
      <c r="C1076" s="71">
        <f t="shared" si="1"/>
        <v>0</v>
      </c>
      <c r="D1076" s="9"/>
      <c r="E1076" s="9"/>
      <c r="F1076" s="9"/>
      <c r="G1076" s="9"/>
      <c r="H1076" s="79"/>
      <c r="I1076" s="9"/>
      <c r="J1076" s="9"/>
      <c r="K1076" s="9"/>
      <c r="L1076" s="9"/>
      <c r="M1076" s="11"/>
      <c r="N1076" s="77"/>
      <c r="O1076" s="72"/>
      <c r="P1076" s="72"/>
      <c r="Q1076" s="9"/>
      <c r="R1076" s="72"/>
      <c r="S1076" s="11"/>
      <c r="T1076" s="73"/>
      <c r="U1076" s="73"/>
      <c r="V1076" s="9"/>
      <c r="W1076" s="9"/>
      <c r="X1076" s="74" t="str">
        <f> if(isna(VLOOKUP($A1076,processing!$A:$B,1,0)), "no", "yes")</f>
        <v>no</v>
      </c>
      <c r="Y1076" s="74" t="str">
        <f> if(isna(VLOOKUP($A1076,outputs!$A:$B,1,0)), "no", "yes")</f>
        <v>no</v>
      </c>
      <c r="Z1076" s="74" t="str">
        <f> if(isna(VLOOKUP($A1076,old.accuracy!$A:$B,1,0)), "no", "yes")</f>
        <v>no</v>
      </c>
      <c r="AA1076" s="74"/>
      <c r="AB1076" s="74"/>
    </row>
    <row r="1077">
      <c r="A1077" s="8" t="str">
        <f> concatenate(VLOOKUP($B1077,publications!$B:$D,3,0), ".", $C1077)</f>
        <v>#N/A</v>
      </c>
      <c r="B1077" s="9"/>
      <c r="C1077" s="71">
        <f t="shared" si="1"/>
        <v>0</v>
      </c>
      <c r="D1077" s="9"/>
      <c r="E1077" s="9"/>
      <c r="F1077" s="9"/>
      <c r="G1077" s="9"/>
      <c r="H1077" s="79"/>
      <c r="I1077" s="9"/>
      <c r="J1077" s="9"/>
      <c r="K1077" s="9"/>
      <c r="L1077" s="9"/>
      <c r="M1077" s="11"/>
      <c r="N1077" s="77"/>
      <c r="O1077" s="72"/>
      <c r="P1077" s="72"/>
      <c r="Q1077" s="9"/>
      <c r="R1077" s="72"/>
      <c r="S1077" s="11"/>
      <c r="T1077" s="73"/>
      <c r="U1077" s="73"/>
      <c r="V1077" s="9"/>
      <c r="W1077" s="9"/>
      <c r="X1077" s="74" t="str">
        <f> if(isna(VLOOKUP($A1077,processing!$A:$B,1,0)), "no", "yes")</f>
        <v>no</v>
      </c>
      <c r="Y1077" s="74" t="str">
        <f> if(isna(VLOOKUP($A1077,outputs!$A:$B,1,0)), "no", "yes")</f>
        <v>no</v>
      </c>
      <c r="Z1077" s="74" t="str">
        <f> if(isna(VLOOKUP($A1077,old.accuracy!$A:$B,1,0)), "no", "yes")</f>
        <v>no</v>
      </c>
      <c r="AA1077" s="74"/>
      <c r="AB1077" s="74"/>
    </row>
    <row r="1078">
      <c r="A1078" s="8" t="str">
        <f> concatenate(VLOOKUP($B1078,publications!$B:$D,3,0), ".", $C1078)</f>
        <v>#N/A</v>
      </c>
      <c r="B1078" s="9"/>
      <c r="C1078" s="71">
        <f t="shared" si="1"/>
        <v>0</v>
      </c>
      <c r="D1078" s="9"/>
      <c r="E1078" s="9"/>
      <c r="F1078" s="9"/>
      <c r="G1078" s="9"/>
      <c r="H1078" s="79"/>
      <c r="I1078" s="9"/>
      <c r="J1078" s="9"/>
      <c r="K1078" s="9"/>
      <c r="L1078" s="9"/>
      <c r="M1078" s="11"/>
      <c r="N1078" s="77"/>
      <c r="O1078" s="72"/>
      <c r="P1078" s="72"/>
      <c r="Q1078" s="9"/>
      <c r="R1078" s="72"/>
      <c r="S1078" s="11"/>
      <c r="T1078" s="73"/>
      <c r="U1078" s="73"/>
      <c r="V1078" s="9"/>
      <c r="W1078" s="9"/>
      <c r="X1078" s="74" t="str">
        <f> if(isna(VLOOKUP($A1078,processing!$A:$B,1,0)), "no", "yes")</f>
        <v>no</v>
      </c>
      <c r="Y1078" s="74" t="str">
        <f> if(isna(VLOOKUP($A1078,outputs!$A:$B,1,0)), "no", "yes")</f>
        <v>no</v>
      </c>
      <c r="Z1078" s="74" t="str">
        <f> if(isna(VLOOKUP($A1078,old.accuracy!$A:$B,1,0)), "no", "yes")</f>
        <v>no</v>
      </c>
      <c r="AA1078" s="74"/>
      <c r="AB1078" s="74"/>
    </row>
    <row r="1079">
      <c r="A1079" s="8" t="str">
        <f> concatenate(VLOOKUP($B1079,publications!$B:$D,3,0), ".", $C1079)</f>
        <v>#N/A</v>
      </c>
      <c r="B1079" s="9"/>
      <c r="C1079" s="71">
        <f t="shared" si="1"/>
        <v>0</v>
      </c>
      <c r="D1079" s="9"/>
      <c r="E1079" s="9"/>
      <c r="F1079" s="9"/>
      <c r="G1079" s="9"/>
      <c r="H1079" s="79"/>
      <c r="I1079" s="9"/>
      <c r="J1079" s="9"/>
      <c r="K1079" s="9"/>
      <c r="L1079" s="9"/>
      <c r="M1079" s="11"/>
      <c r="N1079" s="77"/>
      <c r="O1079" s="72"/>
      <c r="P1079" s="72"/>
      <c r="Q1079" s="9"/>
      <c r="R1079" s="72"/>
      <c r="S1079" s="11"/>
      <c r="T1079" s="73"/>
      <c r="U1079" s="73"/>
      <c r="V1079" s="9"/>
      <c r="W1079" s="9"/>
      <c r="X1079" s="74" t="str">
        <f> if(isna(VLOOKUP($A1079,processing!$A:$B,1,0)), "no", "yes")</f>
        <v>no</v>
      </c>
      <c r="Y1079" s="74" t="str">
        <f> if(isna(VLOOKUP($A1079,outputs!$A:$B,1,0)), "no", "yes")</f>
        <v>no</v>
      </c>
      <c r="Z1079" s="74" t="str">
        <f> if(isna(VLOOKUP($A1079,old.accuracy!$A:$B,1,0)), "no", "yes")</f>
        <v>no</v>
      </c>
      <c r="AA1079" s="74"/>
      <c r="AB1079" s="74"/>
    </row>
    <row r="1080">
      <c r="A1080" s="8" t="str">
        <f> concatenate(VLOOKUP($B1080,publications!$B:$D,3,0), ".", $C1080)</f>
        <v>#N/A</v>
      </c>
      <c r="B1080" s="9"/>
      <c r="C1080" s="71">
        <f t="shared" si="1"/>
        <v>0</v>
      </c>
      <c r="D1080" s="9"/>
      <c r="E1080" s="9"/>
      <c r="F1080" s="9"/>
      <c r="G1080" s="9"/>
      <c r="H1080" s="79"/>
      <c r="I1080" s="9"/>
      <c r="J1080" s="9"/>
      <c r="K1080" s="9"/>
      <c r="L1080" s="9"/>
      <c r="M1080" s="11"/>
      <c r="N1080" s="77"/>
      <c r="O1080" s="72"/>
      <c r="P1080" s="72"/>
      <c r="Q1080" s="9"/>
      <c r="R1080" s="72"/>
      <c r="S1080" s="11"/>
      <c r="T1080" s="73"/>
      <c r="U1080" s="73"/>
      <c r="V1080" s="9"/>
      <c r="W1080" s="9"/>
      <c r="X1080" s="74" t="str">
        <f> if(isna(VLOOKUP($A1080,processing!$A:$B,1,0)), "no", "yes")</f>
        <v>no</v>
      </c>
      <c r="Y1080" s="74" t="str">
        <f> if(isna(VLOOKUP($A1080,outputs!$A:$B,1,0)), "no", "yes")</f>
        <v>no</v>
      </c>
      <c r="Z1080" s="74" t="str">
        <f> if(isna(VLOOKUP($A1080,old.accuracy!$A:$B,1,0)), "no", "yes")</f>
        <v>no</v>
      </c>
      <c r="AA1080" s="74"/>
      <c r="AB1080" s="74"/>
    </row>
    <row r="1081">
      <c r="A1081" s="8" t="str">
        <f> concatenate(VLOOKUP($B1081,publications!$B:$D,3,0), ".", $C1081)</f>
        <v>#N/A</v>
      </c>
      <c r="B1081" s="9"/>
      <c r="C1081" s="71">
        <f t="shared" si="1"/>
        <v>0</v>
      </c>
      <c r="D1081" s="9"/>
      <c r="E1081" s="9"/>
      <c r="F1081" s="9"/>
      <c r="G1081" s="9"/>
      <c r="H1081" s="79"/>
      <c r="I1081" s="9"/>
      <c r="J1081" s="9"/>
      <c r="K1081" s="9"/>
      <c r="L1081" s="9"/>
      <c r="M1081" s="11"/>
      <c r="N1081" s="77"/>
      <c r="O1081" s="72"/>
      <c r="P1081" s="72"/>
      <c r="Q1081" s="9"/>
      <c r="R1081" s="72"/>
      <c r="S1081" s="11"/>
      <c r="T1081" s="73"/>
      <c r="U1081" s="73"/>
      <c r="V1081" s="9"/>
      <c r="W1081" s="9"/>
      <c r="X1081" s="74" t="str">
        <f> if(isna(VLOOKUP($A1081,processing!$A:$B,1,0)), "no", "yes")</f>
        <v>no</v>
      </c>
      <c r="Y1081" s="74" t="str">
        <f> if(isna(VLOOKUP($A1081,outputs!$A:$B,1,0)), "no", "yes")</f>
        <v>no</v>
      </c>
      <c r="Z1081" s="74" t="str">
        <f> if(isna(VLOOKUP($A1081,old.accuracy!$A:$B,1,0)), "no", "yes")</f>
        <v>no</v>
      </c>
      <c r="AA1081" s="74"/>
      <c r="AB1081" s="74"/>
    </row>
    <row r="1082">
      <c r="A1082" s="8" t="str">
        <f> concatenate(VLOOKUP($B1082,publications!$B:$D,3,0), ".", $C1082)</f>
        <v>#N/A</v>
      </c>
      <c r="B1082" s="9"/>
      <c r="C1082" s="71">
        <f t="shared" si="1"/>
        <v>0</v>
      </c>
      <c r="D1082" s="9"/>
      <c r="E1082" s="9"/>
      <c r="F1082" s="9"/>
      <c r="G1082" s="9"/>
      <c r="H1082" s="79"/>
      <c r="I1082" s="9"/>
      <c r="J1082" s="9"/>
      <c r="K1082" s="9"/>
      <c r="L1082" s="9"/>
      <c r="M1082" s="11"/>
      <c r="N1082" s="77"/>
      <c r="O1082" s="72"/>
      <c r="P1082" s="72"/>
      <c r="Q1082" s="9"/>
      <c r="R1082" s="72"/>
      <c r="S1082" s="11"/>
      <c r="T1082" s="73"/>
      <c r="U1082" s="73"/>
      <c r="V1082" s="9"/>
      <c r="W1082" s="9"/>
      <c r="X1082" s="74" t="str">
        <f> if(isna(VLOOKUP($A1082,processing!$A:$B,1,0)), "no", "yes")</f>
        <v>no</v>
      </c>
      <c r="Y1082" s="74" t="str">
        <f> if(isna(VLOOKUP($A1082,outputs!$A:$B,1,0)), "no", "yes")</f>
        <v>no</v>
      </c>
      <c r="Z1082" s="74" t="str">
        <f> if(isna(VLOOKUP($A1082,old.accuracy!$A:$B,1,0)), "no", "yes")</f>
        <v>no</v>
      </c>
      <c r="AA1082" s="74"/>
      <c r="AB1082" s="74"/>
    </row>
    <row r="1083">
      <c r="A1083" s="8" t="str">
        <f> concatenate(VLOOKUP($B1083,publications!$B:$D,3,0), ".", $C1083)</f>
        <v>#N/A</v>
      </c>
      <c r="B1083" s="9"/>
      <c r="C1083" s="71">
        <f t="shared" si="1"/>
        <v>0</v>
      </c>
      <c r="D1083" s="9"/>
      <c r="E1083" s="9"/>
      <c r="F1083" s="9"/>
      <c r="G1083" s="9"/>
      <c r="H1083" s="79"/>
      <c r="I1083" s="9"/>
      <c r="J1083" s="9"/>
      <c r="K1083" s="9"/>
      <c r="L1083" s="9"/>
      <c r="M1083" s="11"/>
      <c r="N1083" s="77"/>
      <c r="O1083" s="72"/>
      <c r="P1083" s="72"/>
      <c r="Q1083" s="9"/>
      <c r="R1083" s="72"/>
      <c r="S1083" s="11"/>
      <c r="T1083" s="73"/>
      <c r="U1083" s="73"/>
      <c r="V1083" s="9"/>
      <c r="W1083" s="9"/>
      <c r="X1083" s="74" t="str">
        <f> if(isna(VLOOKUP($A1083,processing!$A:$B,1,0)), "no", "yes")</f>
        <v>no</v>
      </c>
      <c r="Y1083" s="74" t="str">
        <f> if(isna(VLOOKUP($A1083,outputs!$A:$B,1,0)), "no", "yes")</f>
        <v>no</v>
      </c>
      <c r="Z1083" s="74" t="str">
        <f> if(isna(VLOOKUP($A1083,old.accuracy!$A:$B,1,0)), "no", "yes")</f>
        <v>no</v>
      </c>
      <c r="AA1083" s="74"/>
      <c r="AB1083" s="74"/>
    </row>
    <row r="1084">
      <c r="A1084" s="8" t="str">
        <f> concatenate(VLOOKUP($B1084,publications!$B:$D,3,0), ".", $C1084)</f>
        <v>#N/A</v>
      </c>
      <c r="B1084" s="9"/>
      <c r="C1084" s="71">
        <f t="shared" si="1"/>
        <v>0</v>
      </c>
      <c r="D1084" s="9"/>
      <c r="E1084" s="9"/>
      <c r="F1084" s="9"/>
      <c r="G1084" s="9"/>
      <c r="H1084" s="79"/>
      <c r="I1084" s="9"/>
      <c r="J1084" s="9"/>
      <c r="K1084" s="9"/>
      <c r="L1084" s="9"/>
      <c r="M1084" s="11"/>
      <c r="N1084" s="77"/>
      <c r="O1084" s="72"/>
      <c r="P1084" s="72"/>
      <c r="Q1084" s="9"/>
      <c r="R1084" s="72"/>
      <c r="S1084" s="11"/>
      <c r="T1084" s="73"/>
      <c r="U1084" s="73"/>
      <c r="V1084" s="9"/>
      <c r="W1084" s="9"/>
      <c r="X1084" s="74" t="str">
        <f> if(isna(VLOOKUP($A1084,processing!$A:$B,1,0)), "no", "yes")</f>
        <v>no</v>
      </c>
      <c r="Y1084" s="74" t="str">
        <f> if(isna(VLOOKUP($A1084,outputs!$A:$B,1,0)), "no", "yes")</f>
        <v>no</v>
      </c>
      <c r="Z1084" s="74" t="str">
        <f> if(isna(VLOOKUP($A1084,old.accuracy!$A:$B,1,0)), "no", "yes")</f>
        <v>no</v>
      </c>
      <c r="AA1084" s="74"/>
      <c r="AB1084" s="74"/>
    </row>
    <row r="1085">
      <c r="A1085" s="8" t="str">
        <f> concatenate(VLOOKUP($B1085,publications!$B:$D,3,0), ".", $C1085)</f>
        <v>#N/A</v>
      </c>
      <c r="B1085" s="9"/>
      <c r="C1085" s="71">
        <f t="shared" si="1"/>
        <v>0</v>
      </c>
      <c r="D1085" s="9"/>
      <c r="E1085" s="9"/>
      <c r="F1085" s="9"/>
      <c r="G1085" s="9"/>
      <c r="H1085" s="79"/>
      <c r="I1085" s="9"/>
      <c r="J1085" s="9"/>
      <c r="K1085" s="9"/>
      <c r="L1085" s="9"/>
      <c r="M1085" s="11"/>
      <c r="N1085" s="77"/>
      <c r="O1085" s="72"/>
      <c r="P1085" s="72"/>
      <c r="Q1085" s="9"/>
      <c r="R1085" s="72"/>
      <c r="S1085" s="11"/>
      <c r="T1085" s="73"/>
      <c r="U1085" s="73"/>
      <c r="V1085" s="9"/>
      <c r="W1085" s="9"/>
      <c r="X1085" s="74" t="str">
        <f> if(isna(VLOOKUP($A1085,processing!$A:$B,1,0)), "no", "yes")</f>
        <v>no</v>
      </c>
      <c r="Y1085" s="74" t="str">
        <f> if(isna(VLOOKUP($A1085,outputs!$A:$B,1,0)), "no", "yes")</f>
        <v>no</v>
      </c>
      <c r="Z1085" s="74" t="str">
        <f> if(isna(VLOOKUP($A1085,old.accuracy!$A:$B,1,0)), "no", "yes")</f>
        <v>no</v>
      </c>
      <c r="AA1085" s="74"/>
      <c r="AB1085" s="74"/>
    </row>
    <row r="1086">
      <c r="A1086" s="8" t="str">
        <f> concatenate(VLOOKUP($B1086,publications!$B:$D,3,0), ".", $C1086)</f>
        <v>#N/A</v>
      </c>
      <c r="B1086" s="9"/>
      <c r="C1086" s="71">
        <f t="shared" si="1"/>
        <v>0</v>
      </c>
      <c r="D1086" s="9"/>
      <c r="E1086" s="9"/>
      <c r="F1086" s="9"/>
      <c r="G1086" s="9"/>
      <c r="H1086" s="79"/>
      <c r="I1086" s="9"/>
      <c r="J1086" s="9"/>
      <c r="K1086" s="9"/>
      <c r="L1086" s="9"/>
      <c r="M1086" s="11"/>
      <c r="N1086" s="77"/>
      <c r="O1086" s="72"/>
      <c r="P1086" s="72"/>
      <c r="Q1086" s="9"/>
      <c r="R1086" s="72"/>
      <c r="S1086" s="11"/>
      <c r="T1086" s="73"/>
      <c r="U1086" s="73"/>
      <c r="V1086" s="9"/>
      <c r="W1086" s="9"/>
      <c r="X1086" s="74" t="str">
        <f> if(isna(VLOOKUP($A1086,processing!$A:$B,1,0)), "no", "yes")</f>
        <v>no</v>
      </c>
      <c r="Y1086" s="74" t="str">
        <f> if(isna(VLOOKUP($A1086,outputs!$A:$B,1,0)), "no", "yes")</f>
        <v>no</v>
      </c>
      <c r="Z1086" s="74" t="str">
        <f> if(isna(VLOOKUP($A1086,old.accuracy!$A:$B,1,0)), "no", "yes")</f>
        <v>no</v>
      </c>
      <c r="AA1086" s="74"/>
      <c r="AB1086" s="74"/>
    </row>
    <row r="1087">
      <c r="A1087" s="8" t="str">
        <f> concatenate(VLOOKUP($B1087,publications!$B:$D,3,0), ".", $C1087)</f>
        <v>#N/A</v>
      </c>
      <c r="B1087" s="9"/>
      <c r="C1087" s="71">
        <f t="shared" si="1"/>
        <v>0</v>
      </c>
      <c r="D1087" s="9"/>
      <c r="E1087" s="9"/>
      <c r="F1087" s="9"/>
      <c r="G1087" s="9"/>
      <c r="H1087" s="79"/>
      <c r="I1087" s="9"/>
      <c r="J1087" s="9"/>
      <c r="K1087" s="9"/>
      <c r="L1087" s="9"/>
      <c r="M1087" s="11"/>
      <c r="N1087" s="77"/>
      <c r="O1087" s="72"/>
      <c r="P1087" s="72"/>
      <c r="Q1087" s="9"/>
      <c r="R1087" s="72"/>
      <c r="S1087" s="11"/>
      <c r="T1087" s="73"/>
      <c r="U1087" s="73"/>
      <c r="V1087" s="9"/>
      <c r="W1087" s="9"/>
      <c r="X1087" s="74" t="str">
        <f> if(isna(VLOOKUP($A1087,processing!$A:$B,1,0)), "no", "yes")</f>
        <v>no</v>
      </c>
      <c r="Y1087" s="74" t="str">
        <f> if(isna(VLOOKUP($A1087,outputs!$A:$B,1,0)), "no", "yes")</f>
        <v>no</v>
      </c>
      <c r="Z1087" s="74" t="str">
        <f> if(isna(VLOOKUP($A1087,old.accuracy!$A:$B,1,0)), "no", "yes")</f>
        <v>no</v>
      </c>
      <c r="AA1087" s="74"/>
      <c r="AB1087" s="74"/>
    </row>
    <row r="1088">
      <c r="A1088" s="8" t="str">
        <f> concatenate(VLOOKUP($B1088,publications!$B:$D,3,0), ".", $C1088)</f>
        <v>#N/A</v>
      </c>
      <c r="B1088" s="9"/>
      <c r="C1088" s="71">
        <f t="shared" si="1"/>
        <v>0</v>
      </c>
      <c r="D1088" s="9"/>
      <c r="E1088" s="9"/>
      <c r="F1088" s="9"/>
      <c r="G1088" s="9"/>
      <c r="H1088" s="79"/>
      <c r="I1088" s="9"/>
      <c r="J1088" s="9"/>
      <c r="K1088" s="9"/>
      <c r="L1088" s="9"/>
      <c r="M1088" s="11"/>
      <c r="N1088" s="77"/>
      <c r="O1088" s="72"/>
      <c r="P1088" s="72"/>
      <c r="Q1088" s="9"/>
      <c r="R1088" s="72"/>
      <c r="S1088" s="11"/>
      <c r="T1088" s="73"/>
      <c r="U1088" s="73"/>
      <c r="V1088" s="9"/>
      <c r="W1088" s="9"/>
      <c r="X1088" s="74" t="str">
        <f> if(isna(VLOOKUP($A1088,processing!$A:$B,1,0)), "no", "yes")</f>
        <v>no</v>
      </c>
      <c r="Y1088" s="74" t="str">
        <f> if(isna(VLOOKUP($A1088,outputs!$A:$B,1,0)), "no", "yes")</f>
        <v>no</v>
      </c>
      <c r="Z1088" s="74" t="str">
        <f> if(isna(VLOOKUP($A1088,old.accuracy!$A:$B,1,0)), "no", "yes")</f>
        <v>no</v>
      </c>
      <c r="AA1088" s="74"/>
      <c r="AB1088" s="74"/>
    </row>
    <row r="1089">
      <c r="A1089" s="8" t="str">
        <f> concatenate(VLOOKUP($B1089,publications!$B:$D,3,0), ".", $C1089)</f>
        <v>#N/A</v>
      </c>
      <c r="B1089" s="9"/>
      <c r="C1089" s="71">
        <f t="shared" si="1"/>
        <v>0</v>
      </c>
      <c r="D1089" s="9"/>
      <c r="E1089" s="9"/>
      <c r="F1089" s="9"/>
      <c r="G1089" s="9"/>
      <c r="H1089" s="79"/>
      <c r="I1089" s="9"/>
      <c r="J1089" s="9"/>
      <c r="K1089" s="9"/>
      <c r="L1089" s="9"/>
      <c r="M1089" s="11"/>
      <c r="N1089" s="77"/>
      <c r="O1089" s="72"/>
      <c r="P1089" s="72"/>
      <c r="Q1089" s="9"/>
      <c r="R1089" s="72"/>
      <c r="S1089" s="11"/>
      <c r="T1089" s="73"/>
      <c r="U1089" s="73"/>
      <c r="V1089" s="9"/>
      <c r="W1089" s="9"/>
      <c r="X1089" s="74" t="str">
        <f> if(isna(VLOOKUP($A1089,processing!$A:$B,1,0)), "no", "yes")</f>
        <v>no</v>
      </c>
      <c r="Y1089" s="74" t="str">
        <f> if(isna(VLOOKUP($A1089,outputs!$A:$B,1,0)), "no", "yes")</f>
        <v>no</v>
      </c>
      <c r="Z1089" s="74" t="str">
        <f> if(isna(VLOOKUP($A1089,old.accuracy!$A:$B,1,0)), "no", "yes")</f>
        <v>no</v>
      </c>
      <c r="AA1089" s="74"/>
      <c r="AB1089" s="74"/>
    </row>
    <row r="1090">
      <c r="A1090" s="8" t="str">
        <f> concatenate(VLOOKUP($B1090,publications!$B:$D,3,0), ".", $C1090)</f>
        <v>#N/A</v>
      </c>
      <c r="B1090" s="9"/>
      <c r="C1090" s="71">
        <f t="shared" si="1"/>
        <v>0</v>
      </c>
      <c r="D1090" s="9"/>
      <c r="E1090" s="9"/>
      <c r="F1090" s="9"/>
      <c r="G1090" s="9"/>
      <c r="H1090" s="79"/>
      <c r="I1090" s="9"/>
      <c r="J1090" s="9"/>
      <c r="K1090" s="9"/>
      <c r="L1090" s="9"/>
      <c r="M1090" s="11"/>
      <c r="N1090" s="77"/>
      <c r="O1090" s="72"/>
      <c r="P1090" s="72"/>
      <c r="Q1090" s="9"/>
      <c r="R1090" s="72"/>
      <c r="S1090" s="11"/>
      <c r="T1090" s="73"/>
      <c r="U1090" s="73"/>
      <c r="V1090" s="9"/>
      <c r="W1090" s="9"/>
      <c r="X1090" s="74" t="str">
        <f> if(isna(VLOOKUP($A1090,processing!$A:$B,1,0)), "no", "yes")</f>
        <v>no</v>
      </c>
      <c r="Y1090" s="74" t="str">
        <f> if(isna(VLOOKUP($A1090,outputs!$A:$B,1,0)), "no", "yes")</f>
        <v>no</v>
      </c>
      <c r="Z1090" s="74" t="str">
        <f> if(isna(VLOOKUP($A1090,old.accuracy!$A:$B,1,0)), "no", "yes")</f>
        <v>no</v>
      </c>
      <c r="AA1090" s="74"/>
      <c r="AB1090" s="74"/>
    </row>
    <row r="1091">
      <c r="A1091" s="8" t="str">
        <f> concatenate(VLOOKUP($B1091,publications!$B:$D,3,0), ".", $C1091)</f>
        <v>#N/A</v>
      </c>
      <c r="B1091" s="9"/>
      <c r="C1091" s="71">
        <f t="shared" si="1"/>
        <v>0</v>
      </c>
      <c r="D1091" s="9"/>
      <c r="E1091" s="9"/>
      <c r="F1091" s="9"/>
      <c r="G1091" s="9"/>
      <c r="H1091" s="79"/>
      <c r="I1091" s="9"/>
      <c r="J1091" s="9"/>
      <c r="K1091" s="9"/>
      <c r="L1091" s="9"/>
      <c r="M1091" s="11"/>
      <c r="N1091" s="77"/>
      <c r="O1091" s="72"/>
      <c r="P1091" s="72"/>
      <c r="Q1091" s="9"/>
      <c r="R1091" s="72"/>
      <c r="S1091" s="11"/>
      <c r="T1091" s="73"/>
      <c r="U1091" s="73"/>
      <c r="V1091" s="9"/>
      <c r="W1091" s="9"/>
      <c r="X1091" s="74" t="str">
        <f> if(isna(VLOOKUP($A1091,processing!$A:$B,1,0)), "no", "yes")</f>
        <v>no</v>
      </c>
      <c r="Y1091" s="74" t="str">
        <f> if(isna(VLOOKUP($A1091,outputs!$A:$B,1,0)), "no", "yes")</f>
        <v>no</v>
      </c>
      <c r="Z1091" s="74" t="str">
        <f> if(isna(VLOOKUP($A1091,old.accuracy!$A:$B,1,0)), "no", "yes")</f>
        <v>no</v>
      </c>
      <c r="AA1091" s="74"/>
      <c r="AB1091" s="74"/>
    </row>
    <row r="1092">
      <c r="A1092" s="8" t="str">
        <f> concatenate(VLOOKUP($B1092,publications!$B:$D,3,0), ".", $C1092)</f>
        <v>#N/A</v>
      </c>
      <c r="B1092" s="9"/>
      <c r="C1092" s="71">
        <f t="shared" si="1"/>
        <v>0</v>
      </c>
      <c r="D1092" s="9"/>
      <c r="E1092" s="9"/>
      <c r="F1092" s="9"/>
      <c r="G1092" s="9"/>
      <c r="H1092" s="79"/>
      <c r="I1092" s="9"/>
      <c r="J1092" s="9"/>
      <c r="K1092" s="9"/>
      <c r="L1092" s="9"/>
      <c r="M1092" s="11"/>
      <c r="N1092" s="77"/>
      <c r="O1092" s="72"/>
      <c r="P1092" s="72"/>
      <c r="Q1092" s="9"/>
      <c r="R1092" s="72"/>
      <c r="S1092" s="11"/>
      <c r="T1092" s="73"/>
      <c r="U1092" s="73"/>
      <c r="V1092" s="9"/>
      <c r="W1092" s="9"/>
      <c r="X1092" s="74" t="str">
        <f> if(isna(VLOOKUP($A1092,processing!$A:$B,1,0)), "no", "yes")</f>
        <v>no</v>
      </c>
      <c r="Y1092" s="74" t="str">
        <f> if(isna(VLOOKUP($A1092,outputs!$A:$B,1,0)), "no", "yes")</f>
        <v>no</v>
      </c>
      <c r="Z1092" s="74" t="str">
        <f> if(isna(VLOOKUP($A1092,old.accuracy!$A:$B,1,0)), "no", "yes")</f>
        <v>no</v>
      </c>
      <c r="AA1092" s="74"/>
      <c r="AB1092" s="74"/>
    </row>
    <row r="1093">
      <c r="A1093" s="8" t="str">
        <f> concatenate(VLOOKUP($B1093,publications!$B:$D,3,0), ".", $C1093)</f>
        <v>#N/A</v>
      </c>
      <c r="B1093" s="9"/>
      <c r="C1093" s="71">
        <f t="shared" si="1"/>
        <v>0</v>
      </c>
      <c r="D1093" s="9"/>
      <c r="E1093" s="9"/>
      <c r="F1093" s="9"/>
      <c r="G1093" s="9"/>
      <c r="H1093" s="79"/>
      <c r="I1093" s="9"/>
      <c r="J1093" s="9"/>
      <c r="K1093" s="9"/>
      <c r="L1093" s="9"/>
      <c r="M1093" s="11"/>
      <c r="N1093" s="77"/>
      <c r="O1093" s="72"/>
      <c r="P1093" s="72"/>
      <c r="Q1093" s="9"/>
      <c r="R1093" s="72"/>
      <c r="S1093" s="11"/>
      <c r="T1093" s="73"/>
      <c r="U1093" s="73"/>
      <c r="V1093" s="9"/>
      <c r="W1093" s="9"/>
      <c r="X1093" s="74" t="str">
        <f> if(isna(VLOOKUP($A1093,processing!$A:$B,1,0)), "no", "yes")</f>
        <v>no</v>
      </c>
      <c r="Y1093" s="74" t="str">
        <f> if(isna(VLOOKUP($A1093,outputs!$A:$B,1,0)), "no", "yes")</f>
        <v>no</v>
      </c>
      <c r="Z1093" s="74" t="str">
        <f> if(isna(VLOOKUP($A1093,old.accuracy!$A:$B,1,0)), "no", "yes")</f>
        <v>no</v>
      </c>
      <c r="AA1093" s="74"/>
      <c r="AB1093" s="74"/>
    </row>
    <row r="1094">
      <c r="A1094" s="8" t="str">
        <f> concatenate(VLOOKUP($B1094,publications!$B:$D,3,0), ".", $C1094)</f>
        <v>#N/A</v>
      </c>
      <c r="B1094" s="9"/>
      <c r="C1094" s="71">
        <f t="shared" si="1"/>
        <v>0</v>
      </c>
      <c r="D1094" s="9"/>
      <c r="E1094" s="9"/>
      <c r="F1094" s="9"/>
      <c r="G1094" s="9"/>
      <c r="H1094" s="79"/>
      <c r="I1094" s="9"/>
      <c r="J1094" s="9"/>
      <c r="K1094" s="9"/>
      <c r="L1094" s="9"/>
      <c r="M1094" s="11"/>
      <c r="N1094" s="77"/>
      <c r="O1094" s="72"/>
      <c r="P1094" s="72"/>
      <c r="Q1094" s="9"/>
      <c r="R1094" s="72"/>
      <c r="S1094" s="11"/>
      <c r="T1094" s="73"/>
      <c r="U1094" s="73"/>
      <c r="V1094" s="9"/>
      <c r="W1094" s="9"/>
      <c r="X1094" s="74" t="str">
        <f> if(isna(VLOOKUP($A1094,processing!$A:$B,1,0)), "no", "yes")</f>
        <v>no</v>
      </c>
      <c r="Y1094" s="74" t="str">
        <f> if(isna(VLOOKUP($A1094,outputs!$A:$B,1,0)), "no", "yes")</f>
        <v>no</v>
      </c>
      <c r="Z1094" s="74" t="str">
        <f> if(isna(VLOOKUP($A1094,old.accuracy!$A:$B,1,0)), "no", "yes")</f>
        <v>no</v>
      </c>
      <c r="AA1094" s="74"/>
      <c r="AB1094" s="74"/>
    </row>
    <row r="1095">
      <c r="A1095" s="8" t="str">
        <f> concatenate(VLOOKUP($B1095,publications!$B:$D,3,0), ".", $C1095)</f>
        <v>#N/A</v>
      </c>
      <c r="B1095" s="9"/>
      <c r="C1095" s="71">
        <f t="shared" si="1"/>
        <v>0</v>
      </c>
      <c r="D1095" s="9"/>
      <c r="E1095" s="9"/>
      <c r="F1095" s="9"/>
      <c r="G1095" s="9"/>
      <c r="H1095" s="79"/>
      <c r="I1095" s="9"/>
      <c r="J1095" s="9"/>
      <c r="K1095" s="9"/>
      <c r="L1095" s="9"/>
      <c r="M1095" s="11"/>
      <c r="N1095" s="77"/>
      <c r="O1095" s="72"/>
      <c r="P1095" s="72"/>
      <c r="Q1095" s="9"/>
      <c r="R1095" s="72"/>
      <c r="S1095" s="11"/>
      <c r="T1095" s="73"/>
      <c r="U1095" s="73"/>
      <c r="V1095" s="9"/>
      <c r="W1095" s="9"/>
      <c r="X1095" s="74" t="str">
        <f> if(isna(VLOOKUP($A1095,processing!$A:$B,1,0)), "no", "yes")</f>
        <v>no</v>
      </c>
      <c r="Y1095" s="74" t="str">
        <f> if(isna(VLOOKUP($A1095,outputs!$A:$B,1,0)), "no", "yes")</f>
        <v>no</v>
      </c>
      <c r="Z1095" s="74" t="str">
        <f> if(isna(VLOOKUP($A1095,old.accuracy!$A:$B,1,0)), "no", "yes")</f>
        <v>no</v>
      </c>
      <c r="AA1095" s="74"/>
      <c r="AB1095" s="74"/>
    </row>
    <row r="1096">
      <c r="A1096" s="8" t="str">
        <f> concatenate(VLOOKUP($B1096,publications!$B:$D,3,0), ".", $C1096)</f>
        <v>#N/A</v>
      </c>
      <c r="B1096" s="9"/>
      <c r="C1096" s="71">
        <f t="shared" si="1"/>
        <v>0</v>
      </c>
      <c r="D1096" s="9"/>
      <c r="E1096" s="9"/>
      <c r="F1096" s="9"/>
      <c r="G1096" s="9"/>
      <c r="H1096" s="79"/>
      <c r="I1096" s="9"/>
      <c r="J1096" s="9"/>
      <c r="K1096" s="9"/>
      <c r="L1096" s="9"/>
      <c r="M1096" s="11"/>
      <c r="N1096" s="77"/>
      <c r="O1096" s="72"/>
      <c r="P1096" s="72"/>
      <c r="Q1096" s="9"/>
      <c r="R1096" s="72"/>
      <c r="S1096" s="11"/>
      <c r="T1096" s="73"/>
      <c r="U1096" s="73"/>
      <c r="V1096" s="9"/>
      <c r="W1096" s="9"/>
      <c r="X1096" s="74" t="str">
        <f> if(isna(VLOOKUP($A1096,processing!$A:$B,1,0)), "no", "yes")</f>
        <v>no</v>
      </c>
      <c r="Y1096" s="74" t="str">
        <f> if(isna(VLOOKUP($A1096,outputs!$A:$B,1,0)), "no", "yes")</f>
        <v>no</v>
      </c>
      <c r="Z1096" s="74" t="str">
        <f> if(isna(VLOOKUP($A1096,old.accuracy!$A:$B,1,0)), "no", "yes")</f>
        <v>no</v>
      </c>
      <c r="AA1096" s="74"/>
      <c r="AB1096" s="74"/>
    </row>
    <row r="1097">
      <c r="A1097" s="8" t="str">
        <f> concatenate(VLOOKUP($B1097,publications!$B:$D,3,0), ".", $C1097)</f>
        <v>#N/A</v>
      </c>
      <c r="B1097" s="9"/>
      <c r="C1097" s="71">
        <f t="shared" si="1"/>
        <v>0</v>
      </c>
      <c r="D1097" s="9"/>
      <c r="E1097" s="9"/>
      <c r="F1097" s="9"/>
      <c r="G1097" s="9"/>
      <c r="H1097" s="79"/>
      <c r="I1097" s="9"/>
      <c r="J1097" s="9"/>
      <c r="K1097" s="9"/>
      <c r="L1097" s="9"/>
      <c r="M1097" s="11"/>
      <c r="N1097" s="77"/>
      <c r="O1097" s="72"/>
      <c r="P1097" s="72"/>
      <c r="Q1097" s="9"/>
      <c r="R1097" s="72"/>
      <c r="S1097" s="11"/>
      <c r="T1097" s="73"/>
      <c r="U1097" s="73"/>
      <c r="V1097" s="9"/>
      <c r="W1097" s="9"/>
      <c r="X1097" s="74" t="str">
        <f> if(isna(VLOOKUP($A1097,processing!$A:$B,1,0)), "no", "yes")</f>
        <v>no</v>
      </c>
      <c r="Y1097" s="74" t="str">
        <f> if(isna(VLOOKUP($A1097,outputs!$A:$B,1,0)), "no", "yes")</f>
        <v>no</v>
      </c>
      <c r="Z1097" s="74" t="str">
        <f> if(isna(VLOOKUP($A1097,old.accuracy!$A:$B,1,0)), "no", "yes")</f>
        <v>no</v>
      </c>
      <c r="AA1097" s="74"/>
      <c r="AB1097" s="74"/>
    </row>
    <row r="1098">
      <c r="A1098" s="8" t="str">
        <f> concatenate(VLOOKUP($B1098,publications!$B:$D,3,0), ".", $C1098)</f>
        <v>#N/A</v>
      </c>
      <c r="B1098" s="9"/>
      <c r="C1098" s="71">
        <f t="shared" si="1"/>
        <v>0</v>
      </c>
      <c r="D1098" s="9"/>
      <c r="E1098" s="9"/>
      <c r="F1098" s="9"/>
      <c r="G1098" s="9"/>
      <c r="H1098" s="79"/>
      <c r="I1098" s="9"/>
      <c r="J1098" s="9"/>
      <c r="K1098" s="9"/>
      <c r="L1098" s="9"/>
      <c r="M1098" s="11"/>
      <c r="N1098" s="77"/>
      <c r="O1098" s="72"/>
      <c r="P1098" s="72"/>
      <c r="Q1098" s="9"/>
      <c r="R1098" s="72"/>
      <c r="S1098" s="11"/>
      <c r="T1098" s="73"/>
      <c r="U1098" s="73"/>
      <c r="V1098" s="9"/>
      <c r="W1098" s="9"/>
      <c r="X1098" s="74" t="str">
        <f> if(isna(VLOOKUP($A1098,processing!$A:$B,1,0)), "no", "yes")</f>
        <v>no</v>
      </c>
      <c r="Y1098" s="74" t="str">
        <f> if(isna(VLOOKUP($A1098,outputs!$A:$B,1,0)), "no", "yes")</f>
        <v>no</v>
      </c>
      <c r="Z1098" s="74" t="str">
        <f> if(isna(VLOOKUP($A1098,old.accuracy!$A:$B,1,0)), "no", "yes")</f>
        <v>no</v>
      </c>
      <c r="AA1098" s="74"/>
      <c r="AB1098" s="74"/>
    </row>
    <row r="1099">
      <c r="A1099" s="8" t="str">
        <f> concatenate(VLOOKUP($B1099,publications!$B:$D,3,0), ".", $C1099)</f>
        <v>#N/A</v>
      </c>
      <c r="B1099" s="9"/>
      <c r="C1099" s="71">
        <f t="shared" si="1"/>
        <v>0</v>
      </c>
      <c r="D1099" s="9"/>
      <c r="E1099" s="9"/>
      <c r="F1099" s="9"/>
      <c r="G1099" s="9"/>
      <c r="H1099" s="79"/>
      <c r="I1099" s="9"/>
      <c r="J1099" s="9"/>
      <c r="K1099" s="9"/>
      <c r="L1099" s="9"/>
      <c r="M1099" s="11"/>
      <c r="N1099" s="77"/>
      <c r="O1099" s="72"/>
      <c r="P1099" s="72"/>
      <c r="Q1099" s="9"/>
      <c r="R1099" s="72"/>
      <c r="S1099" s="11"/>
      <c r="T1099" s="73"/>
      <c r="U1099" s="73"/>
      <c r="V1099" s="9"/>
      <c r="W1099" s="9"/>
      <c r="X1099" s="74" t="str">
        <f> if(isna(VLOOKUP($A1099,processing!$A:$B,1,0)), "no", "yes")</f>
        <v>no</v>
      </c>
      <c r="Y1099" s="74" t="str">
        <f> if(isna(VLOOKUP($A1099,outputs!$A:$B,1,0)), "no", "yes")</f>
        <v>no</v>
      </c>
      <c r="Z1099" s="74" t="str">
        <f> if(isna(VLOOKUP($A1099,old.accuracy!$A:$B,1,0)), "no", "yes")</f>
        <v>no</v>
      </c>
      <c r="AA1099" s="74"/>
      <c r="AB1099" s="74"/>
    </row>
    <row r="1100">
      <c r="A1100" s="8" t="str">
        <f> concatenate(VLOOKUP($B1100,publications!$B:$D,3,0), ".", $C1100)</f>
        <v>#N/A</v>
      </c>
      <c r="B1100" s="9"/>
      <c r="C1100" s="71">
        <f t="shared" si="1"/>
        <v>0</v>
      </c>
      <c r="D1100" s="9"/>
      <c r="E1100" s="9"/>
      <c r="F1100" s="9"/>
      <c r="G1100" s="9"/>
      <c r="H1100" s="79"/>
      <c r="I1100" s="9"/>
      <c r="J1100" s="9"/>
      <c r="K1100" s="9"/>
      <c r="L1100" s="9"/>
      <c r="M1100" s="11"/>
      <c r="N1100" s="77"/>
      <c r="O1100" s="72"/>
      <c r="P1100" s="72"/>
      <c r="Q1100" s="9"/>
      <c r="R1100" s="72"/>
      <c r="S1100" s="11"/>
      <c r="T1100" s="73"/>
      <c r="U1100" s="73"/>
      <c r="V1100" s="9"/>
      <c r="W1100" s="9"/>
      <c r="X1100" s="74" t="str">
        <f> if(isna(VLOOKUP($A1100,processing!$A:$B,1,0)), "no", "yes")</f>
        <v>no</v>
      </c>
      <c r="Y1100" s="74" t="str">
        <f> if(isna(VLOOKUP($A1100,outputs!$A:$B,1,0)), "no", "yes")</f>
        <v>no</v>
      </c>
      <c r="Z1100" s="74" t="str">
        <f> if(isna(VLOOKUP($A1100,old.accuracy!$A:$B,1,0)), "no", "yes")</f>
        <v>no</v>
      </c>
      <c r="AA1100" s="74"/>
      <c r="AB1100" s="74"/>
    </row>
    <row r="1101">
      <c r="A1101" s="8" t="str">
        <f> concatenate(VLOOKUP($B1101,publications!$B:$D,3,0), ".", $C1101)</f>
        <v>#N/A</v>
      </c>
      <c r="B1101" s="9"/>
      <c r="C1101" s="71">
        <f t="shared" si="1"/>
        <v>0</v>
      </c>
      <c r="D1101" s="9"/>
      <c r="E1101" s="9"/>
      <c r="F1101" s="9"/>
      <c r="G1101" s="9"/>
      <c r="H1101" s="79"/>
      <c r="I1101" s="9"/>
      <c r="J1101" s="9"/>
      <c r="K1101" s="9"/>
      <c r="L1101" s="9"/>
      <c r="M1101" s="11"/>
      <c r="N1101" s="77"/>
      <c r="O1101" s="72"/>
      <c r="P1101" s="72"/>
      <c r="Q1101" s="9"/>
      <c r="R1101" s="72"/>
      <c r="S1101" s="11"/>
      <c r="T1101" s="73"/>
      <c r="U1101" s="73"/>
      <c r="V1101" s="9"/>
      <c r="W1101" s="9"/>
      <c r="X1101" s="74" t="str">
        <f> if(isna(VLOOKUP($A1101,processing!$A:$B,1,0)), "no", "yes")</f>
        <v>no</v>
      </c>
      <c r="Y1101" s="74" t="str">
        <f> if(isna(VLOOKUP($A1101,outputs!$A:$B,1,0)), "no", "yes")</f>
        <v>no</v>
      </c>
      <c r="Z1101" s="74" t="str">
        <f> if(isna(VLOOKUP($A1101,old.accuracy!$A:$B,1,0)), "no", "yes")</f>
        <v>no</v>
      </c>
      <c r="AA1101" s="74"/>
      <c r="AB1101" s="74"/>
    </row>
    <row r="1102">
      <c r="A1102" s="8" t="str">
        <f> concatenate(VLOOKUP($B1102,publications!$B:$D,3,0), ".", $C1102)</f>
        <v>#N/A</v>
      </c>
      <c r="B1102" s="9"/>
      <c r="C1102" s="71">
        <f t="shared" si="1"/>
        <v>0</v>
      </c>
      <c r="D1102" s="9"/>
      <c r="E1102" s="9"/>
      <c r="F1102" s="9"/>
      <c r="G1102" s="9"/>
      <c r="H1102" s="79"/>
      <c r="I1102" s="9"/>
      <c r="J1102" s="9"/>
      <c r="K1102" s="9"/>
      <c r="L1102" s="9"/>
      <c r="M1102" s="11"/>
      <c r="N1102" s="77"/>
      <c r="O1102" s="72"/>
      <c r="P1102" s="72"/>
      <c r="Q1102" s="9"/>
      <c r="R1102" s="72"/>
      <c r="S1102" s="11"/>
      <c r="T1102" s="73"/>
      <c r="U1102" s="73"/>
      <c r="V1102" s="9"/>
      <c r="W1102" s="9"/>
      <c r="X1102" s="74" t="str">
        <f> if(isna(VLOOKUP($A1102,processing!$A:$B,1,0)), "no", "yes")</f>
        <v>no</v>
      </c>
      <c r="Y1102" s="74" t="str">
        <f> if(isna(VLOOKUP($A1102,outputs!$A:$B,1,0)), "no", "yes")</f>
        <v>no</v>
      </c>
      <c r="Z1102" s="74" t="str">
        <f> if(isna(VLOOKUP($A1102,old.accuracy!$A:$B,1,0)), "no", "yes")</f>
        <v>no</v>
      </c>
      <c r="AA1102" s="74"/>
      <c r="AB1102" s="74"/>
    </row>
    <row r="1103">
      <c r="A1103" s="8" t="str">
        <f> concatenate(VLOOKUP($B1103,publications!$B:$D,3,0), ".", $C1103)</f>
        <v>#N/A</v>
      </c>
      <c r="B1103" s="9"/>
      <c r="C1103" s="71">
        <f t="shared" si="1"/>
        <v>0</v>
      </c>
      <c r="D1103" s="9"/>
      <c r="E1103" s="9"/>
      <c r="F1103" s="9"/>
      <c r="G1103" s="9"/>
      <c r="H1103" s="79"/>
      <c r="I1103" s="9"/>
      <c r="J1103" s="9"/>
      <c r="K1103" s="9"/>
      <c r="L1103" s="9"/>
      <c r="M1103" s="11"/>
      <c r="N1103" s="77"/>
      <c r="O1103" s="72"/>
      <c r="P1103" s="72"/>
      <c r="Q1103" s="9"/>
      <c r="R1103" s="72"/>
      <c r="S1103" s="11"/>
      <c r="T1103" s="73"/>
      <c r="U1103" s="73"/>
      <c r="V1103" s="9"/>
      <c r="W1103" s="9"/>
      <c r="X1103" s="74" t="str">
        <f> if(isna(VLOOKUP($A1103,processing!$A:$B,1,0)), "no", "yes")</f>
        <v>no</v>
      </c>
      <c r="Y1103" s="74" t="str">
        <f> if(isna(VLOOKUP($A1103,outputs!$A:$B,1,0)), "no", "yes")</f>
        <v>no</v>
      </c>
      <c r="Z1103" s="74" t="str">
        <f> if(isna(VLOOKUP($A1103,old.accuracy!$A:$B,1,0)), "no", "yes")</f>
        <v>no</v>
      </c>
      <c r="AA1103" s="74"/>
      <c r="AB1103" s="74"/>
    </row>
    <row r="1104">
      <c r="A1104" s="8" t="str">
        <f> concatenate(VLOOKUP($B1104,publications!$B:$D,3,0), ".", $C1104)</f>
        <v>#N/A</v>
      </c>
      <c r="B1104" s="9"/>
      <c r="C1104" s="71">
        <f t="shared" si="1"/>
        <v>0</v>
      </c>
      <c r="D1104" s="9"/>
      <c r="E1104" s="9"/>
      <c r="F1104" s="9"/>
      <c r="G1104" s="9"/>
      <c r="H1104" s="79"/>
      <c r="I1104" s="9"/>
      <c r="J1104" s="9"/>
      <c r="K1104" s="9"/>
      <c r="L1104" s="9"/>
      <c r="M1104" s="11"/>
      <c r="N1104" s="77"/>
      <c r="O1104" s="72"/>
      <c r="P1104" s="72"/>
      <c r="Q1104" s="9"/>
      <c r="R1104" s="72"/>
      <c r="S1104" s="11"/>
      <c r="T1104" s="73"/>
      <c r="U1104" s="73"/>
      <c r="V1104" s="9"/>
      <c r="W1104" s="9"/>
      <c r="X1104" s="74" t="str">
        <f> if(isna(VLOOKUP($A1104,processing!$A:$B,1,0)), "no", "yes")</f>
        <v>no</v>
      </c>
      <c r="Y1104" s="74" t="str">
        <f> if(isna(VLOOKUP($A1104,outputs!$A:$B,1,0)), "no", "yes")</f>
        <v>no</v>
      </c>
      <c r="Z1104" s="74" t="str">
        <f> if(isna(VLOOKUP($A1104,old.accuracy!$A:$B,1,0)), "no", "yes")</f>
        <v>no</v>
      </c>
      <c r="AA1104" s="74"/>
      <c r="AB1104" s="74"/>
    </row>
    <row r="1105">
      <c r="A1105" s="8" t="str">
        <f> concatenate(VLOOKUP($B1105,publications!$B:$D,3,0), ".", $C1105)</f>
        <v>#N/A</v>
      </c>
      <c r="B1105" s="9"/>
      <c r="C1105" s="71">
        <f t="shared" si="1"/>
        <v>0</v>
      </c>
      <c r="D1105" s="9"/>
      <c r="E1105" s="9"/>
      <c r="F1105" s="9"/>
      <c r="G1105" s="9"/>
      <c r="H1105" s="79"/>
      <c r="I1105" s="9"/>
      <c r="J1105" s="9"/>
      <c r="K1105" s="9"/>
      <c r="L1105" s="9"/>
      <c r="M1105" s="11"/>
      <c r="N1105" s="77"/>
      <c r="O1105" s="72"/>
      <c r="P1105" s="72"/>
      <c r="Q1105" s="9"/>
      <c r="R1105" s="72"/>
      <c r="S1105" s="11"/>
      <c r="T1105" s="73"/>
      <c r="U1105" s="73"/>
      <c r="V1105" s="9"/>
      <c r="W1105" s="9"/>
      <c r="X1105" s="74" t="str">
        <f> if(isna(VLOOKUP($A1105,processing!$A:$B,1,0)), "no", "yes")</f>
        <v>no</v>
      </c>
      <c r="Y1105" s="74" t="str">
        <f> if(isna(VLOOKUP($A1105,outputs!$A:$B,1,0)), "no", "yes")</f>
        <v>no</v>
      </c>
      <c r="Z1105" s="74" t="str">
        <f> if(isna(VLOOKUP($A1105,old.accuracy!$A:$B,1,0)), "no", "yes")</f>
        <v>no</v>
      </c>
      <c r="AA1105" s="74"/>
      <c r="AB1105" s="74"/>
    </row>
    <row r="1106">
      <c r="A1106" s="8" t="str">
        <f> concatenate(VLOOKUP($B1106,publications!$B:$D,3,0), ".", $C1106)</f>
        <v>#N/A</v>
      </c>
      <c r="B1106" s="9"/>
      <c r="C1106" s="71">
        <f t="shared" si="1"/>
        <v>0</v>
      </c>
      <c r="D1106" s="9"/>
      <c r="E1106" s="9"/>
      <c r="F1106" s="9"/>
      <c r="G1106" s="9"/>
      <c r="H1106" s="79"/>
      <c r="I1106" s="9"/>
      <c r="J1106" s="9"/>
      <c r="K1106" s="9"/>
      <c r="L1106" s="9"/>
      <c r="M1106" s="11"/>
      <c r="N1106" s="77"/>
      <c r="O1106" s="72"/>
      <c r="P1106" s="72"/>
      <c r="Q1106" s="9"/>
      <c r="R1106" s="72"/>
      <c r="S1106" s="11"/>
      <c r="T1106" s="73"/>
      <c r="U1106" s="73"/>
      <c r="V1106" s="9"/>
      <c r="W1106" s="9"/>
      <c r="X1106" s="74" t="str">
        <f> if(isna(VLOOKUP($A1106,processing!$A:$B,1,0)), "no", "yes")</f>
        <v>no</v>
      </c>
      <c r="Y1106" s="74" t="str">
        <f> if(isna(VLOOKUP($A1106,outputs!$A:$B,1,0)), "no", "yes")</f>
        <v>no</v>
      </c>
      <c r="Z1106" s="74" t="str">
        <f> if(isna(VLOOKUP($A1106,old.accuracy!$A:$B,1,0)), "no", "yes")</f>
        <v>no</v>
      </c>
      <c r="AA1106" s="74"/>
      <c r="AB1106" s="74"/>
    </row>
    <row r="1107">
      <c r="A1107" s="8" t="str">
        <f> concatenate(VLOOKUP($B1107,publications!$B:$D,3,0), ".", $C1107)</f>
        <v>#N/A</v>
      </c>
      <c r="B1107" s="9"/>
      <c r="C1107" s="71">
        <f t="shared" si="1"/>
        <v>0</v>
      </c>
      <c r="D1107" s="9"/>
      <c r="E1107" s="9"/>
      <c r="F1107" s="9"/>
      <c r="G1107" s="9"/>
      <c r="H1107" s="79"/>
      <c r="I1107" s="9"/>
      <c r="J1107" s="9"/>
      <c r="K1107" s="9"/>
      <c r="L1107" s="9"/>
      <c r="M1107" s="11"/>
      <c r="N1107" s="77"/>
      <c r="O1107" s="72"/>
      <c r="P1107" s="72"/>
      <c r="Q1107" s="9"/>
      <c r="R1107" s="72"/>
      <c r="S1107" s="11"/>
      <c r="T1107" s="73"/>
      <c r="U1107" s="73"/>
      <c r="V1107" s="9"/>
      <c r="W1107" s="9"/>
      <c r="X1107" s="74" t="str">
        <f> if(isna(VLOOKUP($A1107,processing!$A:$B,1,0)), "no", "yes")</f>
        <v>no</v>
      </c>
      <c r="Y1107" s="74" t="str">
        <f> if(isna(VLOOKUP($A1107,outputs!$A:$B,1,0)), "no", "yes")</f>
        <v>no</v>
      </c>
      <c r="Z1107" s="74" t="str">
        <f> if(isna(VLOOKUP($A1107,old.accuracy!$A:$B,1,0)), "no", "yes")</f>
        <v>no</v>
      </c>
      <c r="AA1107" s="74"/>
      <c r="AB1107" s="74"/>
    </row>
    <row r="1108">
      <c r="A1108" s="8" t="str">
        <f> concatenate(VLOOKUP($B1108,publications!$B:$D,3,0), ".", $C1108)</f>
        <v>#N/A</v>
      </c>
      <c r="B1108" s="9"/>
      <c r="C1108" s="71">
        <f t="shared" si="1"/>
        <v>0</v>
      </c>
      <c r="D1108" s="9"/>
      <c r="E1108" s="9"/>
      <c r="F1108" s="9"/>
      <c r="G1108" s="9"/>
      <c r="H1108" s="79"/>
      <c r="I1108" s="9"/>
      <c r="J1108" s="9"/>
      <c r="K1108" s="9"/>
      <c r="L1108" s="9"/>
      <c r="M1108" s="11"/>
      <c r="N1108" s="77"/>
      <c r="O1108" s="72"/>
      <c r="P1108" s="72"/>
      <c r="Q1108" s="9"/>
      <c r="R1108" s="72"/>
      <c r="S1108" s="11"/>
      <c r="T1108" s="73"/>
      <c r="U1108" s="73"/>
      <c r="V1108" s="9"/>
      <c r="W1108" s="9"/>
      <c r="X1108" s="74" t="str">
        <f> if(isna(VLOOKUP($A1108,processing!$A:$B,1,0)), "no", "yes")</f>
        <v>no</v>
      </c>
      <c r="Y1108" s="74" t="str">
        <f> if(isna(VLOOKUP($A1108,outputs!$A:$B,1,0)), "no", "yes")</f>
        <v>no</v>
      </c>
      <c r="Z1108" s="74" t="str">
        <f> if(isna(VLOOKUP($A1108,old.accuracy!$A:$B,1,0)), "no", "yes")</f>
        <v>no</v>
      </c>
      <c r="AA1108" s="74"/>
      <c r="AB1108" s="74"/>
    </row>
    <row r="1109">
      <c r="A1109" s="8" t="str">
        <f> concatenate(VLOOKUP($B1109,publications!$B:$D,3,0), ".", $C1109)</f>
        <v>#N/A</v>
      </c>
      <c r="B1109" s="9"/>
      <c r="C1109" s="71">
        <f t="shared" si="1"/>
        <v>0</v>
      </c>
      <c r="D1109" s="9"/>
      <c r="E1109" s="9"/>
      <c r="F1109" s="9"/>
      <c r="G1109" s="9"/>
      <c r="H1109" s="79"/>
      <c r="I1109" s="9"/>
      <c r="J1109" s="9"/>
      <c r="K1109" s="9"/>
      <c r="L1109" s="9"/>
      <c r="M1109" s="11"/>
      <c r="N1109" s="77"/>
      <c r="O1109" s="72"/>
      <c r="P1109" s="72"/>
      <c r="Q1109" s="9"/>
      <c r="R1109" s="72"/>
      <c r="S1109" s="11"/>
      <c r="T1109" s="73"/>
      <c r="U1109" s="73"/>
      <c r="V1109" s="9"/>
      <c r="W1109" s="9"/>
      <c r="X1109" s="74" t="str">
        <f> if(isna(VLOOKUP($A1109,processing!$A:$B,1,0)), "no", "yes")</f>
        <v>no</v>
      </c>
      <c r="Y1109" s="74" t="str">
        <f> if(isna(VLOOKUP($A1109,outputs!$A:$B,1,0)), "no", "yes")</f>
        <v>no</v>
      </c>
      <c r="Z1109" s="74" t="str">
        <f> if(isna(VLOOKUP($A1109,old.accuracy!$A:$B,1,0)), "no", "yes")</f>
        <v>no</v>
      </c>
      <c r="AA1109" s="74"/>
      <c r="AB1109" s="74"/>
    </row>
    <row r="1110">
      <c r="A1110" s="8" t="str">
        <f> concatenate(VLOOKUP($B1110,publications!$B:$D,3,0), ".", $C1110)</f>
        <v>#N/A</v>
      </c>
      <c r="B1110" s="9"/>
      <c r="C1110" s="71">
        <f t="shared" si="1"/>
        <v>0</v>
      </c>
      <c r="D1110" s="9"/>
      <c r="E1110" s="9"/>
      <c r="F1110" s="9"/>
      <c r="G1110" s="9"/>
      <c r="H1110" s="79"/>
      <c r="I1110" s="9"/>
      <c r="J1110" s="9"/>
      <c r="K1110" s="9"/>
      <c r="L1110" s="9"/>
      <c r="M1110" s="11"/>
      <c r="N1110" s="77"/>
      <c r="O1110" s="72"/>
      <c r="P1110" s="72"/>
      <c r="Q1110" s="9"/>
      <c r="R1110" s="72"/>
      <c r="S1110" s="11"/>
      <c r="T1110" s="73"/>
      <c r="U1110" s="73"/>
      <c r="V1110" s="9"/>
      <c r="W1110" s="9"/>
      <c r="X1110" s="74" t="str">
        <f> if(isna(VLOOKUP($A1110,processing!$A:$B,1,0)), "no", "yes")</f>
        <v>no</v>
      </c>
      <c r="Y1110" s="74" t="str">
        <f> if(isna(VLOOKUP($A1110,outputs!$A:$B,1,0)), "no", "yes")</f>
        <v>no</v>
      </c>
      <c r="Z1110" s="74" t="str">
        <f> if(isna(VLOOKUP($A1110,old.accuracy!$A:$B,1,0)), "no", "yes")</f>
        <v>no</v>
      </c>
      <c r="AA1110" s="74"/>
      <c r="AB1110" s="74"/>
    </row>
    <row r="1111">
      <c r="A1111" s="8" t="str">
        <f> concatenate(VLOOKUP($B1111,publications!$B:$D,3,0), ".", $C1111)</f>
        <v>#N/A</v>
      </c>
      <c r="B1111" s="9"/>
      <c r="C1111" s="71">
        <f t="shared" si="1"/>
        <v>0</v>
      </c>
      <c r="D1111" s="9"/>
      <c r="E1111" s="9"/>
      <c r="F1111" s="9"/>
      <c r="G1111" s="9"/>
      <c r="H1111" s="79"/>
      <c r="I1111" s="9"/>
      <c r="J1111" s="9"/>
      <c r="K1111" s="9"/>
      <c r="L1111" s="9"/>
      <c r="M1111" s="11"/>
      <c r="N1111" s="77"/>
      <c r="O1111" s="72"/>
      <c r="P1111" s="72"/>
      <c r="Q1111" s="9"/>
      <c r="R1111" s="72"/>
      <c r="S1111" s="11"/>
      <c r="T1111" s="73"/>
      <c r="U1111" s="73"/>
      <c r="V1111" s="9"/>
      <c r="W1111" s="9"/>
      <c r="X1111" s="74" t="str">
        <f> if(isna(VLOOKUP($A1111,processing!$A:$B,1,0)), "no", "yes")</f>
        <v>no</v>
      </c>
      <c r="Y1111" s="74" t="str">
        <f> if(isna(VLOOKUP($A1111,outputs!$A:$B,1,0)), "no", "yes")</f>
        <v>no</v>
      </c>
      <c r="Z1111" s="74" t="str">
        <f> if(isna(VLOOKUP($A1111,old.accuracy!$A:$B,1,0)), "no", "yes")</f>
        <v>no</v>
      </c>
      <c r="AA1111" s="74"/>
      <c r="AB1111" s="74"/>
    </row>
    <row r="1112">
      <c r="A1112" s="8" t="str">
        <f> concatenate(VLOOKUP($B1112,publications!$B:$D,3,0), ".", $C1112)</f>
        <v>#N/A</v>
      </c>
      <c r="B1112" s="9"/>
      <c r="C1112" s="71">
        <f t="shared" si="1"/>
        <v>0</v>
      </c>
      <c r="D1112" s="9"/>
      <c r="E1112" s="9"/>
      <c r="F1112" s="9"/>
      <c r="G1112" s="9"/>
      <c r="H1112" s="79"/>
      <c r="I1112" s="9"/>
      <c r="J1112" s="9"/>
      <c r="K1112" s="9"/>
      <c r="L1112" s="9"/>
      <c r="M1112" s="11"/>
      <c r="N1112" s="77"/>
      <c r="O1112" s="72"/>
      <c r="P1112" s="72"/>
      <c r="Q1112" s="9"/>
      <c r="R1112" s="72"/>
      <c r="S1112" s="11"/>
      <c r="T1112" s="73"/>
      <c r="U1112" s="73"/>
      <c r="V1112" s="9"/>
      <c r="W1112" s="9"/>
      <c r="X1112" s="74" t="str">
        <f> if(isna(VLOOKUP($A1112,processing!$A:$B,1,0)), "no", "yes")</f>
        <v>no</v>
      </c>
      <c r="Y1112" s="74" t="str">
        <f> if(isna(VLOOKUP($A1112,outputs!$A:$B,1,0)), "no", "yes")</f>
        <v>no</v>
      </c>
      <c r="Z1112" s="74" t="str">
        <f> if(isna(VLOOKUP($A1112,old.accuracy!$A:$B,1,0)), "no", "yes")</f>
        <v>no</v>
      </c>
      <c r="AA1112" s="74"/>
      <c r="AB1112" s="74"/>
    </row>
    <row r="1113">
      <c r="A1113" s="8" t="str">
        <f> concatenate(VLOOKUP($B1113,publications!$B:$D,3,0), ".", $C1113)</f>
        <v>#N/A</v>
      </c>
      <c r="B1113" s="9"/>
      <c r="C1113" s="71">
        <f t="shared" si="1"/>
        <v>0</v>
      </c>
      <c r="D1113" s="9"/>
      <c r="E1113" s="9"/>
      <c r="F1113" s="9"/>
      <c r="G1113" s="9"/>
      <c r="H1113" s="79"/>
      <c r="I1113" s="9"/>
      <c r="J1113" s="9"/>
      <c r="K1113" s="9"/>
      <c r="L1113" s="9"/>
      <c r="M1113" s="11"/>
      <c r="N1113" s="77"/>
      <c r="O1113" s="72"/>
      <c r="P1113" s="72"/>
      <c r="Q1113" s="9"/>
      <c r="R1113" s="72"/>
      <c r="S1113" s="11"/>
      <c r="T1113" s="73"/>
      <c r="U1113" s="73"/>
      <c r="V1113" s="9"/>
      <c r="W1113" s="9"/>
      <c r="X1113" s="74" t="str">
        <f> if(isna(VLOOKUP($A1113,processing!$A:$B,1,0)), "no", "yes")</f>
        <v>no</v>
      </c>
      <c r="Y1113" s="74" t="str">
        <f> if(isna(VLOOKUP($A1113,outputs!$A:$B,1,0)), "no", "yes")</f>
        <v>no</v>
      </c>
      <c r="Z1113" s="74" t="str">
        <f> if(isna(VLOOKUP($A1113,old.accuracy!$A:$B,1,0)), "no", "yes")</f>
        <v>no</v>
      </c>
      <c r="AA1113" s="74"/>
      <c r="AB1113" s="74"/>
    </row>
    <row r="1114">
      <c r="A1114" s="8" t="str">
        <f> concatenate(VLOOKUP($B1114,publications!$B:$D,3,0), ".", $C1114)</f>
        <v>#N/A</v>
      </c>
      <c r="B1114" s="9"/>
      <c r="C1114" s="71">
        <f t="shared" si="1"/>
        <v>0</v>
      </c>
      <c r="D1114" s="9"/>
      <c r="E1114" s="9"/>
      <c r="F1114" s="9"/>
      <c r="G1114" s="9"/>
      <c r="H1114" s="79"/>
      <c r="I1114" s="9"/>
      <c r="J1114" s="9"/>
      <c r="K1114" s="9"/>
      <c r="L1114" s="9"/>
      <c r="M1114" s="11"/>
      <c r="N1114" s="77"/>
      <c r="O1114" s="72"/>
      <c r="P1114" s="72"/>
      <c r="Q1114" s="9"/>
      <c r="R1114" s="72"/>
      <c r="S1114" s="11"/>
      <c r="T1114" s="73"/>
      <c r="U1114" s="73"/>
      <c r="V1114" s="9"/>
      <c r="W1114" s="9"/>
      <c r="X1114" s="74" t="str">
        <f> if(isna(VLOOKUP($A1114,processing!$A:$B,1,0)), "no", "yes")</f>
        <v>no</v>
      </c>
      <c r="Y1114" s="74" t="str">
        <f> if(isna(VLOOKUP($A1114,outputs!$A:$B,1,0)), "no", "yes")</f>
        <v>no</v>
      </c>
      <c r="Z1114" s="74" t="str">
        <f> if(isna(VLOOKUP($A1114,old.accuracy!$A:$B,1,0)), "no", "yes")</f>
        <v>no</v>
      </c>
      <c r="AA1114" s="74"/>
      <c r="AB1114" s="74"/>
    </row>
    <row r="1115">
      <c r="A1115" s="8" t="str">
        <f> concatenate(VLOOKUP($B1115,publications!$B:$D,3,0), ".", $C1115)</f>
        <v>#N/A</v>
      </c>
      <c r="B1115" s="9"/>
      <c r="C1115" s="71">
        <f t="shared" si="1"/>
        <v>0</v>
      </c>
      <c r="D1115" s="9"/>
      <c r="E1115" s="9"/>
      <c r="F1115" s="9"/>
      <c r="G1115" s="9"/>
      <c r="H1115" s="79"/>
      <c r="I1115" s="9"/>
      <c r="J1115" s="9"/>
      <c r="K1115" s="9"/>
      <c r="L1115" s="9"/>
      <c r="M1115" s="11"/>
      <c r="N1115" s="77"/>
      <c r="O1115" s="72"/>
      <c r="P1115" s="72"/>
      <c r="Q1115" s="9"/>
      <c r="R1115" s="72"/>
      <c r="S1115" s="11"/>
      <c r="T1115" s="73"/>
      <c r="U1115" s="73"/>
      <c r="V1115" s="9"/>
      <c r="W1115" s="9"/>
      <c r="X1115" s="74" t="str">
        <f> if(isna(VLOOKUP($A1115,processing!$A:$B,1,0)), "no", "yes")</f>
        <v>no</v>
      </c>
      <c r="Y1115" s="74" t="str">
        <f> if(isna(VLOOKUP($A1115,outputs!$A:$B,1,0)), "no", "yes")</f>
        <v>no</v>
      </c>
      <c r="Z1115" s="74" t="str">
        <f> if(isna(VLOOKUP($A1115,old.accuracy!$A:$B,1,0)), "no", "yes")</f>
        <v>no</v>
      </c>
      <c r="AA1115" s="74"/>
      <c r="AB1115" s="74"/>
    </row>
    <row r="1116">
      <c r="A1116" s="8" t="str">
        <f> concatenate(VLOOKUP($B1116,publications!$B:$D,3,0), ".", $C1116)</f>
        <v>#N/A</v>
      </c>
      <c r="B1116" s="9"/>
      <c r="C1116" s="71">
        <f t="shared" si="1"/>
        <v>0</v>
      </c>
      <c r="D1116" s="9"/>
      <c r="E1116" s="9"/>
      <c r="F1116" s="9"/>
      <c r="G1116" s="9"/>
      <c r="H1116" s="79"/>
      <c r="I1116" s="9"/>
      <c r="J1116" s="9"/>
      <c r="K1116" s="9"/>
      <c r="L1116" s="9"/>
      <c r="M1116" s="11"/>
      <c r="N1116" s="77"/>
      <c r="O1116" s="72"/>
      <c r="P1116" s="72"/>
      <c r="Q1116" s="9"/>
      <c r="R1116" s="72"/>
      <c r="S1116" s="11"/>
      <c r="T1116" s="73"/>
      <c r="U1116" s="73"/>
      <c r="V1116" s="9"/>
      <c r="W1116" s="9"/>
      <c r="X1116" s="74" t="str">
        <f> if(isna(VLOOKUP($A1116,processing!$A:$B,1,0)), "no", "yes")</f>
        <v>no</v>
      </c>
      <c r="Y1116" s="74" t="str">
        <f> if(isna(VLOOKUP($A1116,outputs!$A:$B,1,0)), "no", "yes")</f>
        <v>no</v>
      </c>
      <c r="Z1116" s="74" t="str">
        <f> if(isna(VLOOKUP($A1116,old.accuracy!$A:$B,1,0)), "no", "yes")</f>
        <v>no</v>
      </c>
      <c r="AA1116" s="74"/>
      <c r="AB1116" s="74"/>
    </row>
    <row r="1117">
      <c r="A1117" s="8" t="str">
        <f> concatenate(VLOOKUP($B1117,publications!$B:$D,3,0), ".", $C1117)</f>
        <v>#N/A</v>
      </c>
      <c r="B1117" s="9"/>
      <c r="C1117" s="71">
        <f t="shared" si="1"/>
        <v>0</v>
      </c>
      <c r="D1117" s="9"/>
      <c r="E1117" s="9"/>
      <c r="F1117" s="9"/>
      <c r="G1117" s="9"/>
      <c r="H1117" s="79"/>
      <c r="I1117" s="9"/>
      <c r="J1117" s="9"/>
      <c r="K1117" s="9"/>
      <c r="L1117" s="9"/>
      <c r="M1117" s="11"/>
      <c r="N1117" s="77"/>
      <c r="O1117" s="72"/>
      <c r="P1117" s="72"/>
      <c r="Q1117" s="9"/>
      <c r="R1117" s="72"/>
      <c r="S1117" s="11"/>
      <c r="T1117" s="73"/>
      <c r="U1117" s="73"/>
      <c r="V1117" s="9"/>
      <c r="W1117" s="9"/>
      <c r="X1117" s="74" t="str">
        <f> if(isna(VLOOKUP($A1117,processing!$A:$B,1,0)), "no", "yes")</f>
        <v>no</v>
      </c>
      <c r="Y1117" s="74" t="str">
        <f> if(isna(VLOOKUP($A1117,outputs!$A:$B,1,0)), "no", "yes")</f>
        <v>no</v>
      </c>
      <c r="Z1117" s="74" t="str">
        <f> if(isna(VLOOKUP($A1117,old.accuracy!$A:$B,1,0)), "no", "yes")</f>
        <v>no</v>
      </c>
      <c r="AA1117" s="74"/>
      <c r="AB1117" s="74"/>
    </row>
    <row r="1118">
      <c r="A1118" s="8" t="str">
        <f> concatenate(VLOOKUP($B1118,publications!$B:$D,3,0), ".", $C1118)</f>
        <v>#N/A</v>
      </c>
      <c r="B1118" s="9"/>
      <c r="C1118" s="71">
        <f t="shared" si="1"/>
        <v>0</v>
      </c>
      <c r="D1118" s="9"/>
      <c r="E1118" s="9"/>
      <c r="F1118" s="9"/>
      <c r="G1118" s="9"/>
      <c r="H1118" s="79"/>
      <c r="I1118" s="9"/>
      <c r="J1118" s="9"/>
      <c r="K1118" s="9"/>
      <c r="L1118" s="9"/>
      <c r="M1118" s="11"/>
      <c r="N1118" s="77"/>
      <c r="O1118" s="72"/>
      <c r="P1118" s="72"/>
      <c r="Q1118" s="9"/>
      <c r="R1118" s="72"/>
      <c r="S1118" s="11"/>
      <c r="T1118" s="73"/>
      <c r="U1118" s="73"/>
      <c r="V1118" s="9"/>
      <c r="W1118" s="9"/>
      <c r="X1118" s="74" t="str">
        <f> if(isna(VLOOKUP($A1118,processing!$A:$B,1,0)), "no", "yes")</f>
        <v>no</v>
      </c>
      <c r="Y1118" s="74" t="str">
        <f> if(isna(VLOOKUP($A1118,outputs!$A:$B,1,0)), "no", "yes")</f>
        <v>no</v>
      </c>
      <c r="Z1118" s="74" t="str">
        <f> if(isna(VLOOKUP($A1118,old.accuracy!$A:$B,1,0)), "no", "yes")</f>
        <v>no</v>
      </c>
      <c r="AA1118" s="74"/>
      <c r="AB1118" s="74"/>
    </row>
    <row r="1119">
      <c r="A1119" s="8" t="str">
        <f> concatenate(VLOOKUP($B1119,publications!$B:$D,3,0), ".", $C1119)</f>
        <v>#N/A</v>
      </c>
      <c r="B1119" s="9"/>
      <c r="C1119" s="71">
        <f t="shared" si="1"/>
        <v>0</v>
      </c>
      <c r="D1119" s="9"/>
      <c r="E1119" s="9"/>
      <c r="F1119" s="9"/>
      <c r="G1119" s="9"/>
      <c r="H1119" s="79"/>
      <c r="I1119" s="9"/>
      <c r="J1119" s="9"/>
      <c r="K1119" s="9"/>
      <c r="L1119" s="9"/>
      <c r="M1119" s="11"/>
      <c r="N1119" s="77"/>
      <c r="O1119" s="72"/>
      <c r="P1119" s="72"/>
      <c r="Q1119" s="9"/>
      <c r="R1119" s="72"/>
      <c r="S1119" s="11"/>
      <c r="T1119" s="73"/>
      <c r="U1119" s="73"/>
      <c r="V1119" s="9"/>
      <c r="W1119" s="9"/>
      <c r="X1119" s="74" t="str">
        <f> if(isna(VLOOKUP($A1119,processing!$A:$B,1,0)), "no", "yes")</f>
        <v>no</v>
      </c>
      <c r="Y1119" s="74" t="str">
        <f> if(isna(VLOOKUP($A1119,outputs!$A:$B,1,0)), "no", "yes")</f>
        <v>no</v>
      </c>
      <c r="Z1119" s="74" t="str">
        <f> if(isna(VLOOKUP($A1119,old.accuracy!$A:$B,1,0)), "no", "yes")</f>
        <v>no</v>
      </c>
      <c r="AA1119" s="74"/>
      <c r="AB1119" s="74"/>
    </row>
    <row r="1120">
      <c r="A1120" s="8" t="str">
        <f> concatenate(VLOOKUP($B1120,publications!$B:$D,3,0), ".", $C1120)</f>
        <v>#N/A</v>
      </c>
      <c r="B1120" s="9"/>
      <c r="C1120" s="71">
        <f t="shared" si="1"/>
        <v>0</v>
      </c>
      <c r="D1120" s="9"/>
      <c r="E1120" s="9"/>
      <c r="F1120" s="9"/>
      <c r="G1120" s="9"/>
      <c r="H1120" s="79"/>
      <c r="I1120" s="9"/>
      <c r="J1120" s="9"/>
      <c r="K1120" s="9"/>
      <c r="L1120" s="9"/>
      <c r="M1120" s="11"/>
      <c r="N1120" s="77"/>
      <c r="O1120" s="72"/>
      <c r="P1120" s="72"/>
      <c r="Q1120" s="9"/>
      <c r="R1120" s="72"/>
      <c r="S1120" s="11"/>
      <c r="T1120" s="73"/>
      <c r="U1120" s="73"/>
      <c r="V1120" s="9"/>
      <c r="W1120" s="9"/>
      <c r="X1120" s="74" t="str">
        <f> if(isna(VLOOKUP($A1120,processing!$A:$B,1,0)), "no", "yes")</f>
        <v>no</v>
      </c>
      <c r="Y1120" s="74" t="str">
        <f> if(isna(VLOOKUP($A1120,outputs!$A:$B,1,0)), "no", "yes")</f>
        <v>no</v>
      </c>
      <c r="Z1120" s="74" t="str">
        <f> if(isna(VLOOKUP($A1120,old.accuracy!$A:$B,1,0)), "no", "yes")</f>
        <v>no</v>
      </c>
      <c r="AA1120" s="74"/>
      <c r="AB1120" s="74"/>
    </row>
    <row r="1121">
      <c r="A1121" s="8" t="str">
        <f> concatenate(VLOOKUP($B1121,publications!$B:$D,3,0), ".", $C1121)</f>
        <v>#N/A</v>
      </c>
      <c r="B1121" s="9"/>
      <c r="C1121" s="71">
        <f t="shared" si="1"/>
        <v>0</v>
      </c>
      <c r="D1121" s="9"/>
      <c r="E1121" s="9"/>
      <c r="F1121" s="9"/>
      <c r="G1121" s="9"/>
      <c r="H1121" s="79"/>
      <c r="I1121" s="9"/>
      <c r="J1121" s="9"/>
      <c r="K1121" s="9"/>
      <c r="L1121" s="9"/>
      <c r="M1121" s="11"/>
      <c r="N1121" s="77"/>
      <c r="O1121" s="72"/>
      <c r="P1121" s="72"/>
      <c r="Q1121" s="9"/>
      <c r="R1121" s="72"/>
      <c r="S1121" s="11"/>
      <c r="T1121" s="73"/>
      <c r="U1121" s="73"/>
      <c r="V1121" s="9"/>
      <c r="W1121" s="9"/>
      <c r="X1121" s="74" t="str">
        <f> if(isna(VLOOKUP($A1121,processing!$A:$B,1,0)), "no", "yes")</f>
        <v>no</v>
      </c>
      <c r="Y1121" s="74" t="str">
        <f> if(isna(VLOOKUP($A1121,outputs!$A:$B,1,0)), "no", "yes")</f>
        <v>no</v>
      </c>
      <c r="Z1121" s="74" t="str">
        <f> if(isna(VLOOKUP($A1121,old.accuracy!$A:$B,1,0)), "no", "yes")</f>
        <v>no</v>
      </c>
      <c r="AA1121" s="74"/>
      <c r="AB1121" s="74"/>
    </row>
    <row r="1122">
      <c r="A1122" s="8" t="str">
        <f> concatenate(VLOOKUP($B1122,publications!$B:$D,3,0), ".", $C1122)</f>
        <v>#N/A</v>
      </c>
      <c r="B1122" s="9"/>
      <c r="C1122" s="71">
        <f t="shared" si="1"/>
        <v>0</v>
      </c>
      <c r="D1122" s="9"/>
      <c r="E1122" s="9"/>
      <c r="F1122" s="9"/>
      <c r="G1122" s="9"/>
      <c r="H1122" s="79"/>
      <c r="I1122" s="9"/>
      <c r="J1122" s="9"/>
      <c r="K1122" s="9"/>
      <c r="L1122" s="9"/>
      <c r="M1122" s="11"/>
      <c r="N1122" s="77"/>
      <c r="O1122" s="72"/>
      <c r="P1122" s="72"/>
      <c r="Q1122" s="9"/>
      <c r="R1122" s="72"/>
      <c r="S1122" s="11"/>
      <c r="T1122" s="73"/>
      <c r="U1122" s="73"/>
      <c r="V1122" s="9"/>
      <c r="W1122" s="9"/>
      <c r="X1122" s="74" t="str">
        <f> if(isna(VLOOKUP($A1122,processing!$A:$B,1,0)), "no", "yes")</f>
        <v>no</v>
      </c>
      <c r="Y1122" s="74" t="str">
        <f> if(isna(VLOOKUP($A1122,outputs!$A:$B,1,0)), "no", "yes")</f>
        <v>no</v>
      </c>
      <c r="Z1122" s="74" t="str">
        <f> if(isna(VLOOKUP($A1122,old.accuracy!$A:$B,1,0)), "no", "yes")</f>
        <v>no</v>
      </c>
      <c r="AA1122" s="74"/>
      <c r="AB1122" s="74"/>
    </row>
    <row r="1123">
      <c r="A1123" s="8" t="str">
        <f> concatenate(VLOOKUP($B1123,publications!$B:$D,3,0), ".", $C1123)</f>
        <v>#N/A</v>
      </c>
      <c r="B1123" s="9"/>
      <c r="C1123" s="71">
        <f t="shared" si="1"/>
        <v>0</v>
      </c>
      <c r="D1123" s="9"/>
      <c r="E1123" s="9"/>
      <c r="F1123" s="9"/>
      <c r="G1123" s="9"/>
      <c r="H1123" s="79"/>
      <c r="I1123" s="9"/>
      <c r="J1123" s="9"/>
      <c r="K1123" s="9"/>
      <c r="L1123" s="9"/>
      <c r="M1123" s="11"/>
      <c r="N1123" s="77"/>
      <c r="O1123" s="72"/>
      <c r="P1123" s="72"/>
      <c r="Q1123" s="9"/>
      <c r="R1123" s="72"/>
      <c r="S1123" s="11"/>
      <c r="T1123" s="73"/>
      <c r="U1123" s="73"/>
      <c r="V1123" s="9"/>
      <c r="W1123" s="9"/>
      <c r="X1123" s="74" t="str">
        <f> if(isna(VLOOKUP($A1123,processing!$A:$B,1,0)), "no", "yes")</f>
        <v>no</v>
      </c>
      <c r="Y1123" s="74" t="str">
        <f> if(isna(VLOOKUP($A1123,outputs!$A:$B,1,0)), "no", "yes")</f>
        <v>no</v>
      </c>
      <c r="Z1123" s="74" t="str">
        <f> if(isna(VLOOKUP($A1123,old.accuracy!$A:$B,1,0)), "no", "yes")</f>
        <v>no</v>
      </c>
      <c r="AA1123" s="74"/>
      <c r="AB1123" s="74"/>
    </row>
    <row r="1124">
      <c r="A1124" s="8" t="str">
        <f> concatenate(VLOOKUP($B1124,publications!$B:$D,3,0), ".", $C1124)</f>
        <v>#N/A</v>
      </c>
      <c r="B1124" s="9"/>
      <c r="C1124" s="71">
        <f t="shared" si="1"/>
        <v>0</v>
      </c>
      <c r="D1124" s="9"/>
      <c r="E1124" s="9"/>
      <c r="F1124" s="9"/>
      <c r="G1124" s="9"/>
      <c r="H1124" s="79"/>
      <c r="I1124" s="9"/>
      <c r="J1124" s="9"/>
      <c r="K1124" s="9"/>
      <c r="L1124" s="9"/>
      <c r="M1124" s="11"/>
      <c r="N1124" s="77"/>
      <c r="O1124" s="72"/>
      <c r="P1124" s="72"/>
      <c r="Q1124" s="9"/>
      <c r="R1124" s="72"/>
      <c r="S1124" s="11"/>
      <c r="T1124" s="73"/>
      <c r="U1124" s="73"/>
      <c r="V1124" s="9"/>
      <c r="W1124" s="9"/>
      <c r="X1124" s="74" t="str">
        <f> if(isna(VLOOKUP($A1124,processing!$A:$B,1,0)), "no", "yes")</f>
        <v>no</v>
      </c>
      <c r="Y1124" s="74" t="str">
        <f> if(isna(VLOOKUP($A1124,outputs!$A:$B,1,0)), "no", "yes")</f>
        <v>no</v>
      </c>
      <c r="Z1124" s="74" t="str">
        <f> if(isna(VLOOKUP($A1124,old.accuracy!$A:$B,1,0)), "no", "yes")</f>
        <v>no</v>
      </c>
      <c r="AA1124" s="74"/>
      <c r="AB1124" s="74"/>
    </row>
    <row r="1125">
      <c r="A1125" s="8" t="str">
        <f> concatenate(VLOOKUP($B1125,publications!$B:$D,3,0), ".", $C1125)</f>
        <v>#N/A</v>
      </c>
      <c r="B1125" s="9"/>
      <c r="C1125" s="71">
        <f t="shared" si="1"/>
        <v>0</v>
      </c>
      <c r="D1125" s="9"/>
      <c r="E1125" s="9"/>
      <c r="F1125" s="9"/>
      <c r="G1125" s="9"/>
      <c r="H1125" s="79"/>
      <c r="I1125" s="9"/>
      <c r="J1125" s="9"/>
      <c r="K1125" s="9"/>
      <c r="L1125" s="9"/>
      <c r="M1125" s="11"/>
      <c r="N1125" s="77"/>
      <c r="O1125" s="72"/>
      <c r="P1125" s="72"/>
      <c r="Q1125" s="9"/>
      <c r="R1125" s="72"/>
      <c r="S1125" s="11"/>
      <c r="T1125" s="73"/>
      <c r="U1125" s="73"/>
      <c r="V1125" s="9"/>
      <c r="W1125" s="9"/>
      <c r="X1125" s="74" t="str">
        <f> if(isna(VLOOKUP($A1125,processing!$A:$B,1,0)), "no", "yes")</f>
        <v>no</v>
      </c>
      <c r="Y1125" s="74" t="str">
        <f> if(isna(VLOOKUP($A1125,outputs!$A:$B,1,0)), "no", "yes")</f>
        <v>no</v>
      </c>
      <c r="Z1125" s="74" t="str">
        <f> if(isna(VLOOKUP($A1125,old.accuracy!$A:$B,1,0)), "no", "yes")</f>
        <v>no</v>
      </c>
      <c r="AA1125" s="74"/>
      <c r="AB1125" s="74"/>
    </row>
    <row r="1126">
      <c r="A1126" s="8" t="str">
        <f> concatenate(VLOOKUP($B1126,publications!$B:$D,3,0), ".", $C1126)</f>
        <v>#N/A</v>
      </c>
      <c r="B1126" s="9"/>
      <c r="C1126" s="71">
        <f t="shared" si="1"/>
        <v>0</v>
      </c>
      <c r="D1126" s="9"/>
      <c r="E1126" s="9"/>
      <c r="F1126" s="9"/>
      <c r="G1126" s="9"/>
      <c r="H1126" s="79"/>
      <c r="I1126" s="9"/>
      <c r="J1126" s="9"/>
      <c r="K1126" s="9"/>
      <c r="L1126" s="9"/>
      <c r="M1126" s="11"/>
      <c r="N1126" s="77"/>
      <c r="O1126" s="72"/>
      <c r="P1126" s="72"/>
      <c r="Q1126" s="9"/>
      <c r="R1126" s="72"/>
      <c r="S1126" s="11"/>
      <c r="T1126" s="73"/>
      <c r="U1126" s="73"/>
      <c r="V1126" s="9"/>
      <c r="W1126" s="9"/>
      <c r="X1126" s="74" t="str">
        <f> if(isna(VLOOKUP($A1126,processing!$A:$B,1,0)), "no", "yes")</f>
        <v>no</v>
      </c>
      <c r="Y1126" s="74" t="str">
        <f> if(isna(VLOOKUP($A1126,outputs!$A:$B,1,0)), "no", "yes")</f>
        <v>no</v>
      </c>
      <c r="Z1126" s="74" t="str">
        <f> if(isna(VLOOKUP($A1126,old.accuracy!$A:$B,1,0)), "no", "yes")</f>
        <v>no</v>
      </c>
      <c r="AA1126" s="74"/>
      <c r="AB1126" s="74"/>
    </row>
    <row r="1127">
      <c r="A1127" s="8" t="str">
        <f> concatenate(VLOOKUP($B1127,publications!$B:$D,3,0), ".", $C1127)</f>
        <v>#N/A</v>
      </c>
      <c r="B1127" s="9"/>
      <c r="C1127" s="71">
        <f t="shared" si="1"/>
        <v>0</v>
      </c>
      <c r="D1127" s="9"/>
      <c r="E1127" s="9"/>
      <c r="F1127" s="9"/>
      <c r="G1127" s="9"/>
      <c r="H1127" s="79"/>
      <c r="I1127" s="9"/>
      <c r="J1127" s="9"/>
      <c r="K1127" s="9"/>
      <c r="L1127" s="9"/>
      <c r="M1127" s="11"/>
      <c r="N1127" s="77"/>
      <c r="O1127" s="72"/>
      <c r="P1127" s="72"/>
      <c r="Q1127" s="9"/>
      <c r="R1127" s="72"/>
      <c r="S1127" s="11"/>
      <c r="T1127" s="73"/>
      <c r="U1127" s="73"/>
      <c r="V1127" s="9"/>
      <c r="W1127" s="9"/>
      <c r="X1127" s="74" t="str">
        <f> if(isna(VLOOKUP($A1127,processing!$A:$B,1,0)), "no", "yes")</f>
        <v>no</v>
      </c>
      <c r="Y1127" s="74" t="str">
        <f> if(isna(VLOOKUP($A1127,outputs!$A:$B,1,0)), "no", "yes")</f>
        <v>no</v>
      </c>
      <c r="Z1127" s="74" t="str">
        <f> if(isna(VLOOKUP($A1127,old.accuracy!$A:$B,1,0)), "no", "yes")</f>
        <v>no</v>
      </c>
      <c r="AA1127" s="74"/>
      <c r="AB1127" s="74"/>
    </row>
    <row r="1128">
      <c r="A1128" s="8" t="str">
        <f> concatenate(VLOOKUP($B1128,publications!$B:$D,3,0), ".", $C1128)</f>
        <v>#N/A</v>
      </c>
      <c r="B1128" s="9"/>
      <c r="C1128" s="71">
        <f t="shared" si="1"/>
        <v>0</v>
      </c>
      <c r="D1128" s="9"/>
      <c r="E1128" s="9"/>
      <c r="F1128" s="9"/>
      <c r="G1128" s="9"/>
      <c r="H1128" s="79"/>
      <c r="I1128" s="9"/>
      <c r="J1128" s="9"/>
      <c r="K1128" s="9"/>
      <c r="L1128" s="9"/>
      <c r="M1128" s="11"/>
      <c r="N1128" s="77"/>
      <c r="O1128" s="72"/>
      <c r="P1128" s="72"/>
      <c r="Q1128" s="9"/>
      <c r="R1128" s="72"/>
      <c r="S1128" s="11"/>
      <c r="T1128" s="73"/>
      <c r="U1128" s="73"/>
      <c r="V1128" s="9"/>
      <c r="W1128" s="9"/>
      <c r="X1128" s="74" t="str">
        <f> if(isna(VLOOKUP($A1128,processing!$A:$B,1,0)), "no", "yes")</f>
        <v>no</v>
      </c>
      <c r="Y1128" s="74" t="str">
        <f> if(isna(VLOOKUP($A1128,outputs!$A:$B,1,0)), "no", "yes")</f>
        <v>no</v>
      </c>
      <c r="Z1128" s="74" t="str">
        <f> if(isna(VLOOKUP($A1128,old.accuracy!$A:$B,1,0)), "no", "yes")</f>
        <v>no</v>
      </c>
      <c r="AA1128" s="74"/>
      <c r="AB1128" s="74"/>
    </row>
    <row r="1129">
      <c r="A1129" s="8" t="str">
        <f> concatenate(VLOOKUP($B1129,publications!$B:$D,3,0), ".", $C1129)</f>
        <v>#N/A</v>
      </c>
      <c r="B1129" s="9"/>
      <c r="C1129" s="71">
        <f t="shared" si="1"/>
        <v>0</v>
      </c>
      <c r="D1129" s="9"/>
      <c r="E1129" s="9"/>
      <c r="F1129" s="9"/>
      <c r="G1129" s="9"/>
      <c r="H1129" s="79"/>
      <c r="I1129" s="9"/>
      <c r="J1129" s="9"/>
      <c r="K1129" s="9"/>
      <c r="L1129" s="9"/>
      <c r="M1129" s="11"/>
      <c r="N1129" s="77"/>
      <c r="O1129" s="72"/>
      <c r="P1129" s="72"/>
      <c r="Q1129" s="9"/>
      <c r="R1129" s="72"/>
      <c r="S1129" s="11"/>
      <c r="T1129" s="73"/>
      <c r="U1129" s="73"/>
      <c r="V1129" s="9"/>
      <c r="W1129" s="9"/>
      <c r="X1129" s="74" t="str">
        <f> if(isna(VLOOKUP($A1129,processing!$A:$B,1,0)), "no", "yes")</f>
        <v>no</v>
      </c>
      <c r="Y1129" s="74" t="str">
        <f> if(isna(VLOOKUP($A1129,outputs!$A:$B,1,0)), "no", "yes")</f>
        <v>no</v>
      </c>
      <c r="Z1129" s="74" t="str">
        <f> if(isna(VLOOKUP($A1129,old.accuracy!$A:$B,1,0)), "no", "yes")</f>
        <v>no</v>
      </c>
      <c r="AA1129" s="74"/>
      <c r="AB1129" s="74"/>
    </row>
    <row r="1130">
      <c r="A1130" s="8" t="str">
        <f> concatenate(VLOOKUP($B1130,publications!$B:$D,3,0), ".", $C1130)</f>
        <v>#N/A</v>
      </c>
      <c r="B1130" s="9"/>
      <c r="C1130" s="71">
        <f t="shared" si="1"/>
        <v>0</v>
      </c>
      <c r="D1130" s="9"/>
      <c r="E1130" s="9"/>
      <c r="F1130" s="9"/>
      <c r="G1130" s="9"/>
      <c r="H1130" s="79"/>
      <c r="I1130" s="9"/>
      <c r="J1130" s="9"/>
      <c r="K1130" s="9"/>
      <c r="L1130" s="9"/>
      <c r="M1130" s="11"/>
      <c r="N1130" s="77"/>
      <c r="O1130" s="72"/>
      <c r="P1130" s="72"/>
      <c r="Q1130" s="9"/>
      <c r="R1130" s="72"/>
      <c r="S1130" s="11"/>
      <c r="T1130" s="73"/>
      <c r="U1130" s="73"/>
      <c r="V1130" s="9"/>
      <c r="W1130" s="9"/>
      <c r="X1130" s="74" t="str">
        <f> if(isna(VLOOKUP($A1130,processing!$A:$B,1,0)), "no", "yes")</f>
        <v>no</v>
      </c>
      <c r="Y1130" s="74" t="str">
        <f> if(isna(VLOOKUP($A1130,outputs!$A:$B,1,0)), "no", "yes")</f>
        <v>no</v>
      </c>
      <c r="Z1130" s="74" t="str">
        <f> if(isna(VLOOKUP($A1130,old.accuracy!$A:$B,1,0)), "no", "yes")</f>
        <v>no</v>
      </c>
      <c r="AA1130" s="74"/>
      <c r="AB1130" s="74"/>
    </row>
    <row r="1131">
      <c r="A1131" s="8" t="str">
        <f> concatenate(VLOOKUP($B1131,publications!$B:$D,3,0), ".", $C1131)</f>
        <v>#N/A</v>
      </c>
      <c r="B1131" s="9"/>
      <c r="C1131" s="71">
        <f t="shared" si="1"/>
        <v>0</v>
      </c>
      <c r="D1131" s="9"/>
      <c r="E1131" s="9"/>
      <c r="F1131" s="9"/>
      <c r="G1131" s="9"/>
      <c r="H1131" s="79"/>
      <c r="I1131" s="9"/>
      <c r="J1131" s="9"/>
      <c r="K1131" s="9"/>
      <c r="L1131" s="9"/>
      <c r="M1131" s="11"/>
      <c r="N1131" s="77"/>
      <c r="O1131" s="72"/>
      <c r="P1131" s="72"/>
      <c r="Q1131" s="9"/>
      <c r="R1131" s="72"/>
      <c r="S1131" s="11"/>
      <c r="T1131" s="73"/>
      <c r="U1131" s="73"/>
      <c r="V1131" s="9"/>
      <c r="W1131" s="9"/>
      <c r="X1131" s="74" t="str">
        <f> if(isna(VLOOKUP($A1131,processing!$A:$B,1,0)), "no", "yes")</f>
        <v>no</v>
      </c>
      <c r="Y1131" s="74" t="str">
        <f> if(isna(VLOOKUP($A1131,outputs!$A:$B,1,0)), "no", "yes")</f>
        <v>no</v>
      </c>
      <c r="Z1131" s="74" t="str">
        <f> if(isna(VLOOKUP($A1131,old.accuracy!$A:$B,1,0)), "no", "yes")</f>
        <v>no</v>
      </c>
      <c r="AA1131" s="74"/>
      <c r="AB1131" s="74"/>
    </row>
    <row r="1132">
      <c r="A1132" s="8" t="str">
        <f> concatenate(VLOOKUP($B1132,publications!$B:$D,3,0), ".", $C1132)</f>
        <v>#N/A</v>
      </c>
      <c r="B1132" s="9"/>
      <c r="C1132" s="71">
        <f t="shared" si="1"/>
        <v>0</v>
      </c>
      <c r="D1132" s="9"/>
      <c r="E1132" s="9"/>
      <c r="F1132" s="9"/>
      <c r="G1132" s="9"/>
      <c r="H1132" s="79"/>
      <c r="I1132" s="9"/>
      <c r="J1132" s="9"/>
      <c r="K1132" s="9"/>
      <c r="L1132" s="9"/>
      <c r="M1132" s="11"/>
      <c r="N1132" s="77"/>
      <c r="O1132" s="72"/>
      <c r="P1132" s="72"/>
      <c r="Q1132" s="9"/>
      <c r="R1132" s="72"/>
      <c r="S1132" s="11"/>
      <c r="T1132" s="73"/>
      <c r="U1132" s="73"/>
      <c r="V1132" s="9"/>
      <c r="W1132" s="9"/>
      <c r="X1132" s="74" t="str">
        <f> if(isna(VLOOKUP($A1132,processing!$A:$B,1,0)), "no", "yes")</f>
        <v>no</v>
      </c>
      <c r="Y1132" s="74" t="str">
        <f> if(isna(VLOOKUP($A1132,outputs!$A:$B,1,0)), "no", "yes")</f>
        <v>no</v>
      </c>
      <c r="Z1132" s="74" t="str">
        <f> if(isna(VLOOKUP($A1132,old.accuracy!$A:$B,1,0)), "no", "yes")</f>
        <v>no</v>
      </c>
      <c r="AA1132" s="74"/>
      <c r="AB1132" s="74"/>
    </row>
    <row r="1133">
      <c r="A1133" s="8" t="str">
        <f> concatenate(VLOOKUP($B1133,publications!$B:$D,3,0), ".", $C1133)</f>
        <v>#N/A</v>
      </c>
      <c r="B1133" s="9"/>
      <c r="C1133" s="71">
        <f t="shared" si="1"/>
        <v>0</v>
      </c>
      <c r="D1133" s="9"/>
      <c r="E1133" s="9"/>
      <c r="F1133" s="9"/>
      <c r="G1133" s="9"/>
      <c r="H1133" s="79"/>
      <c r="I1133" s="9"/>
      <c r="J1133" s="9"/>
      <c r="K1133" s="9"/>
      <c r="L1133" s="9"/>
      <c r="M1133" s="11"/>
      <c r="N1133" s="77"/>
      <c r="O1133" s="72"/>
      <c r="P1133" s="72"/>
      <c r="Q1133" s="9"/>
      <c r="R1133" s="72"/>
      <c r="S1133" s="11"/>
      <c r="T1133" s="73"/>
      <c r="U1133" s="73"/>
      <c r="V1133" s="9"/>
      <c r="W1133" s="9"/>
      <c r="X1133" s="74" t="str">
        <f> if(isna(VLOOKUP($A1133,processing!$A:$B,1,0)), "no", "yes")</f>
        <v>no</v>
      </c>
      <c r="Y1133" s="74" t="str">
        <f> if(isna(VLOOKUP($A1133,outputs!$A:$B,1,0)), "no", "yes")</f>
        <v>no</v>
      </c>
      <c r="Z1133" s="74" t="str">
        <f> if(isna(VLOOKUP($A1133,old.accuracy!$A:$B,1,0)), "no", "yes")</f>
        <v>no</v>
      </c>
      <c r="AA1133" s="74"/>
      <c r="AB1133" s="74"/>
    </row>
    <row r="1134">
      <c r="A1134" s="8" t="str">
        <f> concatenate(VLOOKUP($B1134,publications!$B:$D,3,0), ".", $C1134)</f>
        <v>#N/A</v>
      </c>
      <c r="B1134" s="9"/>
      <c r="C1134" s="71">
        <f t="shared" si="1"/>
        <v>0</v>
      </c>
      <c r="D1134" s="9"/>
      <c r="E1134" s="9"/>
      <c r="F1134" s="9"/>
      <c r="G1134" s="9"/>
      <c r="H1134" s="79"/>
      <c r="I1134" s="9"/>
      <c r="J1134" s="9"/>
      <c r="K1134" s="9"/>
      <c r="L1134" s="9"/>
      <c r="M1134" s="11"/>
      <c r="N1134" s="77"/>
      <c r="O1134" s="72"/>
      <c r="P1134" s="72"/>
      <c r="Q1134" s="9"/>
      <c r="R1134" s="72"/>
      <c r="S1134" s="11"/>
      <c r="T1134" s="73"/>
      <c r="U1134" s="73"/>
      <c r="V1134" s="9"/>
      <c r="W1134" s="9"/>
      <c r="X1134" s="74" t="str">
        <f> if(isna(VLOOKUP($A1134,processing!$A:$B,1,0)), "no", "yes")</f>
        <v>no</v>
      </c>
      <c r="Y1134" s="74" t="str">
        <f> if(isna(VLOOKUP($A1134,outputs!$A:$B,1,0)), "no", "yes")</f>
        <v>no</v>
      </c>
      <c r="Z1134" s="74" t="str">
        <f> if(isna(VLOOKUP($A1134,old.accuracy!$A:$B,1,0)), "no", "yes")</f>
        <v>no</v>
      </c>
      <c r="AA1134" s="74"/>
      <c r="AB1134" s="74"/>
    </row>
    <row r="1135">
      <c r="A1135" s="8" t="str">
        <f> concatenate(VLOOKUP($B1135,publications!$B:$D,3,0), ".", $C1135)</f>
        <v>#N/A</v>
      </c>
      <c r="B1135" s="9"/>
      <c r="C1135" s="71">
        <f t="shared" si="1"/>
        <v>0</v>
      </c>
      <c r="D1135" s="9"/>
      <c r="E1135" s="9"/>
      <c r="F1135" s="9"/>
      <c r="G1135" s="9"/>
      <c r="H1135" s="79"/>
      <c r="I1135" s="9"/>
      <c r="J1135" s="9"/>
      <c r="K1135" s="9"/>
      <c r="L1135" s="9"/>
      <c r="M1135" s="11"/>
      <c r="N1135" s="77"/>
      <c r="O1135" s="72"/>
      <c r="P1135" s="72"/>
      <c r="Q1135" s="9"/>
      <c r="R1135" s="72"/>
      <c r="S1135" s="11"/>
      <c r="T1135" s="73"/>
      <c r="U1135" s="73"/>
      <c r="V1135" s="9"/>
      <c r="W1135" s="9"/>
      <c r="X1135" s="74" t="str">
        <f> if(isna(VLOOKUP($A1135,processing!$A:$B,1,0)), "no", "yes")</f>
        <v>no</v>
      </c>
      <c r="Y1135" s="74" t="str">
        <f> if(isna(VLOOKUP($A1135,outputs!$A:$B,1,0)), "no", "yes")</f>
        <v>no</v>
      </c>
      <c r="Z1135" s="74" t="str">
        <f> if(isna(VLOOKUP($A1135,old.accuracy!$A:$B,1,0)), "no", "yes")</f>
        <v>no</v>
      </c>
      <c r="AA1135" s="74"/>
      <c r="AB1135" s="74"/>
    </row>
    <row r="1136">
      <c r="A1136" s="8" t="str">
        <f> concatenate(VLOOKUP($B1136,publications!$B:$D,3,0), ".", $C1136)</f>
        <v>#N/A</v>
      </c>
      <c r="B1136" s="9"/>
      <c r="C1136" s="71">
        <f t="shared" si="1"/>
        <v>0</v>
      </c>
      <c r="D1136" s="9"/>
      <c r="E1136" s="9"/>
      <c r="F1136" s="9"/>
      <c r="G1136" s="9"/>
      <c r="H1136" s="79"/>
      <c r="I1136" s="9"/>
      <c r="J1136" s="9"/>
      <c r="K1136" s="9"/>
      <c r="L1136" s="9"/>
      <c r="M1136" s="11"/>
      <c r="N1136" s="77"/>
      <c r="O1136" s="72"/>
      <c r="P1136" s="72"/>
      <c r="Q1136" s="9"/>
      <c r="R1136" s="72"/>
      <c r="S1136" s="11"/>
      <c r="T1136" s="73"/>
      <c r="U1136" s="73"/>
      <c r="V1136" s="9"/>
      <c r="W1136" s="9"/>
      <c r="X1136" s="74" t="str">
        <f> if(isna(VLOOKUP($A1136,processing!$A:$B,1,0)), "no", "yes")</f>
        <v>no</v>
      </c>
      <c r="Y1136" s="74" t="str">
        <f> if(isna(VLOOKUP($A1136,outputs!$A:$B,1,0)), "no", "yes")</f>
        <v>no</v>
      </c>
      <c r="Z1136" s="74" t="str">
        <f> if(isna(VLOOKUP($A1136,old.accuracy!$A:$B,1,0)), "no", "yes")</f>
        <v>no</v>
      </c>
      <c r="AA1136" s="74"/>
      <c r="AB1136" s="74"/>
    </row>
    <row r="1137">
      <c r="A1137" s="8" t="str">
        <f> concatenate(VLOOKUP($B1137,publications!$B:$D,3,0), ".", $C1137)</f>
        <v>#N/A</v>
      </c>
      <c r="B1137" s="9"/>
      <c r="C1137" s="71">
        <f t="shared" si="1"/>
        <v>0</v>
      </c>
      <c r="D1137" s="9"/>
      <c r="E1137" s="9"/>
      <c r="F1137" s="9"/>
      <c r="G1137" s="9"/>
      <c r="H1137" s="79"/>
      <c r="I1137" s="9"/>
      <c r="J1137" s="9"/>
      <c r="K1137" s="9"/>
      <c r="L1137" s="9"/>
      <c r="M1137" s="11"/>
      <c r="N1137" s="77"/>
      <c r="O1137" s="72"/>
      <c r="P1137" s="72"/>
      <c r="Q1137" s="9"/>
      <c r="R1137" s="72"/>
      <c r="S1137" s="11"/>
      <c r="T1137" s="73"/>
      <c r="U1137" s="73"/>
      <c r="V1137" s="9"/>
      <c r="W1137" s="9"/>
      <c r="X1137" s="74" t="str">
        <f> if(isna(VLOOKUP($A1137,processing!$A:$B,1,0)), "no", "yes")</f>
        <v>no</v>
      </c>
      <c r="Y1137" s="74" t="str">
        <f> if(isna(VLOOKUP($A1137,outputs!$A:$B,1,0)), "no", "yes")</f>
        <v>no</v>
      </c>
      <c r="Z1137" s="74" t="str">
        <f> if(isna(VLOOKUP($A1137,old.accuracy!$A:$B,1,0)), "no", "yes")</f>
        <v>no</v>
      </c>
      <c r="AA1137" s="74"/>
      <c r="AB1137" s="74"/>
    </row>
    <row r="1138">
      <c r="A1138" s="8" t="str">
        <f> concatenate(VLOOKUP($B1138,publications!$B:$D,3,0), ".", $C1138)</f>
        <v>#N/A</v>
      </c>
      <c r="B1138" s="9"/>
      <c r="C1138" s="71">
        <f t="shared" si="1"/>
        <v>0</v>
      </c>
      <c r="D1138" s="9"/>
      <c r="E1138" s="9"/>
      <c r="F1138" s="9"/>
      <c r="G1138" s="9"/>
      <c r="H1138" s="79"/>
      <c r="I1138" s="9"/>
      <c r="J1138" s="9"/>
      <c r="K1138" s="9"/>
      <c r="L1138" s="9"/>
      <c r="M1138" s="11"/>
      <c r="N1138" s="77"/>
      <c r="O1138" s="72"/>
      <c r="P1138" s="72"/>
      <c r="Q1138" s="9"/>
      <c r="R1138" s="72"/>
      <c r="S1138" s="11"/>
      <c r="T1138" s="73"/>
      <c r="U1138" s="73"/>
      <c r="V1138" s="9"/>
      <c r="W1138" s="9"/>
      <c r="X1138" s="74" t="str">
        <f> if(isna(VLOOKUP($A1138,processing!$A:$B,1,0)), "no", "yes")</f>
        <v>no</v>
      </c>
      <c r="Y1138" s="74" t="str">
        <f> if(isna(VLOOKUP($A1138,outputs!$A:$B,1,0)), "no", "yes")</f>
        <v>no</v>
      </c>
      <c r="Z1138" s="74" t="str">
        <f> if(isna(VLOOKUP($A1138,old.accuracy!$A:$B,1,0)), "no", "yes")</f>
        <v>no</v>
      </c>
      <c r="AA1138" s="74"/>
      <c r="AB1138" s="74"/>
    </row>
    <row r="1139">
      <c r="A1139" s="8" t="str">
        <f> concatenate(VLOOKUP($B1139,publications!$B:$D,3,0), ".", $C1139)</f>
        <v>#N/A</v>
      </c>
      <c r="B1139" s="9"/>
      <c r="C1139" s="71">
        <f t="shared" si="1"/>
        <v>0</v>
      </c>
      <c r="D1139" s="9"/>
      <c r="E1139" s="9"/>
      <c r="F1139" s="9"/>
      <c r="G1139" s="9"/>
      <c r="H1139" s="79"/>
      <c r="I1139" s="9"/>
      <c r="J1139" s="9"/>
      <c r="K1139" s="9"/>
      <c r="L1139" s="9"/>
      <c r="M1139" s="11"/>
      <c r="N1139" s="77"/>
      <c r="O1139" s="72"/>
      <c r="P1139" s="72"/>
      <c r="Q1139" s="9"/>
      <c r="R1139" s="72"/>
      <c r="S1139" s="11"/>
      <c r="T1139" s="73"/>
      <c r="U1139" s="73"/>
      <c r="V1139" s="9"/>
      <c r="W1139" s="9"/>
      <c r="X1139" s="74" t="str">
        <f> if(isna(VLOOKUP($A1139,processing!$A:$B,1,0)), "no", "yes")</f>
        <v>no</v>
      </c>
      <c r="Y1139" s="74" t="str">
        <f> if(isna(VLOOKUP($A1139,outputs!$A:$B,1,0)), "no", "yes")</f>
        <v>no</v>
      </c>
      <c r="Z1139" s="74" t="str">
        <f> if(isna(VLOOKUP($A1139,old.accuracy!$A:$B,1,0)), "no", "yes")</f>
        <v>no</v>
      </c>
      <c r="AA1139" s="74"/>
      <c r="AB1139" s="74"/>
    </row>
    <row r="1140">
      <c r="A1140" s="8" t="str">
        <f> concatenate(VLOOKUP($B1140,publications!$B:$D,3,0), ".", $C1140)</f>
        <v>#N/A</v>
      </c>
      <c r="B1140" s="9"/>
      <c r="C1140" s="71">
        <f t="shared" si="1"/>
        <v>0</v>
      </c>
      <c r="D1140" s="9"/>
      <c r="E1140" s="9"/>
      <c r="F1140" s="9"/>
      <c r="G1140" s="9"/>
      <c r="H1140" s="79"/>
      <c r="I1140" s="9"/>
      <c r="J1140" s="9"/>
      <c r="K1140" s="9"/>
      <c r="L1140" s="9"/>
      <c r="M1140" s="11"/>
      <c r="N1140" s="77"/>
      <c r="O1140" s="72"/>
      <c r="P1140" s="72"/>
      <c r="Q1140" s="9"/>
      <c r="R1140" s="72"/>
      <c r="S1140" s="11"/>
      <c r="T1140" s="73"/>
      <c r="U1140" s="73"/>
      <c r="V1140" s="9"/>
      <c r="W1140" s="9"/>
      <c r="X1140" s="74" t="str">
        <f> if(isna(VLOOKUP($A1140,processing!$A:$B,1,0)), "no", "yes")</f>
        <v>no</v>
      </c>
      <c r="Y1140" s="74" t="str">
        <f> if(isna(VLOOKUP($A1140,outputs!$A:$B,1,0)), "no", "yes")</f>
        <v>no</v>
      </c>
      <c r="Z1140" s="74" t="str">
        <f> if(isna(VLOOKUP($A1140,old.accuracy!$A:$B,1,0)), "no", "yes")</f>
        <v>no</v>
      </c>
      <c r="AA1140" s="74"/>
      <c r="AB1140" s="74"/>
    </row>
    <row r="1141">
      <c r="A1141" s="8" t="str">
        <f> concatenate(VLOOKUP($B1141,publications!$B:$D,3,0), ".", $C1141)</f>
        <v>#N/A</v>
      </c>
      <c r="B1141" s="9"/>
      <c r="C1141" s="71">
        <f t="shared" si="1"/>
        <v>0</v>
      </c>
      <c r="D1141" s="9"/>
      <c r="E1141" s="9"/>
      <c r="F1141" s="9"/>
      <c r="G1141" s="9"/>
      <c r="H1141" s="79"/>
      <c r="I1141" s="9"/>
      <c r="J1141" s="9"/>
      <c r="K1141" s="9"/>
      <c r="L1141" s="9"/>
      <c r="M1141" s="11"/>
      <c r="N1141" s="77"/>
      <c r="O1141" s="72"/>
      <c r="P1141" s="72"/>
      <c r="Q1141" s="9"/>
      <c r="R1141" s="72"/>
      <c r="S1141" s="11"/>
      <c r="T1141" s="73"/>
      <c r="U1141" s="73"/>
      <c r="V1141" s="9"/>
      <c r="W1141" s="9"/>
      <c r="X1141" s="74" t="str">
        <f> if(isna(VLOOKUP($A1141,processing!$A:$B,1,0)), "no", "yes")</f>
        <v>no</v>
      </c>
      <c r="Y1141" s="74" t="str">
        <f> if(isna(VLOOKUP($A1141,outputs!$A:$B,1,0)), "no", "yes")</f>
        <v>no</v>
      </c>
      <c r="Z1141" s="74" t="str">
        <f> if(isna(VLOOKUP($A1141,old.accuracy!$A:$B,1,0)), "no", "yes")</f>
        <v>no</v>
      </c>
      <c r="AA1141" s="74"/>
      <c r="AB1141" s="74"/>
    </row>
    <row r="1142">
      <c r="A1142" s="8" t="str">
        <f> concatenate(VLOOKUP($B1142,publications!$B:$D,3,0), ".", $C1142)</f>
        <v>#N/A</v>
      </c>
      <c r="B1142" s="9"/>
      <c r="C1142" s="71">
        <f t="shared" si="1"/>
        <v>0</v>
      </c>
      <c r="D1142" s="9"/>
      <c r="E1142" s="9"/>
      <c r="F1142" s="9"/>
      <c r="G1142" s="9"/>
      <c r="H1142" s="79"/>
      <c r="I1142" s="9"/>
      <c r="J1142" s="9"/>
      <c r="K1142" s="9"/>
      <c r="L1142" s="9"/>
      <c r="M1142" s="11"/>
      <c r="N1142" s="77"/>
      <c r="O1142" s="72"/>
      <c r="P1142" s="72"/>
      <c r="Q1142" s="9"/>
      <c r="R1142" s="72"/>
      <c r="S1142" s="11"/>
      <c r="T1142" s="73"/>
      <c r="U1142" s="73"/>
      <c r="V1142" s="9"/>
      <c r="W1142" s="9"/>
      <c r="X1142" s="74" t="str">
        <f> if(isna(VLOOKUP($A1142,processing!$A:$B,1,0)), "no", "yes")</f>
        <v>no</v>
      </c>
      <c r="Y1142" s="74" t="str">
        <f> if(isna(VLOOKUP($A1142,outputs!$A:$B,1,0)), "no", "yes")</f>
        <v>no</v>
      </c>
      <c r="Z1142" s="74" t="str">
        <f> if(isna(VLOOKUP($A1142,old.accuracy!$A:$B,1,0)), "no", "yes")</f>
        <v>no</v>
      </c>
      <c r="AA1142" s="74"/>
      <c r="AB1142" s="74"/>
    </row>
    <row r="1143">
      <c r="A1143" s="8" t="str">
        <f> concatenate(VLOOKUP($B1143,publications!$B:$D,3,0), ".", $C1143)</f>
        <v>#N/A</v>
      </c>
      <c r="B1143" s="9"/>
      <c r="C1143" s="71">
        <f t="shared" si="1"/>
        <v>0</v>
      </c>
      <c r="D1143" s="9"/>
      <c r="E1143" s="9"/>
      <c r="F1143" s="9"/>
      <c r="G1143" s="9"/>
      <c r="H1143" s="79"/>
      <c r="I1143" s="9"/>
      <c r="J1143" s="9"/>
      <c r="K1143" s="9"/>
      <c r="L1143" s="9"/>
      <c r="M1143" s="11"/>
      <c r="N1143" s="77"/>
      <c r="O1143" s="72"/>
      <c r="P1143" s="72"/>
      <c r="Q1143" s="9"/>
      <c r="R1143" s="72"/>
      <c r="S1143" s="11"/>
      <c r="T1143" s="73"/>
      <c r="U1143" s="73"/>
      <c r="V1143" s="9"/>
      <c r="W1143" s="9"/>
      <c r="X1143" s="74" t="str">
        <f> if(isna(VLOOKUP($A1143,processing!$A:$B,1,0)), "no", "yes")</f>
        <v>no</v>
      </c>
      <c r="Y1143" s="74" t="str">
        <f> if(isna(VLOOKUP($A1143,outputs!$A:$B,1,0)), "no", "yes")</f>
        <v>no</v>
      </c>
      <c r="Z1143" s="74" t="str">
        <f> if(isna(VLOOKUP($A1143,old.accuracy!$A:$B,1,0)), "no", "yes")</f>
        <v>no</v>
      </c>
      <c r="AA1143" s="74"/>
      <c r="AB1143" s="74"/>
    </row>
    <row r="1144">
      <c r="A1144" s="8" t="str">
        <f> concatenate(VLOOKUP($B1144,publications!$B:$D,3,0), ".", $C1144)</f>
        <v>#N/A</v>
      </c>
      <c r="B1144" s="9"/>
      <c r="C1144" s="71">
        <f t="shared" si="1"/>
        <v>0</v>
      </c>
      <c r="D1144" s="9"/>
      <c r="E1144" s="9"/>
      <c r="F1144" s="9"/>
      <c r="G1144" s="9"/>
      <c r="H1144" s="79"/>
      <c r="I1144" s="9"/>
      <c r="J1144" s="9"/>
      <c r="K1144" s="9"/>
      <c r="L1144" s="9"/>
      <c r="M1144" s="11"/>
      <c r="N1144" s="77"/>
      <c r="O1144" s="72"/>
      <c r="P1144" s="72"/>
      <c r="Q1144" s="9"/>
      <c r="R1144" s="72"/>
      <c r="S1144" s="11"/>
      <c r="T1144" s="73"/>
      <c r="U1144" s="73"/>
      <c r="V1144" s="9"/>
      <c r="W1144" s="9"/>
      <c r="X1144" s="74" t="str">
        <f> if(isna(VLOOKUP($A1144,processing!$A:$B,1,0)), "no", "yes")</f>
        <v>no</v>
      </c>
      <c r="Y1144" s="74" t="str">
        <f> if(isna(VLOOKUP($A1144,outputs!$A:$B,1,0)), "no", "yes")</f>
        <v>no</v>
      </c>
      <c r="Z1144" s="74" t="str">
        <f> if(isna(VLOOKUP($A1144,old.accuracy!$A:$B,1,0)), "no", "yes")</f>
        <v>no</v>
      </c>
      <c r="AA1144" s="74"/>
      <c r="AB1144" s="74"/>
    </row>
    <row r="1145">
      <c r="A1145" s="8" t="str">
        <f> concatenate(VLOOKUP($B1145,publications!$B:$D,3,0), ".", $C1145)</f>
        <v>#N/A</v>
      </c>
      <c r="B1145" s="9"/>
      <c r="C1145" s="71">
        <f t="shared" si="1"/>
        <v>0</v>
      </c>
      <c r="D1145" s="9"/>
      <c r="E1145" s="9"/>
      <c r="F1145" s="9"/>
      <c r="G1145" s="9"/>
      <c r="H1145" s="79"/>
      <c r="I1145" s="9"/>
      <c r="J1145" s="9"/>
      <c r="K1145" s="9"/>
      <c r="L1145" s="9"/>
      <c r="M1145" s="11"/>
      <c r="N1145" s="77"/>
      <c r="O1145" s="72"/>
      <c r="P1145" s="72"/>
      <c r="Q1145" s="9"/>
      <c r="R1145" s="72"/>
      <c r="S1145" s="11"/>
      <c r="T1145" s="73"/>
      <c r="U1145" s="73"/>
      <c r="V1145" s="9"/>
      <c r="W1145" s="9"/>
      <c r="X1145" s="74" t="str">
        <f> if(isna(VLOOKUP($A1145,processing!$A:$B,1,0)), "no", "yes")</f>
        <v>no</v>
      </c>
      <c r="Y1145" s="74" t="str">
        <f> if(isna(VLOOKUP($A1145,outputs!$A:$B,1,0)), "no", "yes")</f>
        <v>no</v>
      </c>
      <c r="Z1145" s="74" t="str">
        <f> if(isna(VLOOKUP($A1145,old.accuracy!$A:$B,1,0)), "no", "yes")</f>
        <v>no</v>
      </c>
      <c r="AA1145" s="74"/>
      <c r="AB1145" s="74"/>
    </row>
    <row r="1146">
      <c r="A1146" s="8" t="str">
        <f> concatenate(VLOOKUP($B1146,publications!$B:$D,3,0), ".", $C1146)</f>
        <v>#N/A</v>
      </c>
      <c r="B1146" s="9"/>
      <c r="C1146" s="71">
        <f t="shared" si="1"/>
        <v>0</v>
      </c>
      <c r="D1146" s="9"/>
      <c r="E1146" s="9"/>
      <c r="F1146" s="9"/>
      <c r="G1146" s="9"/>
      <c r="H1146" s="79"/>
      <c r="I1146" s="9"/>
      <c r="J1146" s="9"/>
      <c r="K1146" s="9"/>
      <c r="L1146" s="9"/>
      <c r="M1146" s="11"/>
      <c r="N1146" s="77"/>
      <c r="O1146" s="72"/>
      <c r="P1146" s="72"/>
      <c r="Q1146" s="9"/>
      <c r="R1146" s="72"/>
      <c r="S1146" s="11"/>
      <c r="T1146" s="73"/>
      <c r="U1146" s="73"/>
      <c r="V1146" s="9"/>
      <c r="W1146" s="9"/>
      <c r="X1146" s="74" t="str">
        <f> if(isna(VLOOKUP($A1146,processing!$A:$B,1,0)), "no", "yes")</f>
        <v>no</v>
      </c>
      <c r="Y1146" s="74" t="str">
        <f> if(isna(VLOOKUP($A1146,outputs!$A:$B,1,0)), "no", "yes")</f>
        <v>no</v>
      </c>
      <c r="Z1146" s="74" t="str">
        <f> if(isna(VLOOKUP($A1146,old.accuracy!$A:$B,1,0)), "no", "yes")</f>
        <v>no</v>
      </c>
      <c r="AA1146" s="74"/>
      <c r="AB1146" s="74"/>
    </row>
    <row r="1147">
      <c r="A1147" s="8" t="str">
        <f> concatenate(VLOOKUP($B1147,publications!$B:$D,3,0), ".", $C1147)</f>
        <v>#N/A</v>
      </c>
      <c r="B1147" s="9"/>
      <c r="C1147" s="71">
        <f t="shared" si="1"/>
        <v>0</v>
      </c>
      <c r="D1147" s="9"/>
      <c r="E1147" s="9"/>
      <c r="F1147" s="9"/>
      <c r="G1147" s="9"/>
      <c r="H1147" s="79"/>
      <c r="I1147" s="9"/>
      <c r="J1147" s="9"/>
      <c r="K1147" s="9"/>
      <c r="L1147" s="9"/>
      <c r="M1147" s="11"/>
      <c r="N1147" s="77"/>
      <c r="O1147" s="72"/>
      <c r="P1147" s="72"/>
      <c r="Q1147" s="9"/>
      <c r="R1147" s="72"/>
      <c r="S1147" s="11"/>
      <c r="T1147" s="73"/>
      <c r="U1147" s="73"/>
      <c r="V1147" s="9"/>
      <c r="W1147" s="9"/>
      <c r="X1147" s="74" t="str">
        <f> if(isna(VLOOKUP($A1147,processing!$A:$B,1,0)), "no", "yes")</f>
        <v>no</v>
      </c>
      <c r="Y1147" s="74" t="str">
        <f> if(isna(VLOOKUP($A1147,outputs!$A:$B,1,0)), "no", "yes")</f>
        <v>no</v>
      </c>
      <c r="Z1147" s="74" t="str">
        <f> if(isna(VLOOKUP($A1147,old.accuracy!$A:$B,1,0)), "no", "yes")</f>
        <v>no</v>
      </c>
      <c r="AA1147" s="74"/>
      <c r="AB1147" s="74"/>
    </row>
    <row r="1148">
      <c r="A1148" s="8" t="str">
        <f> concatenate(VLOOKUP($B1148,publications!$B:$D,3,0), ".", $C1148)</f>
        <v>#N/A</v>
      </c>
      <c r="B1148" s="9"/>
      <c r="C1148" s="71">
        <f t="shared" si="1"/>
        <v>0</v>
      </c>
      <c r="D1148" s="9"/>
      <c r="E1148" s="9"/>
      <c r="F1148" s="9"/>
      <c r="G1148" s="9"/>
      <c r="H1148" s="79"/>
      <c r="I1148" s="9"/>
      <c r="J1148" s="9"/>
      <c r="K1148" s="9"/>
      <c r="L1148" s="9"/>
      <c r="M1148" s="11"/>
      <c r="N1148" s="77"/>
      <c r="O1148" s="72"/>
      <c r="P1148" s="72"/>
      <c r="Q1148" s="9"/>
      <c r="R1148" s="72"/>
      <c r="S1148" s="11"/>
      <c r="T1148" s="73"/>
      <c r="U1148" s="73"/>
      <c r="V1148" s="9"/>
      <c r="W1148" s="9"/>
      <c r="X1148" s="74" t="str">
        <f> if(isna(VLOOKUP($A1148,processing!$A:$B,1,0)), "no", "yes")</f>
        <v>no</v>
      </c>
      <c r="Y1148" s="74" t="str">
        <f> if(isna(VLOOKUP($A1148,outputs!$A:$B,1,0)), "no", "yes")</f>
        <v>no</v>
      </c>
      <c r="Z1148" s="74" t="str">
        <f> if(isna(VLOOKUP($A1148,old.accuracy!$A:$B,1,0)), "no", "yes")</f>
        <v>no</v>
      </c>
      <c r="AA1148" s="74"/>
      <c r="AB1148" s="74"/>
    </row>
    <row r="1149">
      <c r="A1149" s="8" t="str">
        <f> concatenate(VLOOKUP($B1149,publications!$B:$D,3,0), ".", $C1149)</f>
        <v>#N/A</v>
      </c>
      <c r="B1149" s="9"/>
      <c r="C1149" s="71">
        <f t="shared" si="1"/>
        <v>0</v>
      </c>
      <c r="D1149" s="9"/>
      <c r="E1149" s="9"/>
      <c r="F1149" s="9"/>
      <c r="G1149" s="9"/>
      <c r="H1149" s="79"/>
      <c r="I1149" s="9"/>
      <c r="J1149" s="9"/>
      <c r="K1149" s="9"/>
      <c r="L1149" s="9"/>
      <c r="M1149" s="11"/>
      <c r="N1149" s="77"/>
      <c r="O1149" s="72"/>
      <c r="P1149" s="72"/>
      <c r="Q1149" s="9"/>
      <c r="R1149" s="72"/>
      <c r="S1149" s="11"/>
      <c r="T1149" s="73"/>
      <c r="U1149" s="73"/>
      <c r="V1149" s="9"/>
      <c r="W1149" s="9"/>
      <c r="X1149" s="74" t="str">
        <f> if(isna(VLOOKUP($A1149,processing!$A:$B,1,0)), "no", "yes")</f>
        <v>no</v>
      </c>
      <c r="Y1149" s="74" t="str">
        <f> if(isna(VLOOKUP($A1149,outputs!$A:$B,1,0)), "no", "yes")</f>
        <v>no</v>
      </c>
      <c r="Z1149" s="74" t="str">
        <f> if(isna(VLOOKUP($A1149,old.accuracy!$A:$B,1,0)), "no", "yes")</f>
        <v>no</v>
      </c>
      <c r="AA1149" s="74"/>
      <c r="AB1149" s="74"/>
    </row>
    <row r="1150">
      <c r="A1150" s="8" t="str">
        <f> concatenate(VLOOKUP($B1150,publications!$B:$D,3,0), ".", $C1150)</f>
        <v>#N/A</v>
      </c>
      <c r="B1150" s="9"/>
      <c r="C1150" s="71">
        <f t="shared" si="1"/>
        <v>0</v>
      </c>
      <c r="D1150" s="9"/>
      <c r="E1150" s="9"/>
      <c r="F1150" s="9"/>
      <c r="G1150" s="9"/>
      <c r="H1150" s="79"/>
      <c r="I1150" s="9"/>
      <c r="J1150" s="9"/>
      <c r="K1150" s="9"/>
      <c r="L1150" s="9"/>
      <c r="M1150" s="11"/>
      <c r="N1150" s="77"/>
      <c r="O1150" s="72"/>
      <c r="P1150" s="72"/>
      <c r="Q1150" s="9"/>
      <c r="R1150" s="72"/>
      <c r="S1150" s="11"/>
      <c r="T1150" s="73"/>
      <c r="U1150" s="73"/>
      <c r="V1150" s="9"/>
      <c r="W1150" s="9"/>
      <c r="X1150" s="74" t="str">
        <f> if(isna(VLOOKUP($A1150,processing!$A:$B,1,0)), "no", "yes")</f>
        <v>no</v>
      </c>
      <c r="Y1150" s="74" t="str">
        <f> if(isna(VLOOKUP($A1150,outputs!$A:$B,1,0)), "no", "yes")</f>
        <v>no</v>
      </c>
      <c r="Z1150" s="74" t="str">
        <f> if(isna(VLOOKUP($A1150,old.accuracy!$A:$B,1,0)), "no", "yes")</f>
        <v>no</v>
      </c>
      <c r="AA1150" s="74"/>
      <c r="AB1150" s="74"/>
    </row>
    <row r="1151">
      <c r="A1151" s="8" t="str">
        <f> concatenate(VLOOKUP($B1151,publications!$B:$D,3,0), ".", $C1151)</f>
        <v>#N/A</v>
      </c>
      <c r="B1151" s="9"/>
      <c r="C1151" s="71">
        <f t="shared" si="1"/>
        <v>0</v>
      </c>
      <c r="D1151" s="9"/>
      <c r="E1151" s="9"/>
      <c r="F1151" s="9"/>
      <c r="G1151" s="9"/>
      <c r="H1151" s="79"/>
      <c r="I1151" s="9"/>
      <c r="J1151" s="9"/>
      <c r="K1151" s="9"/>
      <c r="L1151" s="9"/>
      <c r="M1151" s="11"/>
      <c r="N1151" s="77"/>
      <c r="O1151" s="72"/>
      <c r="P1151" s="72"/>
      <c r="Q1151" s="9"/>
      <c r="R1151" s="72"/>
      <c r="S1151" s="11"/>
      <c r="T1151" s="73"/>
      <c r="U1151" s="73"/>
      <c r="V1151" s="9"/>
      <c r="W1151" s="9"/>
      <c r="X1151" s="74" t="str">
        <f> if(isna(VLOOKUP($A1151,processing!$A:$B,1,0)), "no", "yes")</f>
        <v>no</v>
      </c>
      <c r="Y1151" s="74" t="str">
        <f> if(isna(VLOOKUP($A1151,outputs!$A:$B,1,0)), "no", "yes")</f>
        <v>no</v>
      </c>
      <c r="Z1151" s="74" t="str">
        <f> if(isna(VLOOKUP($A1151,old.accuracy!$A:$B,1,0)), "no", "yes")</f>
        <v>no</v>
      </c>
      <c r="AA1151" s="74"/>
      <c r="AB1151" s="74"/>
    </row>
    <row r="1152">
      <c r="A1152" s="8" t="str">
        <f> concatenate(VLOOKUP($B1152,publications!$B:$D,3,0), ".", $C1152)</f>
        <v>#N/A</v>
      </c>
      <c r="B1152" s="9"/>
      <c r="C1152" s="71">
        <f t="shared" si="1"/>
        <v>0</v>
      </c>
      <c r="D1152" s="9"/>
      <c r="E1152" s="9"/>
      <c r="F1152" s="9"/>
      <c r="G1152" s="9"/>
      <c r="H1152" s="79"/>
      <c r="I1152" s="9"/>
      <c r="J1152" s="9"/>
      <c r="K1152" s="9"/>
      <c r="L1152" s="9"/>
      <c r="M1152" s="11"/>
      <c r="N1152" s="77"/>
      <c r="O1152" s="72"/>
      <c r="P1152" s="72"/>
      <c r="Q1152" s="9"/>
      <c r="R1152" s="72"/>
      <c r="S1152" s="11"/>
      <c r="T1152" s="73"/>
      <c r="U1152" s="73"/>
      <c r="V1152" s="9"/>
      <c r="W1152" s="9"/>
      <c r="X1152" s="74" t="str">
        <f> if(isna(VLOOKUP($A1152,processing!$A:$B,1,0)), "no", "yes")</f>
        <v>no</v>
      </c>
      <c r="Y1152" s="74" t="str">
        <f> if(isna(VLOOKUP($A1152,outputs!$A:$B,1,0)), "no", "yes")</f>
        <v>no</v>
      </c>
      <c r="Z1152" s="74" t="str">
        <f> if(isna(VLOOKUP($A1152,old.accuracy!$A:$B,1,0)), "no", "yes")</f>
        <v>no</v>
      </c>
      <c r="AA1152" s="74"/>
      <c r="AB1152" s="74"/>
    </row>
    <row r="1153">
      <c r="A1153" s="8" t="str">
        <f> concatenate(VLOOKUP($B1153,publications!$B:$D,3,0), ".", $C1153)</f>
        <v>#N/A</v>
      </c>
      <c r="B1153" s="9"/>
      <c r="C1153" s="71">
        <f t="shared" si="1"/>
        <v>0</v>
      </c>
      <c r="D1153" s="9"/>
      <c r="E1153" s="9"/>
      <c r="F1153" s="9"/>
      <c r="G1153" s="9"/>
      <c r="H1153" s="79"/>
      <c r="I1153" s="9"/>
      <c r="J1153" s="9"/>
      <c r="K1153" s="9"/>
      <c r="L1153" s="9"/>
      <c r="M1153" s="11"/>
      <c r="N1153" s="77"/>
      <c r="O1153" s="72"/>
      <c r="P1153" s="72"/>
      <c r="Q1153" s="9"/>
      <c r="R1153" s="72"/>
      <c r="S1153" s="11"/>
      <c r="T1153" s="73"/>
      <c r="U1153" s="73"/>
      <c r="V1153" s="9"/>
      <c r="W1153" s="9"/>
      <c r="X1153" s="74" t="str">
        <f> if(isna(VLOOKUP($A1153,processing!$A:$B,1,0)), "no", "yes")</f>
        <v>no</v>
      </c>
      <c r="Y1153" s="74" t="str">
        <f> if(isna(VLOOKUP($A1153,outputs!$A:$B,1,0)), "no", "yes")</f>
        <v>no</v>
      </c>
      <c r="Z1153" s="74" t="str">
        <f> if(isna(VLOOKUP($A1153,old.accuracy!$A:$B,1,0)), "no", "yes")</f>
        <v>no</v>
      </c>
      <c r="AA1153" s="74"/>
      <c r="AB1153" s="74"/>
    </row>
    <row r="1154">
      <c r="A1154" s="8" t="str">
        <f> concatenate(VLOOKUP($B1154,publications!$B:$D,3,0), ".", $C1154)</f>
        <v>#N/A</v>
      </c>
      <c r="B1154" s="9"/>
      <c r="C1154" s="71">
        <f t="shared" si="1"/>
        <v>0</v>
      </c>
      <c r="D1154" s="9"/>
      <c r="E1154" s="9"/>
      <c r="F1154" s="9"/>
      <c r="G1154" s="9"/>
      <c r="H1154" s="79"/>
      <c r="I1154" s="9"/>
      <c r="J1154" s="9"/>
      <c r="K1154" s="9"/>
      <c r="L1154" s="9"/>
      <c r="M1154" s="11"/>
      <c r="N1154" s="77"/>
      <c r="O1154" s="72"/>
      <c r="P1154" s="72"/>
      <c r="Q1154" s="9"/>
      <c r="R1154" s="72"/>
      <c r="S1154" s="11"/>
      <c r="T1154" s="73"/>
      <c r="U1154" s="73"/>
      <c r="V1154" s="9"/>
      <c r="W1154" s="9"/>
      <c r="X1154" s="74" t="str">
        <f> if(isna(VLOOKUP($A1154,processing!$A:$B,1,0)), "no", "yes")</f>
        <v>no</v>
      </c>
      <c r="Y1154" s="74" t="str">
        <f> if(isna(VLOOKUP($A1154,outputs!$A:$B,1,0)), "no", "yes")</f>
        <v>no</v>
      </c>
      <c r="Z1154" s="74" t="str">
        <f> if(isna(VLOOKUP($A1154,old.accuracy!$A:$B,1,0)), "no", "yes")</f>
        <v>no</v>
      </c>
      <c r="AA1154" s="74"/>
      <c r="AB1154" s="74"/>
    </row>
    <row r="1155">
      <c r="A1155" s="8" t="str">
        <f> concatenate(VLOOKUP($B1155,publications!$B:$D,3,0), ".", $C1155)</f>
        <v>#N/A</v>
      </c>
      <c r="B1155" s="9"/>
      <c r="C1155" s="71">
        <f t="shared" si="1"/>
        <v>0</v>
      </c>
      <c r="D1155" s="9"/>
      <c r="E1155" s="9"/>
      <c r="F1155" s="9"/>
      <c r="G1155" s="9"/>
      <c r="H1155" s="79"/>
      <c r="I1155" s="9"/>
      <c r="J1155" s="9"/>
      <c r="K1155" s="9"/>
      <c r="L1155" s="9"/>
      <c r="M1155" s="11"/>
      <c r="N1155" s="77"/>
      <c r="O1155" s="72"/>
      <c r="P1155" s="72"/>
      <c r="Q1155" s="9"/>
      <c r="R1155" s="72"/>
      <c r="S1155" s="11"/>
      <c r="T1155" s="73"/>
      <c r="U1155" s="73"/>
      <c r="V1155" s="9"/>
      <c r="W1155" s="9"/>
      <c r="X1155" s="74" t="str">
        <f> if(isna(VLOOKUP($A1155,processing!$A:$B,1,0)), "no", "yes")</f>
        <v>no</v>
      </c>
      <c r="Y1155" s="74" t="str">
        <f> if(isna(VLOOKUP($A1155,outputs!$A:$B,1,0)), "no", "yes")</f>
        <v>no</v>
      </c>
      <c r="Z1155" s="74" t="str">
        <f> if(isna(VLOOKUP($A1155,old.accuracy!$A:$B,1,0)), "no", "yes")</f>
        <v>no</v>
      </c>
      <c r="AA1155" s="74"/>
      <c r="AB1155" s="74"/>
    </row>
    <row r="1156">
      <c r="A1156" s="8" t="str">
        <f> concatenate(VLOOKUP($B1156,publications!$B:$D,3,0), ".", $C1156)</f>
        <v>#N/A</v>
      </c>
      <c r="B1156" s="9"/>
      <c r="C1156" s="71">
        <f t="shared" si="1"/>
        <v>0</v>
      </c>
      <c r="D1156" s="9"/>
      <c r="E1156" s="9"/>
      <c r="F1156" s="9"/>
      <c r="G1156" s="9"/>
      <c r="H1156" s="79"/>
      <c r="I1156" s="9"/>
      <c r="J1156" s="9"/>
      <c r="K1156" s="9"/>
      <c r="L1156" s="9"/>
      <c r="M1156" s="11"/>
      <c r="N1156" s="77"/>
      <c r="O1156" s="72"/>
      <c r="P1156" s="72"/>
      <c r="Q1156" s="9"/>
      <c r="R1156" s="72"/>
      <c r="S1156" s="11"/>
      <c r="T1156" s="73"/>
      <c r="U1156" s="73"/>
      <c r="V1156" s="9"/>
      <c r="W1156" s="9"/>
      <c r="X1156" s="74" t="str">
        <f> if(isna(VLOOKUP($A1156,processing!$A:$B,1,0)), "no", "yes")</f>
        <v>no</v>
      </c>
      <c r="Y1156" s="74" t="str">
        <f> if(isna(VLOOKUP($A1156,outputs!$A:$B,1,0)), "no", "yes")</f>
        <v>no</v>
      </c>
      <c r="Z1156" s="74" t="str">
        <f> if(isna(VLOOKUP($A1156,old.accuracy!$A:$B,1,0)), "no", "yes")</f>
        <v>no</v>
      </c>
      <c r="AA1156" s="74"/>
      <c r="AB1156" s="74"/>
    </row>
    <row r="1157">
      <c r="A1157" s="8" t="str">
        <f> concatenate(VLOOKUP($B1157,publications!$B:$D,3,0), ".", $C1157)</f>
        <v>#N/A</v>
      </c>
      <c r="B1157" s="9"/>
      <c r="C1157" s="71">
        <f t="shared" si="1"/>
        <v>0</v>
      </c>
      <c r="D1157" s="9"/>
      <c r="E1157" s="9"/>
      <c r="F1157" s="9"/>
      <c r="G1157" s="9"/>
      <c r="H1157" s="79"/>
      <c r="I1157" s="9"/>
      <c r="J1157" s="9"/>
      <c r="K1157" s="9"/>
      <c r="L1157" s="9"/>
      <c r="M1157" s="11"/>
      <c r="N1157" s="77"/>
      <c r="O1157" s="72"/>
      <c r="P1157" s="72"/>
      <c r="Q1157" s="9"/>
      <c r="R1157" s="72"/>
      <c r="S1157" s="11"/>
      <c r="T1157" s="73"/>
      <c r="U1157" s="73"/>
      <c r="V1157" s="9"/>
      <c r="W1157" s="9"/>
      <c r="X1157" s="74" t="str">
        <f> if(isna(VLOOKUP($A1157,processing!$A:$B,1,0)), "no", "yes")</f>
        <v>no</v>
      </c>
      <c r="Y1157" s="74" t="str">
        <f> if(isna(VLOOKUP($A1157,outputs!$A:$B,1,0)), "no", "yes")</f>
        <v>no</v>
      </c>
      <c r="Z1157" s="74" t="str">
        <f> if(isna(VLOOKUP($A1157,old.accuracy!$A:$B,1,0)), "no", "yes")</f>
        <v>no</v>
      </c>
      <c r="AA1157" s="74"/>
      <c r="AB1157" s="74"/>
    </row>
    <row r="1158">
      <c r="A1158" s="8" t="str">
        <f> concatenate(VLOOKUP($B1158,publications!$B:$D,3,0), ".", $C1158)</f>
        <v>#N/A</v>
      </c>
      <c r="B1158" s="9"/>
      <c r="C1158" s="71">
        <f t="shared" si="1"/>
        <v>0</v>
      </c>
      <c r="D1158" s="9"/>
      <c r="E1158" s="9"/>
      <c r="F1158" s="9"/>
      <c r="G1158" s="9"/>
      <c r="H1158" s="79"/>
      <c r="I1158" s="9"/>
      <c r="J1158" s="9"/>
      <c r="K1158" s="9"/>
      <c r="L1158" s="9"/>
      <c r="M1158" s="11"/>
      <c r="N1158" s="77"/>
      <c r="O1158" s="72"/>
      <c r="P1158" s="72"/>
      <c r="Q1158" s="9"/>
      <c r="R1158" s="72"/>
      <c r="S1158" s="11"/>
      <c r="T1158" s="73"/>
      <c r="U1158" s="73"/>
      <c r="V1158" s="9"/>
      <c r="W1158" s="9"/>
      <c r="X1158" s="74" t="str">
        <f> if(isna(VLOOKUP($A1158,processing!$A:$B,1,0)), "no", "yes")</f>
        <v>no</v>
      </c>
      <c r="Y1158" s="74" t="str">
        <f> if(isna(VLOOKUP($A1158,outputs!$A:$B,1,0)), "no", "yes")</f>
        <v>no</v>
      </c>
      <c r="Z1158" s="74" t="str">
        <f> if(isna(VLOOKUP($A1158,old.accuracy!$A:$B,1,0)), "no", "yes")</f>
        <v>no</v>
      </c>
      <c r="AA1158" s="74"/>
      <c r="AB1158" s="74"/>
    </row>
    <row r="1159">
      <c r="A1159" s="8" t="str">
        <f> concatenate(VLOOKUP($B1159,publications!$B:$D,3,0), ".", $C1159)</f>
        <v>#N/A</v>
      </c>
      <c r="B1159" s="9"/>
      <c r="C1159" s="71">
        <f t="shared" si="1"/>
        <v>0</v>
      </c>
      <c r="D1159" s="9"/>
      <c r="E1159" s="9"/>
      <c r="F1159" s="9"/>
      <c r="G1159" s="9"/>
      <c r="H1159" s="79"/>
      <c r="I1159" s="9"/>
      <c r="J1159" s="9"/>
      <c r="K1159" s="9"/>
      <c r="L1159" s="9"/>
      <c r="M1159" s="11"/>
      <c r="N1159" s="77"/>
      <c r="O1159" s="72"/>
      <c r="P1159" s="72"/>
      <c r="Q1159" s="9"/>
      <c r="R1159" s="72"/>
      <c r="S1159" s="11"/>
      <c r="T1159" s="73"/>
      <c r="U1159" s="73"/>
      <c r="V1159" s="9"/>
      <c r="W1159" s="9"/>
      <c r="X1159" s="74" t="str">
        <f> if(isna(VLOOKUP($A1159,processing!$A:$B,1,0)), "no", "yes")</f>
        <v>no</v>
      </c>
      <c r="Y1159" s="74" t="str">
        <f> if(isna(VLOOKUP($A1159,outputs!$A:$B,1,0)), "no", "yes")</f>
        <v>no</v>
      </c>
      <c r="Z1159" s="74" t="str">
        <f> if(isna(VLOOKUP($A1159,old.accuracy!$A:$B,1,0)), "no", "yes")</f>
        <v>no</v>
      </c>
      <c r="AA1159" s="74"/>
      <c r="AB1159" s="74"/>
    </row>
    <row r="1160">
      <c r="A1160" s="8" t="str">
        <f> concatenate(VLOOKUP($B1160,publications!$B:$D,3,0), ".", $C1160)</f>
        <v>#N/A</v>
      </c>
      <c r="B1160" s="9"/>
      <c r="C1160" s="71">
        <f t="shared" si="1"/>
        <v>0</v>
      </c>
      <c r="D1160" s="9"/>
      <c r="E1160" s="9"/>
      <c r="F1160" s="9"/>
      <c r="G1160" s="9"/>
      <c r="H1160" s="79"/>
      <c r="I1160" s="9"/>
      <c r="J1160" s="9"/>
      <c r="K1160" s="9"/>
      <c r="L1160" s="9"/>
      <c r="M1160" s="11"/>
      <c r="N1160" s="77"/>
      <c r="O1160" s="72"/>
      <c r="P1160" s="72"/>
      <c r="Q1160" s="9"/>
      <c r="R1160" s="72"/>
      <c r="S1160" s="11"/>
      <c r="T1160" s="73"/>
      <c r="U1160" s="73"/>
      <c r="V1160" s="9"/>
      <c r="W1160" s="9"/>
      <c r="X1160" s="74" t="str">
        <f> if(isna(VLOOKUP($A1160,processing!$A:$B,1,0)), "no", "yes")</f>
        <v>no</v>
      </c>
      <c r="Y1160" s="74" t="str">
        <f> if(isna(VLOOKUP($A1160,outputs!$A:$B,1,0)), "no", "yes")</f>
        <v>no</v>
      </c>
      <c r="Z1160" s="74" t="str">
        <f> if(isna(VLOOKUP($A1160,old.accuracy!$A:$B,1,0)), "no", "yes")</f>
        <v>no</v>
      </c>
      <c r="AA1160" s="74"/>
      <c r="AB1160" s="74"/>
    </row>
    <row r="1161">
      <c r="A1161" s="8" t="str">
        <f> concatenate(VLOOKUP($B1161,publications!$B:$D,3,0), ".", $C1161)</f>
        <v>#N/A</v>
      </c>
      <c r="B1161" s="9"/>
      <c r="C1161" s="71">
        <f t="shared" si="1"/>
        <v>0</v>
      </c>
      <c r="D1161" s="9"/>
      <c r="E1161" s="9"/>
      <c r="F1161" s="9"/>
      <c r="G1161" s="9"/>
      <c r="H1161" s="79"/>
      <c r="I1161" s="9"/>
      <c r="J1161" s="9"/>
      <c r="K1161" s="9"/>
      <c r="L1161" s="9"/>
      <c r="M1161" s="11"/>
      <c r="N1161" s="77"/>
      <c r="O1161" s="72"/>
      <c r="P1161" s="72"/>
      <c r="Q1161" s="9"/>
      <c r="R1161" s="72"/>
      <c r="S1161" s="11"/>
      <c r="T1161" s="73"/>
      <c r="U1161" s="73"/>
      <c r="V1161" s="9"/>
      <c r="W1161" s="9"/>
      <c r="X1161" s="74" t="str">
        <f> if(isna(VLOOKUP($A1161,processing!$A:$B,1,0)), "no", "yes")</f>
        <v>no</v>
      </c>
      <c r="Y1161" s="74" t="str">
        <f> if(isna(VLOOKUP($A1161,outputs!$A:$B,1,0)), "no", "yes")</f>
        <v>no</v>
      </c>
      <c r="Z1161" s="74" t="str">
        <f> if(isna(VLOOKUP($A1161,old.accuracy!$A:$B,1,0)), "no", "yes")</f>
        <v>no</v>
      </c>
      <c r="AA1161" s="74"/>
      <c r="AB1161" s="74"/>
    </row>
    <row r="1162">
      <c r="A1162" s="8" t="str">
        <f> concatenate(VLOOKUP($B1162,publications!$B:$D,3,0), ".", $C1162)</f>
        <v>#N/A</v>
      </c>
      <c r="B1162" s="9"/>
      <c r="C1162" s="71">
        <f t="shared" si="1"/>
        <v>0</v>
      </c>
      <c r="D1162" s="9"/>
      <c r="E1162" s="9"/>
      <c r="F1162" s="9"/>
      <c r="G1162" s="9"/>
      <c r="H1162" s="79"/>
      <c r="I1162" s="9"/>
      <c r="J1162" s="9"/>
      <c r="K1162" s="9"/>
      <c r="L1162" s="9"/>
      <c r="M1162" s="11"/>
      <c r="N1162" s="77"/>
      <c r="O1162" s="72"/>
      <c r="P1162" s="72"/>
      <c r="Q1162" s="9"/>
      <c r="R1162" s="72"/>
      <c r="S1162" s="11"/>
      <c r="T1162" s="73"/>
      <c r="U1162" s="73"/>
      <c r="V1162" s="9"/>
      <c r="W1162" s="9"/>
      <c r="X1162" s="74" t="str">
        <f> if(isna(VLOOKUP($A1162,processing!$A:$B,1,0)), "no", "yes")</f>
        <v>no</v>
      </c>
      <c r="Y1162" s="74" t="str">
        <f> if(isna(VLOOKUP($A1162,outputs!$A:$B,1,0)), "no", "yes")</f>
        <v>no</v>
      </c>
      <c r="Z1162" s="74" t="str">
        <f> if(isna(VLOOKUP($A1162,old.accuracy!$A:$B,1,0)), "no", "yes")</f>
        <v>no</v>
      </c>
      <c r="AA1162" s="74"/>
      <c r="AB1162" s="74"/>
    </row>
    <row r="1163">
      <c r="A1163" s="8" t="str">
        <f> concatenate(VLOOKUP($B1163,publications!$B:$D,3,0), ".", $C1163)</f>
        <v>#N/A</v>
      </c>
      <c r="B1163" s="9"/>
      <c r="C1163" s="71">
        <f t="shared" si="1"/>
        <v>0</v>
      </c>
      <c r="D1163" s="9"/>
      <c r="E1163" s="9"/>
      <c r="F1163" s="9"/>
      <c r="G1163" s="9"/>
      <c r="H1163" s="79"/>
      <c r="I1163" s="9"/>
      <c r="J1163" s="9"/>
      <c r="K1163" s="9"/>
      <c r="L1163" s="9"/>
      <c r="M1163" s="11"/>
      <c r="N1163" s="77"/>
      <c r="O1163" s="72"/>
      <c r="P1163" s="72"/>
      <c r="Q1163" s="9"/>
      <c r="R1163" s="72"/>
      <c r="S1163" s="11"/>
      <c r="T1163" s="73"/>
      <c r="U1163" s="73"/>
      <c r="V1163" s="9"/>
      <c r="W1163" s="9"/>
      <c r="X1163" s="74" t="str">
        <f> if(isna(VLOOKUP($A1163,processing!$A:$B,1,0)), "no", "yes")</f>
        <v>no</v>
      </c>
      <c r="Y1163" s="74" t="str">
        <f> if(isna(VLOOKUP($A1163,outputs!$A:$B,1,0)), "no", "yes")</f>
        <v>no</v>
      </c>
      <c r="Z1163" s="74" t="str">
        <f> if(isna(VLOOKUP($A1163,old.accuracy!$A:$B,1,0)), "no", "yes")</f>
        <v>no</v>
      </c>
      <c r="AA1163" s="74"/>
      <c r="AB1163" s="74"/>
    </row>
    <row r="1164">
      <c r="A1164" s="8" t="str">
        <f> concatenate(VLOOKUP($B1164,publications!$B:$D,3,0), ".", $C1164)</f>
        <v>#N/A</v>
      </c>
      <c r="B1164" s="9"/>
      <c r="C1164" s="71">
        <f t="shared" si="1"/>
        <v>0</v>
      </c>
      <c r="D1164" s="9"/>
      <c r="E1164" s="9"/>
      <c r="F1164" s="9"/>
      <c r="G1164" s="9"/>
      <c r="H1164" s="79"/>
      <c r="I1164" s="9"/>
      <c r="J1164" s="9"/>
      <c r="K1164" s="9"/>
      <c r="L1164" s="9"/>
      <c r="M1164" s="11"/>
      <c r="N1164" s="77"/>
      <c r="O1164" s="72"/>
      <c r="P1164" s="72"/>
      <c r="Q1164" s="9"/>
      <c r="R1164" s="72"/>
      <c r="S1164" s="11"/>
      <c r="T1164" s="73"/>
      <c r="U1164" s="73"/>
      <c r="V1164" s="9"/>
      <c r="W1164" s="9"/>
      <c r="X1164" s="74" t="str">
        <f> if(isna(VLOOKUP($A1164,processing!$A:$B,1,0)), "no", "yes")</f>
        <v>no</v>
      </c>
      <c r="Y1164" s="74" t="str">
        <f> if(isna(VLOOKUP($A1164,outputs!$A:$B,1,0)), "no", "yes")</f>
        <v>no</v>
      </c>
      <c r="Z1164" s="74" t="str">
        <f> if(isna(VLOOKUP($A1164,old.accuracy!$A:$B,1,0)), "no", "yes")</f>
        <v>no</v>
      </c>
      <c r="AA1164" s="74"/>
      <c r="AB1164" s="74"/>
    </row>
    <row r="1165">
      <c r="A1165" s="8" t="str">
        <f> concatenate(VLOOKUP($B1165,publications!$B:$D,3,0), ".", $C1165)</f>
        <v>#N/A</v>
      </c>
      <c r="B1165" s="9"/>
      <c r="C1165" s="71">
        <f t="shared" si="1"/>
        <v>0</v>
      </c>
      <c r="D1165" s="9"/>
      <c r="E1165" s="9"/>
      <c r="F1165" s="9"/>
      <c r="G1165" s="9"/>
      <c r="H1165" s="79"/>
      <c r="I1165" s="9"/>
      <c r="J1165" s="9"/>
      <c r="K1165" s="9"/>
      <c r="L1165" s="9"/>
      <c r="M1165" s="11"/>
      <c r="N1165" s="77"/>
      <c r="O1165" s="72"/>
      <c r="P1165" s="72"/>
      <c r="Q1165" s="9"/>
      <c r="R1165" s="72"/>
      <c r="S1165" s="11"/>
      <c r="T1165" s="73"/>
      <c r="U1165" s="73"/>
      <c r="V1165" s="9"/>
      <c r="W1165" s="9"/>
      <c r="X1165" s="74" t="str">
        <f> if(isna(VLOOKUP($A1165,processing!$A:$B,1,0)), "no", "yes")</f>
        <v>no</v>
      </c>
      <c r="Y1165" s="74" t="str">
        <f> if(isna(VLOOKUP($A1165,outputs!$A:$B,1,0)), "no", "yes")</f>
        <v>no</v>
      </c>
      <c r="Z1165" s="74" t="str">
        <f> if(isna(VLOOKUP($A1165,old.accuracy!$A:$B,1,0)), "no", "yes")</f>
        <v>no</v>
      </c>
      <c r="AA1165" s="74"/>
      <c r="AB1165" s="74"/>
    </row>
    <row r="1166">
      <c r="A1166" s="8" t="str">
        <f> concatenate(VLOOKUP($B1166,publications!$B:$D,3,0), ".", $C1166)</f>
        <v>#N/A</v>
      </c>
      <c r="B1166" s="9"/>
      <c r="C1166" s="71">
        <f t="shared" si="1"/>
        <v>0</v>
      </c>
      <c r="D1166" s="9"/>
      <c r="E1166" s="9"/>
      <c r="F1166" s="9"/>
      <c r="G1166" s="9"/>
      <c r="H1166" s="79"/>
      <c r="I1166" s="9"/>
      <c r="J1166" s="9"/>
      <c r="K1166" s="9"/>
      <c r="L1166" s="9"/>
      <c r="M1166" s="11"/>
      <c r="N1166" s="77"/>
      <c r="O1166" s="72"/>
      <c r="P1166" s="72"/>
      <c r="Q1166" s="9"/>
      <c r="R1166" s="72"/>
      <c r="S1166" s="11"/>
      <c r="T1166" s="73"/>
      <c r="U1166" s="73"/>
      <c r="V1166" s="9"/>
      <c r="W1166" s="9"/>
      <c r="X1166" s="74" t="str">
        <f> if(isna(VLOOKUP($A1166,processing!$A:$B,1,0)), "no", "yes")</f>
        <v>no</v>
      </c>
      <c r="Y1166" s="74" t="str">
        <f> if(isna(VLOOKUP($A1166,outputs!$A:$B,1,0)), "no", "yes")</f>
        <v>no</v>
      </c>
      <c r="Z1166" s="74" t="str">
        <f> if(isna(VLOOKUP($A1166,old.accuracy!$A:$B,1,0)), "no", "yes")</f>
        <v>no</v>
      </c>
      <c r="AA1166" s="74"/>
      <c r="AB1166" s="74"/>
    </row>
    <row r="1167">
      <c r="A1167" s="8" t="str">
        <f> concatenate(VLOOKUP($B1167,publications!$B:$D,3,0), ".", $C1167)</f>
        <v>#N/A</v>
      </c>
      <c r="B1167" s="9"/>
      <c r="C1167" s="71">
        <f t="shared" si="1"/>
        <v>0</v>
      </c>
      <c r="D1167" s="9"/>
      <c r="E1167" s="9"/>
      <c r="F1167" s="9"/>
      <c r="G1167" s="9"/>
      <c r="H1167" s="79"/>
      <c r="I1167" s="9"/>
      <c r="J1167" s="9"/>
      <c r="K1167" s="9"/>
      <c r="L1167" s="9"/>
      <c r="M1167" s="11"/>
      <c r="N1167" s="77"/>
      <c r="O1167" s="72"/>
      <c r="P1167" s="72"/>
      <c r="Q1167" s="9"/>
      <c r="R1167" s="72"/>
      <c r="S1167" s="11"/>
      <c r="T1167" s="73"/>
      <c r="U1167" s="73"/>
      <c r="V1167" s="9"/>
      <c r="W1167" s="9"/>
      <c r="X1167" s="74" t="str">
        <f> if(isna(VLOOKUP($A1167,processing!$A:$B,1,0)), "no", "yes")</f>
        <v>no</v>
      </c>
      <c r="Y1167" s="74" t="str">
        <f> if(isna(VLOOKUP($A1167,outputs!$A:$B,1,0)), "no", "yes")</f>
        <v>no</v>
      </c>
      <c r="Z1167" s="74" t="str">
        <f> if(isna(VLOOKUP($A1167,old.accuracy!$A:$B,1,0)), "no", "yes")</f>
        <v>no</v>
      </c>
      <c r="AA1167" s="74"/>
      <c r="AB1167" s="74"/>
    </row>
    <row r="1168">
      <c r="A1168" s="8" t="str">
        <f> concatenate(VLOOKUP($B1168,publications!$B:$D,3,0), ".", $C1168)</f>
        <v>#N/A</v>
      </c>
      <c r="B1168" s="9"/>
      <c r="C1168" s="71">
        <f t="shared" si="1"/>
        <v>0</v>
      </c>
      <c r="D1168" s="9"/>
      <c r="E1168" s="9"/>
      <c r="F1168" s="9"/>
      <c r="G1168" s="9"/>
      <c r="H1168" s="79"/>
      <c r="I1168" s="9"/>
      <c r="J1168" s="9"/>
      <c r="K1168" s="9"/>
      <c r="L1168" s="9"/>
      <c r="M1168" s="11"/>
      <c r="N1168" s="77"/>
      <c r="O1168" s="72"/>
      <c r="P1168" s="72"/>
      <c r="Q1168" s="9"/>
      <c r="R1168" s="72"/>
      <c r="S1168" s="11"/>
      <c r="T1168" s="73"/>
      <c r="U1168" s="73"/>
      <c r="V1168" s="9"/>
      <c r="W1168" s="9"/>
      <c r="X1168" s="74" t="str">
        <f> if(isna(VLOOKUP($A1168,processing!$A:$B,1,0)), "no", "yes")</f>
        <v>no</v>
      </c>
      <c r="Y1168" s="74" t="str">
        <f> if(isna(VLOOKUP($A1168,outputs!$A:$B,1,0)), "no", "yes")</f>
        <v>no</v>
      </c>
      <c r="Z1168" s="74" t="str">
        <f> if(isna(VLOOKUP($A1168,old.accuracy!$A:$B,1,0)), "no", "yes")</f>
        <v>no</v>
      </c>
      <c r="AA1168" s="74"/>
      <c r="AB1168" s="74"/>
    </row>
    <row r="1169">
      <c r="A1169" s="8" t="str">
        <f> concatenate(VLOOKUP($B1169,publications!$B:$D,3,0), ".", $C1169)</f>
        <v>#N/A</v>
      </c>
      <c r="B1169" s="9"/>
      <c r="C1169" s="71">
        <f t="shared" si="1"/>
        <v>0</v>
      </c>
      <c r="D1169" s="9"/>
      <c r="E1169" s="9"/>
      <c r="F1169" s="9"/>
      <c r="G1169" s="9"/>
      <c r="H1169" s="79"/>
      <c r="I1169" s="9"/>
      <c r="J1169" s="9"/>
      <c r="K1169" s="9"/>
      <c r="L1169" s="9"/>
      <c r="M1169" s="11"/>
      <c r="N1169" s="77"/>
      <c r="O1169" s="72"/>
      <c r="P1169" s="72"/>
      <c r="Q1169" s="9"/>
      <c r="R1169" s="72"/>
      <c r="S1169" s="11"/>
      <c r="T1169" s="73"/>
      <c r="U1169" s="73"/>
      <c r="V1169" s="9"/>
      <c r="W1169" s="9"/>
      <c r="X1169" s="74" t="str">
        <f> if(isna(VLOOKUP($A1169,processing!$A:$B,1,0)), "no", "yes")</f>
        <v>no</v>
      </c>
      <c r="Y1169" s="74" t="str">
        <f> if(isna(VLOOKUP($A1169,outputs!$A:$B,1,0)), "no", "yes")</f>
        <v>no</v>
      </c>
      <c r="Z1169" s="74" t="str">
        <f> if(isna(VLOOKUP($A1169,old.accuracy!$A:$B,1,0)), "no", "yes")</f>
        <v>no</v>
      </c>
      <c r="AA1169" s="74"/>
      <c r="AB1169" s="74"/>
    </row>
    <row r="1170">
      <c r="A1170" s="8" t="str">
        <f> concatenate(VLOOKUP($B1170,publications!$B:$D,3,0), ".", $C1170)</f>
        <v>#N/A</v>
      </c>
      <c r="B1170" s="9"/>
      <c r="C1170" s="71">
        <f t="shared" si="1"/>
        <v>0</v>
      </c>
      <c r="D1170" s="9"/>
      <c r="E1170" s="9"/>
      <c r="F1170" s="9"/>
      <c r="G1170" s="9"/>
      <c r="H1170" s="79"/>
      <c r="I1170" s="9"/>
      <c r="J1170" s="9"/>
      <c r="K1170" s="9"/>
      <c r="L1170" s="9"/>
      <c r="M1170" s="11"/>
      <c r="N1170" s="77"/>
      <c r="O1170" s="72"/>
      <c r="P1170" s="72"/>
      <c r="Q1170" s="9"/>
      <c r="R1170" s="72"/>
      <c r="S1170" s="11"/>
      <c r="T1170" s="73"/>
      <c r="U1170" s="73"/>
      <c r="V1170" s="9"/>
      <c r="W1170" s="9"/>
      <c r="X1170" s="74" t="str">
        <f> if(isna(VLOOKUP($A1170,processing!$A:$B,1,0)), "no", "yes")</f>
        <v>no</v>
      </c>
      <c r="Y1170" s="74" t="str">
        <f> if(isna(VLOOKUP($A1170,outputs!$A:$B,1,0)), "no", "yes")</f>
        <v>no</v>
      </c>
      <c r="Z1170" s="74" t="str">
        <f> if(isna(VLOOKUP($A1170,old.accuracy!$A:$B,1,0)), "no", "yes")</f>
        <v>no</v>
      </c>
      <c r="AA1170" s="74"/>
      <c r="AB1170" s="74"/>
    </row>
    <row r="1171">
      <c r="A1171" s="8" t="str">
        <f> concatenate(VLOOKUP($B1171,publications!$B:$D,3,0), ".", $C1171)</f>
        <v>#N/A</v>
      </c>
      <c r="B1171" s="9"/>
      <c r="C1171" s="71">
        <f t="shared" si="1"/>
        <v>0</v>
      </c>
      <c r="D1171" s="9"/>
      <c r="E1171" s="9"/>
      <c r="F1171" s="9"/>
      <c r="G1171" s="9"/>
      <c r="H1171" s="79"/>
      <c r="I1171" s="9"/>
      <c r="J1171" s="9"/>
      <c r="K1171" s="9"/>
      <c r="L1171" s="9"/>
      <c r="M1171" s="11"/>
      <c r="N1171" s="77"/>
      <c r="O1171" s="72"/>
      <c r="P1171" s="72"/>
      <c r="Q1171" s="9"/>
      <c r="R1171" s="72"/>
      <c r="S1171" s="11"/>
      <c r="T1171" s="73"/>
      <c r="U1171" s="73"/>
      <c r="V1171" s="9"/>
      <c r="W1171" s="9"/>
      <c r="X1171" s="74" t="str">
        <f> if(isna(VLOOKUP($A1171,processing!$A:$B,1,0)), "no", "yes")</f>
        <v>no</v>
      </c>
      <c r="Y1171" s="74" t="str">
        <f> if(isna(VLOOKUP($A1171,outputs!$A:$B,1,0)), "no", "yes")</f>
        <v>no</v>
      </c>
      <c r="Z1171" s="74" t="str">
        <f> if(isna(VLOOKUP($A1171,old.accuracy!$A:$B,1,0)), "no", "yes")</f>
        <v>no</v>
      </c>
      <c r="AA1171" s="74"/>
      <c r="AB1171" s="74"/>
    </row>
    <row r="1172">
      <c r="A1172" s="8" t="str">
        <f> concatenate(VLOOKUP($B1172,publications!$B:$D,3,0), ".", $C1172)</f>
        <v>#N/A</v>
      </c>
      <c r="B1172" s="9"/>
      <c r="C1172" s="71">
        <f t="shared" si="1"/>
        <v>0</v>
      </c>
      <c r="D1172" s="9"/>
      <c r="E1172" s="9"/>
      <c r="F1172" s="9"/>
      <c r="G1172" s="9"/>
      <c r="H1172" s="79"/>
      <c r="I1172" s="9"/>
      <c r="J1172" s="9"/>
      <c r="K1172" s="9"/>
      <c r="L1172" s="9"/>
      <c r="M1172" s="11"/>
      <c r="N1172" s="77"/>
      <c r="O1172" s="72"/>
      <c r="P1172" s="72"/>
      <c r="Q1172" s="9"/>
      <c r="R1172" s="72"/>
      <c r="S1172" s="11"/>
      <c r="T1172" s="73"/>
      <c r="U1172" s="73"/>
      <c r="V1172" s="9"/>
      <c r="W1172" s="9"/>
      <c r="X1172" s="74" t="str">
        <f> if(isna(VLOOKUP($A1172,processing!$A:$B,1,0)), "no", "yes")</f>
        <v>no</v>
      </c>
      <c r="Y1172" s="74" t="str">
        <f> if(isna(VLOOKUP($A1172,outputs!$A:$B,1,0)), "no", "yes")</f>
        <v>no</v>
      </c>
      <c r="Z1172" s="74" t="str">
        <f> if(isna(VLOOKUP($A1172,old.accuracy!$A:$B,1,0)), "no", "yes")</f>
        <v>no</v>
      </c>
      <c r="AA1172" s="74"/>
      <c r="AB1172" s="74"/>
    </row>
    <row r="1173">
      <c r="A1173" s="8" t="str">
        <f> concatenate(VLOOKUP($B1173,publications!$B:$D,3,0), ".", $C1173)</f>
        <v>#N/A</v>
      </c>
      <c r="B1173" s="9"/>
      <c r="C1173" s="71">
        <f t="shared" si="1"/>
        <v>0</v>
      </c>
      <c r="D1173" s="9"/>
      <c r="E1173" s="9"/>
      <c r="F1173" s="9"/>
      <c r="G1173" s="9"/>
      <c r="H1173" s="79"/>
      <c r="I1173" s="9"/>
      <c r="J1173" s="9"/>
      <c r="K1173" s="9"/>
      <c r="L1173" s="9"/>
      <c r="M1173" s="11"/>
      <c r="N1173" s="77"/>
      <c r="O1173" s="72"/>
      <c r="P1173" s="72"/>
      <c r="Q1173" s="9"/>
      <c r="R1173" s="72"/>
      <c r="S1173" s="11"/>
      <c r="T1173" s="73"/>
      <c r="U1173" s="73"/>
      <c r="V1173" s="9"/>
      <c r="W1173" s="9"/>
      <c r="X1173" s="74" t="str">
        <f> if(isna(VLOOKUP($A1173,processing!$A:$B,1,0)), "no", "yes")</f>
        <v>no</v>
      </c>
      <c r="Y1173" s="74" t="str">
        <f> if(isna(VLOOKUP($A1173,outputs!$A:$B,1,0)), "no", "yes")</f>
        <v>no</v>
      </c>
      <c r="Z1173" s="74" t="str">
        <f> if(isna(VLOOKUP($A1173,old.accuracy!$A:$B,1,0)), "no", "yes")</f>
        <v>no</v>
      </c>
      <c r="AA1173" s="74"/>
      <c r="AB1173" s="74"/>
    </row>
    <row r="1174">
      <c r="A1174" s="8" t="str">
        <f> concatenate(VLOOKUP($B1174,publications!$B:$D,3,0), ".", $C1174)</f>
        <v>#N/A</v>
      </c>
      <c r="B1174" s="9"/>
      <c r="C1174" s="71">
        <f t="shared" si="1"/>
        <v>0</v>
      </c>
      <c r="D1174" s="9"/>
      <c r="E1174" s="9"/>
      <c r="F1174" s="9"/>
      <c r="G1174" s="9"/>
      <c r="H1174" s="79"/>
      <c r="I1174" s="9"/>
      <c r="J1174" s="9"/>
      <c r="K1174" s="9"/>
      <c r="L1174" s="9"/>
      <c r="M1174" s="11"/>
      <c r="N1174" s="77"/>
      <c r="O1174" s="72"/>
      <c r="P1174" s="72"/>
      <c r="Q1174" s="9"/>
      <c r="R1174" s="72"/>
      <c r="S1174" s="11"/>
      <c r="T1174" s="73"/>
      <c r="U1174" s="73"/>
      <c r="V1174" s="9"/>
      <c r="W1174" s="9"/>
      <c r="X1174" s="74" t="str">
        <f> if(isna(VLOOKUP($A1174,processing!$A:$B,1,0)), "no", "yes")</f>
        <v>no</v>
      </c>
      <c r="Y1174" s="74" t="str">
        <f> if(isna(VLOOKUP($A1174,outputs!$A:$B,1,0)), "no", "yes")</f>
        <v>no</v>
      </c>
      <c r="Z1174" s="74" t="str">
        <f> if(isna(VLOOKUP($A1174,old.accuracy!$A:$B,1,0)), "no", "yes")</f>
        <v>no</v>
      </c>
      <c r="AA1174" s="74"/>
      <c r="AB1174" s="74"/>
    </row>
    <row r="1175">
      <c r="A1175" s="8" t="str">
        <f> concatenate(VLOOKUP($B1175,publications!$B:$D,3,0), ".", $C1175)</f>
        <v>#N/A</v>
      </c>
      <c r="B1175" s="9"/>
      <c r="C1175" s="71">
        <f t="shared" si="1"/>
        <v>0</v>
      </c>
      <c r="D1175" s="9"/>
      <c r="E1175" s="9"/>
      <c r="F1175" s="9"/>
      <c r="G1175" s="9"/>
      <c r="H1175" s="79"/>
      <c r="I1175" s="9"/>
      <c r="J1175" s="9"/>
      <c r="K1175" s="9"/>
      <c r="L1175" s="9"/>
      <c r="M1175" s="11"/>
      <c r="N1175" s="77"/>
      <c r="O1175" s="72"/>
      <c r="P1175" s="72"/>
      <c r="Q1175" s="9"/>
      <c r="R1175" s="72"/>
      <c r="S1175" s="11"/>
      <c r="T1175" s="73"/>
      <c r="U1175" s="73"/>
      <c r="V1175" s="9"/>
      <c r="W1175" s="9"/>
      <c r="X1175" s="74" t="str">
        <f> if(isna(VLOOKUP($A1175,processing!$A:$B,1,0)), "no", "yes")</f>
        <v>no</v>
      </c>
      <c r="Y1175" s="74" t="str">
        <f> if(isna(VLOOKUP($A1175,outputs!$A:$B,1,0)), "no", "yes")</f>
        <v>no</v>
      </c>
      <c r="Z1175" s="74" t="str">
        <f> if(isna(VLOOKUP($A1175,old.accuracy!$A:$B,1,0)), "no", "yes")</f>
        <v>no</v>
      </c>
      <c r="AA1175" s="74"/>
      <c r="AB1175" s="74"/>
    </row>
    <row r="1176">
      <c r="A1176" s="8" t="str">
        <f> concatenate(VLOOKUP($B1176,publications!$B:$D,3,0), ".", $C1176)</f>
        <v>#N/A</v>
      </c>
      <c r="B1176" s="9"/>
      <c r="C1176" s="71">
        <f t="shared" si="1"/>
        <v>0</v>
      </c>
      <c r="D1176" s="9"/>
      <c r="E1176" s="9"/>
      <c r="F1176" s="9"/>
      <c r="G1176" s="9"/>
      <c r="H1176" s="79"/>
      <c r="I1176" s="9"/>
      <c r="J1176" s="9"/>
      <c r="K1176" s="9"/>
      <c r="L1176" s="9"/>
      <c r="M1176" s="11"/>
      <c r="N1176" s="77"/>
      <c r="O1176" s="72"/>
      <c r="P1176" s="72"/>
      <c r="Q1176" s="9"/>
      <c r="R1176" s="72"/>
      <c r="S1176" s="11"/>
      <c r="T1176" s="73"/>
      <c r="U1176" s="73"/>
      <c r="V1176" s="9"/>
      <c r="W1176" s="9"/>
      <c r="X1176" s="74" t="str">
        <f> if(isna(VLOOKUP($A1176,processing!$A:$B,1,0)), "no", "yes")</f>
        <v>no</v>
      </c>
      <c r="Y1176" s="74" t="str">
        <f> if(isna(VLOOKUP($A1176,outputs!$A:$B,1,0)), "no", "yes")</f>
        <v>no</v>
      </c>
      <c r="Z1176" s="74" t="str">
        <f> if(isna(VLOOKUP($A1176,old.accuracy!$A:$B,1,0)), "no", "yes")</f>
        <v>no</v>
      </c>
      <c r="AA1176" s="74"/>
      <c r="AB1176" s="74"/>
    </row>
    <row r="1177">
      <c r="A1177" s="8" t="str">
        <f> concatenate(VLOOKUP($B1177,publications!$B:$D,3,0), ".", $C1177)</f>
        <v>#N/A</v>
      </c>
      <c r="B1177" s="9"/>
      <c r="C1177" s="71">
        <f t="shared" si="1"/>
        <v>0</v>
      </c>
      <c r="D1177" s="9"/>
      <c r="E1177" s="9"/>
      <c r="F1177" s="9"/>
      <c r="G1177" s="9"/>
      <c r="H1177" s="79"/>
      <c r="I1177" s="9"/>
      <c r="J1177" s="9"/>
      <c r="K1177" s="9"/>
      <c r="L1177" s="9"/>
      <c r="M1177" s="11"/>
      <c r="N1177" s="77"/>
      <c r="O1177" s="72"/>
      <c r="P1177" s="72"/>
      <c r="Q1177" s="9"/>
      <c r="R1177" s="72"/>
      <c r="S1177" s="11"/>
      <c r="T1177" s="73"/>
      <c r="U1177" s="73"/>
      <c r="V1177" s="9"/>
      <c r="W1177" s="9"/>
      <c r="X1177" s="74" t="str">
        <f> if(isna(VLOOKUP($A1177,processing!$A:$B,1,0)), "no", "yes")</f>
        <v>no</v>
      </c>
      <c r="Y1177" s="74" t="str">
        <f> if(isna(VLOOKUP($A1177,outputs!$A:$B,1,0)), "no", "yes")</f>
        <v>no</v>
      </c>
      <c r="Z1177" s="74" t="str">
        <f> if(isna(VLOOKUP($A1177,old.accuracy!$A:$B,1,0)), "no", "yes")</f>
        <v>no</v>
      </c>
      <c r="AA1177" s="74"/>
      <c r="AB1177" s="74"/>
    </row>
    <row r="1178">
      <c r="A1178" s="8" t="str">
        <f> concatenate(VLOOKUP($B1178,publications!$B:$D,3,0), ".", $C1178)</f>
        <v>#N/A</v>
      </c>
      <c r="B1178" s="9"/>
      <c r="C1178" s="71">
        <f t="shared" si="1"/>
        <v>0</v>
      </c>
      <c r="D1178" s="9"/>
      <c r="E1178" s="9"/>
      <c r="F1178" s="9"/>
      <c r="G1178" s="9"/>
      <c r="H1178" s="79"/>
      <c r="I1178" s="9"/>
      <c r="J1178" s="9"/>
      <c r="K1178" s="9"/>
      <c r="L1178" s="9"/>
      <c r="M1178" s="11"/>
      <c r="N1178" s="77"/>
      <c r="O1178" s="72"/>
      <c r="P1178" s="72"/>
      <c r="Q1178" s="9"/>
      <c r="R1178" s="72"/>
      <c r="S1178" s="11"/>
      <c r="T1178" s="73"/>
      <c r="U1178" s="73"/>
      <c r="V1178" s="9"/>
      <c r="W1178" s="9"/>
      <c r="X1178" s="74" t="str">
        <f> if(isna(VLOOKUP($A1178,processing!$A:$B,1,0)), "no", "yes")</f>
        <v>no</v>
      </c>
      <c r="Y1178" s="74" t="str">
        <f> if(isna(VLOOKUP($A1178,outputs!$A:$B,1,0)), "no", "yes")</f>
        <v>no</v>
      </c>
      <c r="Z1178" s="74" t="str">
        <f> if(isna(VLOOKUP($A1178,old.accuracy!$A:$B,1,0)), "no", "yes")</f>
        <v>no</v>
      </c>
      <c r="AA1178" s="74"/>
      <c r="AB1178" s="74"/>
    </row>
    <row r="1179">
      <c r="A1179" s="8" t="str">
        <f> concatenate(VLOOKUP($B1179,publications!$B:$D,3,0), ".", $C1179)</f>
        <v>#N/A</v>
      </c>
      <c r="B1179" s="9"/>
      <c r="C1179" s="71">
        <f t="shared" si="1"/>
        <v>0</v>
      </c>
      <c r="D1179" s="9"/>
      <c r="E1179" s="9"/>
      <c r="F1179" s="9"/>
      <c r="G1179" s="9"/>
      <c r="H1179" s="79"/>
      <c r="I1179" s="9"/>
      <c r="J1179" s="9"/>
      <c r="K1179" s="9"/>
      <c r="L1179" s="9"/>
      <c r="M1179" s="11"/>
      <c r="N1179" s="77"/>
      <c r="O1179" s="72"/>
      <c r="P1179" s="72"/>
      <c r="Q1179" s="9"/>
      <c r="R1179" s="72"/>
      <c r="S1179" s="11"/>
      <c r="T1179" s="73"/>
      <c r="U1179" s="73"/>
      <c r="V1179" s="9"/>
      <c r="W1179" s="9"/>
      <c r="X1179" s="74" t="str">
        <f> if(isna(VLOOKUP($A1179,processing!$A:$B,1,0)), "no", "yes")</f>
        <v>no</v>
      </c>
      <c r="Y1179" s="74" t="str">
        <f> if(isna(VLOOKUP($A1179,outputs!$A:$B,1,0)), "no", "yes")</f>
        <v>no</v>
      </c>
      <c r="Z1179" s="74" t="str">
        <f> if(isna(VLOOKUP($A1179,old.accuracy!$A:$B,1,0)), "no", "yes")</f>
        <v>no</v>
      </c>
      <c r="AA1179" s="74"/>
      <c r="AB1179" s="74"/>
    </row>
    <row r="1180">
      <c r="A1180" s="8" t="str">
        <f> concatenate(VLOOKUP($B1180,publications!$B:$D,3,0), ".", $C1180)</f>
        <v>#N/A</v>
      </c>
      <c r="B1180" s="9"/>
      <c r="C1180" s="71">
        <f t="shared" si="1"/>
        <v>0</v>
      </c>
      <c r="D1180" s="9"/>
      <c r="E1180" s="9"/>
      <c r="F1180" s="9"/>
      <c r="G1180" s="9"/>
      <c r="H1180" s="79"/>
      <c r="I1180" s="9"/>
      <c r="J1180" s="9"/>
      <c r="K1180" s="9"/>
      <c r="L1180" s="9"/>
      <c r="M1180" s="11"/>
      <c r="N1180" s="77"/>
      <c r="O1180" s="72"/>
      <c r="P1180" s="72"/>
      <c r="Q1180" s="9"/>
      <c r="R1180" s="72"/>
      <c r="S1180" s="11"/>
      <c r="T1180" s="73"/>
      <c r="U1180" s="73"/>
      <c r="V1180" s="9"/>
      <c r="W1180" s="9"/>
      <c r="X1180" s="74" t="str">
        <f> if(isna(VLOOKUP($A1180,processing!$A:$B,1,0)), "no", "yes")</f>
        <v>no</v>
      </c>
      <c r="Y1180" s="74" t="str">
        <f> if(isna(VLOOKUP($A1180,outputs!$A:$B,1,0)), "no", "yes")</f>
        <v>no</v>
      </c>
      <c r="Z1180" s="74" t="str">
        <f> if(isna(VLOOKUP($A1180,old.accuracy!$A:$B,1,0)), "no", "yes")</f>
        <v>no</v>
      </c>
      <c r="AA1180" s="74"/>
      <c r="AB1180" s="74"/>
    </row>
    <row r="1181">
      <c r="A1181" s="8" t="str">
        <f> concatenate(VLOOKUP($B1181,publications!$B:$D,3,0), ".", $C1181)</f>
        <v>#N/A</v>
      </c>
      <c r="B1181" s="9"/>
      <c r="C1181" s="71">
        <f t="shared" si="1"/>
        <v>0</v>
      </c>
      <c r="D1181" s="9"/>
      <c r="E1181" s="9"/>
      <c r="F1181" s="9"/>
      <c r="G1181" s="9"/>
      <c r="H1181" s="79"/>
      <c r="I1181" s="9"/>
      <c r="J1181" s="9"/>
      <c r="K1181" s="9"/>
      <c r="L1181" s="9"/>
      <c r="M1181" s="11"/>
      <c r="N1181" s="77"/>
      <c r="O1181" s="72"/>
      <c r="P1181" s="72"/>
      <c r="Q1181" s="9"/>
      <c r="R1181" s="72"/>
      <c r="S1181" s="11"/>
      <c r="T1181" s="73"/>
      <c r="U1181" s="73"/>
      <c r="V1181" s="9"/>
      <c r="W1181" s="9"/>
      <c r="X1181" s="74" t="str">
        <f> if(isna(VLOOKUP($A1181,processing!$A:$B,1,0)), "no", "yes")</f>
        <v>no</v>
      </c>
      <c r="Y1181" s="74" t="str">
        <f> if(isna(VLOOKUP($A1181,outputs!$A:$B,1,0)), "no", "yes")</f>
        <v>no</v>
      </c>
      <c r="Z1181" s="74" t="str">
        <f> if(isna(VLOOKUP($A1181,old.accuracy!$A:$B,1,0)), "no", "yes")</f>
        <v>no</v>
      </c>
      <c r="AA1181" s="74"/>
      <c r="AB1181" s="74"/>
    </row>
    <row r="1182">
      <c r="A1182" s="8" t="str">
        <f> concatenate(VLOOKUP($B1182,publications!$B:$D,3,0), ".", $C1182)</f>
        <v>#N/A</v>
      </c>
      <c r="B1182" s="9"/>
      <c r="C1182" s="71">
        <f t="shared" si="1"/>
        <v>0</v>
      </c>
      <c r="D1182" s="9"/>
      <c r="E1182" s="9"/>
      <c r="F1182" s="9"/>
      <c r="G1182" s="9"/>
      <c r="H1182" s="79"/>
      <c r="I1182" s="9"/>
      <c r="J1182" s="9"/>
      <c r="K1182" s="9"/>
      <c r="L1182" s="9"/>
      <c r="M1182" s="11"/>
      <c r="N1182" s="77"/>
      <c r="O1182" s="72"/>
      <c r="P1182" s="72"/>
      <c r="Q1182" s="9"/>
      <c r="R1182" s="72"/>
      <c r="S1182" s="11"/>
      <c r="T1182" s="73"/>
      <c r="U1182" s="73"/>
      <c r="V1182" s="9"/>
      <c r="W1182" s="9"/>
      <c r="X1182" s="74" t="str">
        <f> if(isna(VLOOKUP($A1182,processing!$A:$B,1,0)), "no", "yes")</f>
        <v>no</v>
      </c>
      <c r="Y1182" s="74" t="str">
        <f> if(isna(VLOOKUP($A1182,outputs!$A:$B,1,0)), "no", "yes")</f>
        <v>no</v>
      </c>
      <c r="Z1182" s="74" t="str">
        <f> if(isna(VLOOKUP($A1182,old.accuracy!$A:$B,1,0)), "no", "yes")</f>
        <v>no</v>
      </c>
      <c r="AA1182" s="74"/>
      <c r="AB1182" s="74"/>
    </row>
    <row r="1183">
      <c r="A1183" s="8" t="str">
        <f> concatenate(VLOOKUP($B1183,publications!$B:$D,3,0), ".", $C1183)</f>
        <v>#N/A</v>
      </c>
      <c r="B1183" s="9"/>
      <c r="C1183" s="71">
        <f t="shared" si="1"/>
        <v>0</v>
      </c>
      <c r="D1183" s="9"/>
      <c r="E1183" s="9"/>
      <c r="F1183" s="9"/>
      <c r="G1183" s="9"/>
      <c r="H1183" s="79"/>
      <c r="I1183" s="9"/>
      <c r="J1183" s="9"/>
      <c r="K1183" s="9"/>
      <c r="L1183" s="9"/>
      <c r="M1183" s="11"/>
      <c r="N1183" s="77"/>
      <c r="O1183" s="72"/>
      <c r="P1183" s="72"/>
      <c r="Q1183" s="9"/>
      <c r="R1183" s="72"/>
      <c r="S1183" s="11"/>
      <c r="T1183" s="73"/>
      <c r="U1183" s="73"/>
      <c r="V1183" s="9"/>
      <c r="W1183" s="9"/>
      <c r="X1183" s="74" t="str">
        <f> if(isna(VLOOKUP($A1183,processing!$A:$B,1,0)), "no", "yes")</f>
        <v>no</v>
      </c>
      <c r="Y1183" s="74" t="str">
        <f> if(isna(VLOOKUP($A1183,outputs!$A:$B,1,0)), "no", "yes")</f>
        <v>no</v>
      </c>
      <c r="Z1183" s="74" t="str">
        <f> if(isna(VLOOKUP($A1183,old.accuracy!$A:$B,1,0)), "no", "yes")</f>
        <v>no</v>
      </c>
      <c r="AA1183" s="74"/>
      <c r="AB1183" s="74"/>
    </row>
    <row r="1184">
      <c r="A1184" s="8" t="str">
        <f> concatenate(VLOOKUP($B1184,publications!$B:$D,3,0), ".", $C1184)</f>
        <v>#N/A</v>
      </c>
      <c r="B1184" s="9"/>
      <c r="C1184" s="71">
        <f t="shared" si="1"/>
        <v>0</v>
      </c>
      <c r="D1184" s="9"/>
      <c r="E1184" s="9"/>
      <c r="F1184" s="9"/>
      <c r="G1184" s="9"/>
      <c r="H1184" s="79"/>
      <c r="I1184" s="9"/>
      <c r="J1184" s="9"/>
      <c r="K1184" s="9"/>
      <c r="L1184" s="9"/>
      <c r="M1184" s="11"/>
      <c r="N1184" s="77"/>
      <c r="O1184" s="72"/>
      <c r="P1184" s="72"/>
      <c r="Q1184" s="9"/>
      <c r="R1184" s="72"/>
      <c r="S1184" s="11"/>
      <c r="T1184" s="73"/>
      <c r="U1184" s="73"/>
      <c r="V1184" s="9"/>
      <c r="W1184" s="9"/>
      <c r="X1184" s="74" t="str">
        <f> if(isna(VLOOKUP($A1184,processing!$A:$B,1,0)), "no", "yes")</f>
        <v>no</v>
      </c>
      <c r="Y1184" s="74" t="str">
        <f> if(isna(VLOOKUP($A1184,outputs!$A:$B,1,0)), "no", "yes")</f>
        <v>no</v>
      </c>
      <c r="Z1184" s="74" t="str">
        <f> if(isna(VLOOKUP($A1184,old.accuracy!$A:$B,1,0)), "no", "yes")</f>
        <v>no</v>
      </c>
      <c r="AA1184" s="74"/>
      <c r="AB1184" s="74"/>
    </row>
    <row r="1185">
      <c r="A1185" s="8" t="str">
        <f> concatenate(VLOOKUP($B1185,publications!$B:$D,3,0), ".", $C1185)</f>
        <v>#N/A</v>
      </c>
      <c r="B1185" s="9"/>
      <c r="C1185" s="71">
        <f t="shared" si="1"/>
        <v>0</v>
      </c>
      <c r="D1185" s="9"/>
      <c r="E1185" s="9"/>
      <c r="F1185" s="9"/>
      <c r="G1185" s="9"/>
      <c r="H1185" s="79"/>
      <c r="I1185" s="9"/>
      <c r="J1185" s="9"/>
      <c r="K1185" s="9"/>
      <c r="L1185" s="9"/>
      <c r="M1185" s="11"/>
      <c r="N1185" s="77"/>
      <c r="O1185" s="72"/>
      <c r="P1185" s="72"/>
      <c r="Q1185" s="9"/>
      <c r="R1185" s="72"/>
      <c r="S1185" s="11"/>
      <c r="T1185" s="73"/>
      <c r="U1185" s="73"/>
      <c r="V1185" s="9"/>
      <c r="W1185" s="9"/>
      <c r="X1185" s="74" t="str">
        <f> if(isna(VLOOKUP($A1185,processing!$A:$B,1,0)), "no", "yes")</f>
        <v>no</v>
      </c>
      <c r="Y1185" s="74" t="str">
        <f> if(isna(VLOOKUP($A1185,outputs!$A:$B,1,0)), "no", "yes")</f>
        <v>no</v>
      </c>
      <c r="Z1185" s="74" t="str">
        <f> if(isna(VLOOKUP($A1185,old.accuracy!$A:$B,1,0)), "no", "yes")</f>
        <v>no</v>
      </c>
      <c r="AA1185" s="74"/>
      <c r="AB1185" s="74"/>
    </row>
    <row r="1186">
      <c r="A1186" s="8" t="str">
        <f> concatenate(VLOOKUP($B1186,publications!$B:$D,3,0), ".", $C1186)</f>
        <v>#N/A</v>
      </c>
      <c r="B1186" s="9"/>
      <c r="C1186" s="71">
        <f t="shared" si="1"/>
        <v>0</v>
      </c>
      <c r="D1186" s="9"/>
      <c r="E1186" s="9"/>
      <c r="F1186" s="9"/>
      <c r="G1186" s="9"/>
      <c r="H1186" s="79"/>
      <c r="I1186" s="9"/>
      <c r="J1186" s="9"/>
      <c r="K1186" s="9"/>
      <c r="L1186" s="9"/>
      <c r="M1186" s="11"/>
      <c r="N1186" s="77"/>
      <c r="O1186" s="72"/>
      <c r="P1186" s="72"/>
      <c r="Q1186" s="9"/>
      <c r="R1186" s="72"/>
      <c r="S1186" s="11"/>
      <c r="T1186" s="73"/>
      <c r="U1186" s="73"/>
      <c r="V1186" s="9"/>
      <c r="W1186" s="9"/>
      <c r="X1186" s="74" t="str">
        <f> if(isna(VLOOKUP($A1186,processing!$A:$B,1,0)), "no", "yes")</f>
        <v>no</v>
      </c>
      <c r="Y1186" s="74" t="str">
        <f> if(isna(VLOOKUP($A1186,outputs!$A:$B,1,0)), "no", "yes")</f>
        <v>no</v>
      </c>
      <c r="Z1186" s="74" t="str">
        <f> if(isna(VLOOKUP($A1186,old.accuracy!$A:$B,1,0)), "no", "yes")</f>
        <v>no</v>
      </c>
      <c r="AA1186" s="74"/>
      <c r="AB1186" s="74"/>
    </row>
    <row r="1187">
      <c r="A1187" s="8" t="str">
        <f> concatenate(VLOOKUP($B1187,publications!$B:$D,3,0), ".", $C1187)</f>
        <v>#N/A</v>
      </c>
      <c r="B1187" s="9"/>
      <c r="C1187" s="71">
        <f t="shared" si="1"/>
        <v>0</v>
      </c>
      <c r="D1187" s="9"/>
      <c r="E1187" s="9"/>
      <c r="F1187" s="9"/>
      <c r="G1187" s="9"/>
      <c r="H1187" s="79"/>
      <c r="I1187" s="9"/>
      <c r="J1187" s="9"/>
      <c r="K1187" s="9"/>
      <c r="L1187" s="9"/>
      <c r="M1187" s="11"/>
      <c r="N1187" s="77"/>
      <c r="O1187" s="72"/>
      <c r="P1187" s="72"/>
      <c r="Q1187" s="9"/>
      <c r="R1187" s="72"/>
      <c r="S1187" s="11"/>
      <c r="T1187" s="73"/>
      <c r="U1187" s="73"/>
      <c r="V1187" s="9"/>
      <c r="W1187" s="9"/>
      <c r="X1187" s="74" t="str">
        <f> if(isna(VLOOKUP($A1187,processing!$A:$B,1,0)), "no", "yes")</f>
        <v>no</v>
      </c>
      <c r="Y1187" s="74" t="str">
        <f> if(isna(VLOOKUP($A1187,outputs!$A:$B,1,0)), "no", "yes")</f>
        <v>no</v>
      </c>
      <c r="Z1187" s="74" t="str">
        <f> if(isna(VLOOKUP($A1187,old.accuracy!$A:$B,1,0)), "no", "yes")</f>
        <v>no</v>
      </c>
      <c r="AA1187" s="74"/>
      <c r="AB1187" s="74"/>
    </row>
    <row r="1188">
      <c r="A1188" s="8" t="str">
        <f> concatenate(VLOOKUP($B1188,publications!$B:$D,3,0), ".", $C1188)</f>
        <v>#N/A</v>
      </c>
      <c r="B1188" s="9"/>
      <c r="C1188" s="71">
        <f t="shared" si="1"/>
        <v>0</v>
      </c>
      <c r="D1188" s="9"/>
      <c r="E1188" s="9"/>
      <c r="F1188" s="9"/>
      <c r="G1188" s="9"/>
      <c r="H1188" s="79"/>
      <c r="I1188" s="9"/>
      <c r="J1188" s="9"/>
      <c r="K1188" s="9"/>
      <c r="L1188" s="9"/>
      <c r="M1188" s="11"/>
      <c r="N1188" s="77"/>
      <c r="O1188" s="72"/>
      <c r="P1188" s="72"/>
      <c r="Q1188" s="9"/>
      <c r="R1188" s="72"/>
      <c r="S1188" s="11"/>
      <c r="T1188" s="73"/>
      <c r="U1188" s="73"/>
      <c r="V1188" s="9"/>
      <c r="W1188" s="9"/>
      <c r="X1188" s="74" t="str">
        <f> if(isna(VLOOKUP($A1188,processing!$A:$B,1,0)), "no", "yes")</f>
        <v>no</v>
      </c>
      <c r="Y1188" s="74" t="str">
        <f> if(isna(VLOOKUP($A1188,outputs!$A:$B,1,0)), "no", "yes")</f>
        <v>no</v>
      </c>
      <c r="Z1188" s="74" t="str">
        <f> if(isna(VLOOKUP($A1188,old.accuracy!$A:$B,1,0)), "no", "yes")</f>
        <v>no</v>
      </c>
      <c r="AA1188" s="74"/>
      <c r="AB1188" s="74"/>
    </row>
    <row r="1189">
      <c r="A1189" s="8" t="str">
        <f> concatenate(VLOOKUP($B1189,publications!$B:$D,3,0), ".", $C1189)</f>
        <v>#N/A</v>
      </c>
      <c r="B1189" s="9"/>
      <c r="C1189" s="71">
        <f t="shared" si="1"/>
        <v>0</v>
      </c>
      <c r="D1189" s="9"/>
      <c r="E1189" s="9"/>
      <c r="F1189" s="9"/>
      <c r="G1189" s="9"/>
      <c r="H1189" s="79"/>
      <c r="I1189" s="9"/>
      <c r="J1189" s="9"/>
      <c r="K1189" s="9"/>
      <c r="L1189" s="9"/>
      <c r="M1189" s="11"/>
      <c r="N1189" s="77"/>
      <c r="O1189" s="72"/>
      <c r="P1189" s="72"/>
      <c r="Q1189" s="9"/>
      <c r="R1189" s="72"/>
      <c r="S1189" s="11"/>
      <c r="T1189" s="73"/>
      <c r="U1189" s="73"/>
      <c r="V1189" s="9"/>
      <c r="W1189" s="9"/>
      <c r="X1189" s="74" t="str">
        <f> if(isna(VLOOKUP($A1189,processing!$A:$B,1,0)), "no", "yes")</f>
        <v>no</v>
      </c>
      <c r="Y1189" s="74" t="str">
        <f> if(isna(VLOOKUP($A1189,outputs!$A:$B,1,0)), "no", "yes")</f>
        <v>no</v>
      </c>
      <c r="Z1189" s="74" t="str">
        <f> if(isna(VLOOKUP($A1189,old.accuracy!$A:$B,1,0)), "no", "yes")</f>
        <v>no</v>
      </c>
      <c r="AA1189" s="74"/>
      <c r="AB1189" s="74"/>
    </row>
    <row r="1190">
      <c r="A1190" s="8" t="str">
        <f> concatenate(VLOOKUP($B1190,publications!$B:$D,3,0), ".", $C1190)</f>
        <v>#N/A</v>
      </c>
      <c r="B1190" s="9"/>
      <c r="C1190" s="71">
        <f t="shared" si="1"/>
        <v>0</v>
      </c>
      <c r="D1190" s="9"/>
      <c r="E1190" s="9"/>
      <c r="F1190" s="9"/>
      <c r="G1190" s="9"/>
      <c r="H1190" s="79"/>
      <c r="I1190" s="9"/>
      <c r="J1190" s="9"/>
      <c r="K1190" s="9"/>
      <c r="L1190" s="9"/>
      <c r="M1190" s="11"/>
      <c r="N1190" s="77"/>
      <c r="O1190" s="72"/>
      <c r="P1190" s="72"/>
      <c r="Q1190" s="9"/>
      <c r="R1190" s="72"/>
      <c r="S1190" s="11"/>
      <c r="T1190" s="73"/>
      <c r="U1190" s="73"/>
      <c r="V1190" s="9"/>
      <c r="W1190" s="9"/>
      <c r="X1190" s="74" t="str">
        <f> if(isna(VLOOKUP($A1190,processing!$A:$B,1,0)), "no", "yes")</f>
        <v>no</v>
      </c>
      <c r="Y1190" s="74" t="str">
        <f> if(isna(VLOOKUP($A1190,outputs!$A:$B,1,0)), "no", "yes")</f>
        <v>no</v>
      </c>
      <c r="Z1190" s="74" t="str">
        <f> if(isna(VLOOKUP($A1190,old.accuracy!$A:$B,1,0)), "no", "yes")</f>
        <v>no</v>
      </c>
      <c r="AA1190" s="74"/>
      <c r="AB1190" s="74"/>
    </row>
    <row r="1191">
      <c r="A1191" s="8" t="str">
        <f> concatenate(VLOOKUP($B1191,publications!$B:$D,3,0), ".", $C1191)</f>
        <v>#N/A</v>
      </c>
      <c r="B1191" s="9"/>
      <c r="C1191" s="71">
        <f t="shared" si="1"/>
        <v>0</v>
      </c>
      <c r="D1191" s="9"/>
      <c r="E1191" s="9"/>
      <c r="F1191" s="9"/>
      <c r="G1191" s="9"/>
      <c r="H1191" s="79"/>
      <c r="I1191" s="9"/>
      <c r="J1191" s="9"/>
      <c r="K1191" s="9"/>
      <c r="L1191" s="9"/>
      <c r="M1191" s="11"/>
      <c r="N1191" s="77"/>
      <c r="O1191" s="72"/>
      <c r="P1191" s="72"/>
      <c r="Q1191" s="9"/>
      <c r="R1191" s="72"/>
      <c r="S1191" s="11"/>
      <c r="T1191" s="73"/>
      <c r="U1191" s="73"/>
      <c r="V1191" s="9"/>
      <c r="W1191" s="9"/>
      <c r="X1191" s="74" t="str">
        <f> if(isna(VLOOKUP($A1191,processing!$A:$B,1,0)), "no", "yes")</f>
        <v>no</v>
      </c>
      <c r="Y1191" s="74" t="str">
        <f> if(isna(VLOOKUP($A1191,outputs!$A:$B,1,0)), "no", "yes")</f>
        <v>no</v>
      </c>
      <c r="Z1191" s="74" t="str">
        <f> if(isna(VLOOKUP($A1191,old.accuracy!$A:$B,1,0)), "no", "yes")</f>
        <v>no</v>
      </c>
      <c r="AA1191" s="74"/>
      <c r="AB1191" s="74"/>
    </row>
    <row r="1192">
      <c r="A1192" s="8" t="str">
        <f> concatenate(VLOOKUP($B1192,publications!$B:$D,3,0), ".", $C1192)</f>
        <v>#N/A</v>
      </c>
      <c r="B1192" s="9"/>
      <c r="C1192" s="71">
        <f t="shared" si="1"/>
        <v>0</v>
      </c>
      <c r="D1192" s="9"/>
      <c r="E1192" s="9"/>
      <c r="F1192" s="9"/>
      <c r="G1192" s="9"/>
      <c r="H1192" s="79"/>
      <c r="I1192" s="9"/>
      <c r="J1192" s="9"/>
      <c r="K1192" s="9"/>
      <c r="L1192" s="9"/>
      <c r="M1192" s="11"/>
      <c r="N1192" s="77"/>
      <c r="O1192" s="72"/>
      <c r="P1192" s="72"/>
      <c r="Q1192" s="9"/>
      <c r="R1192" s="72"/>
      <c r="S1192" s="11"/>
      <c r="T1192" s="73"/>
      <c r="U1192" s="73"/>
      <c r="V1192" s="9"/>
      <c r="W1192" s="9"/>
      <c r="X1192" s="74" t="str">
        <f> if(isna(VLOOKUP($A1192,processing!$A:$B,1,0)), "no", "yes")</f>
        <v>no</v>
      </c>
      <c r="Y1192" s="74" t="str">
        <f> if(isna(VLOOKUP($A1192,outputs!$A:$B,1,0)), "no", "yes")</f>
        <v>no</v>
      </c>
      <c r="Z1192" s="74" t="str">
        <f> if(isna(VLOOKUP($A1192,old.accuracy!$A:$B,1,0)), "no", "yes")</f>
        <v>no</v>
      </c>
      <c r="AA1192" s="74"/>
      <c r="AB1192" s="74"/>
    </row>
    <row r="1193">
      <c r="A1193" s="8" t="str">
        <f> concatenate(VLOOKUP($B1193,publications!$B:$D,3,0), ".", $C1193)</f>
        <v>#N/A</v>
      </c>
      <c r="B1193" s="9"/>
      <c r="C1193" s="71">
        <f t="shared" si="1"/>
        <v>0</v>
      </c>
      <c r="D1193" s="9"/>
      <c r="E1193" s="9"/>
      <c r="F1193" s="9"/>
      <c r="G1193" s="9"/>
      <c r="H1193" s="79"/>
      <c r="I1193" s="9"/>
      <c r="J1193" s="9"/>
      <c r="K1193" s="9"/>
      <c r="L1193" s="9"/>
      <c r="M1193" s="11"/>
      <c r="N1193" s="77"/>
      <c r="O1193" s="72"/>
      <c r="P1193" s="72"/>
      <c r="Q1193" s="9"/>
      <c r="R1193" s="72"/>
      <c r="S1193" s="11"/>
      <c r="T1193" s="73"/>
      <c r="U1193" s="73"/>
      <c r="V1193" s="9"/>
      <c r="W1193" s="9"/>
      <c r="X1193" s="74" t="str">
        <f> if(isna(VLOOKUP($A1193,processing!$A:$B,1,0)), "no", "yes")</f>
        <v>no</v>
      </c>
      <c r="Y1193" s="74" t="str">
        <f> if(isna(VLOOKUP($A1193,outputs!$A:$B,1,0)), "no", "yes")</f>
        <v>no</v>
      </c>
      <c r="Z1193" s="74" t="str">
        <f> if(isna(VLOOKUP($A1193,old.accuracy!$A:$B,1,0)), "no", "yes")</f>
        <v>no</v>
      </c>
      <c r="AA1193" s="74"/>
      <c r="AB1193" s="74"/>
    </row>
    <row r="1194">
      <c r="A1194" s="8" t="str">
        <f> concatenate(VLOOKUP($B1194,publications!$B:$D,3,0), ".", $C1194)</f>
        <v>#N/A</v>
      </c>
      <c r="B1194" s="9"/>
      <c r="C1194" s="71">
        <f t="shared" si="1"/>
        <v>0</v>
      </c>
      <c r="D1194" s="9"/>
      <c r="E1194" s="9"/>
      <c r="F1194" s="9"/>
      <c r="G1194" s="9"/>
      <c r="H1194" s="79"/>
      <c r="I1194" s="9"/>
      <c r="J1194" s="9"/>
      <c r="K1194" s="9"/>
      <c r="L1194" s="9"/>
      <c r="M1194" s="11"/>
      <c r="N1194" s="77"/>
      <c r="O1194" s="72"/>
      <c r="P1194" s="72"/>
      <c r="Q1194" s="9"/>
      <c r="R1194" s="72"/>
      <c r="S1194" s="11"/>
      <c r="T1194" s="73"/>
      <c r="U1194" s="73"/>
      <c r="V1194" s="9"/>
      <c r="W1194" s="9"/>
      <c r="X1194" s="74" t="str">
        <f> if(isna(VLOOKUP($A1194,processing!$A:$B,1,0)), "no", "yes")</f>
        <v>no</v>
      </c>
      <c r="Y1194" s="74" t="str">
        <f> if(isna(VLOOKUP($A1194,outputs!$A:$B,1,0)), "no", "yes")</f>
        <v>no</v>
      </c>
      <c r="Z1194" s="74" t="str">
        <f> if(isna(VLOOKUP($A1194,old.accuracy!$A:$B,1,0)), "no", "yes")</f>
        <v>no</v>
      </c>
      <c r="AA1194" s="74"/>
      <c r="AB1194" s="74"/>
    </row>
    <row r="1195">
      <c r="A1195" s="8" t="str">
        <f> concatenate(VLOOKUP($B1195,publications!$B:$D,3,0), ".", $C1195)</f>
        <v>#N/A</v>
      </c>
      <c r="B1195" s="9"/>
      <c r="C1195" s="71">
        <f t="shared" si="1"/>
        <v>0</v>
      </c>
      <c r="D1195" s="9"/>
      <c r="E1195" s="9"/>
      <c r="F1195" s="9"/>
      <c r="G1195" s="9"/>
      <c r="H1195" s="79"/>
      <c r="I1195" s="9"/>
      <c r="J1195" s="9"/>
      <c r="K1195" s="9"/>
      <c r="L1195" s="9"/>
      <c r="M1195" s="11"/>
      <c r="N1195" s="77"/>
      <c r="O1195" s="72"/>
      <c r="P1195" s="72"/>
      <c r="Q1195" s="9"/>
      <c r="R1195" s="72"/>
      <c r="S1195" s="11"/>
      <c r="T1195" s="73"/>
      <c r="U1195" s="73"/>
      <c r="V1195" s="9"/>
      <c r="W1195" s="9"/>
      <c r="X1195" s="74" t="str">
        <f> if(isna(VLOOKUP($A1195,processing!$A:$B,1,0)), "no", "yes")</f>
        <v>no</v>
      </c>
      <c r="Y1195" s="74" t="str">
        <f> if(isna(VLOOKUP($A1195,outputs!$A:$B,1,0)), "no", "yes")</f>
        <v>no</v>
      </c>
      <c r="Z1195" s="74" t="str">
        <f> if(isna(VLOOKUP($A1195,old.accuracy!$A:$B,1,0)), "no", "yes")</f>
        <v>no</v>
      </c>
      <c r="AA1195" s="74"/>
      <c r="AB1195" s="74"/>
    </row>
    <row r="1196">
      <c r="A1196" s="8" t="str">
        <f> concatenate(VLOOKUP($B1196,publications!$B:$D,3,0), ".", $C1196)</f>
        <v>#N/A</v>
      </c>
      <c r="B1196" s="9"/>
      <c r="C1196" s="71">
        <f t="shared" si="1"/>
        <v>0</v>
      </c>
      <c r="D1196" s="9"/>
      <c r="E1196" s="9"/>
      <c r="F1196" s="9"/>
      <c r="G1196" s="9"/>
      <c r="H1196" s="79"/>
      <c r="I1196" s="9"/>
      <c r="J1196" s="9"/>
      <c r="K1196" s="9"/>
      <c r="L1196" s="9"/>
      <c r="M1196" s="11"/>
      <c r="N1196" s="77"/>
      <c r="O1196" s="72"/>
      <c r="P1196" s="72"/>
      <c r="Q1196" s="9"/>
      <c r="R1196" s="72"/>
      <c r="S1196" s="11"/>
      <c r="T1196" s="73"/>
      <c r="U1196" s="73"/>
      <c r="V1196" s="9"/>
      <c r="W1196" s="9"/>
      <c r="X1196" s="74" t="str">
        <f> if(isna(VLOOKUP($A1196,processing!$A:$B,1,0)), "no", "yes")</f>
        <v>no</v>
      </c>
      <c r="Y1196" s="74" t="str">
        <f> if(isna(VLOOKUP($A1196,outputs!$A:$B,1,0)), "no", "yes")</f>
        <v>no</v>
      </c>
      <c r="Z1196" s="74" t="str">
        <f> if(isna(VLOOKUP($A1196,old.accuracy!$A:$B,1,0)), "no", "yes")</f>
        <v>no</v>
      </c>
      <c r="AA1196" s="74"/>
      <c r="AB1196" s="74"/>
    </row>
    <row r="1197">
      <c r="A1197" s="8" t="str">
        <f> concatenate(VLOOKUP($B1197,publications!$B:$D,3,0), ".", $C1197)</f>
        <v>#N/A</v>
      </c>
      <c r="B1197" s="9"/>
      <c r="C1197" s="71">
        <f t="shared" si="1"/>
        <v>0</v>
      </c>
      <c r="D1197" s="9"/>
      <c r="E1197" s="9"/>
      <c r="F1197" s="9"/>
      <c r="G1197" s="9"/>
      <c r="H1197" s="79"/>
      <c r="I1197" s="9"/>
      <c r="J1197" s="9"/>
      <c r="K1197" s="9"/>
      <c r="L1197" s="9"/>
      <c r="M1197" s="11"/>
      <c r="N1197" s="77"/>
      <c r="O1197" s="72"/>
      <c r="P1197" s="72"/>
      <c r="Q1197" s="9"/>
      <c r="R1197" s="72"/>
      <c r="S1197" s="11"/>
      <c r="T1197" s="73"/>
      <c r="U1197" s="73"/>
      <c r="V1197" s="9"/>
      <c r="W1197" s="9"/>
      <c r="X1197" s="74" t="str">
        <f> if(isna(VLOOKUP($A1197,processing!$A:$B,1,0)), "no", "yes")</f>
        <v>no</v>
      </c>
      <c r="Y1197" s="74" t="str">
        <f> if(isna(VLOOKUP($A1197,outputs!$A:$B,1,0)), "no", "yes")</f>
        <v>no</v>
      </c>
      <c r="Z1197" s="74" t="str">
        <f> if(isna(VLOOKUP($A1197,old.accuracy!$A:$B,1,0)), "no", "yes")</f>
        <v>no</v>
      </c>
      <c r="AA1197" s="74"/>
      <c r="AB1197" s="74"/>
    </row>
    <row r="1198">
      <c r="A1198" s="8" t="str">
        <f> concatenate(VLOOKUP($B1198,publications!$B:$D,3,0), ".", $C1198)</f>
        <v>#N/A</v>
      </c>
      <c r="B1198" s="9"/>
      <c r="C1198" s="71">
        <f t="shared" si="1"/>
        <v>0</v>
      </c>
      <c r="D1198" s="9"/>
      <c r="E1198" s="9"/>
      <c r="F1198" s="9"/>
      <c r="G1198" s="9"/>
      <c r="H1198" s="79"/>
      <c r="I1198" s="9"/>
      <c r="J1198" s="9"/>
      <c r="K1198" s="9"/>
      <c r="L1198" s="9"/>
      <c r="M1198" s="11"/>
      <c r="N1198" s="77"/>
      <c r="O1198" s="72"/>
      <c r="P1198" s="72"/>
      <c r="Q1198" s="9"/>
      <c r="R1198" s="72"/>
      <c r="S1198" s="11"/>
      <c r="T1198" s="73"/>
      <c r="U1198" s="73"/>
      <c r="V1198" s="9"/>
      <c r="W1198" s="9"/>
      <c r="X1198" s="74" t="str">
        <f> if(isna(VLOOKUP($A1198,processing!$A:$B,1,0)), "no", "yes")</f>
        <v>no</v>
      </c>
      <c r="Y1198" s="74" t="str">
        <f> if(isna(VLOOKUP($A1198,outputs!$A:$B,1,0)), "no", "yes")</f>
        <v>no</v>
      </c>
      <c r="Z1198" s="74" t="str">
        <f> if(isna(VLOOKUP($A1198,old.accuracy!$A:$B,1,0)), "no", "yes")</f>
        <v>no</v>
      </c>
      <c r="AA1198" s="74"/>
      <c r="AB1198" s="74"/>
    </row>
    <row r="1199">
      <c r="A1199" s="8" t="str">
        <f> concatenate(VLOOKUP($B1199,publications!$B:$D,3,0), ".", $C1199)</f>
        <v>#N/A</v>
      </c>
      <c r="B1199" s="9"/>
      <c r="C1199" s="71">
        <f t="shared" si="1"/>
        <v>0</v>
      </c>
      <c r="D1199" s="9"/>
      <c r="E1199" s="9"/>
      <c r="F1199" s="9"/>
      <c r="G1199" s="9"/>
      <c r="H1199" s="79"/>
      <c r="I1199" s="9"/>
      <c r="J1199" s="9"/>
      <c r="K1199" s="9"/>
      <c r="L1199" s="9"/>
      <c r="M1199" s="11"/>
      <c r="N1199" s="77"/>
      <c r="O1199" s="72"/>
      <c r="P1199" s="72"/>
      <c r="Q1199" s="9"/>
      <c r="R1199" s="72"/>
      <c r="S1199" s="11"/>
      <c r="T1199" s="73"/>
      <c r="U1199" s="73"/>
      <c r="V1199" s="9"/>
      <c r="W1199" s="9"/>
      <c r="X1199" s="74" t="str">
        <f> if(isna(VLOOKUP($A1199,processing!$A:$B,1,0)), "no", "yes")</f>
        <v>no</v>
      </c>
      <c r="Y1199" s="74" t="str">
        <f> if(isna(VLOOKUP($A1199,outputs!$A:$B,1,0)), "no", "yes")</f>
        <v>no</v>
      </c>
      <c r="Z1199" s="74" t="str">
        <f> if(isna(VLOOKUP($A1199,old.accuracy!$A:$B,1,0)), "no", "yes")</f>
        <v>no</v>
      </c>
      <c r="AA1199" s="74"/>
      <c r="AB1199" s="74"/>
    </row>
    <row r="1200">
      <c r="A1200" s="8" t="str">
        <f> concatenate(VLOOKUP($B1200,publications!$B:$D,3,0), ".", $C1200)</f>
        <v>#N/A</v>
      </c>
      <c r="B1200" s="9"/>
      <c r="C1200" s="71">
        <f t="shared" si="1"/>
        <v>0</v>
      </c>
      <c r="D1200" s="9"/>
      <c r="E1200" s="9"/>
      <c r="F1200" s="9"/>
      <c r="G1200" s="9"/>
      <c r="H1200" s="79"/>
      <c r="I1200" s="9"/>
      <c r="J1200" s="9"/>
      <c r="K1200" s="9"/>
      <c r="L1200" s="9"/>
      <c r="M1200" s="11"/>
      <c r="N1200" s="77"/>
      <c r="O1200" s="72"/>
      <c r="P1200" s="72"/>
      <c r="Q1200" s="9"/>
      <c r="R1200" s="72"/>
      <c r="S1200" s="11"/>
      <c r="T1200" s="73"/>
      <c r="U1200" s="73"/>
      <c r="V1200" s="9"/>
      <c r="W1200" s="9"/>
      <c r="X1200" s="74" t="str">
        <f> if(isna(VLOOKUP($A1200,processing!$A:$B,1,0)), "no", "yes")</f>
        <v>no</v>
      </c>
      <c r="Y1200" s="74" t="str">
        <f> if(isna(VLOOKUP($A1200,outputs!$A:$B,1,0)), "no", "yes")</f>
        <v>no</v>
      </c>
      <c r="Z1200" s="74" t="str">
        <f> if(isna(VLOOKUP($A1200,old.accuracy!$A:$B,1,0)), "no", "yes")</f>
        <v>no</v>
      </c>
      <c r="AA1200" s="74"/>
      <c r="AB1200" s="74"/>
    </row>
    <row r="1201">
      <c r="A1201" s="8" t="str">
        <f> concatenate(VLOOKUP($B1201,publications!$B:$D,3,0), ".", $C1201)</f>
        <v>#N/A</v>
      </c>
      <c r="B1201" s="9"/>
      <c r="C1201" s="71">
        <f t="shared" si="1"/>
        <v>0</v>
      </c>
      <c r="D1201" s="9"/>
      <c r="E1201" s="9"/>
      <c r="F1201" s="9"/>
      <c r="G1201" s="9"/>
      <c r="H1201" s="79"/>
      <c r="I1201" s="9"/>
      <c r="J1201" s="9"/>
      <c r="K1201" s="9"/>
      <c r="L1201" s="9"/>
      <c r="M1201" s="11"/>
      <c r="N1201" s="77"/>
      <c r="O1201" s="72"/>
      <c r="P1201" s="72"/>
      <c r="Q1201" s="9"/>
      <c r="R1201" s="72"/>
      <c r="S1201" s="11"/>
      <c r="T1201" s="73"/>
      <c r="U1201" s="73"/>
      <c r="V1201" s="9"/>
      <c r="W1201" s="9"/>
      <c r="X1201" s="74" t="str">
        <f> if(isna(VLOOKUP($A1201,processing!$A:$B,1,0)), "no", "yes")</f>
        <v>no</v>
      </c>
      <c r="Y1201" s="74" t="str">
        <f> if(isna(VLOOKUP($A1201,outputs!$A:$B,1,0)), "no", "yes")</f>
        <v>no</v>
      </c>
      <c r="Z1201" s="74" t="str">
        <f> if(isna(VLOOKUP($A1201,old.accuracy!$A:$B,1,0)), "no", "yes")</f>
        <v>no</v>
      </c>
      <c r="AA1201" s="74"/>
      <c r="AB1201" s="74"/>
    </row>
    <row r="1202">
      <c r="A1202" s="8" t="str">
        <f> concatenate(VLOOKUP($B1202,publications!$B:$D,3,0), ".", $C1202)</f>
        <v>#N/A</v>
      </c>
      <c r="B1202" s="9"/>
      <c r="C1202" s="71">
        <f t="shared" si="1"/>
        <v>0</v>
      </c>
      <c r="D1202" s="9"/>
      <c r="E1202" s="9"/>
      <c r="F1202" s="9"/>
      <c r="G1202" s="9"/>
      <c r="H1202" s="79"/>
      <c r="I1202" s="9"/>
      <c r="J1202" s="9"/>
      <c r="K1202" s="9"/>
      <c r="L1202" s="9"/>
      <c r="M1202" s="11"/>
      <c r="N1202" s="77"/>
      <c r="O1202" s="72"/>
      <c r="P1202" s="72"/>
      <c r="Q1202" s="9"/>
      <c r="R1202" s="72"/>
      <c r="S1202" s="11"/>
      <c r="T1202" s="73"/>
      <c r="U1202" s="73"/>
      <c r="V1202" s="9"/>
      <c r="W1202" s="9"/>
      <c r="X1202" s="74" t="str">
        <f> if(isna(VLOOKUP($A1202,processing!$A:$B,1,0)), "no", "yes")</f>
        <v>no</v>
      </c>
      <c r="Y1202" s="74" t="str">
        <f> if(isna(VLOOKUP($A1202,outputs!$A:$B,1,0)), "no", "yes")</f>
        <v>no</v>
      </c>
      <c r="Z1202" s="74" t="str">
        <f> if(isna(VLOOKUP($A1202,old.accuracy!$A:$B,1,0)), "no", "yes")</f>
        <v>no</v>
      </c>
      <c r="AA1202" s="74"/>
      <c r="AB1202" s="74"/>
    </row>
    <row r="1203">
      <c r="A1203" s="8" t="str">
        <f> concatenate(VLOOKUP($B1203,publications!$B:$D,3,0), ".", $C1203)</f>
        <v>#N/A</v>
      </c>
      <c r="B1203" s="9"/>
      <c r="C1203" s="71">
        <f t="shared" si="1"/>
        <v>0</v>
      </c>
      <c r="D1203" s="9"/>
      <c r="E1203" s="9"/>
      <c r="F1203" s="9"/>
      <c r="G1203" s="9"/>
      <c r="H1203" s="79"/>
      <c r="I1203" s="9"/>
      <c r="J1203" s="9"/>
      <c r="K1203" s="9"/>
      <c r="L1203" s="9"/>
      <c r="M1203" s="11"/>
      <c r="N1203" s="77"/>
      <c r="O1203" s="72"/>
      <c r="P1203" s="72"/>
      <c r="Q1203" s="9"/>
      <c r="R1203" s="72"/>
      <c r="S1203" s="11"/>
      <c r="T1203" s="73"/>
      <c r="U1203" s="73"/>
      <c r="V1203" s="9"/>
      <c r="W1203" s="9"/>
      <c r="X1203" s="74" t="str">
        <f> if(isna(VLOOKUP($A1203,processing!$A:$B,1,0)), "no", "yes")</f>
        <v>no</v>
      </c>
      <c r="Y1203" s="74" t="str">
        <f> if(isna(VLOOKUP($A1203,outputs!$A:$B,1,0)), "no", "yes")</f>
        <v>no</v>
      </c>
      <c r="Z1203" s="74" t="str">
        <f> if(isna(VLOOKUP($A1203,old.accuracy!$A:$B,1,0)), "no", "yes")</f>
        <v>no</v>
      </c>
      <c r="AA1203" s="74"/>
      <c r="AB1203" s="74"/>
    </row>
    <row r="1204">
      <c r="A1204" s="8" t="str">
        <f> concatenate(VLOOKUP($B1204,publications!$B:$D,3,0), ".", $C1204)</f>
        <v>#N/A</v>
      </c>
      <c r="B1204" s="9"/>
      <c r="C1204" s="71">
        <f t="shared" si="1"/>
        <v>0</v>
      </c>
      <c r="D1204" s="9"/>
      <c r="E1204" s="9"/>
      <c r="F1204" s="9"/>
      <c r="G1204" s="9"/>
      <c r="H1204" s="79"/>
      <c r="I1204" s="9"/>
      <c r="J1204" s="9"/>
      <c r="K1204" s="9"/>
      <c r="L1204" s="9"/>
      <c r="M1204" s="11"/>
      <c r="N1204" s="77"/>
      <c r="O1204" s="72"/>
      <c r="P1204" s="72"/>
      <c r="Q1204" s="9"/>
      <c r="R1204" s="72"/>
      <c r="S1204" s="11"/>
      <c r="T1204" s="73"/>
      <c r="U1204" s="73"/>
      <c r="V1204" s="9"/>
      <c r="W1204" s="9"/>
      <c r="X1204" s="74" t="str">
        <f> if(isna(VLOOKUP($A1204,processing!$A:$B,1,0)), "no", "yes")</f>
        <v>no</v>
      </c>
      <c r="Y1204" s="74" t="str">
        <f> if(isna(VLOOKUP($A1204,outputs!$A:$B,1,0)), "no", "yes")</f>
        <v>no</v>
      </c>
      <c r="Z1204" s="74" t="str">
        <f> if(isna(VLOOKUP($A1204,old.accuracy!$A:$B,1,0)), "no", "yes")</f>
        <v>no</v>
      </c>
      <c r="AA1204" s="74"/>
      <c r="AB1204" s="74"/>
    </row>
    <row r="1205">
      <c r="A1205" s="8" t="str">
        <f> concatenate(VLOOKUP($B1205,publications!$B:$D,3,0), ".", $C1205)</f>
        <v>#N/A</v>
      </c>
      <c r="B1205" s="9"/>
      <c r="C1205" s="71">
        <f t="shared" si="1"/>
        <v>0</v>
      </c>
      <c r="D1205" s="9"/>
      <c r="E1205" s="9"/>
      <c r="F1205" s="9"/>
      <c r="G1205" s="9"/>
      <c r="H1205" s="79"/>
      <c r="I1205" s="9"/>
      <c r="J1205" s="9"/>
      <c r="K1205" s="9"/>
      <c r="L1205" s="9"/>
      <c r="M1205" s="11"/>
      <c r="N1205" s="77"/>
      <c r="O1205" s="72"/>
      <c r="P1205" s="72"/>
      <c r="Q1205" s="9"/>
      <c r="R1205" s="72"/>
      <c r="S1205" s="11"/>
      <c r="T1205" s="73"/>
      <c r="U1205" s="73"/>
      <c r="V1205" s="9"/>
      <c r="W1205" s="9"/>
      <c r="X1205" s="74" t="str">
        <f> if(isna(VLOOKUP($A1205,processing!$A:$B,1,0)), "no", "yes")</f>
        <v>no</v>
      </c>
      <c r="Y1205" s="74" t="str">
        <f> if(isna(VLOOKUP($A1205,outputs!$A:$B,1,0)), "no", "yes")</f>
        <v>no</v>
      </c>
      <c r="Z1205" s="74" t="str">
        <f> if(isna(VLOOKUP($A1205,old.accuracy!$A:$B,1,0)), "no", "yes")</f>
        <v>no</v>
      </c>
      <c r="AA1205" s="74"/>
      <c r="AB1205" s="74"/>
    </row>
    <row r="1206">
      <c r="A1206" s="8" t="str">
        <f> concatenate(VLOOKUP($B1206,publications!$B:$D,3,0), ".", $C1206)</f>
        <v>#N/A</v>
      </c>
      <c r="B1206" s="9"/>
      <c r="C1206" s="71">
        <f t="shared" si="1"/>
        <v>0</v>
      </c>
      <c r="D1206" s="9"/>
      <c r="E1206" s="9"/>
      <c r="F1206" s="9"/>
      <c r="G1206" s="9"/>
      <c r="H1206" s="79"/>
      <c r="I1206" s="9"/>
      <c r="J1206" s="9"/>
      <c r="K1206" s="9"/>
      <c r="L1206" s="9"/>
      <c r="M1206" s="11"/>
      <c r="N1206" s="77"/>
      <c r="O1206" s="72"/>
      <c r="P1206" s="72"/>
      <c r="Q1206" s="9"/>
      <c r="R1206" s="72"/>
      <c r="S1206" s="11"/>
      <c r="T1206" s="73"/>
      <c r="U1206" s="73"/>
      <c r="V1206" s="9"/>
      <c r="W1206" s="9"/>
      <c r="X1206" s="74" t="str">
        <f> if(isna(VLOOKUP($A1206,processing!$A:$B,1,0)), "no", "yes")</f>
        <v>no</v>
      </c>
      <c r="Y1206" s="74" t="str">
        <f> if(isna(VLOOKUP($A1206,outputs!$A:$B,1,0)), "no", "yes")</f>
        <v>no</v>
      </c>
      <c r="Z1206" s="74" t="str">
        <f> if(isna(VLOOKUP($A1206,old.accuracy!$A:$B,1,0)), "no", "yes")</f>
        <v>no</v>
      </c>
      <c r="AA1206" s="74"/>
      <c r="AB1206" s="74"/>
    </row>
    <row r="1207">
      <c r="A1207" s="8" t="str">
        <f> concatenate(VLOOKUP($B1207,publications!$B:$D,3,0), ".", $C1207)</f>
        <v>#N/A</v>
      </c>
      <c r="B1207" s="9"/>
      <c r="C1207" s="71">
        <f t="shared" si="1"/>
        <v>0</v>
      </c>
      <c r="D1207" s="9"/>
      <c r="E1207" s="9"/>
      <c r="F1207" s="9"/>
      <c r="G1207" s="9"/>
      <c r="H1207" s="79"/>
      <c r="I1207" s="9"/>
      <c r="J1207" s="9"/>
      <c r="K1207" s="9"/>
      <c r="L1207" s="9"/>
      <c r="M1207" s="11"/>
      <c r="N1207" s="77"/>
      <c r="O1207" s="72"/>
      <c r="P1207" s="72"/>
      <c r="Q1207" s="9"/>
      <c r="R1207" s="72"/>
      <c r="S1207" s="11"/>
      <c r="T1207" s="73"/>
      <c r="U1207" s="73"/>
      <c r="V1207" s="9"/>
      <c r="W1207" s="9"/>
      <c r="X1207" s="74" t="str">
        <f> if(isna(VLOOKUP($A1207,processing!$A:$B,1,0)), "no", "yes")</f>
        <v>no</v>
      </c>
      <c r="Y1207" s="74" t="str">
        <f> if(isna(VLOOKUP($A1207,outputs!$A:$B,1,0)), "no", "yes")</f>
        <v>no</v>
      </c>
      <c r="Z1207" s="74" t="str">
        <f> if(isna(VLOOKUP($A1207,old.accuracy!$A:$B,1,0)), "no", "yes")</f>
        <v>no</v>
      </c>
      <c r="AA1207" s="74"/>
      <c r="AB1207" s="74"/>
    </row>
    <row r="1208">
      <c r="A1208" s="8" t="str">
        <f> concatenate(VLOOKUP($B1208,publications!$B:$D,3,0), ".", $C1208)</f>
        <v>#N/A</v>
      </c>
      <c r="B1208" s="9"/>
      <c r="C1208" s="71">
        <f t="shared" si="1"/>
        <v>0</v>
      </c>
      <c r="D1208" s="9"/>
      <c r="E1208" s="9"/>
      <c r="F1208" s="9"/>
      <c r="G1208" s="9"/>
      <c r="H1208" s="79"/>
      <c r="I1208" s="9"/>
      <c r="J1208" s="9"/>
      <c r="K1208" s="9"/>
      <c r="L1208" s="9"/>
      <c r="M1208" s="11"/>
      <c r="N1208" s="77"/>
      <c r="O1208" s="72"/>
      <c r="P1208" s="72"/>
      <c r="Q1208" s="9"/>
      <c r="R1208" s="72"/>
      <c r="S1208" s="11"/>
      <c r="T1208" s="73"/>
      <c r="U1208" s="73"/>
      <c r="V1208" s="9"/>
      <c r="W1208" s="9"/>
      <c r="X1208" s="74" t="str">
        <f> if(isna(VLOOKUP($A1208,processing!$A:$B,1,0)), "no", "yes")</f>
        <v>no</v>
      </c>
      <c r="Y1208" s="74" t="str">
        <f> if(isna(VLOOKUP($A1208,outputs!$A:$B,1,0)), "no", "yes")</f>
        <v>no</v>
      </c>
      <c r="Z1208" s="74" t="str">
        <f> if(isna(VLOOKUP($A1208,old.accuracy!$A:$B,1,0)), "no", "yes")</f>
        <v>no</v>
      </c>
      <c r="AA1208" s="74"/>
      <c r="AB1208" s="74"/>
    </row>
    <row r="1209">
      <c r="A1209" s="8" t="str">
        <f> concatenate(VLOOKUP($B1209,publications!$B:$D,3,0), ".", $C1209)</f>
        <v>#N/A</v>
      </c>
      <c r="B1209" s="9"/>
      <c r="C1209" s="71">
        <f t="shared" si="1"/>
        <v>0</v>
      </c>
      <c r="D1209" s="9"/>
      <c r="E1209" s="9"/>
      <c r="F1209" s="9"/>
      <c r="G1209" s="9"/>
      <c r="H1209" s="79"/>
      <c r="I1209" s="9"/>
      <c r="J1209" s="9"/>
      <c r="K1209" s="9"/>
      <c r="L1209" s="9"/>
      <c r="M1209" s="11"/>
      <c r="N1209" s="77"/>
      <c r="O1209" s="72"/>
      <c r="P1209" s="72"/>
      <c r="Q1209" s="9"/>
      <c r="R1209" s="72"/>
      <c r="S1209" s="11"/>
      <c r="T1209" s="73"/>
      <c r="U1209" s="73"/>
      <c r="V1209" s="9"/>
      <c r="W1209" s="9"/>
      <c r="X1209" s="74" t="str">
        <f> if(isna(VLOOKUP($A1209,processing!$A:$B,1,0)), "no", "yes")</f>
        <v>no</v>
      </c>
      <c r="Y1209" s="74" t="str">
        <f> if(isna(VLOOKUP($A1209,outputs!$A:$B,1,0)), "no", "yes")</f>
        <v>no</v>
      </c>
      <c r="Z1209" s="74" t="str">
        <f> if(isna(VLOOKUP($A1209,old.accuracy!$A:$B,1,0)), "no", "yes")</f>
        <v>no</v>
      </c>
      <c r="AA1209" s="74"/>
      <c r="AB1209" s="74"/>
    </row>
    <row r="1210">
      <c r="A1210" s="8" t="str">
        <f> concatenate(VLOOKUP($B1210,publications!$B:$D,3,0), ".", $C1210)</f>
        <v>#N/A</v>
      </c>
      <c r="B1210" s="9"/>
      <c r="C1210" s="71">
        <f t="shared" si="1"/>
        <v>0</v>
      </c>
      <c r="D1210" s="9"/>
      <c r="E1210" s="9"/>
      <c r="F1210" s="9"/>
      <c r="G1210" s="9"/>
      <c r="H1210" s="79"/>
      <c r="I1210" s="9"/>
      <c r="J1210" s="9"/>
      <c r="K1210" s="9"/>
      <c r="L1210" s="9"/>
      <c r="M1210" s="11"/>
      <c r="N1210" s="77"/>
      <c r="O1210" s="72"/>
      <c r="P1210" s="72"/>
      <c r="Q1210" s="9"/>
      <c r="R1210" s="72"/>
      <c r="S1210" s="11"/>
      <c r="T1210" s="73"/>
      <c r="U1210" s="73"/>
      <c r="V1210" s="9"/>
      <c r="W1210" s="9"/>
      <c r="X1210" s="74" t="str">
        <f> if(isna(VLOOKUP($A1210,processing!$A:$B,1,0)), "no", "yes")</f>
        <v>no</v>
      </c>
      <c r="Y1210" s="74" t="str">
        <f> if(isna(VLOOKUP($A1210,outputs!$A:$B,1,0)), "no", "yes")</f>
        <v>no</v>
      </c>
      <c r="Z1210" s="74" t="str">
        <f> if(isna(VLOOKUP($A1210,old.accuracy!$A:$B,1,0)), "no", "yes")</f>
        <v>no</v>
      </c>
      <c r="AA1210" s="74"/>
      <c r="AB1210" s="74"/>
    </row>
    <row r="1211">
      <c r="A1211" s="8" t="str">
        <f> concatenate(VLOOKUP($B1211,publications!$B:$D,3,0), ".", $C1211)</f>
        <v>#N/A</v>
      </c>
      <c r="B1211" s="9"/>
      <c r="C1211" s="71">
        <f t="shared" si="1"/>
        <v>0</v>
      </c>
      <c r="D1211" s="9"/>
      <c r="E1211" s="9"/>
      <c r="F1211" s="9"/>
      <c r="G1211" s="9"/>
      <c r="H1211" s="79"/>
      <c r="I1211" s="9"/>
      <c r="J1211" s="9"/>
      <c r="K1211" s="9"/>
      <c r="L1211" s="9"/>
      <c r="M1211" s="11"/>
      <c r="N1211" s="77"/>
      <c r="O1211" s="72"/>
      <c r="P1211" s="72"/>
      <c r="Q1211" s="9"/>
      <c r="R1211" s="72"/>
      <c r="S1211" s="11"/>
      <c r="T1211" s="73"/>
      <c r="U1211" s="73"/>
      <c r="V1211" s="9"/>
      <c r="W1211" s="9"/>
      <c r="X1211" s="74" t="str">
        <f> if(isna(VLOOKUP($A1211,processing!$A:$B,1,0)), "no", "yes")</f>
        <v>no</v>
      </c>
      <c r="Y1211" s="74" t="str">
        <f> if(isna(VLOOKUP($A1211,outputs!$A:$B,1,0)), "no", "yes")</f>
        <v>no</v>
      </c>
      <c r="Z1211" s="74" t="str">
        <f> if(isna(VLOOKUP($A1211,old.accuracy!$A:$B,1,0)), "no", "yes")</f>
        <v>no</v>
      </c>
      <c r="AA1211" s="74"/>
      <c r="AB1211" s="74"/>
    </row>
    <row r="1212">
      <c r="A1212" s="8" t="str">
        <f> concatenate(VLOOKUP($B1212,publications!$B:$D,3,0), ".", $C1212)</f>
        <v>#N/A</v>
      </c>
      <c r="B1212" s="9"/>
      <c r="C1212" s="71">
        <f t="shared" si="1"/>
        <v>0</v>
      </c>
      <c r="D1212" s="9"/>
      <c r="E1212" s="9"/>
      <c r="F1212" s="9"/>
      <c r="G1212" s="9"/>
      <c r="H1212" s="79"/>
      <c r="I1212" s="9"/>
      <c r="J1212" s="9"/>
      <c r="K1212" s="9"/>
      <c r="L1212" s="9"/>
      <c r="M1212" s="11"/>
      <c r="N1212" s="77"/>
      <c r="O1212" s="72"/>
      <c r="P1212" s="72"/>
      <c r="Q1212" s="9"/>
      <c r="R1212" s="72"/>
      <c r="S1212" s="11"/>
      <c r="T1212" s="73"/>
      <c r="U1212" s="73"/>
      <c r="V1212" s="9"/>
      <c r="W1212" s="9"/>
      <c r="X1212" s="74" t="str">
        <f> if(isna(VLOOKUP($A1212,processing!$A:$B,1,0)), "no", "yes")</f>
        <v>no</v>
      </c>
      <c r="Y1212" s="74" t="str">
        <f> if(isna(VLOOKUP($A1212,outputs!$A:$B,1,0)), "no", "yes")</f>
        <v>no</v>
      </c>
      <c r="Z1212" s="74" t="str">
        <f> if(isna(VLOOKUP($A1212,old.accuracy!$A:$B,1,0)), "no", "yes")</f>
        <v>no</v>
      </c>
      <c r="AA1212" s="74"/>
      <c r="AB1212" s="74"/>
    </row>
    <row r="1213">
      <c r="A1213" s="8" t="str">
        <f> concatenate(VLOOKUP($B1213,publications!$B:$D,3,0), ".", $C1213)</f>
        <v>#N/A</v>
      </c>
      <c r="B1213" s="9"/>
      <c r="C1213" s="71">
        <f t="shared" si="1"/>
        <v>0</v>
      </c>
      <c r="D1213" s="9"/>
      <c r="E1213" s="9"/>
      <c r="F1213" s="9"/>
      <c r="G1213" s="9"/>
      <c r="H1213" s="79"/>
      <c r="I1213" s="9"/>
      <c r="J1213" s="9"/>
      <c r="K1213" s="9"/>
      <c r="L1213" s="9"/>
      <c r="M1213" s="11"/>
      <c r="N1213" s="77"/>
      <c r="O1213" s="72"/>
      <c r="P1213" s="72"/>
      <c r="Q1213" s="9"/>
      <c r="R1213" s="72"/>
      <c r="S1213" s="11"/>
      <c r="T1213" s="73"/>
      <c r="U1213" s="73"/>
      <c r="V1213" s="9"/>
      <c r="W1213" s="9"/>
      <c r="X1213" s="74" t="str">
        <f> if(isna(VLOOKUP($A1213,processing!$A:$B,1,0)), "no", "yes")</f>
        <v>no</v>
      </c>
      <c r="Y1213" s="74" t="str">
        <f> if(isna(VLOOKUP($A1213,outputs!$A:$B,1,0)), "no", "yes")</f>
        <v>no</v>
      </c>
      <c r="Z1213" s="74" t="str">
        <f> if(isna(VLOOKUP($A1213,old.accuracy!$A:$B,1,0)), "no", "yes")</f>
        <v>no</v>
      </c>
      <c r="AA1213" s="74"/>
      <c r="AB1213" s="74"/>
    </row>
    <row r="1214">
      <c r="A1214" s="8" t="str">
        <f> concatenate(VLOOKUP($B1214,publications!$B:$D,3,0), ".", $C1214)</f>
        <v>#N/A</v>
      </c>
      <c r="B1214" s="9"/>
      <c r="C1214" s="71">
        <f t="shared" si="1"/>
        <v>0</v>
      </c>
      <c r="D1214" s="9"/>
      <c r="E1214" s="9"/>
      <c r="F1214" s="9"/>
      <c r="G1214" s="9"/>
      <c r="H1214" s="79"/>
      <c r="I1214" s="9"/>
      <c r="J1214" s="9"/>
      <c r="K1214" s="9"/>
      <c r="L1214" s="9"/>
      <c r="M1214" s="11"/>
      <c r="N1214" s="77"/>
      <c r="O1214" s="72"/>
      <c r="P1214" s="72"/>
      <c r="Q1214" s="9"/>
      <c r="R1214" s="72"/>
      <c r="S1214" s="11"/>
      <c r="T1214" s="73"/>
      <c r="U1214" s="73"/>
      <c r="V1214" s="9"/>
      <c r="W1214" s="9"/>
      <c r="X1214" s="74" t="str">
        <f> if(isna(VLOOKUP($A1214,processing!$A:$B,1,0)), "no", "yes")</f>
        <v>no</v>
      </c>
      <c r="Y1214" s="74" t="str">
        <f> if(isna(VLOOKUP($A1214,outputs!$A:$B,1,0)), "no", "yes")</f>
        <v>no</v>
      </c>
      <c r="Z1214" s="74" t="str">
        <f> if(isna(VLOOKUP($A1214,old.accuracy!$A:$B,1,0)), "no", "yes")</f>
        <v>no</v>
      </c>
      <c r="AA1214" s="74"/>
      <c r="AB1214" s="74"/>
    </row>
    <row r="1215">
      <c r="A1215" s="8" t="str">
        <f> concatenate(VLOOKUP($B1215,publications!$B:$D,3,0), ".", $C1215)</f>
        <v>#N/A</v>
      </c>
      <c r="B1215" s="9"/>
      <c r="C1215" s="71">
        <f t="shared" si="1"/>
        <v>0</v>
      </c>
      <c r="D1215" s="9"/>
      <c r="E1215" s="9"/>
      <c r="F1215" s="9"/>
      <c r="G1215" s="9"/>
      <c r="H1215" s="79"/>
      <c r="I1215" s="9"/>
      <c r="J1215" s="9"/>
      <c r="K1215" s="9"/>
      <c r="L1215" s="9"/>
      <c r="M1215" s="11"/>
      <c r="N1215" s="77"/>
      <c r="O1215" s="72"/>
      <c r="P1215" s="72"/>
      <c r="Q1215" s="9"/>
      <c r="R1215" s="72"/>
      <c r="S1215" s="11"/>
      <c r="T1215" s="73"/>
      <c r="U1215" s="73"/>
      <c r="V1215" s="9"/>
      <c r="W1215" s="9"/>
      <c r="X1215" s="74" t="str">
        <f> if(isna(VLOOKUP($A1215,processing!$A:$B,1,0)), "no", "yes")</f>
        <v>no</v>
      </c>
      <c r="Y1215" s="74" t="str">
        <f> if(isna(VLOOKUP($A1215,outputs!$A:$B,1,0)), "no", "yes")</f>
        <v>no</v>
      </c>
      <c r="Z1215" s="74" t="str">
        <f> if(isna(VLOOKUP($A1215,old.accuracy!$A:$B,1,0)), "no", "yes")</f>
        <v>no</v>
      </c>
      <c r="AA1215" s="74"/>
      <c r="AB1215" s="74"/>
    </row>
    <row r="1216">
      <c r="A1216" s="8" t="str">
        <f> concatenate(VLOOKUP($B1216,publications!$B:$D,3,0), ".", $C1216)</f>
        <v>#N/A</v>
      </c>
      <c r="B1216" s="9"/>
      <c r="C1216" s="71">
        <f t="shared" si="1"/>
        <v>0</v>
      </c>
      <c r="D1216" s="9"/>
      <c r="E1216" s="9"/>
      <c r="F1216" s="9"/>
      <c r="G1216" s="9"/>
      <c r="H1216" s="79"/>
      <c r="I1216" s="9"/>
      <c r="J1216" s="9"/>
      <c r="K1216" s="9"/>
      <c r="L1216" s="9"/>
      <c r="M1216" s="11"/>
      <c r="N1216" s="77"/>
      <c r="O1216" s="72"/>
      <c r="P1216" s="72"/>
      <c r="Q1216" s="9"/>
      <c r="R1216" s="72"/>
      <c r="S1216" s="11"/>
      <c r="T1216" s="73"/>
      <c r="U1216" s="73"/>
      <c r="V1216" s="9"/>
      <c r="W1216" s="9"/>
      <c r="X1216" s="74" t="str">
        <f> if(isna(VLOOKUP($A1216,processing!$A:$B,1,0)), "no", "yes")</f>
        <v>no</v>
      </c>
      <c r="Y1216" s="74" t="str">
        <f> if(isna(VLOOKUP($A1216,outputs!$A:$B,1,0)), "no", "yes")</f>
        <v>no</v>
      </c>
      <c r="Z1216" s="74" t="str">
        <f> if(isna(VLOOKUP($A1216,old.accuracy!$A:$B,1,0)), "no", "yes")</f>
        <v>no</v>
      </c>
      <c r="AA1216" s="74"/>
      <c r="AB1216" s="74"/>
    </row>
    <row r="1217">
      <c r="A1217" s="8" t="str">
        <f> concatenate(VLOOKUP($B1217,publications!$B:$D,3,0), ".", $C1217)</f>
        <v>#N/A</v>
      </c>
      <c r="B1217" s="9"/>
      <c r="C1217" s="71">
        <f t="shared" si="1"/>
        <v>0</v>
      </c>
      <c r="D1217" s="9"/>
      <c r="E1217" s="9"/>
      <c r="F1217" s="9"/>
      <c r="G1217" s="9"/>
      <c r="H1217" s="79"/>
      <c r="I1217" s="9"/>
      <c r="J1217" s="9"/>
      <c r="K1217" s="9"/>
      <c r="L1217" s="9"/>
      <c r="M1217" s="11"/>
      <c r="N1217" s="77"/>
      <c r="O1217" s="72"/>
      <c r="P1217" s="72"/>
      <c r="Q1217" s="9"/>
      <c r="R1217" s="72"/>
      <c r="S1217" s="11"/>
      <c r="T1217" s="73"/>
      <c r="U1217" s="73"/>
      <c r="V1217" s="9"/>
      <c r="W1217" s="9"/>
      <c r="X1217" s="74" t="str">
        <f> if(isna(VLOOKUP($A1217,processing!$A:$B,1,0)), "no", "yes")</f>
        <v>no</v>
      </c>
      <c r="Y1217" s="74" t="str">
        <f> if(isna(VLOOKUP($A1217,outputs!$A:$B,1,0)), "no", "yes")</f>
        <v>no</v>
      </c>
      <c r="Z1217" s="74" t="str">
        <f> if(isna(VLOOKUP($A1217,old.accuracy!$A:$B,1,0)), "no", "yes")</f>
        <v>no</v>
      </c>
      <c r="AA1217" s="74"/>
      <c r="AB1217" s="74"/>
    </row>
    <row r="1218">
      <c r="A1218" s="8" t="str">
        <f> concatenate(VLOOKUP($B1218,publications!$B:$D,3,0), ".", $C1218)</f>
        <v>#N/A</v>
      </c>
      <c r="B1218" s="9"/>
      <c r="C1218" s="71">
        <f t="shared" si="1"/>
        <v>0</v>
      </c>
      <c r="D1218" s="9"/>
      <c r="E1218" s="9"/>
      <c r="F1218" s="9"/>
      <c r="G1218" s="9"/>
      <c r="H1218" s="79"/>
      <c r="I1218" s="9"/>
      <c r="J1218" s="9"/>
      <c r="K1218" s="9"/>
      <c r="L1218" s="9"/>
      <c r="M1218" s="11"/>
      <c r="N1218" s="77"/>
      <c r="O1218" s="72"/>
      <c r="P1218" s="72"/>
      <c r="Q1218" s="9"/>
      <c r="R1218" s="72"/>
      <c r="S1218" s="11"/>
      <c r="T1218" s="73"/>
      <c r="U1218" s="73"/>
      <c r="V1218" s="9"/>
      <c r="W1218" s="9"/>
      <c r="X1218" s="74" t="str">
        <f> if(isna(VLOOKUP($A1218,processing!$A:$B,1,0)), "no", "yes")</f>
        <v>no</v>
      </c>
      <c r="Y1218" s="74" t="str">
        <f> if(isna(VLOOKUP($A1218,outputs!$A:$B,1,0)), "no", "yes")</f>
        <v>no</v>
      </c>
      <c r="Z1218" s="74" t="str">
        <f> if(isna(VLOOKUP($A1218,old.accuracy!$A:$B,1,0)), "no", "yes")</f>
        <v>no</v>
      </c>
      <c r="AA1218" s="74"/>
      <c r="AB1218" s="74"/>
    </row>
    <row r="1219">
      <c r="A1219" s="8" t="str">
        <f> concatenate(VLOOKUP($B1219,publications!$B:$D,3,0), ".", $C1219)</f>
        <v>#N/A</v>
      </c>
      <c r="B1219" s="9"/>
      <c r="C1219" s="71">
        <f t="shared" si="1"/>
        <v>0</v>
      </c>
      <c r="D1219" s="9"/>
      <c r="E1219" s="9"/>
      <c r="F1219" s="9"/>
      <c r="G1219" s="9"/>
      <c r="H1219" s="79"/>
      <c r="I1219" s="9"/>
      <c r="J1219" s="9"/>
      <c r="K1219" s="9"/>
      <c r="L1219" s="9"/>
      <c r="M1219" s="11"/>
      <c r="N1219" s="77"/>
      <c r="O1219" s="72"/>
      <c r="P1219" s="72"/>
      <c r="Q1219" s="9"/>
      <c r="R1219" s="72"/>
      <c r="S1219" s="11"/>
      <c r="T1219" s="73"/>
      <c r="U1219" s="73"/>
      <c r="V1219" s="9"/>
      <c r="W1219" s="9"/>
      <c r="X1219" s="74" t="str">
        <f> if(isna(VLOOKUP($A1219,processing!$A:$B,1,0)), "no", "yes")</f>
        <v>no</v>
      </c>
      <c r="Y1219" s="74" t="str">
        <f> if(isna(VLOOKUP($A1219,outputs!$A:$B,1,0)), "no", "yes")</f>
        <v>no</v>
      </c>
      <c r="Z1219" s="74" t="str">
        <f> if(isna(VLOOKUP($A1219,old.accuracy!$A:$B,1,0)), "no", "yes")</f>
        <v>no</v>
      </c>
      <c r="AA1219" s="74"/>
      <c r="AB1219" s="74"/>
    </row>
    <row r="1220">
      <c r="A1220" s="8" t="str">
        <f> concatenate(VLOOKUP($B1220,publications!$B:$D,3,0), ".", $C1220)</f>
        <v>#N/A</v>
      </c>
      <c r="B1220" s="9"/>
      <c r="C1220" s="71">
        <f t="shared" si="1"/>
        <v>0</v>
      </c>
      <c r="D1220" s="9"/>
      <c r="E1220" s="9"/>
      <c r="F1220" s="9"/>
      <c r="G1220" s="9"/>
      <c r="H1220" s="79"/>
      <c r="I1220" s="9"/>
      <c r="J1220" s="9"/>
      <c r="K1220" s="9"/>
      <c r="L1220" s="9"/>
      <c r="M1220" s="11"/>
      <c r="N1220" s="77"/>
      <c r="O1220" s="72"/>
      <c r="P1220" s="72"/>
      <c r="Q1220" s="9"/>
      <c r="R1220" s="72"/>
      <c r="S1220" s="11"/>
      <c r="T1220" s="73"/>
      <c r="U1220" s="73"/>
      <c r="V1220" s="9"/>
      <c r="W1220" s="9"/>
      <c r="X1220" s="74" t="str">
        <f> if(isna(VLOOKUP($A1220,processing!$A:$B,1,0)), "no", "yes")</f>
        <v>no</v>
      </c>
      <c r="Y1220" s="74" t="str">
        <f> if(isna(VLOOKUP($A1220,outputs!$A:$B,1,0)), "no", "yes")</f>
        <v>no</v>
      </c>
      <c r="Z1220" s="74" t="str">
        <f> if(isna(VLOOKUP($A1220,old.accuracy!$A:$B,1,0)), "no", "yes")</f>
        <v>no</v>
      </c>
      <c r="AA1220" s="74"/>
      <c r="AB1220" s="74"/>
    </row>
    <row r="1221">
      <c r="A1221" s="8" t="str">
        <f> concatenate(VLOOKUP($B1221,publications!$B:$D,3,0), ".", $C1221)</f>
        <v>#N/A</v>
      </c>
      <c r="B1221" s="9"/>
      <c r="C1221" s="71">
        <f t="shared" si="1"/>
        <v>0</v>
      </c>
      <c r="D1221" s="9"/>
      <c r="E1221" s="9"/>
      <c r="F1221" s="9"/>
      <c r="G1221" s="9"/>
      <c r="H1221" s="79"/>
      <c r="I1221" s="9"/>
      <c r="J1221" s="9"/>
      <c r="K1221" s="9"/>
      <c r="L1221" s="9"/>
      <c r="M1221" s="11"/>
      <c r="N1221" s="77"/>
      <c r="O1221" s="72"/>
      <c r="P1221" s="72"/>
      <c r="Q1221" s="9"/>
      <c r="R1221" s="72"/>
      <c r="S1221" s="11"/>
      <c r="T1221" s="73"/>
      <c r="U1221" s="73"/>
      <c r="V1221" s="9"/>
      <c r="W1221" s="9"/>
      <c r="X1221" s="74" t="str">
        <f> if(isna(VLOOKUP($A1221,processing!$A:$B,1,0)), "no", "yes")</f>
        <v>no</v>
      </c>
      <c r="Y1221" s="74" t="str">
        <f> if(isna(VLOOKUP($A1221,outputs!$A:$B,1,0)), "no", "yes")</f>
        <v>no</v>
      </c>
      <c r="Z1221" s="74" t="str">
        <f> if(isna(VLOOKUP($A1221,old.accuracy!$A:$B,1,0)), "no", "yes")</f>
        <v>no</v>
      </c>
      <c r="AA1221" s="74"/>
      <c r="AB1221" s="74"/>
    </row>
    <row r="1222">
      <c r="A1222" s="8" t="str">
        <f> concatenate(VLOOKUP($B1222,publications!$B:$D,3,0), ".", $C1222)</f>
        <v>#N/A</v>
      </c>
      <c r="B1222" s="9"/>
      <c r="C1222" s="71">
        <f t="shared" si="1"/>
        <v>0</v>
      </c>
      <c r="D1222" s="9"/>
      <c r="E1222" s="9"/>
      <c r="F1222" s="9"/>
      <c r="G1222" s="9"/>
      <c r="H1222" s="79"/>
      <c r="I1222" s="9"/>
      <c r="J1222" s="9"/>
      <c r="K1222" s="9"/>
      <c r="L1222" s="9"/>
      <c r="M1222" s="11"/>
      <c r="N1222" s="77"/>
      <c r="O1222" s="72"/>
      <c r="P1222" s="72"/>
      <c r="Q1222" s="9"/>
      <c r="R1222" s="72"/>
      <c r="S1222" s="11"/>
      <c r="T1222" s="73"/>
      <c r="U1222" s="73"/>
      <c r="V1222" s="9"/>
      <c r="W1222" s="9"/>
      <c r="X1222" s="74" t="str">
        <f> if(isna(VLOOKUP($A1222,processing!$A:$B,1,0)), "no", "yes")</f>
        <v>no</v>
      </c>
      <c r="Y1222" s="74" t="str">
        <f> if(isna(VLOOKUP($A1222,outputs!$A:$B,1,0)), "no", "yes")</f>
        <v>no</v>
      </c>
      <c r="Z1222" s="74" t="str">
        <f> if(isna(VLOOKUP($A1222,old.accuracy!$A:$B,1,0)), "no", "yes")</f>
        <v>no</v>
      </c>
      <c r="AA1222" s="74"/>
      <c r="AB1222" s="74"/>
    </row>
    <row r="1223">
      <c r="A1223" s="8" t="str">
        <f> concatenate(VLOOKUP($B1223,publications!$B:$D,3,0), ".", $C1223)</f>
        <v>#N/A</v>
      </c>
      <c r="B1223" s="9"/>
      <c r="C1223" s="71">
        <f t="shared" si="1"/>
        <v>0</v>
      </c>
      <c r="D1223" s="9"/>
      <c r="E1223" s="9"/>
      <c r="F1223" s="9"/>
      <c r="G1223" s="9"/>
      <c r="H1223" s="79"/>
      <c r="I1223" s="9"/>
      <c r="J1223" s="9"/>
      <c r="K1223" s="9"/>
      <c r="L1223" s="9"/>
      <c r="M1223" s="11"/>
      <c r="N1223" s="77"/>
      <c r="O1223" s="72"/>
      <c r="P1223" s="72"/>
      <c r="Q1223" s="9"/>
      <c r="R1223" s="72"/>
      <c r="S1223" s="11"/>
      <c r="T1223" s="73"/>
      <c r="U1223" s="73"/>
      <c r="V1223" s="9"/>
      <c r="W1223" s="9"/>
      <c r="X1223" s="74" t="str">
        <f> if(isna(VLOOKUP($A1223,processing!$A:$B,1,0)), "no", "yes")</f>
        <v>no</v>
      </c>
      <c r="Y1223" s="74" t="str">
        <f> if(isna(VLOOKUP($A1223,outputs!$A:$B,1,0)), "no", "yes")</f>
        <v>no</v>
      </c>
      <c r="Z1223" s="74" t="str">
        <f> if(isna(VLOOKUP($A1223,old.accuracy!$A:$B,1,0)), "no", "yes")</f>
        <v>no</v>
      </c>
      <c r="AA1223" s="74"/>
      <c r="AB1223" s="74"/>
    </row>
    <row r="1224">
      <c r="A1224" s="8" t="str">
        <f> concatenate(VLOOKUP($B1224,publications!$B:$D,3,0), ".", $C1224)</f>
        <v>#N/A</v>
      </c>
      <c r="B1224" s="9"/>
      <c r="C1224" s="71">
        <f t="shared" si="1"/>
        <v>0</v>
      </c>
      <c r="D1224" s="9"/>
      <c r="E1224" s="9"/>
      <c r="F1224" s="9"/>
      <c r="G1224" s="9"/>
      <c r="H1224" s="79"/>
      <c r="I1224" s="9"/>
      <c r="J1224" s="9"/>
      <c r="K1224" s="9"/>
      <c r="L1224" s="9"/>
      <c r="M1224" s="11"/>
      <c r="N1224" s="77"/>
      <c r="O1224" s="72"/>
      <c r="P1224" s="72"/>
      <c r="Q1224" s="9"/>
      <c r="R1224" s="72"/>
      <c r="S1224" s="11"/>
      <c r="T1224" s="73"/>
      <c r="U1224" s="73"/>
      <c r="V1224" s="9"/>
      <c r="W1224" s="9"/>
      <c r="X1224" s="74" t="str">
        <f> if(isna(VLOOKUP($A1224,processing!$A:$B,1,0)), "no", "yes")</f>
        <v>no</v>
      </c>
      <c r="Y1224" s="74" t="str">
        <f> if(isna(VLOOKUP($A1224,outputs!$A:$B,1,0)), "no", "yes")</f>
        <v>no</v>
      </c>
      <c r="Z1224" s="74" t="str">
        <f> if(isna(VLOOKUP($A1224,old.accuracy!$A:$B,1,0)), "no", "yes")</f>
        <v>no</v>
      </c>
      <c r="AA1224" s="74"/>
      <c r="AB1224" s="74"/>
    </row>
    <row r="1225">
      <c r="A1225" s="8" t="str">
        <f> concatenate(VLOOKUP($B1225,publications!$B:$D,3,0), ".", $C1225)</f>
        <v>#N/A</v>
      </c>
      <c r="B1225" s="9"/>
      <c r="C1225" s="71">
        <f t="shared" si="1"/>
        <v>0</v>
      </c>
      <c r="D1225" s="9"/>
      <c r="E1225" s="9"/>
      <c r="F1225" s="9"/>
      <c r="G1225" s="9"/>
      <c r="H1225" s="79"/>
      <c r="I1225" s="9"/>
      <c r="J1225" s="9"/>
      <c r="K1225" s="9"/>
      <c r="L1225" s="9"/>
      <c r="M1225" s="11"/>
      <c r="N1225" s="77"/>
      <c r="O1225" s="72"/>
      <c r="P1225" s="72"/>
      <c r="Q1225" s="9"/>
      <c r="R1225" s="72"/>
      <c r="S1225" s="11"/>
      <c r="T1225" s="73"/>
      <c r="U1225" s="73"/>
      <c r="V1225" s="9"/>
      <c r="W1225" s="9"/>
      <c r="X1225" s="74" t="str">
        <f> if(isna(VLOOKUP($A1225,processing!$A:$B,1,0)), "no", "yes")</f>
        <v>no</v>
      </c>
      <c r="Y1225" s="74" t="str">
        <f> if(isna(VLOOKUP($A1225,outputs!$A:$B,1,0)), "no", "yes")</f>
        <v>no</v>
      </c>
      <c r="Z1225" s="74" t="str">
        <f> if(isna(VLOOKUP($A1225,old.accuracy!$A:$B,1,0)), "no", "yes")</f>
        <v>no</v>
      </c>
      <c r="AA1225" s="74"/>
      <c r="AB1225" s="74"/>
    </row>
    <row r="1226">
      <c r="A1226" s="8" t="str">
        <f> concatenate(VLOOKUP($B1226,publications!$B:$D,3,0), ".", $C1226)</f>
        <v>#N/A</v>
      </c>
      <c r="B1226" s="9"/>
      <c r="C1226" s="71">
        <f t="shared" si="1"/>
        <v>0</v>
      </c>
      <c r="D1226" s="9"/>
      <c r="E1226" s="9"/>
      <c r="F1226" s="9"/>
      <c r="G1226" s="9"/>
      <c r="H1226" s="79"/>
      <c r="I1226" s="9"/>
      <c r="J1226" s="9"/>
      <c r="K1226" s="9"/>
      <c r="L1226" s="9"/>
      <c r="M1226" s="11"/>
      <c r="N1226" s="77"/>
      <c r="O1226" s="72"/>
      <c r="P1226" s="72"/>
      <c r="Q1226" s="9"/>
      <c r="R1226" s="72"/>
      <c r="S1226" s="11"/>
      <c r="T1226" s="73"/>
      <c r="U1226" s="73"/>
      <c r="V1226" s="9"/>
      <c r="W1226" s="9"/>
      <c r="X1226" s="74" t="str">
        <f> if(isna(VLOOKUP($A1226,processing!$A:$B,1,0)), "no", "yes")</f>
        <v>no</v>
      </c>
      <c r="Y1226" s="74" t="str">
        <f> if(isna(VLOOKUP($A1226,outputs!$A:$B,1,0)), "no", "yes")</f>
        <v>no</v>
      </c>
      <c r="Z1226" s="74" t="str">
        <f> if(isna(VLOOKUP($A1226,old.accuracy!$A:$B,1,0)), "no", "yes")</f>
        <v>no</v>
      </c>
      <c r="AA1226" s="74"/>
      <c r="AB1226" s="74"/>
    </row>
    <row r="1227">
      <c r="A1227" s="8" t="str">
        <f> concatenate(VLOOKUP($B1227,publications!$B:$D,3,0), ".", $C1227)</f>
        <v>#N/A</v>
      </c>
      <c r="B1227" s="9"/>
      <c r="C1227" s="71">
        <f t="shared" si="1"/>
        <v>0</v>
      </c>
      <c r="D1227" s="9"/>
      <c r="E1227" s="9"/>
      <c r="F1227" s="9"/>
      <c r="G1227" s="9"/>
      <c r="H1227" s="79"/>
      <c r="I1227" s="9"/>
      <c r="J1227" s="9"/>
      <c r="K1227" s="9"/>
      <c r="L1227" s="9"/>
      <c r="M1227" s="11"/>
      <c r="N1227" s="77"/>
      <c r="O1227" s="72"/>
      <c r="P1227" s="72"/>
      <c r="Q1227" s="9"/>
      <c r="R1227" s="72"/>
      <c r="S1227" s="11"/>
      <c r="T1227" s="73"/>
      <c r="U1227" s="73"/>
      <c r="V1227" s="9"/>
      <c r="W1227" s="9"/>
      <c r="X1227" s="74" t="str">
        <f> if(isna(VLOOKUP($A1227,processing!$A:$B,1,0)), "no", "yes")</f>
        <v>no</v>
      </c>
      <c r="Y1227" s="74" t="str">
        <f> if(isna(VLOOKUP($A1227,outputs!$A:$B,1,0)), "no", "yes")</f>
        <v>no</v>
      </c>
      <c r="Z1227" s="74" t="str">
        <f> if(isna(VLOOKUP($A1227,old.accuracy!$A:$B,1,0)), "no", "yes")</f>
        <v>no</v>
      </c>
      <c r="AA1227" s="74"/>
      <c r="AB1227" s="74"/>
    </row>
    <row r="1228">
      <c r="A1228" s="8" t="str">
        <f> concatenate(VLOOKUP($B1228,publications!$B:$D,3,0), ".", $C1228)</f>
        <v>#N/A</v>
      </c>
      <c r="B1228" s="9"/>
      <c r="C1228" s="71">
        <f t="shared" si="1"/>
        <v>0</v>
      </c>
      <c r="D1228" s="9"/>
      <c r="E1228" s="9"/>
      <c r="F1228" s="9"/>
      <c r="G1228" s="9"/>
      <c r="H1228" s="79"/>
      <c r="I1228" s="9"/>
      <c r="J1228" s="9"/>
      <c r="K1228" s="9"/>
      <c r="L1228" s="9"/>
      <c r="M1228" s="11"/>
      <c r="N1228" s="77"/>
      <c r="O1228" s="72"/>
      <c r="P1228" s="72"/>
      <c r="Q1228" s="9"/>
      <c r="R1228" s="72"/>
      <c r="S1228" s="11"/>
      <c r="T1228" s="73"/>
      <c r="U1228" s="73"/>
      <c r="V1228" s="9"/>
      <c r="W1228" s="9"/>
      <c r="X1228" s="74" t="str">
        <f> if(isna(VLOOKUP($A1228,processing!$A:$B,1,0)), "no", "yes")</f>
        <v>no</v>
      </c>
      <c r="Y1228" s="74" t="str">
        <f> if(isna(VLOOKUP($A1228,outputs!$A:$B,1,0)), "no", "yes")</f>
        <v>no</v>
      </c>
      <c r="Z1228" s="74" t="str">
        <f> if(isna(VLOOKUP($A1228,old.accuracy!$A:$B,1,0)), "no", "yes")</f>
        <v>no</v>
      </c>
      <c r="AA1228" s="74"/>
      <c r="AB1228" s="74"/>
    </row>
    <row r="1229">
      <c r="A1229" s="8" t="str">
        <f> concatenate(VLOOKUP($B1229,publications!$B:$D,3,0), ".", $C1229)</f>
        <v>#N/A</v>
      </c>
      <c r="B1229" s="9"/>
      <c r="C1229" s="71">
        <f t="shared" si="1"/>
        <v>0</v>
      </c>
      <c r="D1229" s="9"/>
      <c r="E1229" s="9"/>
      <c r="F1229" s="9"/>
      <c r="G1229" s="9"/>
      <c r="H1229" s="79"/>
      <c r="I1229" s="9"/>
      <c r="J1229" s="9"/>
      <c r="K1229" s="9"/>
      <c r="L1229" s="9"/>
      <c r="M1229" s="11"/>
      <c r="N1229" s="77"/>
      <c r="O1229" s="72"/>
      <c r="P1229" s="72"/>
      <c r="Q1229" s="9"/>
      <c r="R1229" s="72"/>
      <c r="S1229" s="11"/>
      <c r="T1229" s="73"/>
      <c r="U1229" s="73"/>
      <c r="V1229" s="9"/>
      <c r="W1229" s="9"/>
      <c r="X1229" s="74" t="str">
        <f> if(isna(VLOOKUP($A1229,processing!$A:$B,1,0)), "no", "yes")</f>
        <v>no</v>
      </c>
      <c r="Y1229" s="74" t="str">
        <f> if(isna(VLOOKUP($A1229,outputs!$A:$B,1,0)), "no", "yes")</f>
        <v>no</v>
      </c>
      <c r="Z1229" s="74" t="str">
        <f> if(isna(VLOOKUP($A1229,old.accuracy!$A:$B,1,0)), "no", "yes")</f>
        <v>no</v>
      </c>
      <c r="AA1229" s="74"/>
      <c r="AB1229" s="74"/>
    </row>
    <row r="1230">
      <c r="A1230" s="8" t="str">
        <f> concatenate(VLOOKUP($B1230,publications!$B:$D,3,0), ".", $C1230)</f>
        <v>#N/A</v>
      </c>
      <c r="B1230" s="9"/>
      <c r="C1230" s="71">
        <f t="shared" si="1"/>
        <v>0</v>
      </c>
      <c r="D1230" s="9"/>
      <c r="E1230" s="9"/>
      <c r="F1230" s="9"/>
      <c r="G1230" s="9"/>
      <c r="H1230" s="79"/>
      <c r="I1230" s="9"/>
      <c r="J1230" s="9"/>
      <c r="K1230" s="9"/>
      <c r="L1230" s="9"/>
      <c r="M1230" s="11"/>
      <c r="N1230" s="77"/>
      <c r="O1230" s="72"/>
      <c r="P1230" s="72"/>
      <c r="Q1230" s="9"/>
      <c r="R1230" s="72"/>
      <c r="S1230" s="11"/>
      <c r="T1230" s="73"/>
      <c r="U1230" s="73"/>
      <c r="V1230" s="9"/>
      <c r="W1230" s="9"/>
      <c r="X1230" s="74" t="str">
        <f> if(isna(VLOOKUP($A1230,processing!$A:$B,1,0)), "no", "yes")</f>
        <v>no</v>
      </c>
      <c r="Y1230" s="74" t="str">
        <f> if(isna(VLOOKUP($A1230,outputs!$A:$B,1,0)), "no", "yes")</f>
        <v>no</v>
      </c>
      <c r="Z1230" s="74" t="str">
        <f> if(isna(VLOOKUP($A1230,old.accuracy!$A:$B,1,0)), "no", "yes")</f>
        <v>no</v>
      </c>
      <c r="AA1230" s="74"/>
      <c r="AB1230" s="74"/>
    </row>
    <row r="1231">
      <c r="A1231" s="8" t="str">
        <f> concatenate(VLOOKUP($B1231,publications!$B:$D,3,0), ".", $C1231)</f>
        <v>#N/A</v>
      </c>
      <c r="B1231" s="9"/>
      <c r="C1231" s="71">
        <f t="shared" si="1"/>
        <v>0</v>
      </c>
      <c r="D1231" s="9"/>
      <c r="E1231" s="9"/>
      <c r="F1231" s="9"/>
      <c r="G1231" s="9"/>
      <c r="H1231" s="79"/>
      <c r="I1231" s="9"/>
      <c r="J1231" s="9"/>
      <c r="K1231" s="9"/>
      <c r="L1231" s="9"/>
      <c r="M1231" s="11"/>
      <c r="N1231" s="77"/>
      <c r="O1231" s="72"/>
      <c r="P1231" s="72"/>
      <c r="Q1231" s="9"/>
      <c r="R1231" s="72"/>
      <c r="S1231" s="11"/>
      <c r="T1231" s="73"/>
      <c r="U1231" s="73"/>
      <c r="V1231" s="9"/>
      <c r="W1231" s="9"/>
      <c r="X1231" s="74" t="str">
        <f> if(isna(VLOOKUP($A1231,processing!$A:$B,1,0)), "no", "yes")</f>
        <v>no</v>
      </c>
      <c r="Y1231" s="74" t="str">
        <f> if(isna(VLOOKUP($A1231,outputs!$A:$B,1,0)), "no", "yes")</f>
        <v>no</v>
      </c>
      <c r="Z1231" s="74" t="str">
        <f> if(isna(VLOOKUP($A1231,old.accuracy!$A:$B,1,0)), "no", "yes")</f>
        <v>no</v>
      </c>
      <c r="AA1231" s="74"/>
      <c r="AB1231" s="74"/>
    </row>
    <row r="1232">
      <c r="A1232" s="8" t="str">
        <f> concatenate(VLOOKUP($B1232,publications!$B:$D,3,0), ".", $C1232)</f>
        <v>#N/A</v>
      </c>
      <c r="B1232" s="9"/>
      <c r="C1232" s="71">
        <f t="shared" si="1"/>
        <v>0</v>
      </c>
      <c r="D1232" s="9"/>
      <c r="E1232" s="9"/>
      <c r="F1232" s="9"/>
      <c r="G1232" s="9"/>
      <c r="H1232" s="79"/>
      <c r="I1232" s="9"/>
      <c r="J1232" s="9"/>
      <c r="K1232" s="9"/>
      <c r="L1232" s="9"/>
      <c r="M1232" s="11"/>
      <c r="N1232" s="77"/>
      <c r="O1232" s="72"/>
      <c r="P1232" s="72"/>
      <c r="Q1232" s="9"/>
      <c r="R1232" s="72"/>
      <c r="S1232" s="11"/>
      <c r="T1232" s="73"/>
      <c r="U1232" s="73"/>
      <c r="V1232" s="9"/>
      <c r="W1232" s="9"/>
      <c r="X1232" s="74" t="str">
        <f> if(isna(VLOOKUP($A1232,processing!$A:$B,1,0)), "no", "yes")</f>
        <v>no</v>
      </c>
      <c r="Y1232" s="74" t="str">
        <f> if(isna(VLOOKUP($A1232,outputs!$A:$B,1,0)), "no", "yes")</f>
        <v>no</v>
      </c>
      <c r="Z1232" s="74" t="str">
        <f> if(isna(VLOOKUP($A1232,old.accuracy!$A:$B,1,0)), "no", "yes")</f>
        <v>no</v>
      </c>
      <c r="AA1232" s="74"/>
      <c r="AB1232" s="74"/>
    </row>
    <row r="1233">
      <c r="A1233" s="8" t="str">
        <f> concatenate(VLOOKUP($B1233,publications!$B:$D,3,0), ".", $C1233)</f>
        <v>#N/A</v>
      </c>
      <c r="B1233" s="9"/>
      <c r="C1233" s="71">
        <f t="shared" si="1"/>
        <v>0</v>
      </c>
      <c r="D1233" s="9"/>
      <c r="E1233" s="9"/>
      <c r="F1233" s="9"/>
      <c r="G1233" s="9"/>
      <c r="H1233" s="79"/>
      <c r="I1233" s="9"/>
      <c r="J1233" s="9"/>
      <c r="K1233" s="9"/>
      <c r="L1233" s="9"/>
      <c r="M1233" s="11"/>
      <c r="N1233" s="77"/>
      <c r="O1233" s="72"/>
      <c r="P1233" s="72"/>
      <c r="Q1233" s="9"/>
      <c r="R1233" s="72"/>
      <c r="S1233" s="11"/>
      <c r="T1233" s="73"/>
      <c r="U1233" s="73"/>
      <c r="V1233" s="9"/>
      <c r="W1233" s="9"/>
      <c r="X1233" s="74" t="str">
        <f> if(isna(VLOOKUP($A1233,processing!$A:$B,1,0)), "no", "yes")</f>
        <v>no</v>
      </c>
      <c r="Y1233" s="74" t="str">
        <f> if(isna(VLOOKUP($A1233,outputs!$A:$B,1,0)), "no", "yes")</f>
        <v>no</v>
      </c>
      <c r="Z1233" s="74" t="str">
        <f> if(isna(VLOOKUP($A1233,old.accuracy!$A:$B,1,0)), "no", "yes")</f>
        <v>no</v>
      </c>
      <c r="AA1233" s="74"/>
      <c r="AB1233" s="74"/>
    </row>
    <row r="1234">
      <c r="A1234" s="8" t="str">
        <f> concatenate(VLOOKUP($B1234,publications!$B:$D,3,0), ".", $C1234)</f>
        <v>#N/A</v>
      </c>
      <c r="B1234" s="9"/>
      <c r="C1234" s="71">
        <f t="shared" si="1"/>
        <v>0</v>
      </c>
      <c r="D1234" s="9"/>
      <c r="E1234" s="9"/>
      <c r="F1234" s="9"/>
      <c r="G1234" s="9"/>
      <c r="H1234" s="79"/>
      <c r="I1234" s="9"/>
      <c r="J1234" s="9"/>
      <c r="K1234" s="9"/>
      <c r="L1234" s="9"/>
      <c r="M1234" s="11"/>
      <c r="N1234" s="77"/>
      <c r="O1234" s="72"/>
      <c r="P1234" s="72"/>
      <c r="Q1234" s="9"/>
      <c r="R1234" s="72"/>
      <c r="S1234" s="11"/>
      <c r="T1234" s="73"/>
      <c r="U1234" s="73"/>
      <c r="V1234" s="9"/>
      <c r="W1234" s="9"/>
      <c r="X1234" s="74" t="str">
        <f> if(isna(VLOOKUP($A1234,processing!$A:$B,1,0)), "no", "yes")</f>
        <v>no</v>
      </c>
      <c r="Y1234" s="74" t="str">
        <f> if(isna(VLOOKUP($A1234,outputs!$A:$B,1,0)), "no", "yes")</f>
        <v>no</v>
      </c>
      <c r="Z1234" s="74" t="str">
        <f> if(isna(VLOOKUP($A1234,old.accuracy!$A:$B,1,0)), "no", "yes")</f>
        <v>no</v>
      </c>
      <c r="AA1234" s="74"/>
      <c r="AB1234" s="74"/>
    </row>
    <row r="1235">
      <c r="A1235" s="8" t="str">
        <f> concatenate(VLOOKUP($B1235,publications!$B:$D,3,0), ".", $C1235)</f>
        <v>#N/A</v>
      </c>
      <c r="B1235" s="9"/>
      <c r="C1235" s="71">
        <f t="shared" si="1"/>
        <v>0</v>
      </c>
      <c r="D1235" s="9"/>
      <c r="E1235" s="9"/>
      <c r="F1235" s="9"/>
      <c r="G1235" s="9"/>
      <c r="H1235" s="79"/>
      <c r="I1235" s="9"/>
      <c r="J1235" s="9"/>
      <c r="K1235" s="9"/>
      <c r="L1235" s="9"/>
      <c r="M1235" s="11"/>
      <c r="N1235" s="77"/>
      <c r="O1235" s="72"/>
      <c r="P1235" s="72"/>
      <c r="Q1235" s="9"/>
      <c r="R1235" s="72"/>
      <c r="S1235" s="11"/>
      <c r="T1235" s="73"/>
      <c r="U1235" s="73"/>
      <c r="V1235" s="9"/>
      <c r="W1235" s="9"/>
      <c r="X1235" s="74" t="str">
        <f> if(isna(VLOOKUP($A1235,processing!$A:$B,1,0)), "no", "yes")</f>
        <v>no</v>
      </c>
      <c r="Y1235" s="74" t="str">
        <f> if(isna(VLOOKUP($A1235,outputs!$A:$B,1,0)), "no", "yes")</f>
        <v>no</v>
      </c>
      <c r="Z1235" s="74" t="str">
        <f> if(isna(VLOOKUP($A1235,old.accuracy!$A:$B,1,0)), "no", "yes")</f>
        <v>no</v>
      </c>
      <c r="AA1235" s="74"/>
      <c r="AB1235" s="74"/>
    </row>
    <row r="1236">
      <c r="A1236" s="8" t="str">
        <f> concatenate(VLOOKUP($B1236,publications!$B:$D,3,0), ".", $C1236)</f>
        <v>#N/A</v>
      </c>
      <c r="B1236" s="9"/>
      <c r="C1236" s="71">
        <f t="shared" si="1"/>
        <v>0</v>
      </c>
      <c r="D1236" s="9"/>
      <c r="E1236" s="9"/>
      <c r="F1236" s="9"/>
      <c r="G1236" s="9"/>
      <c r="H1236" s="79"/>
      <c r="I1236" s="9"/>
      <c r="J1236" s="9"/>
      <c r="K1236" s="9"/>
      <c r="L1236" s="9"/>
      <c r="M1236" s="11"/>
      <c r="N1236" s="77"/>
      <c r="O1236" s="72"/>
      <c r="P1236" s="72"/>
      <c r="Q1236" s="9"/>
      <c r="R1236" s="72"/>
      <c r="S1236" s="11"/>
      <c r="T1236" s="73"/>
      <c r="U1236" s="73"/>
      <c r="V1236" s="9"/>
      <c r="W1236" s="9"/>
      <c r="X1236" s="74" t="str">
        <f> if(isna(VLOOKUP($A1236,processing!$A:$B,1,0)), "no", "yes")</f>
        <v>no</v>
      </c>
      <c r="Y1236" s="74" t="str">
        <f> if(isna(VLOOKUP($A1236,outputs!$A:$B,1,0)), "no", "yes")</f>
        <v>no</v>
      </c>
      <c r="Z1236" s="74" t="str">
        <f> if(isna(VLOOKUP($A1236,old.accuracy!$A:$B,1,0)), "no", "yes")</f>
        <v>no</v>
      </c>
      <c r="AA1236" s="74"/>
      <c r="AB1236" s="74"/>
    </row>
    <row r="1237">
      <c r="A1237" s="8" t="str">
        <f> concatenate(VLOOKUP($B1237,publications!$B:$D,3,0), ".", $C1237)</f>
        <v>#N/A</v>
      </c>
      <c r="B1237" s="9"/>
      <c r="C1237" s="71">
        <f t="shared" si="1"/>
        <v>0</v>
      </c>
      <c r="D1237" s="9"/>
      <c r="E1237" s="9"/>
      <c r="F1237" s="9"/>
      <c r="G1237" s="9"/>
      <c r="H1237" s="79"/>
      <c r="I1237" s="9"/>
      <c r="J1237" s="9"/>
      <c r="K1237" s="9"/>
      <c r="L1237" s="9"/>
      <c r="M1237" s="11"/>
      <c r="N1237" s="77"/>
      <c r="O1237" s="72"/>
      <c r="P1237" s="72"/>
      <c r="Q1237" s="9"/>
      <c r="R1237" s="72"/>
      <c r="S1237" s="11"/>
      <c r="T1237" s="73"/>
      <c r="U1237" s="73"/>
      <c r="V1237" s="9"/>
      <c r="W1237" s="9"/>
      <c r="X1237" s="74" t="str">
        <f> if(isna(VLOOKUP($A1237,processing!$A:$B,1,0)), "no", "yes")</f>
        <v>no</v>
      </c>
      <c r="Y1237" s="74" t="str">
        <f> if(isna(VLOOKUP($A1237,outputs!$A:$B,1,0)), "no", "yes")</f>
        <v>no</v>
      </c>
      <c r="Z1237" s="74" t="str">
        <f> if(isna(VLOOKUP($A1237,old.accuracy!$A:$B,1,0)), "no", "yes")</f>
        <v>no</v>
      </c>
      <c r="AA1237" s="74"/>
      <c r="AB1237" s="74"/>
    </row>
    <row r="1238">
      <c r="A1238" s="8" t="str">
        <f> concatenate(VLOOKUP($B1238,publications!$B:$D,3,0), ".", $C1238)</f>
        <v>#N/A</v>
      </c>
      <c r="B1238" s="9"/>
      <c r="C1238" s="71">
        <f t="shared" si="1"/>
        <v>0</v>
      </c>
      <c r="D1238" s="9"/>
      <c r="E1238" s="9"/>
      <c r="F1238" s="9"/>
      <c r="G1238" s="9"/>
      <c r="H1238" s="79"/>
      <c r="I1238" s="9"/>
      <c r="J1238" s="9"/>
      <c r="K1238" s="9"/>
      <c r="L1238" s="9"/>
      <c r="M1238" s="11"/>
      <c r="N1238" s="77"/>
      <c r="O1238" s="72"/>
      <c r="P1238" s="72"/>
      <c r="Q1238" s="9"/>
      <c r="R1238" s="72"/>
      <c r="S1238" s="11"/>
      <c r="T1238" s="73"/>
      <c r="U1238" s="73"/>
      <c r="V1238" s="9"/>
      <c r="W1238" s="9"/>
      <c r="X1238" s="74" t="str">
        <f> if(isna(VLOOKUP($A1238,processing!$A:$B,1,0)), "no", "yes")</f>
        <v>no</v>
      </c>
      <c r="Y1238" s="74" t="str">
        <f> if(isna(VLOOKUP($A1238,outputs!$A:$B,1,0)), "no", "yes")</f>
        <v>no</v>
      </c>
      <c r="Z1238" s="74" t="str">
        <f> if(isna(VLOOKUP($A1238,old.accuracy!$A:$B,1,0)), "no", "yes")</f>
        <v>no</v>
      </c>
      <c r="AA1238" s="74"/>
      <c r="AB1238" s="74"/>
    </row>
    <row r="1239">
      <c r="A1239" s="8" t="str">
        <f> concatenate(VLOOKUP($B1239,publications!$B:$D,3,0), ".", $C1239)</f>
        <v>#N/A</v>
      </c>
      <c r="B1239" s="9"/>
      <c r="C1239" s="71">
        <f t="shared" si="1"/>
        <v>0</v>
      </c>
      <c r="D1239" s="9"/>
      <c r="E1239" s="9"/>
      <c r="F1239" s="9"/>
      <c r="G1239" s="9"/>
      <c r="H1239" s="79"/>
      <c r="I1239" s="9"/>
      <c r="J1239" s="9"/>
      <c r="K1239" s="9"/>
      <c r="L1239" s="9"/>
      <c r="M1239" s="11"/>
      <c r="N1239" s="77"/>
      <c r="O1239" s="72"/>
      <c r="P1239" s="72"/>
      <c r="Q1239" s="9"/>
      <c r="R1239" s="72"/>
      <c r="S1239" s="11"/>
      <c r="T1239" s="73"/>
      <c r="U1239" s="73"/>
      <c r="V1239" s="9"/>
      <c r="W1239" s="9"/>
      <c r="X1239" s="74" t="str">
        <f> if(isna(VLOOKUP($A1239,processing!$A:$B,1,0)), "no", "yes")</f>
        <v>no</v>
      </c>
      <c r="Y1239" s="74" t="str">
        <f> if(isna(VLOOKUP($A1239,outputs!$A:$B,1,0)), "no", "yes")</f>
        <v>no</v>
      </c>
      <c r="Z1239" s="74" t="str">
        <f> if(isna(VLOOKUP($A1239,old.accuracy!$A:$B,1,0)), "no", "yes")</f>
        <v>no</v>
      </c>
      <c r="AA1239" s="74"/>
      <c r="AB1239" s="74"/>
    </row>
    <row r="1240">
      <c r="A1240" s="8" t="str">
        <f> concatenate(VLOOKUP($B1240,publications!$B:$D,3,0), ".", $C1240)</f>
        <v>#N/A</v>
      </c>
      <c r="B1240" s="9"/>
      <c r="C1240" s="71">
        <f t="shared" si="1"/>
        <v>0</v>
      </c>
      <c r="D1240" s="9"/>
      <c r="E1240" s="9"/>
      <c r="F1240" s="9"/>
      <c r="G1240" s="9"/>
      <c r="H1240" s="79"/>
      <c r="I1240" s="9"/>
      <c r="J1240" s="9"/>
      <c r="K1240" s="9"/>
      <c r="L1240" s="9"/>
      <c r="M1240" s="11"/>
      <c r="N1240" s="77"/>
      <c r="O1240" s="72"/>
      <c r="P1240" s="72"/>
      <c r="Q1240" s="9"/>
      <c r="R1240" s="72"/>
      <c r="S1240" s="11"/>
      <c r="T1240" s="73"/>
      <c r="U1240" s="73"/>
      <c r="V1240" s="9"/>
      <c r="W1240" s="9"/>
      <c r="X1240" s="74" t="str">
        <f> if(isna(VLOOKUP($A1240,processing!$A:$B,1,0)), "no", "yes")</f>
        <v>no</v>
      </c>
      <c r="Y1240" s="74" t="str">
        <f> if(isna(VLOOKUP($A1240,outputs!$A:$B,1,0)), "no", "yes")</f>
        <v>no</v>
      </c>
      <c r="Z1240" s="74" t="str">
        <f> if(isna(VLOOKUP($A1240,old.accuracy!$A:$B,1,0)), "no", "yes")</f>
        <v>no</v>
      </c>
      <c r="AA1240" s="74"/>
      <c r="AB1240" s="74"/>
    </row>
    <row r="1241">
      <c r="A1241" s="8" t="str">
        <f> concatenate(VLOOKUP($B1241,publications!$B:$D,3,0), ".", $C1241)</f>
        <v>#N/A</v>
      </c>
      <c r="B1241" s="9"/>
      <c r="C1241" s="71">
        <f t="shared" si="1"/>
        <v>0</v>
      </c>
      <c r="D1241" s="9"/>
      <c r="E1241" s="9"/>
      <c r="F1241" s="9"/>
      <c r="G1241" s="9"/>
      <c r="H1241" s="79"/>
      <c r="I1241" s="9"/>
      <c r="J1241" s="9"/>
      <c r="K1241" s="9"/>
      <c r="L1241" s="9"/>
      <c r="M1241" s="11"/>
      <c r="N1241" s="77"/>
      <c r="O1241" s="72"/>
      <c r="P1241" s="72"/>
      <c r="Q1241" s="9"/>
      <c r="R1241" s="72"/>
      <c r="S1241" s="11"/>
      <c r="T1241" s="73"/>
      <c r="U1241" s="73"/>
      <c r="V1241" s="9"/>
      <c r="W1241" s="9"/>
      <c r="X1241" s="74" t="str">
        <f> if(isna(VLOOKUP($A1241,processing!$A:$B,1,0)), "no", "yes")</f>
        <v>no</v>
      </c>
      <c r="Y1241" s="74" t="str">
        <f> if(isna(VLOOKUP($A1241,outputs!$A:$B,1,0)), "no", "yes")</f>
        <v>no</v>
      </c>
      <c r="Z1241" s="74" t="str">
        <f> if(isna(VLOOKUP($A1241,old.accuracy!$A:$B,1,0)), "no", "yes")</f>
        <v>no</v>
      </c>
      <c r="AA1241" s="74"/>
      <c r="AB1241" s="74"/>
    </row>
    <row r="1242">
      <c r="A1242" s="8" t="str">
        <f> concatenate(VLOOKUP($B1242,publications!$B:$D,3,0), ".", $C1242)</f>
        <v>#N/A</v>
      </c>
      <c r="B1242" s="9"/>
      <c r="C1242" s="71">
        <f t="shared" si="1"/>
        <v>0</v>
      </c>
      <c r="D1242" s="9"/>
      <c r="E1242" s="9"/>
      <c r="F1242" s="9"/>
      <c r="G1242" s="9"/>
      <c r="H1242" s="79"/>
      <c r="I1242" s="9"/>
      <c r="J1242" s="9"/>
      <c r="K1242" s="9"/>
      <c r="L1242" s="9"/>
      <c r="M1242" s="11"/>
      <c r="N1242" s="77"/>
      <c r="O1242" s="72"/>
      <c r="P1242" s="72"/>
      <c r="Q1242" s="9"/>
      <c r="R1242" s="72"/>
      <c r="S1242" s="11"/>
      <c r="T1242" s="73"/>
      <c r="U1242" s="73"/>
      <c r="V1242" s="9"/>
      <c r="W1242" s="9"/>
      <c r="X1242" s="74" t="str">
        <f> if(isna(VLOOKUP($A1242,processing!$A:$B,1,0)), "no", "yes")</f>
        <v>no</v>
      </c>
      <c r="Y1242" s="74" t="str">
        <f> if(isna(VLOOKUP($A1242,outputs!$A:$B,1,0)), "no", "yes")</f>
        <v>no</v>
      </c>
      <c r="Z1242" s="74" t="str">
        <f> if(isna(VLOOKUP($A1242,old.accuracy!$A:$B,1,0)), "no", "yes")</f>
        <v>no</v>
      </c>
      <c r="AA1242" s="74"/>
      <c r="AB1242" s="74"/>
    </row>
    <row r="1243">
      <c r="A1243" s="8" t="str">
        <f> concatenate(VLOOKUP($B1243,publications!$B:$D,3,0), ".", $C1243)</f>
        <v>#N/A</v>
      </c>
      <c r="B1243" s="9"/>
      <c r="C1243" s="71">
        <f t="shared" si="1"/>
        <v>0</v>
      </c>
      <c r="D1243" s="9"/>
      <c r="E1243" s="9"/>
      <c r="F1243" s="9"/>
      <c r="G1243" s="9"/>
      <c r="H1243" s="79"/>
      <c r="I1243" s="9"/>
      <c r="J1243" s="9"/>
      <c r="K1243" s="9"/>
      <c r="L1243" s="9"/>
      <c r="M1243" s="11"/>
      <c r="N1243" s="77"/>
      <c r="O1243" s="72"/>
      <c r="P1243" s="72"/>
      <c r="Q1243" s="9"/>
      <c r="R1243" s="72"/>
      <c r="S1243" s="11"/>
      <c r="T1243" s="73"/>
      <c r="U1243" s="73"/>
      <c r="V1243" s="9"/>
      <c r="W1243" s="9"/>
      <c r="X1243" s="74" t="str">
        <f> if(isna(VLOOKUP($A1243,processing!$A:$B,1,0)), "no", "yes")</f>
        <v>no</v>
      </c>
      <c r="Y1243" s="74" t="str">
        <f> if(isna(VLOOKUP($A1243,outputs!$A:$B,1,0)), "no", "yes")</f>
        <v>no</v>
      </c>
      <c r="Z1243" s="74" t="str">
        <f> if(isna(VLOOKUP($A1243,old.accuracy!$A:$B,1,0)), "no", "yes")</f>
        <v>no</v>
      </c>
      <c r="AA1243" s="74"/>
      <c r="AB1243" s="74"/>
    </row>
    <row r="1244">
      <c r="A1244" s="8" t="str">
        <f> concatenate(VLOOKUP($B1244,publications!$B:$D,3,0), ".", $C1244)</f>
        <v>#N/A</v>
      </c>
      <c r="B1244" s="9"/>
      <c r="C1244" s="71">
        <f t="shared" si="1"/>
        <v>0</v>
      </c>
      <c r="D1244" s="9"/>
      <c r="E1244" s="9"/>
      <c r="F1244" s="9"/>
      <c r="G1244" s="9"/>
      <c r="H1244" s="79"/>
      <c r="I1244" s="9"/>
      <c r="J1244" s="9"/>
      <c r="K1244" s="9"/>
      <c r="L1244" s="9"/>
      <c r="M1244" s="11"/>
      <c r="N1244" s="77"/>
      <c r="O1244" s="72"/>
      <c r="P1244" s="72"/>
      <c r="Q1244" s="9"/>
      <c r="R1244" s="72"/>
      <c r="S1244" s="11"/>
      <c r="T1244" s="73"/>
      <c r="U1244" s="73"/>
      <c r="V1244" s="9"/>
      <c r="W1244" s="9"/>
      <c r="X1244" s="74" t="str">
        <f> if(isna(VLOOKUP($A1244,processing!$A:$B,1,0)), "no", "yes")</f>
        <v>no</v>
      </c>
      <c r="Y1244" s="74" t="str">
        <f> if(isna(VLOOKUP($A1244,outputs!$A:$B,1,0)), "no", "yes")</f>
        <v>no</v>
      </c>
      <c r="Z1244" s="74" t="str">
        <f> if(isna(VLOOKUP($A1244,old.accuracy!$A:$B,1,0)), "no", "yes")</f>
        <v>no</v>
      </c>
      <c r="AA1244" s="74"/>
      <c r="AB1244" s="74"/>
    </row>
    <row r="1245">
      <c r="A1245" s="8" t="str">
        <f> concatenate(VLOOKUP($B1245,publications!$B:$D,3,0), ".", $C1245)</f>
        <v>#N/A</v>
      </c>
      <c r="B1245" s="9"/>
      <c r="C1245" s="71">
        <f t="shared" si="1"/>
        <v>0</v>
      </c>
      <c r="D1245" s="9"/>
      <c r="E1245" s="9"/>
      <c r="F1245" s="9"/>
      <c r="G1245" s="9"/>
      <c r="H1245" s="79"/>
      <c r="I1245" s="9"/>
      <c r="J1245" s="9"/>
      <c r="K1245" s="9"/>
      <c r="L1245" s="9"/>
      <c r="M1245" s="11"/>
      <c r="N1245" s="77"/>
      <c r="O1245" s="72"/>
      <c r="P1245" s="72"/>
      <c r="Q1245" s="9"/>
      <c r="R1245" s="72"/>
      <c r="S1245" s="11"/>
      <c r="T1245" s="73"/>
      <c r="U1245" s="73"/>
      <c r="V1245" s="9"/>
      <c r="W1245" s="9"/>
      <c r="X1245" s="74" t="str">
        <f> if(isna(VLOOKUP($A1245,processing!$A:$B,1,0)), "no", "yes")</f>
        <v>no</v>
      </c>
      <c r="Y1245" s="74" t="str">
        <f> if(isna(VLOOKUP($A1245,outputs!$A:$B,1,0)), "no", "yes")</f>
        <v>no</v>
      </c>
      <c r="Z1245" s="74" t="str">
        <f> if(isna(VLOOKUP($A1245,old.accuracy!$A:$B,1,0)), "no", "yes")</f>
        <v>no</v>
      </c>
      <c r="AA1245" s="74"/>
      <c r="AB1245" s="74"/>
    </row>
    <row r="1246">
      <c r="A1246" s="8" t="str">
        <f> concatenate(VLOOKUP($B1246,publications!$B:$D,3,0), ".", $C1246)</f>
        <v>#N/A</v>
      </c>
      <c r="B1246" s="9"/>
      <c r="C1246" s="71">
        <f t="shared" si="1"/>
        <v>0</v>
      </c>
      <c r="D1246" s="9"/>
      <c r="E1246" s="9"/>
      <c r="F1246" s="9"/>
      <c r="G1246" s="9"/>
      <c r="H1246" s="79"/>
      <c r="I1246" s="9"/>
      <c r="J1246" s="9"/>
      <c r="K1246" s="9"/>
      <c r="L1246" s="9"/>
      <c r="M1246" s="11"/>
      <c r="N1246" s="77"/>
      <c r="O1246" s="72"/>
      <c r="P1246" s="72"/>
      <c r="Q1246" s="9"/>
      <c r="R1246" s="72"/>
      <c r="S1246" s="11"/>
      <c r="T1246" s="73"/>
      <c r="U1246" s="73"/>
      <c r="V1246" s="9"/>
      <c r="W1246" s="9"/>
      <c r="X1246" s="74" t="str">
        <f> if(isna(VLOOKUP($A1246,processing!$A:$B,1,0)), "no", "yes")</f>
        <v>no</v>
      </c>
      <c r="Y1246" s="74" t="str">
        <f> if(isna(VLOOKUP($A1246,outputs!$A:$B,1,0)), "no", "yes")</f>
        <v>no</v>
      </c>
      <c r="Z1246" s="74" t="str">
        <f> if(isna(VLOOKUP($A1246,old.accuracy!$A:$B,1,0)), "no", "yes")</f>
        <v>no</v>
      </c>
      <c r="AA1246" s="74"/>
      <c r="AB1246" s="74"/>
    </row>
    <row r="1247">
      <c r="A1247" s="8" t="str">
        <f> concatenate(VLOOKUP($B1247,publications!$B:$D,3,0), ".", $C1247)</f>
        <v>#N/A</v>
      </c>
      <c r="B1247" s="9"/>
      <c r="C1247" s="71">
        <f t="shared" si="1"/>
        <v>0</v>
      </c>
      <c r="D1247" s="9"/>
      <c r="E1247" s="9"/>
      <c r="F1247" s="9"/>
      <c r="G1247" s="9"/>
      <c r="H1247" s="79"/>
      <c r="I1247" s="9"/>
      <c r="J1247" s="9"/>
      <c r="K1247" s="9"/>
      <c r="L1247" s="9"/>
      <c r="M1247" s="11"/>
      <c r="N1247" s="77"/>
      <c r="O1247" s="72"/>
      <c r="P1247" s="72"/>
      <c r="Q1247" s="9"/>
      <c r="R1247" s="72"/>
      <c r="S1247" s="11"/>
      <c r="T1247" s="73"/>
      <c r="U1247" s="73"/>
      <c r="V1247" s="9"/>
      <c r="W1247" s="9"/>
      <c r="X1247" s="74" t="str">
        <f> if(isna(VLOOKUP($A1247,processing!$A:$B,1,0)), "no", "yes")</f>
        <v>no</v>
      </c>
      <c r="Y1247" s="74" t="str">
        <f> if(isna(VLOOKUP($A1247,outputs!$A:$B,1,0)), "no", "yes")</f>
        <v>no</v>
      </c>
      <c r="Z1247" s="74" t="str">
        <f> if(isna(VLOOKUP($A1247,old.accuracy!$A:$B,1,0)), "no", "yes")</f>
        <v>no</v>
      </c>
      <c r="AA1247" s="74"/>
      <c r="AB1247" s="74"/>
    </row>
    <row r="1248">
      <c r="A1248" s="8" t="str">
        <f> concatenate(VLOOKUP($B1248,publications!$B:$D,3,0), ".", $C1248)</f>
        <v>#N/A</v>
      </c>
      <c r="B1248" s="9"/>
      <c r="C1248" s="71">
        <f t="shared" si="1"/>
        <v>0</v>
      </c>
      <c r="D1248" s="9"/>
      <c r="E1248" s="9"/>
      <c r="F1248" s="9"/>
      <c r="G1248" s="9"/>
      <c r="H1248" s="79"/>
      <c r="I1248" s="9"/>
      <c r="J1248" s="9"/>
      <c r="K1248" s="9"/>
      <c r="L1248" s="9"/>
      <c r="M1248" s="11"/>
      <c r="N1248" s="77"/>
      <c r="O1248" s="72"/>
      <c r="P1248" s="72"/>
      <c r="Q1248" s="9"/>
      <c r="R1248" s="72"/>
      <c r="S1248" s="11"/>
      <c r="T1248" s="73"/>
      <c r="U1248" s="73"/>
      <c r="V1248" s="9"/>
      <c r="W1248" s="9"/>
      <c r="X1248" s="74" t="str">
        <f> if(isna(VLOOKUP($A1248,processing!$A:$B,1,0)), "no", "yes")</f>
        <v>no</v>
      </c>
      <c r="Y1248" s="74" t="str">
        <f> if(isna(VLOOKUP($A1248,outputs!$A:$B,1,0)), "no", "yes")</f>
        <v>no</v>
      </c>
      <c r="Z1248" s="74" t="str">
        <f> if(isna(VLOOKUP($A1248,old.accuracy!$A:$B,1,0)), "no", "yes")</f>
        <v>no</v>
      </c>
      <c r="AA1248" s="74"/>
      <c r="AB1248" s="74"/>
    </row>
    <row r="1249">
      <c r="A1249" s="8" t="str">
        <f> concatenate(VLOOKUP($B1249,publications!$B:$D,3,0), ".", $C1249)</f>
        <v>#N/A</v>
      </c>
      <c r="B1249" s="9"/>
      <c r="C1249" s="71">
        <f t="shared" si="1"/>
        <v>0</v>
      </c>
      <c r="D1249" s="9"/>
      <c r="E1249" s="9"/>
      <c r="F1249" s="9"/>
      <c r="G1249" s="9"/>
      <c r="H1249" s="79"/>
      <c r="I1249" s="9"/>
      <c r="J1249" s="9"/>
      <c r="K1249" s="9"/>
      <c r="L1249" s="9"/>
      <c r="M1249" s="11"/>
      <c r="N1249" s="77"/>
      <c r="O1249" s="72"/>
      <c r="P1249" s="72"/>
      <c r="Q1249" s="9"/>
      <c r="R1249" s="72"/>
      <c r="S1249" s="11"/>
      <c r="T1249" s="73"/>
      <c r="U1249" s="73"/>
      <c r="V1249" s="9"/>
      <c r="W1249" s="9"/>
      <c r="X1249" s="74" t="str">
        <f> if(isna(VLOOKUP($A1249,processing!$A:$B,1,0)), "no", "yes")</f>
        <v>no</v>
      </c>
      <c r="Y1249" s="74" t="str">
        <f> if(isna(VLOOKUP($A1249,outputs!$A:$B,1,0)), "no", "yes")</f>
        <v>no</v>
      </c>
      <c r="Z1249" s="74" t="str">
        <f> if(isna(VLOOKUP($A1249,old.accuracy!$A:$B,1,0)), "no", "yes")</f>
        <v>no</v>
      </c>
      <c r="AA1249" s="74"/>
      <c r="AB1249" s="74"/>
    </row>
    <row r="1250">
      <c r="A1250" s="8" t="str">
        <f> concatenate(VLOOKUP($B1250,publications!$B:$D,3,0), ".", $C1250)</f>
        <v>#N/A</v>
      </c>
      <c r="B1250" s="9"/>
      <c r="C1250" s="71">
        <f t="shared" si="1"/>
        <v>0</v>
      </c>
      <c r="D1250" s="9"/>
      <c r="E1250" s="9"/>
      <c r="F1250" s="9"/>
      <c r="G1250" s="9"/>
      <c r="H1250" s="79"/>
      <c r="I1250" s="9"/>
      <c r="J1250" s="9"/>
      <c r="K1250" s="9"/>
      <c r="L1250" s="9"/>
      <c r="M1250" s="11"/>
      <c r="N1250" s="77"/>
      <c r="O1250" s="72"/>
      <c r="P1250" s="72"/>
      <c r="Q1250" s="9"/>
      <c r="R1250" s="72"/>
      <c r="S1250" s="11"/>
      <c r="T1250" s="73"/>
      <c r="U1250" s="73"/>
      <c r="V1250" s="9"/>
      <c r="W1250" s="9"/>
      <c r="X1250" s="74" t="str">
        <f> if(isna(VLOOKUP($A1250,processing!$A:$B,1,0)), "no", "yes")</f>
        <v>no</v>
      </c>
      <c r="Y1250" s="74" t="str">
        <f> if(isna(VLOOKUP($A1250,outputs!$A:$B,1,0)), "no", "yes")</f>
        <v>no</v>
      </c>
      <c r="Z1250" s="74" t="str">
        <f> if(isna(VLOOKUP($A1250,old.accuracy!$A:$B,1,0)), "no", "yes")</f>
        <v>no</v>
      </c>
      <c r="AA1250" s="74"/>
      <c r="AB1250" s="74"/>
    </row>
    <row r="1251">
      <c r="A1251" s="8" t="str">
        <f> concatenate(VLOOKUP($B1251,publications!$B:$D,3,0), ".", $C1251)</f>
        <v>#N/A</v>
      </c>
      <c r="B1251" s="9"/>
      <c r="C1251" s="71">
        <f t="shared" si="1"/>
        <v>0</v>
      </c>
      <c r="D1251" s="9"/>
      <c r="E1251" s="9"/>
      <c r="F1251" s="9"/>
      <c r="G1251" s="9"/>
      <c r="H1251" s="79"/>
      <c r="I1251" s="9"/>
      <c r="J1251" s="9"/>
      <c r="K1251" s="9"/>
      <c r="L1251" s="9"/>
      <c r="M1251" s="11"/>
      <c r="N1251" s="77"/>
      <c r="O1251" s="72"/>
      <c r="P1251" s="72"/>
      <c r="Q1251" s="9"/>
      <c r="R1251" s="72"/>
      <c r="S1251" s="11"/>
      <c r="T1251" s="73"/>
      <c r="U1251" s="73"/>
      <c r="V1251" s="9"/>
      <c r="W1251" s="9"/>
      <c r="X1251" s="74" t="str">
        <f> if(isna(VLOOKUP($A1251,processing!$A:$B,1,0)), "no", "yes")</f>
        <v>no</v>
      </c>
      <c r="Y1251" s="74" t="str">
        <f> if(isna(VLOOKUP($A1251,outputs!$A:$B,1,0)), "no", "yes")</f>
        <v>no</v>
      </c>
      <c r="Z1251" s="74" t="str">
        <f> if(isna(VLOOKUP($A1251,old.accuracy!$A:$B,1,0)), "no", "yes")</f>
        <v>no</v>
      </c>
      <c r="AA1251" s="74"/>
      <c r="AB1251" s="74"/>
    </row>
    <row r="1252">
      <c r="A1252" s="8" t="str">
        <f> concatenate(VLOOKUP($B1252,publications!$B:$D,3,0), ".", $C1252)</f>
        <v>#N/A</v>
      </c>
      <c r="B1252" s="9"/>
      <c r="C1252" s="71">
        <f t="shared" si="1"/>
        <v>0</v>
      </c>
      <c r="D1252" s="9"/>
      <c r="E1252" s="9"/>
      <c r="F1252" s="9"/>
      <c r="G1252" s="9"/>
      <c r="H1252" s="79"/>
      <c r="I1252" s="9"/>
      <c r="J1252" s="9"/>
      <c r="K1252" s="9"/>
      <c r="L1252" s="9"/>
      <c r="M1252" s="11"/>
      <c r="N1252" s="77"/>
      <c r="O1252" s="72"/>
      <c r="P1252" s="72"/>
      <c r="Q1252" s="9"/>
      <c r="R1252" s="72"/>
      <c r="S1252" s="11"/>
      <c r="T1252" s="73"/>
      <c r="U1252" s="73"/>
      <c r="V1252" s="9"/>
      <c r="W1252" s="9"/>
      <c r="X1252" s="74" t="str">
        <f> if(isna(VLOOKUP($A1252,processing!$A:$B,1,0)), "no", "yes")</f>
        <v>no</v>
      </c>
      <c r="Y1252" s="74" t="str">
        <f> if(isna(VLOOKUP($A1252,outputs!$A:$B,1,0)), "no", "yes")</f>
        <v>no</v>
      </c>
      <c r="Z1252" s="74" t="str">
        <f> if(isna(VLOOKUP($A1252,old.accuracy!$A:$B,1,0)), "no", "yes")</f>
        <v>no</v>
      </c>
      <c r="AA1252" s="74"/>
      <c r="AB1252" s="74"/>
    </row>
    <row r="1253">
      <c r="A1253" s="8" t="str">
        <f> concatenate(VLOOKUP($B1253,publications!$B:$D,3,0), ".", $C1253)</f>
        <v>#N/A</v>
      </c>
      <c r="B1253" s="9"/>
      <c r="C1253" s="71">
        <f t="shared" si="1"/>
        <v>0</v>
      </c>
      <c r="D1253" s="9"/>
      <c r="E1253" s="9"/>
      <c r="F1253" s="9"/>
      <c r="G1253" s="9"/>
      <c r="H1253" s="79"/>
      <c r="I1253" s="9"/>
      <c r="J1253" s="9"/>
      <c r="K1253" s="9"/>
      <c r="L1253" s="9"/>
      <c r="M1253" s="11"/>
      <c r="N1253" s="77"/>
      <c r="O1253" s="72"/>
      <c r="P1253" s="72"/>
      <c r="Q1253" s="9"/>
      <c r="R1253" s="72"/>
      <c r="S1253" s="11"/>
      <c r="T1253" s="73"/>
      <c r="U1253" s="73"/>
      <c r="V1253" s="9"/>
      <c r="W1253" s="9"/>
      <c r="X1253" s="74" t="str">
        <f> if(isna(VLOOKUP($A1253,processing!$A:$B,1,0)), "no", "yes")</f>
        <v>no</v>
      </c>
      <c r="Y1253" s="74" t="str">
        <f> if(isna(VLOOKUP($A1253,outputs!$A:$B,1,0)), "no", "yes")</f>
        <v>no</v>
      </c>
      <c r="Z1253" s="74" t="str">
        <f> if(isna(VLOOKUP($A1253,old.accuracy!$A:$B,1,0)), "no", "yes")</f>
        <v>no</v>
      </c>
      <c r="AA1253" s="74"/>
      <c r="AB1253" s="74"/>
    </row>
    <row r="1254">
      <c r="A1254" s="8" t="str">
        <f> concatenate(VLOOKUP($B1254,publications!$B:$D,3,0), ".", $C1254)</f>
        <v>#N/A</v>
      </c>
      <c r="B1254" s="9"/>
      <c r="C1254" s="71">
        <f t="shared" si="1"/>
        <v>0</v>
      </c>
      <c r="D1254" s="9"/>
      <c r="E1254" s="9"/>
      <c r="F1254" s="9"/>
      <c r="G1254" s="9"/>
      <c r="H1254" s="79"/>
      <c r="I1254" s="9"/>
      <c r="J1254" s="9"/>
      <c r="K1254" s="9"/>
      <c r="L1254" s="9"/>
      <c r="M1254" s="11"/>
      <c r="N1254" s="77"/>
      <c r="O1254" s="72"/>
      <c r="P1254" s="72"/>
      <c r="Q1254" s="9"/>
      <c r="R1254" s="72"/>
      <c r="S1254" s="11"/>
      <c r="T1254" s="73"/>
      <c r="U1254" s="73"/>
      <c r="V1254" s="9"/>
      <c r="W1254" s="9"/>
      <c r="X1254" s="74" t="str">
        <f> if(isna(VLOOKUP($A1254,processing!$A:$B,1,0)), "no", "yes")</f>
        <v>no</v>
      </c>
      <c r="Y1254" s="74" t="str">
        <f> if(isna(VLOOKUP($A1254,outputs!$A:$B,1,0)), "no", "yes")</f>
        <v>no</v>
      </c>
      <c r="Z1254" s="74" t="str">
        <f> if(isna(VLOOKUP($A1254,old.accuracy!$A:$B,1,0)), "no", "yes")</f>
        <v>no</v>
      </c>
      <c r="AA1254" s="74"/>
      <c r="AB1254" s="74"/>
    </row>
    <row r="1255">
      <c r="A1255" s="8" t="str">
        <f> concatenate(VLOOKUP($B1255,publications!$B:$D,3,0), ".", $C1255)</f>
        <v>#N/A</v>
      </c>
      <c r="B1255" s="9"/>
      <c r="C1255" s="71">
        <f t="shared" si="1"/>
        <v>0</v>
      </c>
      <c r="D1255" s="9"/>
      <c r="E1255" s="9"/>
      <c r="F1255" s="9"/>
      <c r="G1255" s="9"/>
      <c r="H1255" s="79"/>
      <c r="I1255" s="9"/>
      <c r="J1255" s="9"/>
      <c r="K1255" s="9"/>
      <c r="L1255" s="9"/>
      <c r="M1255" s="11"/>
      <c r="N1255" s="77"/>
      <c r="O1255" s="72"/>
      <c r="P1255" s="72"/>
      <c r="Q1255" s="9"/>
      <c r="R1255" s="72"/>
      <c r="S1255" s="11"/>
      <c r="T1255" s="73"/>
      <c r="U1255" s="73"/>
      <c r="V1255" s="9"/>
      <c r="W1255" s="9"/>
      <c r="X1255" s="74" t="str">
        <f> if(isna(VLOOKUP($A1255,processing!$A:$B,1,0)), "no", "yes")</f>
        <v>no</v>
      </c>
      <c r="Y1255" s="74" t="str">
        <f> if(isna(VLOOKUP($A1255,outputs!$A:$B,1,0)), "no", "yes")</f>
        <v>no</v>
      </c>
      <c r="Z1255" s="74" t="str">
        <f> if(isna(VLOOKUP($A1255,old.accuracy!$A:$B,1,0)), "no", "yes")</f>
        <v>no</v>
      </c>
      <c r="AA1255" s="74"/>
      <c r="AB1255" s="74"/>
    </row>
    <row r="1256">
      <c r="A1256" s="8" t="str">
        <f> concatenate(VLOOKUP($B1256,publications!$B:$D,3,0), ".", $C1256)</f>
        <v>#N/A</v>
      </c>
      <c r="B1256" s="9"/>
      <c r="C1256" s="71">
        <f t="shared" si="1"/>
        <v>0</v>
      </c>
      <c r="D1256" s="9"/>
      <c r="E1256" s="9"/>
      <c r="F1256" s="9"/>
      <c r="G1256" s="9"/>
      <c r="H1256" s="79"/>
      <c r="I1256" s="9"/>
      <c r="J1256" s="9"/>
      <c r="K1256" s="9"/>
      <c r="L1256" s="9"/>
      <c r="M1256" s="11"/>
      <c r="N1256" s="77"/>
      <c r="O1256" s="72"/>
      <c r="P1256" s="72"/>
      <c r="Q1256" s="9"/>
      <c r="R1256" s="72"/>
      <c r="S1256" s="11"/>
      <c r="T1256" s="73"/>
      <c r="U1256" s="73"/>
      <c r="V1256" s="9"/>
      <c r="W1256" s="9"/>
      <c r="X1256" s="74" t="str">
        <f> if(isna(VLOOKUP($A1256,processing!$A:$B,1,0)), "no", "yes")</f>
        <v>no</v>
      </c>
      <c r="Y1256" s="74" t="str">
        <f> if(isna(VLOOKUP($A1256,outputs!$A:$B,1,0)), "no", "yes")</f>
        <v>no</v>
      </c>
      <c r="Z1256" s="74" t="str">
        <f> if(isna(VLOOKUP($A1256,old.accuracy!$A:$B,1,0)), "no", "yes")</f>
        <v>no</v>
      </c>
      <c r="AA1256" s="74"/>
      <c r="AB1256" s="74"/>
    </row>
    <row r="1257">
      <c r="A1257" s="8" t="str">
        <f> concatenate(VLOOKUP($B1257,publications!$B:$D,3,0), ".", $C1257)</f>
        <v>#N/A</v>
      </c>
      <c r="B1257" s="9"/>
      <c r="C1257" s="71">
        <f t="shared" si="1"/>
        <v>0</v>
      </c>
      <c r="D1257" s="9"/>
      <c r="E1257" s="9"/>
      <c r="F1257" s="9"/>
      <c r="G1257" s="9"/>
      <c r="H1257" s="79"/>
      <c r="I1257" s="9"/>
      <c r="J1257" s="9"/>
      <c r="K1257" s="9"/>
      <c r="L1257" s="9"/>
      <c r="M1257" s="11"/>
      <c r="N1257" s="77"/>
      <c r="O1257" s="72"/>
      <c r="P1257" s="72"/>
      <c r="Q1257" s="9"/>
      <c r="R1257" s="72"/>
      <c r="S1257" s="11"/>
      <c r="T1257" s="73"/>
      <c r="U1257" s="73"/>
      <c r="V1257" s="9"/>
      <c r="W1257" s="9"/>
      <c r="X1257" s="74" t="str">
        <f> if(isna(VLOOKUP($A1257,processing!$A:$B,1,0)), "no", "yes")</f>
        <v>no</v>
      </c>
      <c r="Y1257" s="74" t="str">
        <f> if(isna(VLOOKUP($A1257,outputs!$A:$B,1,0)), "no", "yes")</f>
        <v>no</v>
      </c>
      <c r="Z1257" s="74" t="str">
        <f> if(isna(VLOOKUP($A1257,old.accuracy!$A:$B,1,0)), "no", "yes")</f>
        <v>no</v>
      </c>
      <c r="AA1257" s="74"/>
      <c r="AB1257" s="74"/>
    </row>
    <row r="1258">
      <c r="A1258" s="8" t="str">
        <f> concatenate(VLOOKUP($B1258,publications!$B:$D,3,0), ".", $C1258)</f>
        <v>#N/A</v>
      </c>
      <c r="B1258" s="9"/>
      <c r="C1258" s="71">
        <f t="shared" si="1"/>
        <v>0</v>
      </c>
      <c r="D1258" s="9"/>
      <c r="E1258" s="9"/>
      <c r="F1258" s="9"/>
      <c r="G1258" s="9"/>
      <c r="H1258" s="79"/>
      <c r="I1258" s="9"/>
      <c r="J1258" s="9"/>
      <c r="K1258" s="9"/>
      <c r="L1258" s="9"/>
      <c r="M1258" s="11"/>
      <c r="N1258" s="77"/>
      <c r="O1258" s="72"/>
      <c r="P1258" s="72"/>
      <c r="Q1258" s="9"/>
      <c r="R1258" s="72"/>
      <c r="S1258" s="11"/>
      <c r="T1258" s="73"/>
      <c r="U1258" s="73"/>
      <c r="V1258" s="9"/>
      <c r="W1258" s="9"/>
      <c r="X1258" s="74" t="str">
        <f> if(isna(VLOOKUP($A1258,processing!$A:$B,1,0)), "no", "yes")</f>
        <v>no</v>
      </c>
      <c r="Y1258" s="74" t="str">
        <f> if(isna(VLOOKUP($A1258,outputs!$A:$B,1,0)), "no", "yes")</f>
        <v>no</v>
      </c>
      <c r="Z1258" s="74" t="str">
        <f> if(isna(VLOOKUP($A1258,old.accuracy!$A:$B,1,0)), "no", "yes")</f>
        <v>no</v>
      </c>
      <c r="AA1258" s="74"/>
      <c r="AB1258" s="74"/>
    </row>
    <row r="1259">
      <c r="A1259" s="8" t="str">
        <f> concatenate(VLOOKUP($B1259,publications!$B:$D,3,0), ".", $C1259)</f>
        <v>#N/A</v>
      </c>
      <c r="B1259" s="9"/>
      <c r="C1259" s="71">
        <f t="shared" si="1"/>
        <v>0</v>
      </c>
      <c r="D1259" s="9"/>
      <c r="E1259" s="9"/>
      <c r="F1259" s="9"/>
      <c r="G1259" s="9"/>
      <c r="H1259" s="79"/>
      <c r="I1259" s="9"/>
      <c r="J1259" s="9"/>
      <c r="K1259" s="9"/>
      <c r="L1259" s="9"/>
      <c r="M1259" s="11"/>
      <c r="N1259" s="77"/>
      <c r="O1259" s="72"/>
      <c r="P1259" s="72"/>
      <c r="Q1259" s="9"/>
      <c r="R1259" s="72"/>
      <c r="S1259" s="11"/>
      <c r="T1259" s="73"/>
      <c r="U1259" s="73"/>
      <c r="V1259" s="9"/>
      <c r="W1259" s="9"/>
      <c r="X1259" s="74" t="str">
        <f> if(isna(VLOOKUP($A1259,processing!$A:$B,1,0)), "no", "yes")</f>
        <v>no</v>
      </c>
      <c r="Y1259" s="74" t="str">
        <f> if(isna(VLOOKUP($A1259,outputs!$A:$B,1,0)), "no", "yes")</f>
        <v>no</v>
      </c>
      <c r="Z1259" s="74" t="str">
        <f> if(isna(VLOOKUP($A1259,old.accuracy!$A:$B,1,0)), "no", "yes")</f>
        <v>no</v>
      </c>
      <c r="AA1259" s="74"/>
      <c r="AB1259" s="74"/>
    </row>
    <row r="1260">
      <c r="A1260" s="8" t="str">
        <f> concatenate(VLOOKUP($B1260,publications!$B:$D,3,0), ".", $C1260)</f>
        <v>#N/A</v>
      </c>
      <c r="B1260" s="9"/>
      <c r="C1260" s="71">
        <f t="shared" si="1"/>
        <v>0</v>
      </c>
      <c r="D1260" s="9"/>
      <c r="E1260" s="9"/>
      <c r="F1260" s="9"/>
      <c r="G1260" s="9"/>
      <c r="H1260" s="79"/>
      <c r="I1260" s="9"/>
      <c r="J1260" s="9"/>
      <c r="K1260" s="9"/>
      <c r="L1260" s="9"/>
      <c r="M1260" s="11"/>
      <c r="N1260" s="77"/>
      <c r="O1260" s="72"/>
      <c r="P1260" s="72"/>
      <c r="Q1260" s="9"/>
      <c r="R1260" s="72"/>
      <c r="S1260" s="11"/>
      <c r="T1260" s="73"/>
      <c r="U1260" s="73"/>
      <c r="V1260" s="9"/>
      <c r="W1260" s="9"/>
      <c r="X1260" s="74" t="str">
        <f> if(isna(VLOOKUP($A1260,processing!$A:$B,1,0)), "no", "yes")</f>
        <v>no</v>
      </c>
      <c r="Y1260" s="74" t="str">
        <f> if(isna(VLOOKUP($A1260,outputs!$A:$B,1,0)), "no", "yes")</f>
        <v>no</v>
      </c>
      <c r="Z1260" s="74" t="str">
        <f> if(isna(VLOOKUP($A1260,old.accuracy!$A:$B,1,0)), "no", "yes")</f>
        <v>no</v>
      </c>
      <c r="AA1260" s="74"/>
      <c r="AB1260" s="74"/>
    </row>
    <row r="1261">
      <c r="A1261" s="8" t="str">
        <f> concatenate(VLOOKUP($B1261,publications!$B:$D,3,0), ".", $C1261)</f>
        <v>#N/A</v>
      </c>
      <c r="B1261" s="9"/>
      <c r="C1261" s="71">
        <f t="shared" si="1"/>
        <v>0</v>
      </c>
      <c r="D1261" s="9"/>
      <c r="E1261" s="9"/>
      <c r="F1261" s="9"/>
      <c r="G1261" s="9"/>
      <c r="H1261" s="79"/>
      <c r="I1261" s="9"/>
      <c r="J1261" s="9"/>
      <c r="K1261" s="9"/>
      <c r="L1261" s="9"/>
      <c r="M1261" s="11"/>
      <c r="N1261" s="77"/>
      <c r="O1261" s="72"/>
      <c r="P1261" s="72"/>
      <c r="Q1261" s="9"/>
      <c r="R1261" s="72"/>
      <c r="S1261" s="11"/>
      <c r="T1261" s="73"/>
      <c r="U1261" s="73"/>
      <c r="V1261" s="9"/>
      <c r="W1261" s="9"/>
      <c r="X1261" s="74" t="str">
        <f> if(isna(VLOOKUP($A1261,processing!$A:$B,1,0)), "no", "yes")</f>
        <v>no</v>
      </c>
      <c r="Y1261" s="74" t="str">
        <f> if(isna(VLOOKUP($A1261,outputs!$A:$B,1,0)), "no", "yes")</f>
        <v>no</v>
      </c>
      <c r="Z1261" s="74" t="str">
        <f> if(isna(VLOOKUP($A1261,old.accuracy!$A:$B,1,0)), "no", "yes")</f>
        <v>no</v>
      </c>
      <c r="AA1261" s="74"/>
      <c r="AB1261" s="74"/>
    </row>
    <row r="1262">
      <c r="A1262" s="8" t="str">
        <f> concatenate(VLOOKUP($B1262,publications!$B:$D,3,0), ".", $C1262)</f>
        <v>#N/A</v>
      </c>
      <c r="B1262" s="9"/>
      <c r="C1262" s="71">
        <f t="shared" si="1"/>
        <v>0</v>
      </c>
      <c r="D1262" s="9"/>
      <c r="E1262" s="9"/>
      <c r="F1262" s="9"/>
      <c r="G1262" s="9"/>
      <c r="H1262" s="79"/>
      <c r="I1262" s="9"/>
      <c r="J1262" s="9"/>
      <c r="K1262" s="9"/>
      <c r="L1262" s="9"/>
      <c r="M1262" s="11"/>
      <c r="N1262" s="77"/>
      <c r="O1262" s="72"/>
      <c r="P1262" s="72"/>
      <c r="Q1262" s="9"/>
      <c r="R1262" s="72"/>
      <c r="S1262" s="11"/>
      <c r="T1262" s="73"/>
      <c r="U1262" s="73"/>
      <c r="V1262" s="9"/>
      <c r="W1262" s="9"/>
      <c r="X1262" s="74" t="str">
        <f> if(isna(VLOOKUP($A1262,processing!$A:$B,1,0)), "no", "yes")</f>
        <v>no</v>
      </c>
      <c r="Y1262" s="74" t="str">
        <f> if(isna(VLOOKUP($A1262,outputs!$A:$B,1,0)), "no", "yes")</f>
        <v>no</v>
      </c>
      <c r="Z1262" s="74" t="str">
        <f> if(isna(VLOOKUP($A1262,old.accuracy!$A:$B,1,0)), "no", "yes")</f>
        <v>no</v>
      </c>
      <c r="AA1262" s="74"/>
      <c r="AB1262" s="74"/>
    </row>
    <row r="1263">
      <c r="A1263" s="8" t="str">
        <f> concatenate(VLOOKUP($B1263,publications!$B:$D,3,0), ".", $C1263)</f>
        <v>#N/A</v>
      </c>
      <c r="B1263" s="9"/>
      <c r="C1263" s="71">
        <f t="shared" si="1"/>
        <v>0</v>
      </c>
      <c r="D1263" s="9"/>
      <c r="E1263" s="9"/>
      <c r="F1263" s="9"/>
      <c r="G1263" s="9"/>
      <c r="H1263" s="79"/>
      <c r="I1263" s="9"/>
      <c r="J1263" s="9"/>
      <c r="K1263" s="9"/>
      <c r="L1263" s="9"/>
      <c r="M1263" s="11"/>
      <c r="N1263" s="77"/>
      <c r="O1263" s="72"/>
      <c r="P1263" s="72"/>
      <c r="Q1263" s="9"/>
      <c r="R1263" s="72"/>
      <c r="S1263" s="11"/>
      <c r="T1263" s="73"/>
      <c r="U1263" s="73"/>
      <c r="V1263" s="9"/>
      <c r="W1263" s="9"/>
      <c r="X1263" s="74" t="str">
        <f> if(isna(VLOOKUP($A1263,processing!$A:$B,1,0)), "no", "yes")</f>
        <v>no</v>
      </c>
      <c r="Y1263" s="74" t="str">
        <f> if(isna(VLOOKUP($A1263,outputs!$A:$B,1,0)), "no", "yes")</f>
        <v>no</v>
      </c>
      <c r="Z1263" s="74" t="str">
        <f> if(isna(VLOOKUP($A1263,old.accuracy!$A:$B,1,0)), "no", "yes")</f>
        <v>no</v>
      </c>
      <c r="AA1263" s="74"/>
      <c r="AB1263" s="74"/>
    </row>
    <row r="1264">
      <c r="A1264" s="8" t="str">
        <f> concatenate(VLOOKUP($B1264,publications!$B:$D,3,0), ".", $C1264)</f>
        <v>#N/A</v>
      </c>
      <c r="B1264" s="9"/>
      <c r="C1264" s="71">
        <f t="shared" si="1"/>
        <v>0</v>
      </c>
      <c r="D1264" s="9"/>
      <c r="E1264" s="9"/>
      <c r="F1264" s="9"/>
      <c r="G1264" s="9"/>
      <c r="H1264" s="79"/>
      <c r="I1264" s="9"/>
      <c r="J1264" s="9"/>
      <c r="K1264" s="9"/>
      <c r="L1264" s="9"/>
      <c r="M1264" s="11"/>
      <c r="N1264" s="77"/>
      <c r="O1264" s="72"/>
      <c r="P1264" s="72"/>
      <c r="Q1264" s="9"/>
      <c r="R1264" s="72"/>
      <c r="S1264" s="11"/>
      <c r="T1264" s="73"/>
      <c r="U1264" s="73"/>
      <c r="V1264" s="9"/>
      <c r="W1264" s="9"/>
      <c r="X1264" s="74" t="str">
        <f> if(isna(VLOOKUP($A1264,processing!$A:$B,1,0)), "no", "yes")</f>
        <v>no</v>
      </c>
      <c r="Y1264" s="74" t="str">
        <f> if(isna(VLOOKUP($A1264,outputs!$A:$B,1,0)), "no", "yes")</f>
        <v>no</v>
      </c>
      <c r="Z1264" s="74" t="str">
        <f> if(isna(VLOOKUP($A1264,old.accuracy!$A:$B,1,0)), "no", "yes")</f>
        <v>no</v>
      </c>
      <c r="AA1264" s="74"/>
      <c r="AB1264" s="74"/>
    </row>
    <row r="1265">
      <c r="A1265" s="8" t="str">
        <f> concatenate(VLOOKUP($B1265,publications!$B:$D,3,0), ".", $C1265)</f>
        <v>#N/A</v>
      </c>
      <c r="B1265" s="9"/>
      <c r="C1265" s="71">
        <f t="shared" si="1"/>
        <v>0</v>
      </c>
      <c r="D1265" s="9"/>
      <c r="E1265" s="9"/>
      <c r="F1265" s="9"/>
      <c r="G1265" s="9"/>
      <c r="H1265" s="79"/>
      <c r="I1265" s="9"/>
      <c r="J1265" s="9"/>
      <c r="K1265" s="9"/>
      <c r="L1265" s="9"/>
      <c r="M1265" s="11"/>
      <c r="N1265" s="77"/>
      <c r="O1265" s="72"/>
      <c r="P1265" s="72"/>
      <c r="Q1265" s="9"/>
      <c r="R1265" s="72"/>
      <c r="S1265" s="11"/>
      <c r="T1265" s="73"/>
      <c r="U1265" s="73"/>
      <c r="V1265" s="9"/>
      <c r="W1265" s="9"/>
      <c r="X1265" s="74" t="str">
        <f> if(isna(VLOOKUP($A1265,processing!$A:$B,1,0)), "no", "yes")</f>
        <v>no</v>
      </c>
      <c r="Y1265" s="74" t="str">
        <f> if(isna(VLOOKUP($A1265,outputs!$A:$B,1,0)), "no", "yes")</f>
        <v>no</v>
      </c>
      <c r="Z1265" s="74" t="str">
        <f> if(isna(VLOOKUP($A1265,old.accuracy!$A:$B,1,0)), "no", "yes")</f>
        <v>no</v>
      </c>
      <c r="AA1265" s="74"/>
      <c r="AB1265" s="74"/>
    </row>
    <row r="1266">
      <c r="A1266" s="8" t="str">
        <f> concatenate(VLOOKUP($B1266,publications!$B:$D,3,0), ".", $C1266)</f>
        <v>#N/A</v>
      </c>
      <c r="B1266" s="9"/>
      <c r="C1266" s="71">
        <f t="shared" si="1"/>
        <v>0</v>
      </c>
      <c r="D1266" s="9"/>
      <c r="E1266" s="9"/>
      <c r="F1266" s="9"/>
      <c r="G1266" s="9"/>
      <c r="H1266" s="79"/>
      <c r="I1266" s="9"/>
      <c r="J1266" s="9"/>
      <c r="K1266" s="9"/>
      <c r="L1266" s="9"/>
      <c r="M1266" s="11"/>
      <c r="N1266" s="77"/>
      <c r="O1266" s="72"/>
      <c r="P1266" s="72"/>
      <c r="Q1266" s="9"/>
      <c r="R1266" s="72"/>
      <c r="S1266" s="11"/>
      <c r="T1266" s="73"/>
      <c r="U1266" s="73"/>
      <c r="V1266" s="9"/>
      <c r="W1266" s="9"/>
      <c r="X1266" s="74" t="str">
        <f> if(isna(VLOOKUP($A1266,processing!$A:$B,1,0)), "no", "yes")</f>
        <v>no</v>
      </c>
      <c r="Y1266" s="74" t="str">
        <f> if(isna(VLOOKUP($A1266,outputs!$A:$B,1,0)), "no", "yes")</f>
        <v>no</v>
      </c>
      <c r="Z1266" s="74" t="str">
        <f> if(isna(VLOOKUP($A1266,old.accuracy!$A:$B,1,0)), "no", "yes")</f>
        <v>no</v>
      </c>
      <c r="AA1266" s="74"/>
      <c r="AB1266" s="74"/>
    </row>
    <row r="1267">
      <c r="A1267" s="8" t="str">
        <f> concatenate(VLOOKUP($B1267,publications!$B:$D,3,0), ".", $C1267)</f>
        <v>#N/A</v>
      </c>
      <c r="B1267" s="9"/>
      <c r="C1267" s="71">
        <f t="shared" si="1"/>
        <v>0</v>
      </c>
      <c r="D1267" s="9"/>
      <c r="E1267" s="9"/>
      <c r="F1267" s="9"/>
      <c r="G1267" s="9"/>
      <c r="H1267" s="79"/>
      <c r="I1267" s="9"/>
      <c r="J1267" s="9"/>
      <c r="K1267" s="9"/>
      <c r="L1267" s="9"/>
      <c r="M1267" s="11"/>
      <c r="N1267" s="77"/>
      <c r="O1267" s="72"/>
      <c r="P1267" s="72"/>
      <c r="Q1267" s="9"/>
      <c r="R1267" s="72"/>
      <c r="S1267" s="11"/>
      <c r="T1267" s="73"/>
      <c r="U1267" s="73"/>
      <c r="V1267" s="9"/>
      <c r="W1267" s="9"/>
      <c r="X1267" s="74" t="str">
        <f> if(isna(VLOOKUP($A1267,processing!$A:$B,1,0)), "no", "yes")</f>
        <v>no</v>
      </c>
      <c r="Y1267" s="74" t="str">
        <f> if(isna(VLOOKUP($A1267,outputs!$A:$B,1,0)), "no", "yes")</f>
        <v>no</v>
      </c>
      <c r="Z1267" s="74" t="str">
        <f> if(isna(VLOOKUP($A1267,old.accuracy!$A:$B,1,0)), "no", "yes")</f>
        <v>no</v>
      </c>
      <c r="AA1267" s="74"/>
      <c r="AB1267" s="74"/>
    </row>
    <row r="1268">
      <c r="A1268" s="8" t="str">
        <f> concatenate(VLOOKUP($B1268,publications!$B:$D,3,0), ".", $C1268)</f>
        <v>#N/A</v>
      </c>
      <c r="B1268" s="9"/>
      <c r="C1268" s="71">
        <f t="shared" si="1"/>
        <v>0</v>
      </c>
      <c r="D1268" s="9"/>
      <c r="E1268" s="9"/>
      <c r="F1268" s="9"/>
      <c r="G1268" s="9"/>
      <c r="H1268" s="79"/>
      <c r="I1268" s="9"/>
      <c r="J1268" s="9"/>
      <c r="K1268" s="9"/>
      <c r="L1268" s="9"/>
      <c r="M1268" s="11"/>
      <c r="N1268" s="77"/>
      <c r="O1268" s="72"/>
      <c r="P1268" s="72"/>
      <c r="Q1268" s="9"/>
      <c r="R1268" s="72"/>
      <c r="S1268" s="11"/>
      <c r="T1268" s="73"/>
      <c r="U1268" s="73"/>
      <c r="V1268" s="9"/>
      <c r="W1268" s="9"/>
      <c r="X1268" s="74" t="str">
        <f> if(isna(VLOOKUP($A1268,processing!$A:$B,1,0)), "no", "yes")</f>
        <v>no</v>
      </c>
      <c r="Y1268" s="74" t="str">
        <f> if(isna(VLOOKUP($A1268,outputs!$A:$B,1,0)), "no", "yes")</f>
        <v>no</v>
      </c>
      <c r="Z1268" s="74" t="str">
        <f> if(isna(VLOOKUP($A1268,old.accuracy!$A:$B,1,0)), "no", "yes")</f>
        <v>no</v>
      </c>
      <c r="AA1268" s="74"/>
      <c r="AB1268" s="74"/>
    </row>
    <row r="1269">
      <c r="A1269" s="8" t="str">
        <f> concatenate(VLOOKUP($B1269,publications!$B:$D,3,0), ".", $C1269)</f>
        <v>#N/A</v>
      </c>
      <c r="B1269" s="9"/>
      <c r="C1269" s="71">
        <f t="shared" si="1"/>
        <v>0</v>
      </c>
      <c r="D1269" s="9"/>
      <c r="E1269" s="9"/>
      <c r="F1269" s="9"/>
      <c r="G1269" s="9"/>
      <c r="H1269" s="79"/>
      <c r="I1269" s="9"/>
      <c r="J1269" s="9"/>
      <c r="K1269" s="9"/>
      <c r="L1269" s="9"/>
      <c r="M1269" s="11"/>
      <c r="N1269" s="77"/>
      <c r="O1269" s="72"/>
      <c r="P1269" s="72"/>
      <c r="Q1269" s="9"/>
      <c r="R1269" s="72"/>
      <c r="S1269" s="11"/>
      <c r="T1269" s="73"/>
      <c r="U1269" s="73"/>
      <c r="V1269" s="9"/>
      <c r="W1269" s="9"/>
      <c r="X1269" s="74" t="str">
        <f> if(isna(VLOOKUP($A1269,processing!$A:$B,1,0)), "no", "yes")</f>
        <v>no</v>
      </c>
      <c r="Y1269" s="74" t="str">
        <f> if(isna(VLOOKUP($A1269,outputs!$A:$B,1,0)), "no", "yes")</f>
        <v>no</v>
      </c>
      <c r="Z1269" s="74" t="str">
        <f> if(isna(VLOOKUP($A1269,old.accuracy!$A:$B,1,0)), "no", "yes")</f>
        <v>no</v>
      </c>
      <c r="AA1269" s="74"/>
      <c r="AB1269" s="74"/>
    </row>
    <row r="1270">
      <c r="A1270" s="8" t="str">
        <f> concatenate(VLOOKUP($B1270,publications!$B:$D,3,0), ".", $C1270)</f>
        <v>#N/A</v>
      </c>
      <c r="B1270" s="9"/>
      <c r="C1270" s="71">
        <f t="shared" si="1"/>
        <v>0</v>
      </c>
      <c r="D1270" s="9"/>
      <c r="E1270" s="9"/>
      <c r="F1270" s="9"/>
      <c r="G1270" s="9"/>
      <c r="H1270" s="79"/>
      <c r="I1270" s="9"/>
      <c r="J1270" s="9"/>
      <c r="K1270" s="9"/>
      <c r="L1270" s="9"/>
      <c r="M1270" s="11"/>
      <c r="N1270" s="77"/>
      <c r="O1270" s="72"/>
      <c r="P1270" s="72"/>
      <c r="Q1270" s="9"/>
      <c r="R1270" s="72"/>
      <c r="S1270" s="11"/>
      <c r="T1270" s="73"/>
      <c r="U1270" s="73"/>
      <c r="V1270" s="9"/>
      <c r="W1270" s="9"/>
      <c r="X1270" s="74" t="str">
        <f> if(isna(VLOOKUP($A1270,processing!$A:$B,1,0)), "no", "yes")</f>
        <v>no</v>
      </c>
      <c r="Y1270" s="74" t="str">
        <f> if(isna(VLOOKUP($A1270,outputs!$A:$B,1,0)), "no", "yes")</f>
        <v>no</v>
      </c>
      <c r="Z1270" s="74" t="str">
        <f> if(isna(VLOOKUP($A1270,old.accuracy!$A:$B,1,0)), "no", "yes")</f>
        <v>no</v>
      </c>
      <c r="AA1270" s="74"/>
      <c r="AB1270" s="74"/>
    </row>
    <row r="1271">
      <c r="A1271" s="8" t="str">
        <f> concatenate(VLOOKUP($B1271,publications!$B:$D,3,0), ".", $C1271)</f>
        <v>#N/A</v>
      </c>
      <c r="B1271" s="9"/>
      <c r="C1271" s="71">
        <f t="shared" si="1"/>
        <v>0</v>
      </c>
      <c r="D1271" s="9"/>
      <c r="E1271" s="9"/>
      <c r="F1271" s="9"/>
      <c r="G1271" s="9"/>
      <c r="H1271" s="79"/>
      <c r="I1271" s="9"/>
      <c r="J1271" s="9"/>
      <c r="K1271" s="9"/>
      <c r="L1271" s="9"/>
      <c r="M1271" s="11"/>
      <c r="N1271" s="77"/>
      <c r="O1271" s="72"/>
      <c r="P1271" s="72"/>
      <c r="Q1271" s="9"/>
      <c r="R1271" s="72"/>
      <c r="S1271" s="11"/>
      <c r="T1271" s="73"/>
      <c r="U1271" s="73"/>
      <c r="V1271" s="9"/>
      <c r="W1271" s="9"/>
      <c r="X1271" s="74" t="str">
        <f> if(isna(VLOOKUP($A1271,processing!$A:$B,1,0)), "no", "yes")</f>
        <v>no</v>
      </c>
      <c r="Y1271" s="74" t="str">
        <f> if(isna(VLOOKUP($A1271,outputs!$A:$B,1,0)), "no", "yes")</f>
        <v>no</v>
      </c>
      <c r="Z1271" s="74" t="str">
        <f> if(isna(VLOOKUP($A1271,old.accuracy!$A:$B,1,0)), "no", "yes")</f>
        <v>no</v>
      </c>
      <c r="AA1271" s="74"/>
      <c r="AB1271" s="74"/>
    </row>
    <row r="1272">
      <c r="A1272" s="8" t="str">
        <f> concatenate(VLOOKUP($B1272,publications!$B:$D,3,0), ".", $C1272)</f>
        <v>#N/A</v>
      </c>
      <c r="B1272" s="9"/>
      <c r="C1272" s="71">
        <f t="shared" si="1"/>
        <v>0</v>
      </c>
      <c r="D1272" s="9"/>
      <c r="E1272" s="9"/>
      <c r="F1272" s="9"/>
      <c r="G1272" s="9"/>
      <c r="H1272" s="79"/>
      <c r="I1272" s="9"/>
      <c r="J1272" s="9"/>
      <c r="K1272" s="9"/>
      <c r="L1272" s="9"/>
      <c r="M1272" s="11"/>
      <c r="N1272" s="77"/>
      <c r="O1272" s="72"/>
      <c r="P1272" s="72"/>
      <c r="Q1272" s="9"/>
      <c r="R1272" s="72"/>
      <c r="S1272" s="11"/>
      <c r="T1272" s="73"/>
      <c r="U1272" s="73"/>
      <c r="V1272" s="9"/>
      <c r="W1272" s="9"/>
      <c r="X1272" s="74" t="str">
        <f> if(isna(VLOOKUP($A1272,processing!$A:$B,1,0)), "no", "yes")</f>
        <v>no</v>
      </c>
      <c r="Y1272" s="74" t="str">
        <f> if(isna(VLOOKUP($A1272,outputs!$A:$B,1,0)), "no", "yes")</f>
        <v>no</v>
      </c>
      <c r="Z1272" s="74" t="str">
        <f> if(isna(VLOOKUP($A1272,old.accuracy!$A:$B,1,0)), "no", "yes")</f>
        <v>no</v>
      </c>
      <c r="AA1272" s="74"/>
      <c r="AB1272" s="74"/>
    </row>
    <row r="1273">
      <c r="A1273" s="8" t="str">
        <f> concatenate(VLOOKUP($B1273,publications!$B:$D,3,0), ".", $C1273)</f>
        <v>#N/A</v>
      </c>
      <c r="B1273" s="9"/>
      <c r="C1273" s="71">
        <f t="shared" si="1"/>
        <v>0</v>
      </c>
      <c r="D1273" s="9"/>
      <c r="E1273" s="9"/>
      <c r="F1273" s="9"/>
      <c r="G1273" s="9"/>
      <c r="H1273" s="79"/>
      <c r="I1273" s="9"/>
      <c r="J1273" s="9"/>
      <c r="K1273" s="9"/>
      <c r="L1273" s="9"/>
      <c r="M1273" s="11"/>
      <c r="N1273" s="77"/>
      <c r="O1273" s="72"/>
      <c r="P1273" s="72"/>
      <c r="Q1273" s="9"/>
      <c r="R1273" s="72"/>
      <c r="S1273" s="11"/>
      <c r="T1273" s="73"/>
      <c r="U1273" s="73"/>
      <c r="V1273" s="9"/>
      <c r="W1273" s="9"/>
      <c r="X1273" s="74" t="str">
        <f> if(isna(VLOOKUP($A1273,processing!$A:$B,1,0)), "no", "yes")</f>
        <v>no</v>
      </c>
      <c r="Y1273" s="74" t="str">
        <f> if(isna(VLOOKUP($A1273,outputs!$A:$B,1,0)), "no", "yes")</f>
        <v>no</v>
      </c>
      <c r="Z1273" s="74" t="str">
        <f> if(isna(VLOOKUP($A1273,old.accuracy!$A:$B,1,0)), "no", "yes")</f>
        <v>no</v>
      </c>
      <c r="AA1273" s="74"/>
      <c r="AB1273" s="74"/>
    </row>
    <row r="1274">
      <c r="A1274" s="8" t="str">
        <f> concatenate(VLOOKUP($B1274,publications!$B:$D,3,0), ".", $C1274)</f>
        <v>#N/A</v>
      </c>
      <c r="B1274" s="9"/>
      <c r="C1274" s="71">
        <f t="shared" si="1"/>
        <v>0</v>
      </c>
      <c r="D1274" s="9"/>
      <c r="E1274" s="9"/>
      <c r="F1274" s="9"/>
      <c r="G1274" s="9"/>
      <c r="H1274" s="79"/>
      <c r="I1274" s="9"/>
      <c r="J1274" s="9"/>
      <c r="K1274" s="9"/>
      <c r="L1274" s="9"/>
      <c r="M1274" s="11"/>
      <c r="N1274" s="77"/>
      <c r="O1274" s="72"/>
      <c r="P1274" s="72"/>
      <c r="Q1274" s="9"/>
      <c r="R1274" s="72"/>
      <c r="S1274" s="11"/>
      <c r="T1274" s="73"/>
      <c r="U1274" s="73"/>
      <c r="V1274" s="9"/>
      <c r="W1274" s="9"/>
      <c r="X1274" s="74" t="str">
        <f> if(isna(VLOOKUP($A1274,processing!$A:$B,1,0)), "no", "yes")</f>
        <v>no</v>
      </c>
      <c r="Y1274" s="74" t="str">
        <f> if(isna(VLOOKUP($A1274,outputs!$A:$B,1,0)), "no", "yes")</f>
        <v>no</v>
      </c>
      <c r="Z1274" s="74" t="str">
        <f> if(isna(VLOOKUP($A1274,old.accuracy!$A:$B,1,0)), "no", "yes")</f>
        <v>no</v>
      </c>
      <c r="AA1274" s="74"/>
      <c r="AB1274" s="74"/>
    </row>
    <row r="1275">
      <c r="A1275" s="8" t="str">
        <f> concatenate(VLOOKUP($B1275,publications!$B:$D,3,0), ".", $C1275)</f>
        <v>#N/A</v>
      </c>
      <c r="B1275" s="9"/>
      <c r="C1275" s="71">
        <f t="shared" si="1"/>
        <v>0</v>
      </c>
      <c r="D1275" s="9"/>
      <c r="E1275" s="9"/>
      <c r="F1275" s="9"/>
      <c r="G1275" s="9"/>
      <c r="H1275" s="79"/>
      <c r="I1275" s="9"/>
      <c r="J1275" s="9"/>
      <c r="K1275" s="9"/>
      <c r="L1275" s="9"/>
      <c r="M1275" s="11"/>
      <c r="N1275" s="77"/>
      <c r="O1275" s="72"/>
      <c r="P1275" s="72"/>
      <c r="Q1275" s="9"/>
      <c r="R1275" s="72"/>
      <c r="S1275" s="11"/>
      <c r="T1275" s="73"/>
      <c r="U1275" s="73"/>
      <c r="V1275" s="9"/>
      <c r="W1275" s="9"/>
      <c r="X1275" s="74" t="str">
        <f> if(isna(VLOOKUP($A1275,processing!$A:$B,1,0)), "no", "yes")</f>
        <v>no</v>
      </c>
      <c r="Y1275" s="74" t="str">
        <f> if(isna(VLOOKUP($A1275,outputs!$A:$B,1,0)), "no", "yes")</f>
        <v>no</v>
      </c>
      <c r="Z1275" s="74" t="str">
        <f> if(isna(VLOOKUP($A1275,old.accuracy!$A:$B,1,0)), "no", "yes")</f>
        <v>no</v>
      </c>
      <c r="AA1275" s="74"/>
      <c r="AB1275" s="74"/>
    </row>
    <row r="1276">
      <c r="A1276" s="8" t="str">
        <f> concatenate(VLOOKUP($B1276,publications!$B:$D,3,0), ".", $C1276)</f>
        <v>#N/A</v>
      </c>
      <c r="B1276" s="9"/>
      <c r="C1276" s="71">
        <f t="shared" si="1"/>
        <v>0</v>
      </c>
      <c r="D1276" s="9"/>
      <c r="E1276" s="9"/>
      <c r="F1276" s="9"/>
      <c r="G1276" s="9"/>
      <c r="H1276" s="79"/>
      <c r="I1276" s="9"/>
      <c r="J1276" s="9"/>
      <c r="K1276" s="9"/>
      <c r="L1276" s="9"/>
      <c r="M1276" s="11"/>
      <c r="N1276" s="77"/>
      <c r="O1276" s="72"/>
      <c r="P1276" s="72"/>
      <c r="Q1276" s="9"/>
      <c r="R1276" s="72"/>
      <c r="S1276" s="11"/>
      <c r="T1276" s="73"/>
      <c r="U1276" s="73"/>
      <c r="V1276" s="9"/>
      <c r="W1276" s="9"/>
      <c r="X1276" s="74" t="str">
        <f> if(isna(VLOOKUP($A1276,processing!$A:$B,1,0)), "no", "yes")</f>
        <v>no</v>
      </c>
      <c r="Y1276" s="74" t="str">
        <f> if(isna(VLOOKUP($A1276,outputs!$A:$B,1,0)), "no", "yes")</f>
        <v>no</v>
      </c>
      <c r="Z1276" s="74" t="str">
        <f> if(isna(VLOOKUP($A1276,old.accuracy!$A:$B,1,0)), "no", "yes")</f>
        <v>no</v>
      </c>
      <c r="AA1276" s="74"/>
      <c r="AB1276" s="74"/>
    </row>
    <row r="1277">
      <c r="A1277" s="8" t="str">
        <f> concatenate(VLOOKUP($B1277,publications!$B:$D,3,0), ".", $C1277)</f>
        <v>#N/A</v>
      </c>
      <c r="B1277" s="9"/>
      <c r="C1277" s="71">
        <f t="shared" si="1"/>
        <v>0</v>
      </c>
      <c r="D1277" s="9"/>
      <c r="E1277" s="9"/>
      <c r="F1277" s="9"/>
      <c r="G1277" s="9"/>
      <c r="H1277" s="79"/>
      <c r="I1277" s="9"/>
      <c r="J1277" s="9"/>
      <c r="K1277" s="9"/>
      <c r="L1277" s="9"/>
      <c r="M1277" s="11"/>
      <c r="N1277" s="77"/>
      <c r="O1277" s="72"/>
      <c r="P1277" s="72"/>
      <c r="Q1277" s="9"/>
      <c r="R1277" s="72"/>
      <c r="S1277" s="11"/>
      <c r="T1277" s="73"/>
      <c r="U1277" s="73"/>
      <c r="V1277" s="9"/>
      <c r="W1277" s="9"/>
      <c r="X1277" s="74" t="str">
        <f> if(isna(VLOOKUP($A1277,processing!$A:$B,1,0)), "no", "yes")</f>
        <v>no</v>
      </c>
      <c r="Y1277" s="74" t="str">
        <f> if(isna(VLOOKUP($A1277,outputs!$A:$B,1,0)), "no", "yes")</f>
        <v>no</v>
      </c>
      <c r="Z1277" s="74" t="str">
        <f> if(isna(VLOOKUP($A1277,old.accuracy!$A:$B,1,0)), "no", "yes")</f>
        <v>no</v>
      </c>
      <c r="AA1277" s="74"/>
      <c r="AB1277" s="74"/>
    </row>
    <row r="1278">
      <c r="A1278" s="8" t="str">
        <f> concatenate(VLOOKUP($B1278,publications!$B:$D,3,0), ".", $C1278)</f>
        <v>#N/A</v>
      </c>
      <c r="B1278" s="9"/>
      <c r="C1278" s="71">
        <f t="shared" si="1"/>
        <v>0</v>
      </c>
      <c r="D1278" s="9"/>
      <c r="E1278" s="9"/>
      <c r="F1278" s="9"/>
      <c r="G1278" s="9"/>
      <c r="H1278" s="79"/>
      <c r="I1278" s="9"/>
      <c r="J1278" s="9"/>
      <c r="K1278" s="9"/>
      <c r="L1278" s="9"/>
      <c r="M1278" s="11"/>
      <c r="N1278" s="77"/>
      <c r="O1278" s="72"/>
      <c r="P1278" s="72"/>
      <c r="Q1278" s="9"/>
      <c r="R1278" s="72"/>
      <c r="S1278" s="11"/>
      <c r="T1278" s="73"/>
      <c r="U1278" s="73"/>
      <c r="V1278" s="9"/>
      <c r="W1278" s="9"/>
      <c r="X1278" s="74" t="str">
        <f> if(isna(VLOOKUP($A1278,processing!$A:$B,1,0)), "no", "yes")</f>
        <v>no</v>
      </c>
      <c r="Y1278" s="74" t="str">
        <f> if(isna(VLOOKUP($A1278,outputs!$A:$B,1,0)), "no", "yes")</f>
        <v>no</v>
      </c>
      <c r="Z1278" s="74" t="str">
        <f> if(isna(VLOOKUP($A1278,old.accuracy!$A:$B,1,0)), "no", "yes")</f>
        <v>no</v>
      </c>
      <c r="AA1278" s="74"/>
      <c r="AB1278" s="74"/>
    </row>
    <row r="1279">
      <c r="A1279" s="8" t="str">
        <f> concatenate(VLOOKUP($B1279,publications!$B:$D,3,0), ".", $C1279)</f>
        <v>#N/A</v>
      </c>
      <c r="B1279" s="9"/>
      <c r="C1279" s="71">
        <f t="shared" si="1"/>
        <v>0</v>
      </c>
      <c r="D1279" s="9"/>
      <c r="E1279" s="9"/>
      <c r="F1279" s="9"/>
      <c r="G1279" s="9"/>
      <c r="H1279" s="79"/>
      <c r="I1279" s="9"/>
      <c r="J1279" s="9"/>
      <c r="K1279" s="9"/>
      <c r="L1279" s="9"/>
      <c r="M1279" s="11"/>
      <c r="N1279" s="77"/>
      <c r="O1279" s="72"/>
      <c r="P1279" s="72"/>
      <c r="Q1279" s="9"/>
      <c r="R1279" s="72"/>
      <c r="S1279" s="11"/>
      <c r="T1279" s="73"/>
      <c r="U1279" s="73"/>
      <c r="V1279" s="9"/>
      <c r="W1279" s="9"/>
      <c r="X1279" s="74" t="str">
        <f> if(isna(VLOOKUP($A1279,processing!$A:$B,1,0)), "no", "yes")</f>
        <v>no</v>
      </c>
      <c r="Y1279" s="74" t="str">
        <f> if(isna(VLOOKUP($A1279,outputs!$A:$B,1,0)), "no", "yes")</f>
        <v>no</v>
      </c>
      <c r="Z1279" s="74" t="str">
        <f> if(isna(VLOOKUP($A1279,old.accuracy!$A:$B,1,0)), "no", "yes")</f>
        <v>no</v>
      </c>
      <c r="AA1279" s="74"/>
      <c r="AB1279" s="74"/>
    </row>
    <row r="1280">
      <c r="A1280" s="8" t="str">
        <f> concatenate(VLOOKUP($B1280,publications!$B:$D,3,0), ".", $C1280)</f>
        <v>#N/A</v>
      </c>
      <c r="B1280" s="9"/>
      <c r="C1280" s="71">
        <f t="shared" si="1"/>
        <v>0</v>
      </c>
      <c r="D1280" s="9"/>
      <c r="E1280" s="9"/>
      <c r="F1280" s="9"/>
      <c r="G1280" s="9"/>
      <c r="H1280" s="79"/>
      <c r="I1280" s="9"/>
      <c r="J1280" s="9"/>
      <c r="K1280" s="9"/>
      <c r="L1280" s="9"/>
      <c r="M1280" s="11"/>
      <c r="N1280" s="77"/>
      <c r="O1280" s="72"/>
      <c r="P1280" s="72"/>
      <c r="Q1280" s="9"/>
      <c r="R1280" s="72"/>
      <c r="S1280" s="11"/>
      <c r="T1280" s="73"/>
      <c r="U1280" s="73"/>
      <c r="V1280" s="9"/>
      <c r="W1280" s="9"/>
      <c r="X1280" s="74" t="str">
        <f> if(isna(VLOOKUP($A1280,processing!$A:$B,1,0)), "no", "yes")</f>
        <v>no</v>
      </c>
      <c r="Y1280" s="74" t="str">
        <f> if(isna(VLOOKUP($A1280,outputs!$A:$B,1,0)), "no", "yes")</f>
        <v>no</v>
      </c>
      <c r="Z1280" s="74" t="str">
        <f> if(isna(VLOOKUP($A1280,old.accuracy!$A:$B,1,0)), "no", "yes")</f>
        <v>no</v>
      </c>
      <c r="AA1280" s="74"/>
      <c r="AB1280" s="74"/>
    </row>
    <row r="1281">
      <c r="A1281" s="8" t="str">
        <f> concatenate(VLOOKUP($B1281,publications!$B:$D,3,0), ".", $C1281)</f>
        <v>#N/A</v>
      </c>
      <c r="B1281" s="9"/>
      <c r="C1281" s="71">
        <f t="shared" si="1"/>
        <v>0</v>
      </c>
      <c r="D1281" s="9"/>
      <c r="E1281" s="9"/>
      <c r="F1281" s="9"/>
      <c r="G1281" s="9"/>
      <c r="H1281" s="79"/>
      <c r="I1281" s="9"/>
      <c r="J1281" s="9"/>
      <c r="K1281" s="9"/>
      <c r="L1281" s="9"/>
      <c r="M1281" s="11"/>
      <c r="N1281" s="77"/>
      <c r="O1281" s="72"/>
      <c r="P1281" s="72"/>
      <c r="Q1281" s="9"/>
      <c r="R1281" s="72"/>
      <c r="S1281" s="11"/>
      <c r="T1281" s="73"/>
      <c r="U1281" s="73"/>
      <c r="V1281" s="9"/>
      <c r="W1281" s="9"/>
      <c r="X1281" s="74" t="str">
        <f> if(isna(VLOOKUP($A1281,processing!$A:$B,1,0)), "no", "yes")</f>
        <v>no</v>
      </c>
      <c r="Y1281" s="74" t="str">
        <f> if(isna(VLOOKUP($A1281,outputs!$A:$B,1,0)), "no", "yes")</f>
        <v>no</v>
      </c>
      <c r="Z1281" s="74" t="str">
        <f> if(isna(VLOOKUP($A1281,old.accuracy!$A:$B,1,0)), "no", "yes")</f>
        <v>no</v>
      </c>
      <c r="AA1281" s="74"/>
      <c r="AB1281" s="74"/>
    </row>
    <row r="1282">
      <c r="A1282" s="8" t="str">
        <f> concatenate(VLOOKUP($B1282,publications!$B:$D,3,0), ".", $C1282)</f>
        <v>#N/A</v>
      </c>
      <c r="B1282" s="9"/>
      <c r="C1282" s="71">
        <f t="shared" si="1"/>
        <v>0</v>
      </c>
      <c r="D1282" s="9"/>
      <c r="E1282" s="9"/>
      <c r="F1282" s="9"/>
      <c r="G1282" s="9"/>
      <c r="H1282" s="79"/>
      <c r="I1282" s="9"/>
      <c r="J1282" s="9"/>
      <c r="K1282" s="9"/>
      <c r="L1282" s="9"/>
      <c r="M1282" s="11"/>
      <c r="N1282" s="77"/>
      <c r="O1282" s="72"/>
      <c r="P1282" s="72"/>
      <c r="Q1282" s="9"/>
      <c r="R1282" s="72"/>
      <c r="S1282" s="11"/>
      <c r="T1282" s="73"/>
      <c r="U1282" s="73"/>
      <c r="V1282" s="9"/>
      <c r="W1282" s="9"/>
      <c r="X1282" s="74" t="str">
        <f> if(isna(VLOOKUP($A1282,processing!$A:$B,1,0)), "no", "yes")</f>
        <v>no</v>
      </c>
      <c r="Y1282" s="74" t="str">
        <f> if(isna(VLOOKUP($A1282,outputs!$A:$B,1,0)), "no", "yes")</f>
        <v>no</v>
      </c>
      <c r="Z1282" s="74" t="str">
        <f> if(isna(VLOOKUP($A1282,old.accuracy!$A:$B,1,0)), "no", "yes")</f>
        <v>no</v>
      </c>
      <c r="AA1282" s="74"/>
      <c r="AB1282" s="74"/>
    </row>
    <row r="1283">
      <c r="A1283" s="8" t="str">
        <f> concatenate(VLOOKUP($B1283,publications!$B:$D,3,0), ".", $C1283)</f>
        <v>#N/A</v>
      </c>
      <c r="B1283" s="9"/>
      <c r="C1283" s="71">
        <f t="shared" si="1"/>
        <v>0</v>
      </c>
      <c r="D1283" s="9"/>
      <c r="E1283" s="9"/>
      <c r="F1283" s="9"/>
      <c r="G1283" s="9"/>
      <c r="H1283" s="79"/>
      <c r="I1283" s="9"/>
      <c r="J1283" s="9"/>
      <c r="K1283" s="9"/>
      <c r="L1283" s="9"/>
      <c r="M1283" s="11"/>
      <c r="N1283" s="77"/>
      <c r="O1283" s="72"/>
      <c r="P1283" s="72"/>
      <c r="Q1283" s="9"/>
      <c r="R1283" s="72"/>
      <c r="S1283" s="11"/>
      <c r="T1283" s="73"/>
      <c r="U1283" s="73"/>
      <c r="V1283" s="9"/>
      <c r="W1283" s="9"/>
      <c r="X1283" s="74" t="str">
        <f> if(isna(VLOOKUP($A1283,processing!$A:$B,1,0)), "no", "yes")</f>
        <v>no</v>
      </c>
      <c r="Y1283" s="74" t="str">
        <f> if(isna(VLOOKUP($A1283,outputs!$A:$B,1,0)), "no", "yes")</f>
        <v>no</v>
      </c>
      <c r="Z1283" s="74" t="str">
        <f> if(isna(VLOOKUP($A1283,old.accuracy!$A:$B,1,0)), "no", "yes")</f>
        <v>no</v>
      </c>
      <c r="AA1283" s="74"/>
      <c r="AB1283" s="74"/>
    </row>
    <row r="1284">
      <c r="A1284" s="8" t="str">
        <f> concatenate(VLOOKUP($B1284,publications!$B:$D,3,0), ".", $C1284)</f>
        <v>#N/A</v>
      </c>
      <c r="B1284" s="9"/>
      <c r="C1284" s="71">
        <f t="shared" si="1"/>
        <v>0</v>
      </c>
      <c r="D1284" s="9"/>
      <c r="E1284" s="9"/>
      <c r="F1284" s="9"/>
      <c r="G1284" s="9"/>
      <c r="H1284" s="79"/>
      <c r="I1284" s="9"/>
      <c r="J1284" s="9"/>
      <c r="K1284" s="9"/>
      <c r="L1284" s="9"/>
      <c r="M1284" s="11"/>
      <c r="N1284" s="77"/>
      <c r="O1284" s="72"/>
      <c r="P1284" s="72"/>
      <c r="Q1284" s="9"/>
      <c r="R1284" s="72"/>
      <c r="S1284" s="11"/>
      <c r="T1284" s="73"/>
      <c r="U1284" s="73"/>
      <c r="V1284" s="9"/>
      <c r="W1284" s="9"/>
      <c r="X1284" s="74" t="str">
        <f> if(isna(VLOOKUP($A1284,processing!$A:$B,1,0)), "no", "yes")</f>
        <v>no</v>
      </c>
      <c r="Y1284" s="74" t="str">
        <f> if(isna(VLOOKUP($A1284,outputs!$A:$B,1,0)), "no", "yes")</f>
        <v>no</v>
      </c>
      <c r="Z1284" s="74" t="str">
        <f> if(isna(VLOOKUP($A1284,old.accuracy!$A:$B,1,0)), "no", "yes")</f>
        <v>no</v>
      </c>
      <c r="AA1284" s="74"/>
      <c r="AB1284" s="74"/>
    </row>
    <row r="1285">
      <c r="A1285" s="8" t="str">
        <f> concatenate(VLOOKUP($B1285,publications!$B:$D,3,0), ".", $C1285)</f>
        <v>#N/A</v>
      </c>
      <c r="B1285" s="9"/>
      <c r="C1285" s="71">
        <f t="shared" si="1"/>
        <v>0</v>
      </c>
      <c r="D1285" s="9"/>
      <c r="E1285" s="9"/>
      <c r="F1285" s="9"/>
      <c r="G1285" s="9"/>
      <c r="H1285" s="79"/>
      <c r="I1285" s="9"/>
      <c r="J1285" s="9"/>
      <c r="K1285" s="9"/>
      <c r="L1285" s="9"/>
      <c r="M1285" s="11"/>
      <c r="N1285" s="77"/>
      <c r="O1285" s="72"/>
      <c r="P1285" s="72"/>
      <c r="Q1285" s="9"/>
      <c r="R1285" s="72"/>
      <c r="S1285" s="11"/>
      <c r="T1285" s="73"/>
      <c r="U1285" s="73"/>
      <c r="V1285" s="9"/>
      <c r="W1285" s="9"/>
      <c r="X1285" s="74" t="str">
        <f> if(isna(VLOOKUP($A1285,processing!$A:$B,1,0)), "no", "yes")</f>
        <v>no</v>
      </c>
      <c r="Y1285" s="74" t="str">
        <f> if(isna(VLOOKUP($A1285,outputs!$A:$B,1,0)), "no", "yes")</f>
        <v>no</v>
      </c>
      <c r="Z1285" s="74" t="str">
        <f> if(isna(VLOOKUP($A1285,old.accuracy!$A:$B,1,0)), "no", "yes")</f>
        <v>no</v>
      </c>
      <c r="AA1285" s="74"/>
      <c r="AB1285" s="74"/>
    </row>
    <row r="1286">
      <c r="A1286" s="8" t="str">
        <f> concatenate(VLOOKUP($B1286,publications!$B:$D,3,0), ".", $C1286)</f>
        <v>#N/A</v>
      </c>
      <c r="B1286" s="9"/>
      <c r="C1286" s="71">
        <f t="shared" si="1"/>
        <v>0</v>
      </c>
      <c r="D1286" s="9"/>
      <c r="E1286" s="9"/>
      <c r="F1286" s="9"/>
      <c r="G1286" s="9"/>
      <c r="H1286" s="79"/>
      <c r="I1286" s="9"/>
      <c r="J1286" s="9"/>
      <c r="K1286" s="9"/>
      <c r="L1286" s="9"/>
      <c r="M1286" s="11"/>
      <c r="N1286" s="77"/>
      <c r="O1286" s="72"/>
      <c r="P1286" s="72"/>
      <c r="Q1286" s="9"/>
      <c r="R1286" s="72"/>
      <c r="S1286" s="11"/>
      <c r="T1286" s="73"/>
      <c r="U1286" s="73"/>
      <c r="V1286" s="9"/>
      <c r="W1286" s="9"/>
      <c r="X1286" s="74" t="str">
        <f> if(isna(VLOOKUP($A1286,processing!$A:$B,1,0)), "no", "yes")</f>
        <v>no</v>
      </c>
      <c r="Y1286" s="74" t="str">
        <f> if(isna(VLOOKUP($A1286,outputs!$A:$B,1,0)), "no", "yes")</f>
        <v>no</v>
      </c>
      <c r="Z1286" s="74" t="str">
        <f> if(isna(VLOOKUP($A1286,old.accuracy!$A:$B,1,0)), "no", "yes")</f>
        <v>no</v>
      </c>
      <c r="AA1286" s="74"/>
      <c r="AB1286" s="74"/>
    </row>
    <row r="1287">
      <c r="A1287" s="8" t="str">
        <f> concatenate(VLOOKUP($B1287,publications!$B:$D,3,0), ".", $C1287)</f>
        <v>#N/A</v>
      </c>
      <c r="B1287" s="9"/>
      <c r="C1287" s="71">
        <f t="shared" si="1"/>
        <v>0</v>
      </c>
      <c r="D1287" s="9"/>
      <c r="E1287" s="9"/>
      <c r="F1287" s="9"/>
      <c r="G1287" s="9"/>
      <c r="H1287" s="79"/>
      <c r="I1287" s="9"/>
      <c r="J1287" s="9"/>
      <c r="K1287" s="9"/>
      <c r="L1287" s="9"/>
      <c r="M1287" s="11"/>
      <c r="N1287" s="77"/>
      <c r="O1287" s="72"/>
      <c r="P1287" s="72"/>
      <c r="Q1287" s="9"/>
      <c r="R1287" s="72"/>
      <c r="S1287" s="11"/>
      <c r="T1287" s="73"/>
      <c r="U1287" s="73"/>
      <c r="V1287" s="9"/>
      <c r="W1287" s="9"/>
      <c r="X1287" s="74" t="str">
        <f> if(isna(VLOOKUP($A1287,processing!$A:$B,1,0)), "no", "yes")</f>
        <v>no</v>
      </c>
      <c r="Y1287" s="74" t="str">
        <f> if(isna(VLOOKUP($A1287,outputs!$A:$B,1,0)), "no", "yes")</f>
        <v>no</v>
      </c>
      <c r="Z1287" s="74" t="str">
        <f> if(isna(VLOOKUP($A1287,old.accuracy!$A:$B,1,0)), "no", "yes")</f>
        <v>no</v>
      </c>
      <c r="AA1287" s="74"/>
      <c r="AB1287" s="74"/>
    </row>
    <row r="1288">
      <c r="A1288" s="8" t="str">
        <f> concatenate(VLOOKUP($B1288,publications!$B:$D,3,0), ".", $C1288)</f>
        <v>#N/A</v>
      </c>
      <c r="B1288" s="9"/>
      <c r="C1288" s="71">
        <f t="shared" si="1"/>
        <v>0</v>
      </c>
      <c r="D1288" s="9"/>
      <c r="E1288" s="9"/>
      <c r="F1288" s="9"/>
      <c r="G1288" s="9"/>
      <c r="H1288" s="79"/>
      <c r="I1288" s="9"/>
      <c r="J1288" s="9"/>
      <c r="K1288" s="9"/>
      <c r="L1288" s="9"/>
      <c r="M1288" s="11"/>
      <c r="N1288" s="77"/>
      <c r="O1288" s="72"/>
      <c r="P1288" s="72"/>
      <c r="Q1288" s="9"/>
      <c r="R1288" s="72"/>
      <c r="S1288" s="11"/>
      <c r="T1288" s="73"/>
      <c r="U1288" s="73"/>
      <c r="V1288" s="9"/>
      <c r="W1288" s="9"/>
      <c r="X1288" s="74" t="str">
        <f> if(isna(VLOOKUP($A1288,processing!$A:$B,1,0)), "no", "yes")</f>
        <v>no</v>
      </c>
      <c r="Y1288" s="74" t="str">
        <f> if(isna(VLOOKUP($A1288,outputs!$A:$B,1,0)), "no", "yes")</f>
        <v>no</v>
      </c>
      <c r="Z1288" s="74" t="str">
        <f> if(isna(VLOOKUP($A1288,old.accuracy!$A:$B,1,0)), "no", "yes")</f>
        <v>no</v>
      </c>
      <c r="AA1288" s="74"/>
      <c r="AB1288" s="74"/>
    </row>
    <row r="1289">
      <c r="A1289" s="8" t="str">
        <f> concatenate(VLOOKUP($B1289,publications!$B:$D,3,0), ".", $C1289)</f>
        <v>#N/A</v>
      </c>
      <c r="B1289" s="9"/>
      <c r="C1289" s="71">
        <f t="shared" si="1"/>
        <v>0</v>
      </c>
      <c r="D1289" s="9"/>
      <c r="E1289" s="9"/>
      <c r="F1289" s="9"/>
      <c r="G1289" s="9"/>
      <c r="H1289" s="79"/>
      <c r="I1289" s="9"/>
      <c r="J1289" s="9"/>
      <c r="K1289" s="9"/>
      <c r="L1289" s="9"/>
      <c r="M1289" s="11"/>
      <c r="N1289" s="77"/>
      <c r="O1289" s="72"/>
      <c r="P1289" s="72"/>
      <c r="Q1289" s="9"/>
      <c r="R1289" s="72"/>
      <c r="S1289" s="11"/>
      <c r="T1289" s="73"/>
      <c r="U1289" s="73"/>
      <c r="V1289" s="9"/>
      <c r="W1289" s="9"/>
      <c r="X1289" s="74" t="str">
        <f> if(isna(VLOOKUP($A1289,processing!$A:$B,1,0)), "no", "yes")</f>
        <v>no</v>
      </c>
      <c r="Y1289" s="74" t="str">
        <f> if(isna(VLOOKUP($A1289,outputs!$A:$B,1,0)), "no", "yes")</f>
        <v>no</v>
      </c>
      <c r="Z1289" s="74" t="str">
        <f> if(isna(VLOOKUP($A1289,old.accuracy!$A:$B,1,0)), "no", "yes")</f>
        <v>no</v>
      </c>
      <c r="AA1289" s="74"/>
      <c r="AB1289" s="74"/>
    </row>
    <row r="1290">
      <c r="A1290" s="8" t="str">
        <f> concatenate(VLOOKUP($B1290,publications!$B:$D,3,0), ".", $C1290)</f>
        <v>#N/A</v>
      </c>
      <c r="B1290" s="9"/>
      <c r="C1290" s="71">
        <f t="shared" si="1"/>
        <v>0</v>
      </c>
      <c r="D1290" s="9"/>
      <c r="E1290" s="9"/>
      <c r="F1290" s="9"/>
      <c r="G1290" s="9"/>
      <c r="H1290" s="79"/>
      <c r="I1290" s="9"/>
      <c r="J1290" s="9"/>
      <c r="K1290" s="9"/>
      <c r="L1290" s="9"/>
      <c r="M1290" s="11"/>
      <c r="N1290" s="77"/>
      <c r="O1290" s="72"/>
      <c r="P1290" s="72"/>
      <c r="Q1290" s="9"/>
      <c r="R1290" s="72"/>
      <c r="S1290" s="11"/>
      <c r="T1290" s="73"/>
      <c r="U1290" s="73"/>
      <c r="V1290" s="9"/>
      <c r="W1290" s="9"/>
      <c r="X1290" s="74" t="str">
        <f> if(isna(VLOOKUP($A1290,processing!$A:$B,1,0)), "no", "yes")</f>
        <v>no</v>
      </c>
      <c r="Y1290" s="74" t="str">
        <f> if(isna(VLOOKUP($A1290,outputs!$A:$B,1,0)), "no", "yes")</f>
        <v>no</v>
      </c>
      <c r="Z1290" s="74" t="str">
        <f> if(isna(VLOOKUP($A1290,old.accuracy!$A:$B,1,0)), "no", "yes")</f>
        <v>no</v>
      </c>
      <c r="AA1290" s="74"/>
      <c r="AB1290" s="74"/>
    </row>
    <row r="1291">
      <c r="A1291" s="8" t="str">
        <f> concatenate(VLOOKUP($B1291,publications!$B:$D,3,0), ".", $C1291)</f>
        <v>#N/A</v>
      </c>
      <c r="B1291" s="9"/>
      <c r="C1291" s="71">
        <f t="shared" si="1"/>
        <v>0</v>
      </c>
      <c r="D1291" s="9"/>
      <c r="E1291" s="9"/>
      <c r="F1291" s="9"/>
      <c r="G1291" s="9"/>
      <c r="H1291" s="79"/>
      <c r="I1291" s="9"/>
      <c r="J1291" s="9"/>
      <c r="K1291" s="9"/>
      <c r="L1291" s="9"/>
      <c r="M1291" s="11"/>
      <c r="N1291" s="77"/>
      <c r="O1291" s="72"/>
      <c r="P1291" s="72"/>
      <c r="Q1291" s="9"/>
      <c r="R1291" s="72"/>
      <c r="S1291" s="11"/>
      <c r="T1291" s="73"/>
      <c r="U1291" s="73"/>
      <c r="V1291" s="9"/>
      <c r="W1291" s="9"/>
      <c r="X1291" s="74" t="str">
        <f> if(isna(VLOOKUP($A1291,processing!$A:$B,1,0)), "no", "yes")</f>
        <v>no</v>
      </c>
      <c r="Y1291" s="74" t="str">
        <f> if(isna(VLOOKUP($A1291,outputs!$A:$B,1,0)), "no", "yes")</f>
        <v>no</v>
      </c>
      <c r="Z1291" s="74" t="str">
        <f> if(isna(VLOOKUP($A1291,old.accuracy!$A:$B,1,0)), "no", "yes")</f>
        <v>no</v>
      </c>
      <c r="AA1291" s="74"/>
      <c r="AB1291" s="74"/>
    </row>
    <row r="1292">
      <c r="A1292" s="8" t="str">
        <f> concatenate(VLOOKUP($B1292,publications!$B:$D,3,0), ".", $C1292)</f>
        <v>#N/A</v>
      </c>
      <c r="B1292" s="9"/>
      <c r="C1292" s="71">
        <f t="shared" si="1"/>
        <v>0</v>
      </c>
      <c r="D1292" s="9"/>
      <c r="E1292" s="9"/>
      <c r="F1292" s="9"/>
      <c r="G1292" s="9"/>
      <c r="H1292" s="79"/>
      <c r="I1292" s="9"/>
      <c r="J1292" s="9"/>
      <c r="K1292" s="9"/>
      <c r="L1292" s="9"/>
      <c r="M1292" s="11"/>
      <c r="N1292" s="77"/>
      <c r="O1292" s="72"/>
      <c r="P1292" s="72"/>
      <c r="Q1292" s="9"/>
      <c r="R1292" s="72"/>
      <c r="S1292" s="11"/>
      <c r="T1292" s="73"/>
      <c r="U1292" s="73"/>
      <c r="V1292" s="9"/>
      <c r="W1292" s="9"/>
      <c r="X1292" s="74" t="str">
        <f> if(isna(VLOOKUP($A1292,processing!$A:$B,1,0)), "no", "yes")</f>
        <v>no</v>
      </c>
      <c r="Y1292" s="74" t="str">
        <f> if(isna(VLOOKUP($A1292,outputs!$A:$B,1,0)), "no", "yes")</f>
        <v>no</v>
      </c>
      <c r="Z1292" s="74" t="str">
        <f> if(isna(VLOOKUP($A1292,old.accuracy!$A:$B,1,0)), "no", "yes")</f>
        <v>no</v>
      </c>
      <c r="AA1292" s="74"/>
      <c r="AB1292" s="74"/>
    </row>
    <row r="1293">
      <c r="A1293" s="8" t="str">
        <f> concatenate(VLOOKUP($B1293,publications!$B:$D,3,0), ".", $C1293)</f>
        <v>#N/A</v>
      </c>
      <c r="B1293" s="9"/>
      <c r="C1293" s="71">
        <f t="shared" si="1"/>
        <v>0</v>
      </c>
      <c r="D1293" s="9"/>
      <c r="E1293" s="9"/>
      <c r="F1293" s="9"/>
      <c r="G1293" s="9"/>
      <c r="H1293" s="79"/>
      <c r="I1293" s="9"/>
      <c r="J1293" s="9"/>
      <c r="K1293" s="9"/>
      <c r="L1293" s="9"/>
      <c r="M1293" s="11"/>
      <c r="N1293" s="77"/>
      <c r="O1293" s="72"/>
      <c r="P1293" s="72"/>
      <c r="Q1293" s="9"/>
      <c r="R1293" s="72"/>
      <c r="S1293" s="11"/>
      <c r="T1293" s="73"/>
      <c r="U1293" s="73"/>
      <c r="V1293" s="9"/>
      <c r="W1293" s="9"/>
      <c r="X1293" s="74" t="str">
        <f> if(isna(VLOOKUP($A1293,processing!$A:$B,1,0)), "no", "yes")</f>
        <v>no</v>
      </c>
      <c r="Y1293" s="74" t="str">
        <f> if(isna(VLOOKUP($A1293,outputs!$A:$B,1,0)), "no", "yes")</f>
        <v>no</v>
      </c>
      <c r="Z1293" s="74" t="str">
        <f> if(isna(VLOOKUP($A1293,old.accuracy!$A:$B,1,0)), "no", "yes")</f>
        <v>no</v>
      </c>
      <c r="AA1293" s="74"/>
      <c r="AB1293" s="74"/>
    </row>
    <row r="1294">
      <c r="A1294" s="8" t="str">
        <f> concatenate(VLOOKUP($B1294,publications!$B:$D,3,0), ".", $C1294)</f>
        <v>#N/A</v>
      </c>
      <c r="B1294" s="9"/>
      <c r="C1294" s="71">
        <f t="shared" si="1"/>
        <v>0</v>
      </c>
      <c r="D1294" s="9"/>
      <c r="E1294" s="9"/>
      <c r="F1294" s="9"/>
      <c r="G1294" s="9"/>
      <c r="H1294" s="79"/>
      <c r="I1294" s="9"/>
      <c r="J1294" s="9"/>
      <c r="K1294" s="9"/>
      <c r="L1294" s="9"/>
      <c r="M1294" s="11"/>
      <c r="N1294" s="77"/>
      <c r="O1294" s="72"/>
      <c r="P1294" s="72"/>
      <c r="Q1294" s="9"/>
      <c r="R1294" s="72"/>
      <c r="S1294" s="11"/>
      <c r="T1294" s="73"/>
      <c r="U1294" s="73"/>
      <c r="V1294" s="9"/>
      <c r="W1294" s="9"/>
      <c r="X1294" s="74" t="str">
        <f> if(isna(VLOOKUP($A1294,processing!$A:$B,1,0)), "no", "yes")</f>
        <v>no</v>
      </c>
      <c r="Y1294" s="74" t="str">
        <f> if(isna(VLOOKUP($A1294,outputs!$A:$B,1,0)), "no", "yes")</f>
        <v>no</v>
      </c>
      <c r="Z1294" s="74" t="str">
        <f> if(isna(VLOOKUP($A1294,old.accuracy!$A:$B,1,0)), "no", "yes")</f>
        <v>no</v>
      </c>
      <c r="AA1294" s="74"/>
      <c r="AB1294" s="74"/>
    </row>
    <row r="1295">
      <c r="A1295" s="8" t="str">
        <f> concatenate(VLOOKUP($B1295,publications!$B:$D,3,0), ".", $C1295)</f>
        <v>#N/A</v>
      </c>
      <c r="B1295" s="9"/>
      <c r="C1295" s="71">
        <f t="shared" si="1"/>
        <v>0</v>
      </c>
      <c r="D1295" s="9"/>
      <c r="E1295" s="9"/>
      <c r="F1295" s="9"/>
      <c r="G1295" s="9"/>
      <c r="H1295" s="79"/>
      <c r="I1295" s="9"/>
      <c r="J1295" s="9"/>
      <c r="K1295" s="9"/>
      <c r="L1295" s="9"/>
      <c r="M1295" s="11"/>
      <c r="N1295" s="77"/>
      <c r="O1295" s="72"/>
      <c r="P1295" s="72"/>
      <c r="Q1295" s="9"/>
      <c r="R1295" s="72"/>
      <c r="S1295" s="11"/>
      <c r="T1295" s="73"/>
      <c r="U1295" s="73"/>
      <c r="V1295" s="9"/>
      <c r="W1295" s="9"/>
      <c r="X1295" s="74" t="str">
        <f> if(isna(VLOOKUP($A1295,processing!$A:$B,1,0)), "no", "yes")</f>
        <v>no</v>
      </c>
      <c r="Y1295" s="74" t="str">
        <f> if(isna(VLOOKUP($A1295,outputs!$A:$B,1,0)), "no", "yes")</f>
        <v>no</v>
      </c>
      <c r="Z1295" s="74" t="str">
        <f> if(isna(VLOOKUP($A1295,old.accuracy!$A:$B,1,0)), "no", "yes")</f>
        <v>no</v>
      </c>
      <c r="AA1295" s="74"/>
      <c r="AB1295" s="74"/>
    </row>
    <row r="1296">
      <c r="A1296" s="8" t="str">
        <f> concatenate(VLOOKUP($B1296,publications!$B:$D,3,0), ".", $C1296)</f>
        <v>#N/A</v>
      </c>
      <c r="B1296" s="9"/>
      <c r="C1296" s="71">
        <f t="shared" si="1"/>
        <v>0</v>
      </c>
      <c r="D1296" s="9"/>
      <c r="E1296" s="9"/>
      <c r="F1296" s="9"/>
      <c r="G1296" s="9"/>
      <c r="H1296" s="79"/>
      <c r="I1296" s="9"/>
      <c r="J1296" s="9"/>
      <c r="K1296" s="9"/>
      <c r="L1296" s="9"/>
      <c r="M1296" s="11"/>
      <c r="N1296" s="77"/>
      <c r="O1296" s="72"/>
      <c r="P1296" s="72"/>
      <c r="Q1296" s="9"/>
      <c r="R1296" s="72"/>
      <c r="S1296" s="11"/>
      <c r="T1296" s="73"/>
      <c r="U1296" s="73"/>
      <c r="V1296" s="9"/>
      <c r="W1296" s="9"/>
      <c r="X1296" s="74" t="str">
        <f> if(isna(VLOOKUP($A1296,processing!$A:$B,1,0)), "no", "yes")</f>
        <v>no</v>
      </c>
      <c r="Y1296" s="74" t="str">
        <f> if(isna(VLOOKUP($A1296,outputs!$A:$B,1,0)), "no", "yes")</f>
        <v>no</v>
      </c>
      <c r="Z1296" s="74" t="str">
        <f> if(isna(VLOOKUP($A1296,old.accuracy!$A:$B,1,0)), "no", "yes")</f>
        <v>no</v>
      </c>
      <c r="AA1296" s="74"/>
      <c r="AB1296" s="74"/>
    </row>
    <row r="1297">
      <c r="A1297" s="8" t="str">
        <f> concatenate(VLOOKUP($B1297,publications!$B:$D,3,0), ".", $C1297)</f>
        <v>#N/A</v>
      </c>
      <c r="B1297" s="9"/>
      <c r="C1297" s="71">
        <f t="shared" si="1"/>
        <v>0</v>
      </c>
      <c r="D1297" s="9"/>
      <c r="E1297" s="9"/>
      <c r="F1297" s="9"/>
      <c r="G1297" s="9"/>
      <c r="H1297" s="79"/>
      <c r="I1297" s="9"/>
      <c r="J1297" s="9"/>
      <c r="K1297" s="9"/>
      <c r="L1297" s="9"/>
      <c r="M1297" s="11"/>
      <c r="N1297" s="77"/>
      <c r="O1297" s="72"/>
      <c r="P1297" s="72"/>
      <c r="Q1297" s="9"/>
      <c r="R1297" s="72"/>
      <c r="S1297" s="11"/>
      <c r="T1297" s="73"/>
      <c r="U1297" s="73"/>
      <c r="V1297" s="9"/>
      <c r="W1297" s="9"/>
      <c r="X1297" s="74" t="str">
        <f> if(isna(VLOOKUP($A1297,processing!$A:$B,1,0)), "no", "yes")</f>
        <v>no</v>
      </c>
      <c r="Y1297" s="74" t="str">
        <f> if(isna(VLOOKUP($A1297,outputs!$A:$B,1,0)), "no", "yes")</f>
        <v>no</v>
      </c>
      <c r="Z1297" s="74" t="str">
        <f> if(isna(VLOOKUP($A1297,old.accuracy!$A:$B,1,0)), "no", "yes")</f>
        <v>no</v>
      </c>
      <c r="AA1297" s="74"/>
      <c r="AB1297" s="74"/>
    </row>
    <row r="1298">
      <c r="A1298" s="8" t="str">
        <f> concatenate(VLOOKUP($B1298,publications!$B:$D,3,0), ".", $C1298)</f>
        <v>#N/A</v>
      </c>
      <c r="B1298" s="9"/>
      <c r="C1298" s="71">
        <f t="shared" si="1"/>
        <v>0</v>
      </c>
      <c r="D1298" s="9"/>
      <c r="E1298" s="9"/>
      <c r="F1298" s="9"/>
      <c r="G1298" s="9"/>
      <c r="H1298" s="79"/>
      <c r="I1298" s="9"/>
      <c r="J1298" s="9"/>
      <c r="K1298" s="9"/>
      <c r="L1298" s="9"/>
      <c r="M1298" s="11"/>
      <c r="N1298" s="77"/>
      <c r="O1298" s="72"/>
      <c r="P1298" s="72"/>
      <c r="Q1298" s="9"/>
      <c r="R1298" s="72"/>
      <c r="S1298" s="11"/>
      <c r="T1298" s="73"/>
      <c r="U1298" s="73"/>
      <c r="V1298" s="9"/>
      <c r="W1298" s="9"/>
      <c r="X1298" s="74" t="str">
        <f> if(isna(VLOOKUP($A1298,processing!$A:$B,1,0)), "no", "yes")</f>
        <v>no</v>
      </c>
      <c r="Y1298" s="74" t="str">
        <f> if(isna(VLOOKUP($A1298,outputs!$A:$B,1,0)), "no", "yes")</f>
        <v>no</v>
      </c>
      <c r="Z1298" s="74" t="str">
        <f> if(isna(VLOOKUP($A1298,old.accuracy!$A:$B,1,0)), "no", "yes")</f>
        <v>no</v>
      </c>
      <c r="AA1298" s="74"/>
      <c r="AB1298" s="74"/>
    </row>
    <row r="1299">
      <c r="A1299" s="8" t="str">
        <f> concatenate(VLOOKUP($B1299,publications!$B:$D,3,0), ".", $C1299)</f>
        <v>#N/A</v>
      </c>
      <c r="B1299" s="9"/>
      <c r="C1299" s="71">
        <f t="shared" si="1"/>
        <v>0</v>
      </c>
      <c r="D1299" s="9"/>
      <c r="E1299" s="9"/>
      <c r="F1299" s="9"/>
      <c r="G1299" s="9"/>
      <c r="H1299" s="79"/>
      <c r="I1299" s="9"/>
      <c r="J1299" s="9"/>
      <c r="K1299" s="9"/>
      <c r="L1299" s="9"/>
      <c r="M1299" s="11"/>
      <c r="N1299" s="77"/>
      <c r="O1299" s="72"/>
      <c r="P1299" s="72"/>
      <c r="Q1299" s="9"/>
      <c r="R1299" s="72"/>
      <c r="S1299" s="11"/>
      <c r="T1299" s="73"/>
      <c r="U1299" s="73"/>
      <c r="V1299" s="9"/>
      <c r="W1299" s="9"/>
      <c r="X1299" s="74" t="str">
        <f> if(isna(VLOOKUP($A1299,processing!$A:$B,1,0)), "no", "yes")</f>
        <v>no</v>
      </c>
      <c r="Y1299" s="74" t="str">
        <f> if(isna(VLOOKUP($A1299,outputs!$A:$B,1,0)), "no", "yes")</f>
        <v>no</v>
      </c>
      <c r="Z1299" s="74" t="str">
        <f> if(isna(VLOOKUP($A1299,old.accuracy!$A:$B,1,0)), "no", "yes")</f>
        <v>no</v>
      </c>
      <c r="AA1299" s="74"/>
      <c r="AB1299" s="74"/>
    </row>
    <row r="1300">
      <c r="A1300" s="8" t="str">
        <f> concatenate(VLOOKUP($B1300,publications!$B:$D,3,0), ".", $C1300)</f>
        <v>#N/A</v>
      </c>
      <c r="B1300" s="9"/>
      <c r="C1300" s="71">
        <f t="shared" si="1"/>
        <v>0</v>
      </c>
      <c r="D1300" s="9"/>
      <c r="E1300" s="9"/>
      <c r="F1300" s="9"/>
      <c r="G1300" s="9"/>
      <c r="H1300" s="79"/>
      <c r="I1300" s="9"/>
      <c r="J1300" s="9"/>
      <c r="K1300" s="9"/>
      <c r="L1300" s="9"/>
      <c r="M1300" s="11"/>
      <c r="N1300" s="77"/>
      <c r="O1300" s="72"/>
      <c r="P1300" s="72"/>
      <c r="Q1300" s="9"/>
      <c r="R1300" s="72"/>
      <c r="S1300" s="11"/>
      <c r="T1300" s="73"/>
      <c r="U1300" s="73"/>
      <c r="V1300" s="9"/>
      <c r="W1300" s="9"/>
      <c r="X1300" s="74" t="str">
        <f> if(isna(VLOOKUP($A1300,processing!$A:$B,1,0)), "no", "yes")</f>
        <v>no</v>
      </c>
      <c r="Y1300" s="74" t="str">
        <f> if(isna(VLOOKUP($A1300,outputs!$A:$B,1,0)), "no", "yes")</f>
        <v>no</v>
      </c>
      <c r="Z1300" s="74" t="str">
        <f> if(isna(VLOOKUP($A1300,old.accuracy!$A:$B,1,0)), "no", "yes")</f>
        <v>no</v>
      </c>
      <c r="AA1300" s="74"/>
      <c r="AB1300" s="74"/>
    </row>
    <row r="1301">
      <c r="A1301" s="8" t="str">
        <f> concatenate(VLOOKUP($B1301,publications!$B:$D,3,0), ".", $C1301)</f>
        <v>#N/A</v>
      </c>
      <c r="B1301" s="9"/>
      <c r="C1301" s="71">
        <f t="shared" si="1"/>
        <v>0</v>
      </c>
      <c r="D1301" s="9"/>
      <c r="E1301" s="9"/>
      <c r="F1301" s="9"/>
      <c r="G1301" s="9"/>
      <c r="H1301" s="79"/>
      <c r="I1301" s="9"/>
      <c r="J1301" s="9"/>
      <c r="K1301" s="9"/>
      <c r="L1301" s="9"/>
      <c r="M1301" s="11"/>
      <c r="N1301" s="77"/>
      <c r="O1301" s="72"/>
      <c r="P1301" s="72"/>
      <c r="Q1301" s="9"/>
      <c r="R1301" s="72"/>
      <c r="S1301" s="11"/>
      <c r="T1301" s="73"/>
      <c r="U1301" s="73"/>
      <c r="V1301" s="9"/>
      <c r="W1301" s="9"/>
      <c r="X1301" s="74" t="str">
        <f> if(isna(VLOOKUP($A1301,processing!$A:$B,1,0)), "no", "yes")</f>
        <v>no</v>
      </c>
      <c r="Y1301" s="74" t="str">
        <f> if(isna(VLOOKUP($A1301,outputs!$A:$B,1,0)), "no", "yes")</f>
        <v>no</v>
      </c>
      <c r="Z1301" s="74" t="str">
        <f> if(isna(VLOOKUP($A1301,old.accuracy!$A:$B,1,0)), "no", "yes")</f>
        <v>no</v>
      </c>
      <c r="AA1301" s="74"/>
      <c r="AB1301" s="74"/>
    </row>
    <row r="1302">
      <c r="A1302" s="8" t="str">
        <f> concatenate(VLOOKUP($B1302,publications!$B:$D,3,0), ".", $C1302)</f>
        <v>#N/A</v>
      </c>
      <c r="B1302" s="9"/>
      <c r="C1302" s="71">
        <f t="shared" si="1"/>
        <v>0</v>
      </c>
      <c r="D1302" s="9"/>
      <c r="E1302" s="9"/>
      <c r="F1302" s="9"/>
      <c r="G1302" s="9"/>
      <c r="H1302" s="79"/>
      <c r="I1302" s="9"/>
      <c r="J1302" s="9"/>
      <c r="K1302" s="9"/>
      <c r="L1302" s="9"/>
      <c r="M1302" s="11"/>
      <c r="N1302" s="77"/>
      <c r="O1302" s="72"/>
      <c r="P1302" s="72"/>
      <c r="Q1302" s="9"/>
      <c r="R1302" s="72"/>
      <c r="S1302" s="11"/>
      <c r="T1302" s="73"/>
      <c r="U1302" s="73"/>
      <c r="V1302" s="9"/>
      <c r="W1302" s="9"/>
      <c r="X1302" s="74" t="str">
        <f> if(isna(VLOOKUP($A1302,processing!$A:$B,1,0)), "no", "yes")</f>
        <v>no</v>
      </c>
      <c r="Y1302" s="74" t="str">
        <f> if(isna(VLOOKUP($A1302,outputs!$A:$B,1,0)), "no", "yes")</f>
        <v>no</v>
      </c>
      <c r="Z1302" s="74" t="str">
        <f> if(isna(VLOOKUP($A1302,old.accuracy!$A:$B,1,0)), "no", "yes")</f>
        <v>no</v>
      </c>
      <c r="AA1302" s="74"/>
      <c r="AB1302" s="74"/>
    </row>
    <row r="1303">
      <c r="A1303" s="8" t="str">
        <f> concatenate(VLOOKUP($B1303,publications!$B:$D,3,0), ".", $C1303)</f>
        <v>#N/A</v>
      </c>
      <c r="B1303" s="9"/>
      <c r="C1303" s="71">
        <f t="shared" si="1"/>
        <v>0</v>
      </c>
      <c r="D1303" s="9"/>
      <c r="E1303" s="9"/>
      <c r="F1303" s="9"/>
      <c r="G1303" s="9"/>
      <c r="H1303" s="79"/>
      <c r="I1303" s="9"/>
      <c r="J1303" s="9"/>
      <c r="K1303" s="9"/>
      <c r="L1303" s="9"/>
      <c r="M1303" s="11"/>
      <c r="N1303" s="77"/>
      <c r="O1303" s="72"/>
      <c r="P1303" s="72"/>
      <c r="Q1303" s="9"/>
      <c r="R1303" s="72"/>
      <c r="S1303" s="11"/>
      <c r="T1303" s="73"/>
      <c r="U1303" s="73"/>
      <c r="V1303" s="9"/>
      <c r="W1303" s="9"/>
      <c r="X1303" s="74" t="str">
        <f> if(isna(VLOOKUP($A1303,processing!$A:$B,1,0)), "no", "yes")</f>
        <v>no</v>
      </c>
      <c r="Y1303" s="74" t="str">
        <f> if(isna(VLOOKUP($A1303,outputs!$A:$B,1,0)), "no", "yes")</f>
        <v>no</v>
      </c>
      <c r="Z1303" s="74" t="str">
        <f> if(isna(VLOOKUP($A1303,old.accuracy!$A:$B,1,0)), "no", "yes")</f>
        <v>no</v>
      </c>
      <c r="AA1303" s="74"/>
      <c r="AB1303" s="74"/>
    </row>
    <row r="1304">
      <c r="A1304" s="8" t="str">
        <f> concatenate(VLOOKUP($B1304,publications!$B:$D,3,0), ".", $C1304)</f>
        <v>#N/A</v>
      </c>
      <c r="B1304" s="9"/>
      <c r="C1304" s="71">
        <f t="shared" si="1"/>
        <v>0</v>
      </c>
      <c r="D1304" s="9"/>
      <c r="E1304" s="9"/>
      <c r="F1304" s="9"/>
      <c r="G1304" s="9"/>
      <c r="H1304" s="79"/>
      <c r="I1304" s="9"/>
      <c r="J1304" s="9"/>
      <c r="K1304" s="9"/>
      <c r="L1304" s="9"/>
      <c r="M1304" s="11"/>
      <c r="N1304" s="77"/>
      <c r="O1304" s="72"/>
      <c r="P1304" s="72"/>
      <c r="Q1304" s="9"/>
      <c r="R1304" s="72"/>
      <c r="S1304" s="11"/>
      <c r="T1304" s="73"/>
      <c r="U1304" s="73"/>
      <c r="V1304" s="9"/>
      <c r="W1304" s="9"/>
      <c r="X1304" s="74" t="str">
        <f> if(isna(VLOOKUP($A1304,processing!$A:$B,1,0)), "no", "yes")</f>
        <v>no</v>
      </c>
      <c r="Y1304" s="74" t="str">
        <f> if(isna(VLOOKUP($A1304,outputs!$A:$B,1,0)), "no", "yes")</f>
        <v>no</v>
      </c>
      <c r="Z1304" s="74" t="str">
        <f> if(isna(VLOOKUP($A1304,old.accuracy!$A:$B,1,0)), "no", "yes")</f>
        <v>no</v>
      </c>
      <c r="AA1304" s="74"/>
      <c r="AB1304" s="74"/>
    </row>
    <row r="1305">
      <c r="A1305" s="8" t="str">
        <f> concatenate(VLOOKUP($B1305,publications!$B:$D,3,0), ".", $C1305)</f>
        <v>#N/A</v>
      </c>
      <c r="B1305" s="9"/>
      <c r="C1305" s="71">
        <f t="shared" si="1"/>
        <v>0</v>
      </c>
      <c r="D1305" s="9"/>
      <c r="E1305" s="9"/>
      <c r="F1305" s="9"/>
      <c r="G1305" s="9"/>
      <c r="H1305" s="79"/>
      <c r="I1305" s="9"/>
      <c r="J1305" s="9"/>
      <c r="K1305" s="9"/>
      <c r="L1305" s="9"/>
      <c r="M1305" s="11"/>
      <c r="N1305" s="77"/>
      <c r="O1305" s="72"/>
      <c r="P1305" s="72"/>
      <c r="Q1305" s="9"/>
      <c r="R1305" s="72"/>
      <c r="S1305" s="11"/>
      <c r="T1305" s="73"/>
      <c r="U1305" s="73"/>
      <c r="V1305" s="9"/>
      <c r="W1305" s="9"/>
      <c r="X1305" s="74" t="str">
        <f> if(isna(VLOOKUP($A1305,processing!$A:$B,1,0)), "no", "yes")</f>
        <v>no</v>
      </c>
      <c r="Y1305" s="74" t="str">
        <f> if(isna(VLOOKUP($A1305,outputs!$A:$B,1,0)), "no", "yes")</f>
        <v>no</v>
      </c>
      <c r="Z1305" s="74" t="str">
        <f> if(isna(VLOOKUP($A1305,old.accuracy!$A:$B,1,0)), "no", "yes")</f>
        <v>no</v>
      </c>
      <c r="AA1305" s="74"/>
      <c r="AB1305" s="74"/>
    </row>
    <row r="1306">
      <c r="A1306" s="8" t="str">
        <f> concatenate(VLOOKUP($B1306,publications!$B:$D,3,0), ".", $C1306)</f>
        <v>#N/A</v>
      </c>
      <c r="B1306" s="9"/>
      <c r="C1306" s="71">
        <f t="shared" si="1"/>
        <v>0</v>
      </c>
      <c r="D1306" s="9"/>
      <c r="E1306" s="9"/>
      <c r="F1306" s="9"/>
      <c r="G1306" s="9"/>
      <c r="H1306" s="79"/>
      <c r="I1306" s="9"/>
      <c r="J1306" s="9"/>
      <c r="K1306" s="9"/>
      <c r="L1306" s="9"/>
      <c r="M1306" s="11"/>
      <c r="N1306" s="77"/>
      <c r="O1306" s="72"/>
      <c r="P1306" s="72"/>
      <c r="Q1306" s="9"/>
      <c r="R1306" s="72"/>
      <c r="S1306" s="11"/>
      <c r="T1306" s="73"/>
      <c r="U1306" s="73"/>
      <c r="V1306" s="9"/>
      <c r="W1306" s="9"/>
      <c r="X1306" s="74" t="str">
        <f> if(isna(VLOOKUP($A1306,processing!$A:$B,1,0)), "no", "yes")</f>
        <v>no</v>
      </c>
      <c r="Y1306" s="74" t="str">
        <f> if(isna(VLOOKUP($A1306,outputs!$A:$B,1,0)), "no", "yes")</f>
        <v>no</v>
      </c>
      <c r="Z1306" s="74" t="str">
        <f> if(isna(VLOOKUP($A1306,old.accuracy!$A:$B,1,0)), "no", "yes")</f>
        <v>no</v>
      </c>
      <c r="AA1306" s="74"/>
      <c r="AB1306" s="74"/>
    </row>
    <row r="1307">
      <c r="A1307" s="8" t="str">
        <f> concatenate(VLOOKUP($B1307,publications!$B:$D,3,0), ".", $C1307)</f>
        <v>#N/A</v>
      </c>
      <c r="B1307" s="9"/>
      <c r="C1307" s="71">
        <f t="shared" si="1"/>
        <v>0</v>
      </c>
      <c r="D1307" s="9"/>
      <c r="E1307" s="9"/>
      <c r="F1307" s="9"/>
      <c r="G1307" s="9"/>
      <c r="H1307" s="79"/>
      <c r="I1307" s="9"/>
      <c r="J1307" s="9"/>
      <c r="K1307" s="9"/>
      <c r="L1307" s="9"/>
      <c r="M1307" s="11"/>
      <c r="N1307" s="77"/>
      <c r="O1307" s="72"/>
      <c r="P1307" s="72"/>
      <c r="Q1307" s="9"/>
      <c r="R1307" s="72"/>
      <c r="S1307" s="11"/>
      <c r="T1307" s="73"/>
      <c r="U1307" s="73"/>
      <c r="V1307" s="9"/>
      <c r="W1307" s="9"/>
      <c r="X1307" s="74" t="str">
        <f> if(isna(VLOOKUP($A1307,processing!$A:$B,1,0)), "no", "yes")</f>
        <v>no</v>
      </c>
      <c r="Y1307" s="74" t="str">
        <f> if(isna(VLOOKUP($A1307,outputs!$A:$B,1,0)), "no", "yes")</f>
        <v>no</v>
      </c>
      <c r="Z1307" s="74" t="str">
        <f> if(isna(VLOOKUP($A1307,old.accuracy!$A:$B,1,0)), "no", "yes")</f>
        <v>no</v>
      </c>
      <c r="AA1307" s="74"/>
      <c r="AB1307" s="74"/>
    </row>
    <row r="1308">
      <c r="A1308" s="8" t="str">
        <f> concatenate(VLOOKUP($B1308,publications!$B:$D,3,0), ".", $C1308)</f>
        <v>#N/A</v>
      </c>
      <c r="B1308" s="9"/>
      <c r="C1308" s="71">
        <f t="shared" si="1"/>
        <v>0</v>
      </c>
      <c r="D1308" s="9"/>
      <c r="E1308" s="9"/>
      <c r="F1308" s="9"/>
      <c r="G1308" s="9"/>
      <c r="H1308" s="79"/>
      <c r="I1308" s="9"/>
      <c r="J1308" s="9"/>
      <c r="K1308" s="9"/>
      <c r="L1308" s="9"/>
      <c r="M1308" s="11"/>
      <c r="N1308" s="77"/>
      <c r="O1308" s="72"/>
      <c r="P1308" s="72"/>
      <c r="Q1308" s="9"/>
      <c r="R1308" s="72"/>
      <c r="S1308" s="11"/>
      <c r="T1308" s="73"/>
      <c r="U1308" s="73"/>
      <c r="V1308" s="9"/>
      <c r="W1308" s="9"/>
      <c r="X1308" s="74" t="str">
        <f> if(isna(VLOOKUP($A1308,processing!$A:$B,1,0)), "no", "yes")</f>
        <v>no</v>
      </c>
      <c r="Y1308" s="74" t="str">
        <f> if(isna(VLOOKUP($A1308,outputs!$A:$B,1,0)), "no", "yes")</f>
        <v>no</v>
      </c>
      <c r="Z1308" s="74" t="str">
        <f> if(isna(VLOOKUP($A1308,old.accuracy!$A:$B,1,0)), "no", "yes")</f>
        <v>no</v>
      </c>
      <c r="AA1308" s="74"/>
      <c r="AB1308" s="74"/>
    </row>
    <row r="1309">
      <c r="A1309" s="8" t="str">
        <f> concatenate(VLOOKUP($B1309,publications!$B:$D,3,0), ".", $C1309)</f>
        <v>#N/A</v>
      </c>
      <c r="B1309" s="9"/>
      <c r="C1309" s="71">
        <f t="shared" si="1"/>
        <v>0</v>
      </c>
      <c r="D1309" s="9"/>
      <c r="E1309" s="9"/>
      <c r="F1309" s="9"/>
      <c r="G1309" s="9"/>
      <c r="H1309" s="79"/>
      <c r="I1309" s="9"/>
      <c r="J1309" s="9"/>
      <c r="K1309" s="9"/>
      <c r="L1309" s="9"/>
      <c r="M1309" s="11"/>
      <c r="N1309" s="77"/>
      <c r="O1309" s="72"/>
      <c r="P1309" s="72"/>
      <c r="Q1309" s="9"/>
      <c r="R1309" s="72"/>
      <c r="S1309" s="11"/>
      <c r="T1309" s="73"/>
      <c r="U1309" s="73"/>
      <c r="V1309" s="9"/>
      <c r="W1309" s="9"/>
      <c r="X1309" s="74" t="str">
        <f> if(isna(VLOOKUP($A1309,processing!$A:$B,1,0)), "no", "yes")</f>
        <v>no</v>
      </c>
      <c r="Y1309" s="74" t="str">
        <f> if(isna(VLOOKUP($A1309,outputs!$A:$B,1,0)), "no", "yes")</f>
        <v>no</v>
      </c>
      <c r="Z1309" s="74" t="str">
        <f> if(isna(VLOOKUP($A1309,old.accuracy!$A:$B,1,0)), "no", "yes")</f>
        <v>no</v>
      </c>
      <c r="AA1309" s="74"/>
      <c r="AB1309" s="74"/>
    </row>
    <row r="1310">
      <c r="A1310" s="8" t="str">
        <f> concatenate(VLOOKUP($B1310,publications!$B:$D,3,0), ".", $C1310)</f>
        <v>#N/A</v>
      </c>
      <c r="B1310" s="9"/>
      <c r="C1310" s="71">
        <f t="shared" si="1"/>
        <v>0</v>
      </c>
      <c r="D1310" s="9"/>
      <c r="E1310" s="9"/>
      <c r="F1310" s="9"/>
      <c r="G1310" s="9"/>
      <c r="H1310" s="79"/>
      <c r="I1310" s="9"/>
      <c r="J1310" s="9"/>
      <c r="K1310" s="9"/>
      <c r="L1310" s="9"/>
      <c r="M1310" s="11"/>
      <c r="N1310" s="77"/>
      <c r="O1310" s="72"/>
      <c r="P1310" s="72"/>
      <c r="Q1310" s="9"/>
      <c r="R1310" s="72"/>
      <c r="S1310" s="11"/>
      <c r="T1310" s="73"/>
      <c r="U1310" s="73"/>
      <c r="V1310" s="9"/>
      <c r="W1310" s="9"/>
      <c r="X1310" s="74" t="str">
        <f> if(isna(VLOOKUP($A1310,processing!$A:$B,1,0)), "no", "yes")</f>
        <v>no</v>
      </c>
      <c r="Y1310" s="74" t="str">
        <f> if(isna(VLOOKUP($A1310,outputs!$A:$B,1,0)), "no", "yes")</f>
        <v>no</v>
      </c>
      <c r="Z1310" s="74" t="str">
        <f> if(isna(VLOOKUP($A1310,old.accuracy!$A:$B,1,0)), "no", "yes")</f>
        <v>no</v>
      </c>
      <c r="AA1310" s="74"/>
      <c r="AB1310" s="74"/>
    </row>
    <row r="1311">
      <c r="A1311" s="8" t="str">
        <f> concatenate(VLOOKUP($B1311,publications!$B:$D,3,0), ".", $C1311)</f>
        <v>#N/A</v>
      </c>
      <c r="B1311" s="9"/>
      <c r="C1311" s="71">
        <f t="shared" si="1"/>
        <v>0</v>
      </c>
      <c r="D1311" s="9"/>
      <c r="E1311" s="9"/>
      <c r="F1311" s="9"/>
      <c r="G1311" s="9"/>
      <c r="H1311" s="79"/>
      <c r="I1311" s="9"/>
      <c r="J1311" s="9"/>
      <c r="K1311" s="9"/>
      <c r="L1311" s="9"/>
      <c r="M1311" s="11"/>
      <c r="N1311" s="77"/>
      <c r="O1311" s="72"/>
      <c r="P1311" s="72"/>
      <c r="Q1311" s="9"/>
      <c r="R1311" s="72"/>
      <c r="S1311" s="11"/>
      <c r="T1311" s="73"/>
      <c r="U1311" s="73"/>
      <c r="V1311" s="9"/>
      <c r="W1311" s="9"/>
      <c r="X1311" s="74" t="str">
        <f> if(isna(VLOOKUP($A1311,processing!$A:$B,1,0)), "no", "yes")</f>
        <v>no</v>
      </c>
      <c r="Y1311" s="74" t="str">
        <f> if(isna(VLOOKUP($A1311,outputs!$A:$B,1,0)), "no", "yes")</f>
        <v>no</v>
      </c>
      <c r="Z1311" s="74" t="str">
        <f> if(isna(VLOOKUP($A1311,old.accuracy!$A:$B,1,0)), "no", "yes")</f>
        <v>no</v>
      </c>
      <c r="AA1311" s="74"/>
      <c r="AB1311" s="74"/>
    </row>
    <row r="1312">
      <c r="A1312" s="8" t="str">
        <f> concatenate(VLOOKUP($B1312,publications!$B:$D,3,0), ".", $C1312)</f>
        <v>#N/A</v>
      </c>
      <c r="B1312" s="9"/>
      <c r="C1312" s="71">
        <f t="shared" si="1"/>
        <v>0</v>
      </c>
      <c r="D1312" s="9"/>
      <c r="E1312" s="9"/>
      <c r="F1312" s="9"/>
      <c r="G1312" s="9"/>
      <c r="H1312" s="79"/>
      <c r="I1312" s="9"/>
      <c r="J1312" s="9"/>
      <c r="K1312" s="9"/>
      <c r="L1312" s="9"/>
      <c r="M1312" s="11"/>
      <c r="N1312" s="77"/>
      <c r="O1312" s="72"/>
      <c r="P1312" s="72"/>
      <c r="Q1312" s="9"/>
      <c r="R1312" s="72"/>
      <c r="S1312" s="11"/>
      <c r="T1312" s="73"/>
      <c r="U1312" s="73"/>
      <c r="V1312" s="9"/>
      <c r="W1312" s="9"/>
      <c r="X1312" s="74" t="str">
        <f> if(isna(VLOOKUP($A1312,processing!$A:$B,1,0)), "no", "yes")</f>
        <v>no</v>
      </c>
      <c r="Y1312" s="74" t="str">
        <f> if(isna(VLOOKUP($A1312,outputs!$A:$B,1,0)), "no", "yes")</f>
        <v>no</v>
      </c>
      <c r="Z1312" s="74" t="str">
        <f> if(isna(VLOOKUP($A1312,old.accuracy!$A:$B,1,0)), "no", "yes")</f>
        <v>no</v>
      </c>
      <c r="AA1312" s="74"/>
      <c r="AB1312" s="74"/>
    </row>
    <row r="1313">
      <c r="A1313" s="8" t="str">
        <f> concatenate(VLOOKUP($B1313,publications!$B:$D,3,0), ".", $C1313)</f>
        <v>#N/A</v>
      </c>
      <c r="B1313" s="9"/>
      <c r="C1313" s="71">
        <f t="shared" si="1"/>
        <v>0</v>
      </c>
      <c r="D1313" s="9"/>
      <c r="E1313" s="9"/>
      <c r="F1313" s="9"/>
      <c r="G1313" s="9"/>
      <c r="H1313" s="79"/>
      <c r="I1313" s="9"/>
      <c r="J1313" s="9"/>
      <c r="K1313" s="9"/>
      <c r="L1313" s="9"/>
      <c r="M1313" s="11"/>
      <c r="N1313" s="77"/>
      <c r="O1313" s="72"/>
      <c r="P1313" s="72"/>
      <c r="Q1313" s="9"/>
      <c r="R1313" s="72"/>
      <c r="S1313" s="11"/>
      <c r="T1313" s="73"/>
      <c r="U1313" s="73"/>
      <c r="V1313" s="9"/>
      <c r="W1313" s="9"/>
      <c r="X1313" s="74" t="str">
        <f> if(isna(VLOOKUP($A1313,processing!$A:$B,1,0)), "no", "yes")</f>
        <v>no</v>
      </c>
      <c r="Y1313" s="74" t="str">
        <f> if(isna(VLOOKUP($A1313,outputs!$A:$B,1,0)), "no", "yes")</f>
        <v>no</v>
      </c>
      <c r="Z1313" s="74" t="str">
        <f> if(isna(VLOOKUP($A1313,old.accuracy!$A:$B,1,0)), "no", "yes")</f>
        <v>no</v>
      </c>
      <c r="AA1313" s="74"/>
      <c r="AB1313" s="74"/>
    </row>
    <row r="1314">
      <c r="A1314" s="8" t="str">
        <f> concatenate(VLOOKUP($B1314,publications!$B:$D,3,0), ".", $C1314)</f>
        <v>#N/A</v>
      </c>
      <c r="B1314" s="9"/>
      <c r="C1314" s="71">
        <f t="shared" si="1"/>
        <v>0</v>
      </c>
      <c r="D1314" s="9"/>
      <c r="E1314" s="9"/>
      <c r="F1314" s="9"/>
      <c r="G1314" s="9"/>
      <c r="H1314" s="79"/>
      <c r="I1314" s="9"/>
      <c r="J1314" s="9"/>
      <c r="K1314" s="9"/>
      <c r="L1314" s="9"/>
      <c r="M1314" s="11"/>
      <c r="N1314" s="77"/>
      <c r="O1314" s="72"/>
      <c r="P1314" s="72"/>
      <c r="Q1314" s="9"/>
      <c r="R1314" s="72"/>
      <c r="S1314" s="11"/>
      <c r="T1314" s="73"/>
      <c r="U1314" s="73"/>
      <c r="V1314" s="9"/>
      <c r="W1314" s="9"/>
      <c r="X1314" s="74" t="str">
        <f> if(isna(VLOOKUP($A1314,processing!$A:$B,1,0)), "no", "yes")</f>
        <v>no</v>
      </c>
      <c r="Y1314" s="74" t="str">
        <f> if(isna(VLOOKUP($A1314,outputs!$A:$B,1,0)), "no", "yes")</f>
        <v>no</v>
      </c>
      <c r="Z1314" s="74" t="str">
        <f> if(isna(VLOOKUP($A1314,old.accuracy!$A:$B,1,0)), "no", "yes")</f>
        <v>no</v>
      </c>
      <c r="AA1314" s="74"/>
      <c r="AB1314" s="74"/>
    </row>
    <row r="1315">
      <c r="A1315" s="8" t="str">
        <f> concatenate(VLOOKUP($B1315,publications!$B:$D,3,0), ".", $C1315)</f>
        <v>#N/A</v>
      </c>
      <c r="B1315" s="9"/>
      <c r="C1315" s="71">
        <f t="shared" si="1"/>
        <v>0</v>
      </c>
      <c r="D1315" s="9"/>
      <c r="E1315" s="9"/>
      <c r="F1315" s="9"/>
      <c r="G1315" s="9"/>
      <c r="H1315" s="79"/>
      <c r="I1315" s="9"/>
      <c r="J1315" s="9"/>
      <c r="K1315" s="9"/>
      <c r="L1315" s="9"/>
      <c r="M1315" s="11"/>
      <c r="N1315" s="77"/>
      <c r="O1315" s="72"/>
      <c r="P1315" s="72"/>
      <c r="Q1315" s="9"/>
      <c r="R1315" s="72"/>
      <c r="S1315" s="11"/>
      <c r="T1315" s="73"/>
      <c r="U1315" s="73"/>
      <c r="V1315" s="9"/>
      <c r="W1315" s="9"/>
      <c r="X1315" s="74" t="str">
        <f> if(isna(VLOOKUP($A1315,processing!$A:$B,1,0)), "no", "yes")</f>
        <v>no</v>
      </c>
      <c r="Y1315" s="74" t="str">
        <f> if(isna(VLOOKUP($A1315,outputs!$A:$B,1,0)), "no", "yes")</f>
        <v>no</v>
      </c>
      <c r="Z1315" s="74" t="str">
        <f> if(isna(VLOOKUP($A1315,old.accuracy!$A:$B,1,0)), "no", "yes")</f>
        <v>no</v>
      </c>
      <c r="AA1315" s="74"/>
      <c r="AB1315" s="74"/>
    </row>
    <row r="1316">
      <c r="A1316" s="8" t="str">
        <f> concatenate(VLOOKUP($B1316,publications!$B:$D,3,0), ".", $C1316)</f>
        <v>#N/A</v>
      </c>
      <c r="B1316" s="9"/>
      <c r="C1316" s="71">
        <f t="shared" si="1"/>
        <v>0</v>
      </c>
      <c r="D1316" s="9"/>
      <c r="E1316" s="9"/>
      <c r="F1316" s="9"/>
      <c r="G1316" s="9"/>
      <c r="H1316" s="79"/>
      <c r="I1316" s="9"/>
      <c r="J1316" s="9"/>
      <c r="K1316" s="9"/>
      <c r="L1316" s="9"/>
      <c r="M1316" s="11"/>
      <c r="N1316" s="77"/>
      <c r="O1316" s="72"/>
      <c r="P1316" s="72"/>
      <c r="Q1316" s="9"/>
      <c r="R1316" s="72"/>
      <c r="S1316" s="11"/>
      <c r="T1316" s="73"/>
      <c r="U1316" s="73"/>
      <c r="V1316" s="9"/>
      <c r="W1316" s="9"/>
      <c r="X1316" s="74" t="str">
        <f> if(isna(VLOOKUP($A1316,processing!$A:$B,1,0)), "no", "yes")</f>
        <v>no</v>
      </c>
      <c r="Y1316" s="74" t="str">
        <f> if(isna(VLOOKUP($A1316,outputs!$A:$B,1,0)), "no", "yes")</f>
        <v>no</v>
      </c>
      <c r="Z1316" s="74" t="str">
        <f> if(isna(VLOOKUP($A1316,old.accuracy!$A:$B,1,0)), "no", "yes")</f>
        <v>no</v>
      </c>
      <c r="AA1316" s="74"/>
      <c r="AB1316" s="74"/>
    </row>
    <row r="1317">
      <c r="A1317" s="8" t="str">
        <f> concatenate(VLOOKUP($B1317,publications!$B:$D,3,0), ".", $C1317)</f>
        <v>#N/A</v>
      </c>
      <c r="B1317" s="9"/>
      <c r="C1317" s="71">
        <f t="shared" si="1"/>
        <v>0</v>
      </c>
      <c r="D1317" s="9"/>
      <c r="E1317" s="9"/>
      <c r="F1317" s="9"/>
      <c r="G1317" s="9"/>
      <c r="H1317" s="79"/>
      <c r="I1317" s="9"/>
      <c r="J1317" s="9"/>
      <c r="K1317" s="9"/>
      <c r="L1317" s="9"/>
      <c r="M1317" s="11"/>
      <c r="N1317" s="77"/>
      <c r="O1317" s="72"/>
      <c r="P1317" s="72"/>
      <c r="Q1317" s="9"/>
      <c r="R1317" s="72"/>
      <c r="S1317" s="11"/>
      <c r="T1317" s="73"/>
      <c r="U1317" s="73"/>
      <c r="V1317" s="9"/>
      <c r="W1317" s="9"/>
      <c r="X1317" s="74" t="str">
        <f> if(isna(VLOOKUP($A1317,processing!$A:$B,1,0)), "no", "yes")</f>
        <v>no</v>
      </c>
      <c r="Y1317" s="74" t="str">
        <f> if(isna(VLOOKUP($A1317,outputs!$A:$B,1,0)), "no", "yes")</f>
        <v>no</v>
      </c>
      <c r="Z1317" s="74" t="str">
        <f> if(isna(VLOOKUP($A1317,old.accuracy!$A:$B,1,0)), "no", "yes")</f>
        <v>no</v>
      </c>
      <c r="AA1317" s="74"/>
      <c r="AB1317" s="74"/>
    </row>
    <row r="1318">
      <c r="A1318" s="8" t="str">
        <f> concatenate(VLOOKUP($B1318,publications!$B:$D,3,0), ".", $C1318)</f>
        <v>#N/A</v>
      </c>
      <c r="B1318" s="9"/>
      <c r="C1318" s="71">
        <f t="shared" si="1"/>
        <v>0</v>
      </c>
      <c r="D1318" s="9"/>
      <c r="E1318" s="9"/>
      <c r="F1318" s="9"/>
      <c r="G1318" s="9"/>
      <c r="H1318" s="79"/>
      <c r="I1318" s="9"/>
      <c r="J1318" s="9"/>
      <c r="K1318" s="9"/>
      <c r="L1318" s="9"/>
      <c r="M1318" s="11"/>
      <c r="N1318" s="77"/>
      <c r="O1318" s="72"/>
      <c r="P1318" s="72"/>
      <c r="Q1318" s="9"/>
      <c r="R1318" s="72"/>
      <c r="S1318" s="11"/>
      <c r="T1318" s="73"/>
      <c r="U1318" s="73"/>
      <c r="V1318" s="9"/>
      <c r="W1318" s="9"/>
      <c r="X1318" s="74" t="str">
        <f> if(isna(VLOOKUP($A1318,processing!$A:$B,1,0)), "no", "yes")</f>
        <v>no</v>
      </c>
      <c r="Y1318" s="74" t="str">
        <f> if(isna(VLOOKUP($A1318,outputs!$A:$B,1,0)), "no", "yes")</f>
        <v>no</v>
      </c>
      <c r="Z1318" s="74" t="str">
        <f> if(isna(VLOOKUP($A1318,old.accuracy!$A:$B,1,0)), "no", "yes")</f>
        <v>no</v>
      </c>
      <c r="AA1318" s="74"/>
      <c r="AB1318" s="74"/>
    </row>
    <row r="1319">
      <c r="A1319" s="8" t="str">
        <f> concatenate(VLOOKUP($B1319,publications!$B:$D,3,0), ".", $C1319)</f>
        <v>#N/A</v>
      </c>
      <c r="B1319" s="9"/>
      <c r="C1319" s="71">
        <f t="shared" si="1"/>
        <v>0</v>
      </c>
      <c r="D1319" s="9"/>
      <c r="E1319" s="9"/>
      <c r="F1319" s="9"/>
      <c r="G1319" s="9"/>
      <c r="H1319" s="79"/>
      <c r="I1319" s="9"/>
      <c r="J1319" s="9"/>
      <c r="K1319" s="9"/>
      <c r="L1319" s="9"/>
      <c r="M1319" s="11"/>
      <c r="N1319" s="77"/>
      <c r="O1319" s="72"/>
      <c r="P1319" s="72"/>
      <c r="Q1319" s="9"/>
      <c r="R1319" s="72"/>
      <c r="S1319" s="11"/>
      <c r="T1319" s="73"/>
      <c r="U1319" s="73"/>
      <c r="V1319" s="9"/>
      <c r="W1319" s="9"/>
      <c r="X1319" s="74" t="str">
        <f> if(isna(VLOOKUP($A1319,processing!$A:$B,1,0)), "no", "yes")</f>
        <v>no</v>
      </c>
      <c r="Y1319" s="74" t="str">
        <f> if(isna(VLOOKUP($A1319,outputs!$A:$B,1,0)), "no", "yes")</f>
        <v>no</v>
      </c>
      <c r="Z1319" s="74" t="str">
        <f> if(isna(VLOOKUP($A1319,old.accuracy!$A:$B,1,0)), "no", "yes")</f>
        <v>no</v>
      </c>
      <c r="AA1319" s="74"/>
      <c r="AB1319" s="74"/>
    </row>
    <row r="1320">
      <c r="A1320" s="8" t="str">
        <f> concatenate(VLOOKUP($B1320,publications!$B:$D,3,0), ".", $C1320)</f>
        <v>#N/A</v>
      </c>
      <c r="B1320" s="9"/>
      <c r="C1320" s="71">
        <f t="shared" si="1"/>
        <v>0</v>
      </c>
      <c r="D1320" s="9"/>
      <c r="E1320" s="9"/>
      <c r="F1320" s="9"/>
      <c r="G1320" s="9"/>
      <c r="H1320" s="79"/>
      <c r="I1320" s="9"/>
      <c r="J1320" s="9"/>
      <c r="K1320" s="9"/>
      <c r="L1320" s="9"/>
      <c r="M1320" s="11"/>
      <c r="N1320" s="77"/>
      <c r="O1320" s="72"/>
      <c r="P1320" s="72"/>
      <c r="Q1320" s="9"/>
      <c r="R1320" s="72"/>
      <c r="S1320" s="11"/>
      <c r="T1320" s="73"/>
      <c r="U1320" s="73"/>
      <c r="V1320" s="9"/>
      <c r="W1320" s="9"/>
      <c r="X1320" s="74" t="str">
        <f> if(isna(VLOOKUP($A1320,processing!$A:$B,1,0)), "no", "yes")</f>
        <v>no</v>
      </c>
      <c r="Y1320" s="74" t="str">
        <f> if(isna(VLOOKUP($A1320,outputs!$A:$B,1,0)), "no", "yes")</f>
        <v>no</v>
      </c>
      <c r="Z1320" s="74" t="str">
        <f> if(isna(VLOOKUP($A1320,old.accuracy!$A:$B,1,0)), "no", "yes")</f>
        <v>no</v>
      </c>
      <c r="AA1320" s="74"/>
      <c r="AB1320" s="74"/>
    </row>
    <row r="1321">
      <c r="A1321" s="8" t="str">
        <f> concatenate(VLOOKUP($B1321,publications!$B:$D,3,0), ".", $C1321)</f>
        <v>#N/A</v>
      </c>
      <c r="B1321" s="9"/>
      <c r="C1321" s="71">
        <f t="shared" si="1"/>
        <v>0</v>
      </c>
      <c r="D1321" s="9"/>
      <c r="E1321" s="9"/>
      <c r="F1321" s="9"/>
      <c r="G1321" s="9"/>
      <c r="H1321" s="79"/>
      <c r="I1321" s="9"/>
      <c r="J1321" s="9"/>
      <c r="K1321" s="9"/>
      <c r="L1321" s="9"/>
      <c r="M1321" s="11"/>
      <c r="N1321" s="77"/>
      <c r="O1321" s="72"/>
      <c r="P1321" s="72"/>
      <c r="Q1321" s="9"/>
      <c r="R1321" s="72"/>
      <c r="S1321" s="11"/>
      <c r="T1321" s="73"/>
      <c r="U1321" s="73"/>
      <c r="V1321" s="9"/>
      <c r="W1321" s="9"/>
      <c r="X1321" s="74" t="str">
        <f> if(isna(VLOOKUP($A1321,processing!$A:$B,1,0)), "no", "yes")</f>
        <v>no</v>
      </c>
      <c r="Y1321" s="74" t="str">
        <f> if(isna(VLOOKUP($A1321,outputs!$A:$B,1,0)), "no", "yes")</f>
        <v>no</v>
      </c>
      <c r="Z1321" s="74" t="str">
        <f> if(isna(VLOOKUP($A1321,old.accuracy!$A:$B,1,0)), "no", "yes")</f>
        <v>no</v>
      </c>
      <c r="AA1321" s="74"/>
      <c r="AB1321" s="74"/>
    </row>
    <row r="1322">
      <c r="A1322" s="8" t="str">
        <f> concatenate(VLOOKUP($B1322,publications!$B:$D,3,0), ".", $C1322)</f>
        <v>#N/A</v>
      </c>
      <c r="B1322" s="9"/>
      <c r="C1322" s="71">
        <f t="shared" si="1"/>
        <v>0</v>
      </c>
      <c r="D1322" s="9"/>
      <c r="E1322" s="9"/>
      <c r="F1322" s="9"/>
      <c r="G1322" s="9"/>
      <c r="H1322" s="79"/>
      <c r="I1322" s="9"/>
      <c r="J1322" s="9"/>
      <c r="K1322" s="9"/>
      <c r="L1322" s="9"/>
      <c r="M1322" s="11"/>
      <c r="N1322" s="77"/>
      <c r="O1322" s="72"/>
      <c r="P1322" s="72"/>
      <c r="Q1322" s="9"/>
      <c r="R1322" s="72"/>
      <c r="S1322" s="11"/>
      <c r="T1322" s="73"/>
      <c r="U1322" s="73"/>
      <c r="V1322" s="9"/>
      <c r="W1322" s="9"/>
      <c r="X1322" s="74" t="str">
        <f> if(isna(VLOOKUP($A1322,processing!$A:$B,1,0)), "no", "yes")</f>
        <v>no</v>
      </c>
      <c r="Y1322" s="74" t="str">
        <f> if(isna(VLOOKUP($A1322,outputs!$A:$B,1,0)), "no", "yes")</f>
        <v>no</v>
      </c>
      <c r="Z1322" s="74" t="str">
        <f> if(isna(VLOOKUP($A1322,old.accuracy!$A:$B,1,0)), "no", "yes")</f>
        <v>no</v>
      </c>
      <c r="AA1322" s="74"/>
      <c r="AB1322" s="74"/>
    </row>
    <row r="1323">
      <c r="A1323" s="8" t="str">
        <f> concatenate(VLOOKUP($B1323,publications!$B:$D,3,0), ".", $C1323)</f>
        <v>#N/A</v>
      </c>
      <c r="B1323" s="9"/>
      <c r="C1323" s="71">
        <f t="shared" si="1"/>
        <v>0</v>
      </c>
      <c r="D1323" s="9"/>
      <c r="E1323" s="9"/>
      <c r="F1323" s="9"/>
      <c r="G1323" s="9"/>
      <c r="H1323" s="79"/>
      <c r="I1323" s="9"/>
      <c r="J1323" s="9"/>
      <c r="K1323" s="9"/>
      <c r="L1323" s="9"/>
      <c r="M1323" s="11"/>
      <c r="N1323" s="77"/>
      <c r="O1323" s="72"/>
      <c r="P1323" s="72"/>
      <c r="Q1323" s="9"/>
      <c r="R1323" s="72"/>
      <c r="S1323" s="11"/>
      <c r="T1323" s="73"/>
      <c r="U1323" s="73"/>
      <c r="V1323" s="9"/>
      <c r="W1323" s="9"/>
      <c r="X1323" s="74" t="str">
        <f> if(isna(VLOOKUP($A1323,processing!$A:$B,1,0)), "no", "yes")</f>
        <v>no</v>
      </c>
      <c r="Y1323" s="74" t="str">
        <f> if(isna(VLOOKUP($A1323,outputs!$A:$B,1,0)), "no", "yes")</f>
        <v>no</v>
      </c>
      <c r="Z1323" s="74" t="str">
        <f> if(isna(VLOOKUP($A1323,old.accuracy!$A:$B,1,0)), "no", "yes")</f>
        <v>no</v>
      </c>
      <c r="AA1323" s="74"/>
      <c r="AB1323" s="74"/>
    </row>
    <row r="1324">
      <c r="A1324" s="8" t="str">
        <f> concatenate(VLOOKUP($B1324,publications!$B:$D,3,0), ".", $C1324)</f>
        <v>#N/A</v>
      </c>
      <c r="B1324" s="9"/>
      <c r="C1324" s="71">
        <f t="shared" si="1"/>
        <v>0</v>
      </c>
      <c r="D1324" s="9"/>
      <c r="E1324" s="9"/>
      <c r="F1324" s="9"/>
      <c r="G1324" s="9"/>
      <c r="H1324" s="79"/>
      <c r="I1324" s="9"/>
      <c r="J1324" s="9"/>
      <c r="K1324" s="9"/>
      <c r="L1324" s="9"/>
      <c r="M1324" s="11"/>
      <c r="N1324" s="77"/>
      <c r="O1324" s="72"/>
      <c r="P1324" s="72"/>
      <c r="Q1324" s="9"/>
      <c r="R1324" s="72"/>
      <c r="S1324" s="11"/>
      <c r="T1324" s="73"/>
      <c r="U1324" s="73"/>
      <c r="V1324" s="9"/>
      <c r="W1324" s="9"/>
      <c r="X1324" s="74" t="str">
        <f> if(isna(VLOOKUP($A1324,processing!$A:$B,1,0)), "no", "yes")</f>
        <v>no</v>
      </c>
      <c r="Y1324" s="74" t="str">
        <f> if(isna(VLOOKUP($A1324,outputs!$A:$B,1,0)), "no", "yes")</f>
        <v>no</v>
      </c>
      <c r="Z1324" s="74" t="str">
        <f> if(isna(VLOOKUP($A1324,old.accuracy!$A:$B,1,0)), "no", "yes")</f>
        <v>no</v>
      </c>
      <c r="AA1324" s="74"/>
      <c r="AB1324" s="74"/>
    </row>
    <row r="1325">
      <c r="A1325" s="8" t="str">
        <f> concatenate(VLOOKUP($B1325,publications!$B:$D,3,0), ".", $C1325)</f>
        <v>#N/A</v>
      </c>
      <c r="B1325" s="9"/>
      <c r="C1325" s="71">
        <f t="shared" si="1"/>
        <v>0</v>
      </c>
      <c r="D1325" s="9"/>
      <c r="E1325" s="9"/>
      <c r="F1325" s="9"/>
      <c r="G1325" s="9"/>
      <c r="H1325" s="79"/>
      <c r="I1325" s="9"/>
      <c r="J1325" s="9"/>
      <c r="K1325" s="9"/>
      <c r="L1325" s="9"/>
      <c r="M1325" s="11"/>
      <c r="N1325" s="77"/>
      <c r="O1325" s="72"/>
      <c r="P1325" s="72"/>
      <c r="Q1325" s="9"/>
      <c r="R1325" s="72"/>
      <c r="S1325" s="11"/>
      <c r="T1325" s="73"/>
      <c r="U1325" s="73"/>
      <c r="V1325" s="9"/>
      <c r="W1325" s="9"/>
      <c r="X1325" s="74" t="str">
        <f> if(isna(VLOOKUP($A1325,processing!$A:$B,1,0)), "no", "yes")</f>
        <v>no</v>
      </c>
      <c r="Y1325" s="74" t="str">
        <f> if(isna(VLOOKUP($A1325,outputs!$A:$B,1,0)), "no", "yes")</f>
        <v>no</v>
      </c>
      <c r="Z1325" s="74" t="str">
        <f> if(isna(VLOOKUP($A1325,old.accuracy!$A:$B,1,0)), "no", "yes")</f>
        <v>no</v>
      </c>
      <c r="AA1325" s="74"/>
      <c r="AB1325" s="74"/>
    </row>
    <row r="1326">
      <c r="A1326" s="8" t="str">
        <f> concatenate(VLOOKUP($B1326,publications!$B:$D,3,0), ".", $C1326)</f>
        <v>#N/A</v>
      </c>
      <c r="B1326" s="9"/>
      <c r="C1326" s="71">
        <f t="shared" si="1"/>
        <v>0</v>
      </c>
      <c r="D1326" s="9"/>
      <c r="E1326" s="9"/>
      <c r="F1326" s="9"/>
      <c r="G1326" s="9"/>
      <c r="H1326" s="79"/>
      <c r="I1326" s="9"/>
      <c r="J1326" s="9"/>
      <c r="K1326" s="9"/>
      <c r="L1326" s="9"/>
      <c r="M1326" s="11"/>
      <c r="N1326" s="77"/>
      <c r="O1326" s="72"/>
      <c r="P1326" s="72"/>
      <c r="Q1326" s="9"/>
      <c r="R1326" s="72"/>
      <c r="S1326" s="11"/>
      <c r="T1326" s="73"/>
      <c r="U1326" s="73"/>
      <c r="V1326" s="9"/>
      <c r="W1326" s="9"/>
      <c r="X1326" s="74" t="str">
        <f> if(isna(VLOOKUP($A1326,processing!$A:$B,1,0)), "no", "yes")</f>
        <v>no</v>
      </c>
      <c r="Y1326" s="74" t="str">
        <f> if(isna(VLOOKUP($A1326,outputs!$A:$B,1,0)), "no", "yes")</f>
        <v>no</v>
      </c>
      <c r="Z1326" s="74" t="str">
        <f> if(isna(VLOOKUP($A1326,old.accuracy!$A:$B,1,0)), "no", "yes")</f>
        <v>no</v>
      </c>
      <c r="AA1326" s="74"/>
      <c r="AB1326" s="74"/>
    </row>
    <row r="1327">
      <c r="A1327" s="8" t="str">
        <f> concatenate(VLOOKUP($B1327,publications!$B:$D,3,0), ".", $C1327)</f>
        <v>#N/A</v>
      </c>
      <c r="B1327" s="9"/>
      <c r="C1327" s="71">
        <f t="shared" si="1"/>
        <v>0</v>
      </c>
      <c r="D1327" s="9"/>
      <c r="E1327" s="9"/>
      <c r="F1327" s="9"/>
      <c r="G1327" s="9"/>
      <c r="H1327" s="79"/>
      <c r="I1327" s="9"/>
      <c r="J1327" s="9"/>
      <c r="K1327" s="9"/>
      <c r="L1327" s="9"/>
      <c r="M1327" s="11"/>
      <c r="N1327" s="77"/>
      <c r="O1327" s="72"/>
      <c r="P1327" s="72"/>
      <c r="Q1327" s="9"/>
      <c r="R1327" s="72"/>
      <c r="S1327" s="11"/>
      <c r="T1327" s="73"/>
      <c r="U1327" s="73"/>
      <c r="V1327" s="9"/>
      <c r="W1327" s="9"/>
      <c r="X1327" s="74" t="str">
        <f> if(isna(VLOOKUP($A1327,processing!$A:$B,1,0)), "no", "yes")</f>
        <v>no</v>
      </c>
      <c r="Y1327" s="74" t="str">
        <f> if(isna(VLOOKUP($A1327,outputs!$A:$B,1,0)), "no", "yes")</f>
        <v>no</v>
      </c>
      <c r="Z1327" s="74" t="str">
        <f> if(isna(VLOOKUP($A1327,old.accuracy!$A:$B,1,0)), "no", "yes")</f>
        <v>no</v>
      </c>
      <c r="AA1327" s="74"/>
      <c r="AB1327" s="74"/>
    </row>
    <row r="1328">
      <c r="A1328" s="8" t="str">
        <f> concatenate(VLOOKUP($B1328,publications!$B:$D,3,0), ".", $C1328)</f>
        <v>#N/A</v>
      </c>
      <c r="B1328" s="9"/>
      <c r="C1328" s="71">
        <f t="shared" si="1"/>
        <v>0</v>
      </c>
      <c r="D1328" s="9"/>
      <c r="E1328" s="9"/>
      <c r="F1328" s="9"/>
      <c r="G1328" s="9"/>
      <c r="H1328" s="79"/>
      <c r="I1328" s="9"/>
      <c r="J1328" s="9"/>
      <c r="K1328" s="9"/>
      <c r="L1328" s="9"/>
      <c r="M1328" s="11"/>
      <c r="N1328" s="77"/>
      <c r="O1328" s="72"/>
      <c r="P1328" s="72"/>
      <c r="Q1328" s="9"/>
      <c r="R1328" s="72"/>
      <c r="S1328" s="11"/>
      <c r="T1328" s="73"/>
      <c r="U1328" s="73"/>
      <c r="V1328" s="9"/>
      <c r="W1328" s="9"/>
      <c r="X1328" s="74" t="str">
        <f> if(isna(VLOOKUP($A1328,processing!$A:$B,1,0)), "no", "yes")</f>
        <v>no</v>
      </c>
      <c r="Y1328" s="74" t="str">
        <f> if(isna(VLOOKUP($A1328,outputs!$A:$B,1,0)), "no", "yes")</f>
        <v>no</v>
      </c>
      <c r="Z1328" s="74" t="str">
        <f> if(isna(VLOOKUP($A1328,old.accuracy!$A:$B,1,0)), "no", "yes")</f>
        <v>no</v>
      </c>
      <c r="AA1328" s="74"/>
      <c r="AB1328" s="74"/>
    </row>
    <row r="1329">
      <c r="A1329" s="8" t="str">
        <f> concatenate(VLOOKUP($B1329,publications!$B:$D,3,0), ".", $C1329)</f>
        <v>#N/A</v>
      </c>
      <c r="B1329" s="9"/>
      <c r="C1329" s="71">
        <f t="shared" si="1"/>
        <v>0</v>
      </c>
      <c r="D1329" s="9"/>
      <c r="E1329" s="9"/>
      <c r="F1329" s="9"/>
      <c r="G1329" s="9"/>
      <c r="H1329" s="79"/>
      <c r="I1329" s="9"/>
      <c r="J1329" s="9"/>
      <c r="K1329" s="9"/>
      <c r="L1329" s="9"/>
      <c r="M1329" s="11"/>
      <c r="N1329" s="77"/>
      <c r="O1329" s="72"/>
      <c r="P1329" s="72"/>
      <c r="Q1329" s="9"/>
      <c r="R1329" s="72"/>
      <c r="S1329" s="11"/>
      <c r="T1329" s="73"/>
      <c r="U1329" s="73"/>
      <c r="V1329" s="9"/>
      <c r="W1329" s="9"/>
      <c r="X1329" s="74" t="str">
        <f> if(isna(VLOOKUP($A1329,processing!$A:$B,1,0)), "no", "yes")</f>
        <v>no</v>
      </c>
      <c r="Y1329" s="74" t="str">
        <f> if(isna(VLOOKUP($A1329,outputs!$A:$B,1,0)), "no", "yes")</f>
        <v>no</v>
      </c>
      <c r="Z1329" s="74" t="str">
        <f> if(isna(VLOOKUP($A1329,old.accuracy!$A:$B,1,0)), "no", "yes")</f>
        <v>no</v>
      </c>
      <c r="AA1329" s="74"/>
      <c r="AB1329" s="74"/>
    </row>
    <row r="1330">
      <c r="A1330" s="8" t="str">
        <f> concatenate(VLOOKUP($B1330,publications!$B:$D,3,0), ".", $C1330)</f>
        <v>#N/A</v>
      </c>
      <c r="B1330" s="9"/>
      <c r="C1330" s="71">
        <f t="shared" si="1"/>
        <v>0</v>
      </c>
      <c r="D1330" s="9"/>
      <c r="E1330" s="9"/>
      <c r="F1330" s="9"/>
      <c r="G1330" s="9"/>
      <c r="H1330" s="79"/>
      <c r="I1330" s="9"/>
      <c r="J1330" s="9"/>
      <c r="K1330" s="9"/>
      <c r="L1330" s="9"/>
      <c r="M1330" s="11"/>
      <c r="N1330" s="77"/>
      <c r="O1330" s="72"/>
      <c r="P1330" s="72"/>
      <c r="Q1330" s="9"/>
      <c r="R1330" s="72"/>
      <c r="S1330" s="11"/>
      <c r="T1330" s="73"/>
      <c r="U1330" s="73"/>
      <c r="V1330" s="9"/>
      <c r="W1330" s="9"/>
      <c r="X1330" s="74" t="str">
        <f> if(isna(VLOOKUP($A1330,processing!$A:$B,1,0)), "no", "yes")</f>
        <v>no</v>
      </c>
      <c r="Y1330" s="74" t="str">
        <f> if(isna(VLOOKUP($A1330,outputs!$A:$B,1,0)), "no", "yes")</f>
        <v>no</v>
      </c>
      <c r="Z1330" s="74" t="str">
        <f> if(isna(VLOOKUP($A1330,old.accuracy!$A:$B,1,0)), "no", "yes")</f>
        <v>no</v>
      </c>
      <c r="AA1330" s="74"/>
      <c r="AB1330" s="74"/>
    </row>
    <row r="1331">
      <c r="A1331" s="8" t="str">
        <f> concatenate(VLOOKUP($B1331,publications!$B:$D,3,0), ".", $C1331)</f>
        <v>#N/A</v>
      </c>
      <c r="B1331" s="9"/>
      <c r="C1331" s="71">
        <f t="shared" si="1"/>
        <v>0</v>
      </c>
      <c r="D1331" s="9"/>
      <c r="E1331" s="9"/>
      <c r="F1331" s="9"/>
      <c r="G1331" s="9"/>
      <c r="H1331" s="79"/>
      <c r="I1331" s="9"/>
      <c r="J1331" s="9"/>
      <c r="K1331" s="9"/>
      <c r="L1331" s="9"/>
      <c r="M1331" s="11"/>
      <c r="N1331" s="77"/>
      <c r="O1331" s="72"/>
      <c r="P1331" s="72"/>
      <c r="Q1331" s="9"/>
      <c r="R1331" s="72"/>
      <c r="S1331" s="11"/>
      <c r="T1331" s="73"/>
      <c r="U1331" s="73"/>
      <c r="V1331" s="9"/>
      <c r="W1331" s="9"/>
      <c r="X1331" s="74" t="str">
        <f> if(isna(VLOOKUP($A1331,processing!$A:$B,1,0)), "no", "yes")</f>
        <v>no</v>
      </c>
      <c r="Y1331" s="74" t="str">
        <f> if(isna(VLOOKUP($A1331,outputs!$A:$B,1,0)), "no", "yes")</f>
        <v>no</v>
      </c>
      <c r="Z1331" s="74" t="str">
        <f> if(isna(VLOOKUP($A1331,old.accuracy!$A:$B,1,0)), "no", "yes")</f>
        <v>no</v>
      </c>
      <c r="AA1331" s="74"/>
      <c r="AB1331" s="74"/>
    </row>
    <row r="1332">
      <c r="A1332" s="8" t="str">
        <f> concatenate(VLOOKUP($B1332,publications!$B:$D,3,0), ".", $C1332)</f>
        <v>#N/A</v>
      </c>
      <c r="B1332" s="9"/>
      <c r="C1332" s="71">
        <f t="shared" si="1"/>
        <v>0</v>
      </c>
      <c r="D1332" s="9"/>
      <c r="E1332" s="9"/>
      <c r="F1332" s="9"/>
      <c r="G1332" s="9"/>
      <c r="H1332" s="79"/>
      <c r="I1332" s="9"/>
      <c r="J1332" s="9"/>
      <c r="K1332" s="9"/>
      <c r="L1332" s="9"/>
      <c r="M1332" s="11"/>
      <c r="N1332" s="77"/>
      <c r="O1332" s="72"/>
      <c r="P1332" s="72"/>
      <c r="Q1332" s="9"/>
      <c r="R1332" s="72"/>
      <c r="S1332" s="11"/>
      <c r="T1332" s="73"/>
      <c r="U1332" s="73"/>
      <c r="V1332" s="9"/>
      <c r="W1332" s="9"/>
      <c r="X1332" s="74" t="str">
        <f> if(isna(VLOOKUP($A1332,processing!$A:$B,1,0)), "no", "yes")</f>
        <v>no</v>
      </c>
      <c r="Y1332" s="74" t="str">
        <f> if(isna(VLOOKUP($A1332,outputs!$A:$B,1,0)), "no", "yes")</f>
        <v>no</v>
      </c>
      <c r="Z1332" s="74" t="str">
        <f> if(isna(VLOOKUP($A1332,old.accuracy!$A:$B,1,0)), "no", "yes")</f>
        <v>no</v>
      </c>
      <c r="AA1332" s="74"/>
      <c r="AB1332" s="74"/>
    </row>
    <row r="1333">
      <c r="A1333" s="8" t="str">
        <f> concatenate(VLOOKUP($B1333,publications!$B:$D,3,0), ".", $C1333)</f>
        <v>#N/A</v>
      </c>
      <c r="B1333" s="9"/>
      <c r="C1333" s="71">
        <f t="shared" si="1"/>
        <v>0</v>
      </c>
      <c r="D1333" s="9"/>
      <c r="E1333" s="9"/>
      <c r="F1333" s="9"/>
      <c r="G1333" s="9"/>
      <c r="H1333" s="79"/>
      <c r="I1333" s="9"/>
      <c r="J1333" s="9"/>
      <c r="K1333" s="9"/>
      <c r="L1333" s="9"/>
      <c r="M1333" s="11"/>
      <c r="N1333" s="77"/>
      <c r="O1333" s="72"/>
      <c r="P1333" s="72"/>
      <c r="Q1333" s="9"/>
      <c r="R1333" s="72"/>
      <c r="S1333" s="11"/>
      <c r="T1333" s="73"/>
      <c r="U1333" s="73"/>
      <c r="V1333" s="9"/>
      <c r="W1333" s="9"/>
      <c r="X1333" s="74" t="str">
        <f> if(isna(VLOOKUP($A1333,processing!$A:$B,1,0)), "no", "yes")</f>
        <v>no</v>
      </c>
      <c r="Y1333" s="74" t="str">
        <f> if(isna(VLOOKUP($A1333,outputs!$A:$B,1,0)), "no", "yes")</f>
        <v>no</v>
      </c>
      <c r="Z1333" s="74" t="str">
        <f> if(isna(VLOOKUP($A1333,old.accuracy!$A:$B,1,0)), "no", "yes")</f>
        <v>no</v>
      </c>
      <c r="AA1333" s="74"/>
      <c r="AB1333" s="74"/>
    </row>
    <row r="1334">
      <c r="A1334" s="8" t="str">
        <f> concatenate(VLOOKUP($B1334,publications!$B:$D,3,0), ".", $C1334)</f>
        <v>#N/A</v>
      </c>
      <c r="B1334" s="9"/>
      <c r="C1334" s="71">
        <f t="shared" si="1"/>
        <v>0</v>
      </c>
      <c r="D1334" s="9"/>
      <c r="E1334" s="9"/>
      <c r="F1334" s="9"/>
      <c r="G1334" s="9"/>
      <c r="H1334" s="79"/>
      <c r="I1334" s="9"/>
      <c r="J1334" s="9"/>
      <c r="K1334" s="9"/>
      <c r="L1334" s="9"/>
      <c r="M1334" s="11"/>
      <c r="N1334" s="77"/>
      <c r="O1334" s="72"/>
      <c r="P1334" s="72"/>
      <c r="Q1334" s="9"/>
      <c r="R1334" s="72"/>
      <c r="S1334" s="11"/>
      <c r="T1334" s="73"/>
      <c r="U1334" s="73"/>
      <c r="V1334" s="9"/>
      <c r="W1334" s="9"/>
      <c r="X1334" s="74" t="str">
        <f> if(isna(VLOOKUP($A1334,processing!$A:$B,1,0)), "no", "yes")</f>
        <v>no</v>
      </c>
      <c r="Y1334" s="74" t="str">
        <f> if(isna(VLOOKUP($A1334,outputs!$A:$B,1,0)), "no", "yes")</f>
        <v>no</v>
      </c>
      <c r="Z1334" s="74" t="str">
        <f> if(isna(VLOOKUP($A1334,old.accuracy!$A:$B,1,0)), "no", "yes")</f>
        <v>no</v>
      </c>
      <c r="AA1334" s="74"/>
      <c r="AB1334" s="74"/>
    </row>
    <row r="1335">
      <c r="A1335" s="8" t="str">
        <f> concatenate(VLOOKUP($B1335,publications!$B:$D,3,0), ".", $C1335)</f>
        <v>#N/A</v>
      </c>
      <c r="B1335" s="9"/>
      <c r="C1335" s="71">
        <f t="shared" si="1"/>
        <v>0</v>
      </c>
      <c r="D1335" s="9"/>
      <c r="E1335" s="9"/>
      <c r="F1335" s="9"/>
      <c r="G1335" s="9"/>
      <c r="H1335" s="79"/>
      <c r="I1335" s="9"/>
      <c r="J1335" s="9"/>
      <c r="K1335" s="9"/>
      <c r="L1335" s="9"/>
      <c r="M1335" s="11"/>
      <c r="N1335" s="77"/>
      <c r="O1335" s="72"/>
      <c r="P1335" s="72"/>
      <c r="Q1335" s="9"/>
      <c r="R1335" s="72"/>
      <c r="S1335" s="11"/>
      <c r="T1335" s="73"/>
      <c r="U1335" s="73"/>
      <c r="V1335" s="9"/>
      <c r="W1335" s="9"/>
      <c r="X1335" s="74" t="str">
        <f> if(isna(VLOOKUP($A1335,processing!$A:$B,1,0)), "no", "yes")</f>
        <v>no</v>
      </c>
      <c r="Y1335" s="74" t="str">
        <f> if(isna(VLOOKUP($A1335,outputs!$A:$B,1,0)), "no", "yes")</f>
        <v>no</v>
      </c>
      <c r="Z1335" s="74" t="str">
        <f> if(isna(VLOOKUP($A1335,old.accuracy!$A:$B,1,0)), "no", "yes")</f>
        <v>no</v>
      </c>
      <c r="AA1335" s="74"/>
      <c r="AB1335" s="74"/>
    </row>
    <row r="1336">
      <c r="A1336" s="8" t="str">
        <f> concatenate(VLOOKUP($B1336,publications!$B:$D,3,0), ".", $C1336)</f>
        <v>#N/A</v>
      </c>
      <c r="B1336" s="9"/>
      <c r="C1336" s="71">
        <f t="shared" si="1"/>
        <v>0</v>
      </c>
      <c r="D1336" s="9"/>
      <c r="E1336" s="9"/>
      <c r="F1336" s="9"/>
      <c r="G1336" s="9"/>
      <c r="H1336" s="79"/>
      <c r="I1336" s="9"/>
      <c r="J1336" s="9"/>
      <c r="K1336" s="9"/>
      <c r="L1336" s="9"/>
      <c r="M1336" s="11"/>
      <c r="N1336" s="77"/>
      <c r="O1336" s="72"/>
      <c r="P1336" s="72"/>
      <c r="Q1336" s="9"/>
      <c r="R1336" s="72"/>
      <c r="S1336" s="11"/>
      <c r="T1336" s="73"/>
      <c r="U1336" s="73"/>
      <c r="V1336" s="9"/>
      <c r="W1336" s="9"/>
      <c r="X1336" s="74" t="str">
        <f> if(isna(VLOOKUP($A1336,processing!$A:$B,1,0)), "no", "yes")</f>
        <v>no</v>
      </c>
      <c r="Y1336" s="74" t="str">
        <f> if(isna(VLOOKUP($A1336,outputs!$A:$B,1,0)), "no", "yes")</f>
        <v>no</v>
      </c>
      <c r="Z1336" s="74" t="str">
        <f> if(isna(VLOOKUP($A1336,old.accuracy!$A:$B,1,0)), "no", "yes")</f>
        <v>no</v>
      </c>
      <c r="AA1336" s="74"/>
      <c r="AB1336" s="74"/>
    </row>
    <row r="1337">
      <c r="A1337" s="8" t="str">
        <f> concatenate(VLOOKUP($B1337,publications!$B:$D,3,0), ".", $C1337)</f>
        <v>#N/A</v>
      </c>
      <c r="B1337" s="9"/>
      <c r="C1337" s="71">
        <f t="shared" si="1"/>
        <v>0</v>
      </c>
      <c r="D1337" s="9"/>
      <c r="E1337" s="9"/>
      <c r="F1337" s="9"/>
      <c r="G1337" s="9"/>
      <c r="H1337" s="79"/>
      <c r="I1337" s="9"/>
      <c r="J1337" s="9"/>
      <c r="K1337" s="9"/>
      <c r="L1337" s="9"/>
      <c r="M1337" s="11"/>
      <c r="N1337" s="77"/>
      <c r="O1337" s="72"/>
      <c r="P1337" s="72"/>
      <c r="Q1337" s="9"/>
      <c r="R1337" s="72"/>
      <c r="S1337" s="11"/>
      <c r="T1337" s="73"/>
      <c r="U1337" s="73"/>
      <c r="V1337" s="9"/>
      <c r="W1337" s="9"/>
      <c r="X1337" s="74" t="str">
        <f> if(isna(VLOOKUP($A1337,processing!$A:$B,1,0)), "no", "yes")</f>
        <v>no</v>
      </c>
      <c r="Y1337" s="74" t="str">
        <f> if(isna(VLOOKUP($A1337,outputs!$A:$B,1,0)), "no", "yes")</f>
        <v>no</v>
      </c>
      <c r="Z1337" s="74" t="str">
        <f> if(isna(VLOOKUP($A1337,old.accuracy!$A:$B,1,0)), "no", "yes")</f>
        <v>no</v>
      </c>
      <c r="AA1337" s="74"/>
      <c r="AB1337" s="74"/>
    </row>
    <row r="1338">
      <c r="A1338" s="8" t="str">
        <f> concatenate(VLOOKUP($B1338,publications!$B:$D,3,0), ".", $C1338)</f>
        <v>#N/A</v>
      </c>
      <c r="B1338" s="9"/>
      <c r="C1338" s="71">
        <f t="shared" si="1"/>
        <v>0</v>
      </c>
      <c r="D1338" s="9"/>
      <c r="E1338" s="9"/>
      <c r="F1338" s="9"/>
      <c r="G1338" s="9"/>
      <c r="H1338" s="79"/>
      <c r="I1338" s="9"/>
      <c r="J1338" s="9"/>
      <c r="K1338" s="9"/>
      <c r="L1338" s="9"/>
      <c r="M1338" s="11"/>
      <c r="N1338" s="77"/>
      <c r="O1338" s="72"/>
      <c r="P1338" s="72"/>
      <c r="Q1338" s="9"/>
      <c r="R1338" s="72"/>
      <c r="S1338" s="11"/>
      <c r="T1338" s="73"/>
      <c r="U1338" s="73"/>
      <c r="V1338" s="9"/>
      <c r="W1338" s="9"/>
      <c r="X1338" s="74" t="str">
        <f> if(isna(VLOOKUP($A1338,processing!$A:$B,1,0)), "no", "yes")</f>
        <v>no</v>
      </c>
      <c r="Y1338" s="74" t="str">
        <f> if(isna(VLOOKUP($A1338,outputs!$A:$B,1,0)), "no", "yes")</f>
        <v>no</v>
      </c>
      <c r="Z1338" s="74" t="str">
        <f> if(isna(VLOOKUP($A1338,old.accuracy!$A:$B,1,0)), "no", "yes")</f>
        <v>no</v>
      </c>
      <c r="AA1338" s="74"/>
      <c r="AB1338" s="74"/>
    </row>
    <row r="1339">
      <c r="A1339" s="8" t="str">
        <f> concatenate(VLOOKUP($B1339,publications!$B:$D,3,0), ".", $C1339)</f>
        <v>#N/A</v>
      </c>
      <c r="B1339" s="9"/>
      <c r="C1339" s="71">
        <f t="shared" si="1"/>
        <v>0</v>
      </c>
      <c r="D1339" s="9"/>
      <c r="E1339" s="9"/>
      <c r="F1339" s="9"/>
      <c r="G1339" s="9"/>
      <c r="H1339" s="79"/>
      <c r="I1339" s="9"/>
      <c r="J1339" s="9"/>
      <c r="K1339" s="9"/>
      <c r="L1339" s="9"/>
      <c r="M1339" s="11"/>
      <c r="N1339" s="77"/>
      <c r="O1339" s="72"/>
      <c r="P1339" s="72"/>
      <c r="Q1339" s="9"/>
      <c r="R1339" s="72"/>
      <c r="S1339" s="11"/>
      <c r="T1339" s="73"/>
      <c r="U1339" s="73"/>
      <c r="V1339" s="9"/>
      <c r="W1339" s="9"/>
      <c r="X1339" s="74" t="str">
        <f> if(isna(VLOOKUP($A1339,processing!$A:$B,1,0)), "no", "yes")</f>
        <v>no</v>
      </c>
      <c r="Y1339" s="74" t="str">
        <f> if(isna(VLOOKUP($A1339,outputs!$A:$B,1,0)), "no", "yes")</f>
        <v>no</v>
      </c>
      <c r="Z1339" s="74" t="str">
        <f> if(isna(VLOOKUP($A1339,old.accuracy!$A:$B,1,0)), "no", "yes")</f>
        <v>no</v>
      </c>
      <c r="AA1339" s="74"/>
      <c r="AB1339" s="74"/>
    </row>
    <row r="1340">
      <c r="A1340" s="8" t="str">
        <f> concatenate(VLOOKUP($B1340,publications!$B:$D,3,0), ".", $C1340)</f>
        <v>#N/A</v>
      </c>
      <c r="B1340" s="9"/>
      <c r="C1340" s="71">
        <f t="shared" si="1"/>
        <v>0</v>
      </c>
      <c r="D1340" s="9"/>
      <c r="E1340" s="9"/>
      <c r="F1340" s="9"/>
      <c r="G1340" s="9"/>
      <c r="H1340" s="79"/>
      <c r="I1340" s="9"/>
      <c r="J1340" s="9"/>
      <c r="K1340" s="9"/>
      <c r="L1340" s="9"/>
      <c r="M1340" s="11"/>
      <c r="N1340" s="77"/>
      <c r="O1340" s="72"/>
      <c r="P1340" s="72"/>
      <c r="Q1340" s="9"/>
      <c r="R1340" s="72"/>
      <c r="S1340" s="11"/>
      <c r="T1340" s="73"/>
      <c r="U1340" s="73"/>
      <c r="V1340" s="9"/>
      <c r="W1340" s="9"/>
      <c r="X1340" s="74" t="str">
        <f> if(isna(VLOOKUP($A1340,processing!$A:$B,1,0)), "no", "yes")</f>
        <v>no</v>
      </c>
      <c r="Y1340" s="74" t="str">
        <f> if(isna(VLOOKUP($A1340,outputs!$A:$B,1,0)), "no", "yes")</f>
        <v>no</v>
      </c>
      <c r="Z1340" s="74" t="str">
        <f> if(isna(VLOOKUP($A1340,old.accuracy!$A:$B,1,0)), "no", "yes")</f>
        <v>no</v>
      </c>
      <c r="AA1340" s="74"/>
      <c r="AB1340" s="74"/>
    </row>
    <row r="1341">
      <c r="A1341" s="8" t="str">
        <f> concatenate(VLOOKUP($B1341,publications!$B:$D,3,0), ".", $C1341)</f>
        <v>#N/A</v>
      </c>
      <c r="B1341" s="9"/>
      <c r="C1341" s="71">
        <f t="shared" si="1"/>
        <v>0</v>
      </c>
      <c r="D1341" s="9"/>
      <c r="E1341" s="9"/>
      <c r="F1341" s="9"/>
      <c r="G1341" s="9"/>
      <c r="H1341" s="79"/>
      <c r="I1341" s="9"/>
      <c r="J1341" s="9"/>
      <c r="K1341" s="9"/>
      <c r="L1341" s="9"/>
      <c r="M1341" s="11"/>
      <c r="N1341" s="77"/>
      <c r="O1341" s="72"/>
      <c r="P1341" s="72"/>
      <c r="Q1341" s="9"/>
      <c r="R1341" s="72"/>
      <c r="S1341" s="11"/>
      <c r="T1341" s="73"/>
      <c r="U1341" s="73"/>
      <c r="V1341" s="9"/>
      <c r="W1341" s="9"/>
      <c r="X1341" s="74" t="str">
        <f> if(isna(VLOOKUP($A1341,processing!$A:$B,1,0)), "no", "yes")</f>
        <v>no</v>
      </c>
      <c r="Y1341" s="74" t="str">
        <f> if(isna(VLOOKUP($A1341,outputs!$A:$B,1,0)), "no", "yes")</f>
        <v>no</v>
      </c>
      <c r="Z1341" s="74" t="str">
        <f> if(isna(VLOOKUP($A1341,old.accuracy!$A:$B,1,0)), "no", "yes")</f>
        <v>no</v>
      </c>
      <c r="AA1341" s="74"/>
      <c r="AB1341" s="74"/>
    </row>
    <row r="1342">
      <c r="A1342" s="8" t="str">
        <f> concatenate(VLOOKUP($B1342,publications!$B:$D,3,0), ".", $C1342)</f>
        <v>#N/A</v>
      </c>
      <c r="B1342" s="9"/>
      <c r="C1342" s="71">
        <f t="shared" si="1"/>
        <v>0</v>
      </c>
      <c r="D1342" s="9"/>
      <c r="E1342" s="9"/>
      <c r="F1342" s="9"/>
      <c r="G1342" s="9"/>
      <c r="H1342" s="79"/>
      <c r="I1342" s="9"/>
      <c r="J1342" s="9"/>
      <c r="K1342" s="9"/>
      <c r="L1342" s="9"/>
      <c r="M1342" s="11"/>
      <c r="N1342" s="77"/>
      <c r="O1342" s="72"/>
      <c r="P1342" s="72"/>
      <c r="Q1342" s="9"/>
      <c r="R1342" s="72"/>
      <c r="S1342" s="11"/>
      <c r="T1342" s="73"/>
      <c r="U1342" s="73"/>
      <c r="V1342" s="9"/>
      <c r="W1342" s="9"/>
      <c r="X1342" s="74" t="str">
        <f> if(isna(VLOOKUP($A1342,processing!$A:$B,1,0)), "no", "yes")</f>
        <v>no</v>
      </c>
      <c r="Y1342" s="74" t="str">
        <f> if(isna(VLOOKUP($A1342,outputs!$A:$B,1,0)), "no", "yes")</f>
        <v>no</v>
      </c>
      <c r="Z1342" s="74" t="str">
        <f> if(isna(VLOOKUP($A1342,old.accuracy!$A:$B,1,0)), "no", "yes")</f>
        <v>no</v>
      </c>
      <c r="AA1342" s="74"/>
      <c r="AB1342" s="74"/>
    </row>
    <row r="1343">
      <c r="A1343" s="8" t="str">
        <f> concatenate(VLOOKUP($B1343,publications!$B:$D,3,0), ".", $C1343)</f>
        <v>#N/A</v>
      </c>
      <c r="B1343" s="9"/>
      <c r="C1343" s="71">
        <f t="shared" si="1"/>
        <v>0</v>
      </c>
      <c r="D1343" s="9"/>
      <c r="E1343" s="9"/>
      <c r="F1343" s="9"/>
      <c r="G1343" s="9"/>
      <c r="H1343" s="79"/>
      <c r="I1343" s="9"/>
      <c r="J1343" s="9"/>
      <c r="K1343" s="9"/>
      <c r="L1343" s="9"/>
      <c r="M1343" s="11"/>
      <c r="N1343" s="77"/>
      <c r="O1343" s="72"/>
      <c r="P1343" s="72"/>
      <c r="Q1343" s="9"/>
      <c r="R1343" s="72"/>
      <c r="S1343" s="11"/>
      <c r="T1343" s="73"/>
      <c r="U1343" s="73"/>
      <c r="V1343" s="9"/>
      <c r="W1343" s="9"/>
      <c r="X1343" s="74" t="str">
        <f> if(isna(VLOOKUP($A1343,processing!$A:$B,1,0)), "no", "yes")</f>
        <v>no</v>
      </c>
      <c r="Y1343" s="74" t="str">
        <f> if(isna(VLOOKUP($A1343,outputs!$A:$B,1,0)), "no", "yes")</f>
        <v>no</v>
      </c>
      <c r="Z1343" s="74" t="str">
        <f> if(isna(VLOOKUP($A1343,old.accuracy!$A:$B,1,0)), "no", "yes")</f>
        <v>no</v>
      </c>
      <c r="AA1343" s="74"/>
      <c r="AB1343" s="74"/>
    </row>
    <row r="1344">
      <c r="A1344" s="8" t="str">
        <f> concatenate(VLOOKUP($B1344,publications!$B:$D,3,0), ".", $C1344)</f>
        <v>#N/A</v>
      </c>
      <c r="B1344" s="9"/>
      <c r="C1344" s="71">
        <f t="shared" si="1"/>
        <v>0</v>
      </c>
      <c r="D1344" s="9"/>
      <c r="E1344" s="9"/>
      <c r="F1344" s="9"/>
      <c r="G1344" s="9"/>
      <c r="H1344" s="79"/>
      <c r="I1344" s="9"/>
      <c r="J1344" s="9"/>
      <c r="K1344" s="9"/>
      <c r="L1344" s="9"/>
      <c r="M1344" s="11"/>
      <c r="N1344" s="77"/>
      <c r="O1344" s="72"/>
      <c r="P1344" s="72"/>
      <c r="Q1344" s="9"/>
      <c r="R1344" s="72"/>
      <c r="S1344" s="11"/>
      <c r="T1344" s="73"/>
      <c r="U1344" s="73"/>
      <c r="V1344" s="9"/>
      <c r="W1344" s="9"/>
      <c r="X1344" s="74" t="str">
        <f> if(isna(VLOOKUP($A1344,processing!$A:$B,1,0)), "no", "yes")</f>
        <v>no</v>
      </c>
      <c r="Y1344" s="74" t="str">
        <f> if(isna(VLOOKUP($A1344,outputs!$A:$B,1,0)), "no", "yes")</f>
        <v>no</v>
      </c>
      <c r="Z1344" s="74" t="str">
        <f> if(isna(VLOOKUP($A1344,old.accuracy!$A:$B,1,0)), "no", "yes")</f>
        <v>no</v>
      </c>
      <c r="AA1344" s="74"/>
      <c r="AB1344" s="74"/>
    </row>
    <row r="1345">
      <c r="A1345" s="8" t="str">
        <f> concatenate(VLOOKUP($B1345,publications!$B:$D,3,0), ".", $C1345)</f>
        <v>#N/A</v>
      </c>
      <c r="B1345" s="9"/>
      <c r="C1345" s="71">
        <f t="shared" si="1"/>
        <v>0</v>
      </c>
      <c r="D1345" s="9"/>
      <c r="E1345" s="9"/>
      <c r="F1345" s="9"/>
      <c r="G1345" s="9"/>
      <c r="H1345" s="79"/>
      <c r="I1345" s="9"/>
      <c r="J1345" s="9"/>
      <c r="K1345" s="9"/>
      <c r="L1345" s="9"/>
      <c r="M1345" s="11"/>
      <c r="N1345" s="77"/>
      <c r="O1345" s="72"/>
      <c r="P1345" s="72"/>
      <c r="Q1345" s="9"/>
      <c r="R1345" s="72"/>
      <c r="S1345" s="11"/>
      <c r="T1345" s="73"/>
      <c r="U1345" s="73"/>
      <c r="V1345" s="9"/>
      <c r="W1345" s="9"/>
      <c r="X1345" s="74" t="str">
        <f> if(isna(VLOOKUP($A1345,processing!$A:$B,1,0)), "no", "yes")</f>
        <v>no</v>
      </c>
      <c r="Y1345" s="74" t="str">
        <f> if(isna(VLOOKUP($A1345,outputs!$A:$B,1,0)), "no", "yes")</f>
        <v>no</v>
      </c>
      <c r="Z1345" s="74" t="str">
        <f> if(isna(VLOOKUP($A1345,old.accuracy!$A:$B,1,0)), "no", "yes")</f>
        <v>no</v>
      </c>
      <c r="AA1345" s="74"/>
      <c r="AB1345" s="74"/>
    </row>
    <row r="1346">
      <c r="A1346" s="8" t="str">
        <f> concatenate(VLOOKUP($B1346,publications!$B:$D,3,0), ".", $C1346)</f>
        <v>#N/A</v>
      </c>
      <c r="B1346" s="9"/>
      <c r="C1346" s="71">
        <f t="shared" si="1"/>
        <v>0</v>
      </c>
      <c r="D1346" s="9"/>
      <c r="E1346" s="9"/>
      <c r="F1346" s="9"/>
      <c r="G1346" s="9"/>
      <c r="H1346" s="79"/>
      <c r="I1346" s="9"/>
      <c r="J1346" s="9"/>
      <c r="K1346" s="9"/>
      <c r="L1346" s="9"/>
      <c r="M1346" s="11"/>
      <c r="N1346" s="77"/>
      <c r="O1346" s="72"/>
      <c r="P1346" s="72"/>
      <c r="Q1346" s="9"/>
      <c r="R1346" s="72"/>
      <c r="S1346" s="11"/>
      <c r="T1346" s="73"/>
      <c r="U1346" s="73"/>
      <c r="V1346" s="9"/>
      <c r="W1346" s="9"/>
      <c r="X1346" s="74" t="str">
        <f> if(isna(VLOOKUP($A1346,processing!$A:$B,1,0)), "no", "yes")</f>
        <v>no</v>
      </c>
      <c r="Y1346" s="74" t="str">
        <f> if(isna(VLOOKUP($A1346,outputs!$A:$B,1,0)), "no", "yes")</f>
        <v>no</v>
      </c>
      <c r="Z1346" s="74" t="str">
        <f> if(isna(VLOOKUP($A1346,old.accuracy!$A:$B,1,0)), "no", "yes")</f>
        <v>no</v>
      </c>
      <c r="AA1346" s="74"/>
      <c r="AB1346" s="74"/>
    </row>
    <row r="1347">
      <c r="A1347" s="8" t="str">
        <f> concatenate(VLOOKUP($B1347,publications!$B:$D,3,0), ".", $C1347)</f>
        <v>#N/A</v>
      </c>
      <c r="B1347" s="9"/>
      <c r="C1347" s="71">
        <f t="shared" si="1"/>
        <v>0</v>
      </c>
      <c r="D1347" s="9"/>
      <c r="E1347" s="9"/>
      <c r="F1347" s="9"/>
      <c r="G1347" s="9"/>
      <c r="H1347" s="79"/>
      <c r="I1347" s="9"/>
      <c r="J1347" s="9"/>
      <c r="K1347" s="9"/>
      <c r="L1347" s="9"/>
      <c r="M1347" s="11"/>
      <c r="N1347" s="77"/>
      <c r="O1347" s="72"/>
      <c r="P1347" s="72"/>
      <c r="Q1347" s="9"/>
      <c r="R1347" s="72"/>
      <c r="S1347" s="11"/>
      <c r="T1347" s="73"/>
      <c r="U1347" s="73"/>
      <c r="V1347" s="9"/>
      <c r="W1347" s="9"/>
      <c r="X1347" s="74" t="str">
        <f> if(isna(VLOOKUP($A1347,processing!$A:$B,1,0)), "no", "yes")</f>
        <v>no</v>
      </c>
      <c r="Y1347" s="74" t="str">
        <f> if(isna(VLOOKUP($A1347,outputs!$A:$B,1,0)), "no", "yes")</f>
        <v>no</v>
      </c>
      <c r="Z1347" s="74" t="str">
        <f> if(isna(VLOOKUP($A1347,old.accuracy!$A:$B,1,0)), "no", "yes")</f>
        <v>no</v>
      </c>
      <c r="AA1347" s="74"/>
      <c r="AB1347" s="74"/>
    </row>
    <row r="1348">
      <c r="A1348" s="8" t="str">
        <f> concatenate(VLOOKUP($B1348,publications!$B:$D,3,0), ".", $C1348)</f>
        <v>#N/A</v>
      </c>
      <c r="B1348" s="9"/>
      <c r="C1348" s="71">
        <f t="shared" si="1"/>
        <v>0</v>
      </c>
      <c r="D1348" s="9"/>
      <c r="E1348" s="9"/>
      <c r="F1348" s="9"/>
      <c r="G1348" s="9"/>
      <c r="H1348" s="79"/>
      <c r="I1348" s="9"/>
      <c r="J1348" s="9"/>
      <c r="K1348" s="9"/>
      <c r="L1348" s="9"/>
      <c r="M1348" s="11"/>
      <c r="N1348" s="77"/>
      <c r="O1348" s="72"/>
      <c r="P1348" s="72"/>
      <c r="Q1348" s="9"/>
      <c r="R1348" s="72"/>
      <c r="S1348" s="11"/>
      <c r="T1348" s="73"/>
      <c r="U1348" s="73"/>
      <c r="V1348" s="9"/>
      <c r="W1348" s="9"/>
      <c r="X1348" s="74" t="str">
        <f> if(isna(VLOOKUP($A1348,processing!$A:$B,1,0)), "no", "yes")</f>
        <v>no</v>
      </c>
      <c r="Y1348" s="74" t="str">
        <f> if(isna(VLOOKUP($A1348,outputs!$A:$B,1,0)), "no", "yes")</f>
        <v>no</v>
      </c>
      <c r="Z1348" s="74" t="str">
        <f> if(isna(VLOOKUP($A1348,old.accuracy!$A:$B,1,0)), "no", "yes")</f>
        <v>no</v>
      </c>
      <c r="AA1348" s="74"/>
      <c r="AB1348" s="74"/>
    </row>
    <row r="1349">
      <c r="A1349" s="8" t="str">
        <f> concatenate(VLOOKUP($B1349,publications!$B:$D,3,0), ".", $C1349)</f>
        <v>#N/A</v>
      </c>
      <c r="B1349" s="9"/>
      <c r="C1349" s="71">
        <f t="shared" si="1"/>
        <v>0</v>
      </c>
      <c r="D1349" s="9"/>
      <c r="E1349" s="9"/>
      <c r="F1349" s="9"/>
      <c r="G1349" s="9"/>
      <c r="H1349" s="79"/>
      <c r="I1349" s="9"/>
      <c r="J1349" s="9"/>
      <c r="K1349" s="9"/>
      <c r="L1349" s="9"/>
      <c r="M1349" s="11"/>
      <c r="N1349" s="77"/>
      <c r="O1349" s="72"/>
      <c r="P1349" s="72"/>
      <c r="Q1349" s="9"/>
      <c r="R1349" s="72"/>
      <c r="S1349" s="11"/>
      <c r="T1349" s="73"/>
      <c r="U1349" s="73"/>
      <c r="V1349" s="9"/>
      <c r="W1349" s="9"/>
      <c r="X1349" s="74" t="str">
        <f> if(isna(VLOOKUP($A1349,processing!$A:$B,1,0)), "no", "yes")</f>
        <v>no</v>
      </c>
      <c r="Y1349" s="74" t="str">
        <f> if(isna(VLOOKUP($A1349,outputs!$A:$B,1,0)), "no", "yes")</f>
        <v>no</v>
      </c>
      <c r="Z1349" s="74" t="str">
        <f> if(isna(VLOOKUP($A1349,old.accuracy!$A:$B,1,0)), "no", "yes")</f>
        <v>no</v>
      </c>
      <c r="AA1349" s="74"/>
      <c r="AB1349" s="74"/>
    </row>
    <row r="1350">
      <c r="A1350" s="8" t="str">
        <f> concatenate(VLOOKUP($B1350,publications!$B:$D,3,0), ".", $C1350)</f>
        <v>#N/A</v>
      </c>
      <c r="B1350" s="9"/>
      <c r="C1350" s="71">
        <f t="shared" si="1"/>
        <v>0</v>
      </c>
      <c r="D1350" s="9"/>
      <c r="E1350" s="9"/>
      <c r="F1350" s="9"/>
      <c r="G1350" s="9"/>
      <c r="H1350" s="79"/>
      <c r="I1350" s="9"/>
      <c r="J1350" s="9"/>
      <c r="K1350" s="9"/>
      <c r="L1350" s="9"/>
      <c r="M1350" s="11"/>
      <c r="N1350" s="77"/>
      <c r="O1350" s="72"/>
      <c r="P1350" s="72"/>
      <c r="Q1350" s="9"/>
      <c r="R1350" s="72"/>
      <c r="S1350" s="11"/>
      <c r="T1350" s="73"/>
      <c r="U1350" s="73"/>
      <c r="V1350" s="9"/>
      <c r="W1350" s="9"/>
      <c r="X1350" s="74" t="str">
        <f> if(isna(VLOOKUP($A1350,processing!$A:$B,1,0)), "no", "yes")</f>
        <v>no</v>
      </c>
      <c r="Y1350" s="74" t="str">
        <f> if(isna(VLOOKUP($A1350,outputs!$A:$B,1,0)), "no", "yes")</f>
        <v>no</v>
      </c>
      <c r="Z1350" s="74" t="str">
        <f> if(isna(VLOOKUP($A1350,old.accuracy!$A:$B,1,0)), "no", "yes")</f>
        <v>no</v>
      </c>
      <c r="AA1350" s="74"/>
      <c r="AB1350" s="74"/>
    </row>
    <row r="1351">
      <c r="A1351" s="8" t="str">
        <f> concatenate(VLOOKUP($B1351,publications!$B:$D,3,0), ".", $C1351)</f>
        <v>#N/A</v>
      </c>
      <c r="B1351" s="9"/>
      <c r="C1351" s="71">
        <f t="shared" si="1"/>
        <v>0</v>
      </c>
      <c r="D1351" s="9"/>
      <c r="E1351" s="9"/>
      <c r="F1351" s="9"/>
      <c r="G1351" s="9"/>
      <c r="H1351" s="79"/>
      <c r="I1351" s="9"/>
      <c r="J1351" s="9"/>
      <c r="K1351" s="9"/>
      <c r="L1351" s="9"/>
      <c r="M1351" s="11"/>
      <c r="N1351" s="77"/>
      <c r="O1351" s="72"/>
      <c r="P1351" s="72"/>
      <c r="Q1351" s="9"/>
      <c r="R1351" s="72"/>
      <c r="S1351" s="11"/>
      <c r="T1351" s="73"/>
      <c r="U1351" s="73"/>
      <c r="V1351" s="9"/>
      <c r="W1351" s="9"/>
      <c r="X1351" s="74" t="str">
        <f> if(isna(VLOOKUP($A1351,processing!$A:$B,1,0)), "no", "yes")</f>
        <v>no</v>
      </c>
      <c r="Y1351" s="74" t="str">
        <f> if(isna(VLOOKUP($A1351,outputs!$A:$B,1,0)), "no", "yes")</f>
        <v>no</v>
      </c>
      <c r="Z1351" s="74" t="str">
        <f> if(isna(VLOOKUP($A1351,old.accuracy!$A:$B,1,0)), "no", "yes")</f>
        <v>no</v>
      </c>
      <c r="AA1351" s="74"/>
      <c r="AB1351" s="74"/>
    </row>
    <row r="1352">
      <c r="A1352" s="8" t="str">
        <f> concatenate(VLOOKUP($B1352,publications!$B:$D,3,0), ".", $C1352)</f>
        <v>#N/A</v>
      </c>
      <c r="B1352" s="9"/>
      <c r="C1352" s="71">
        <f t="shared" si="1"/>
        <v>0</v>
      </c>
      <c r="D1352" s="9"/>
      <c r="E1352" s="9"/>
      <c r="F1352" s="9"/>
      <c r="G1352" s="9"/>
      <c r="H1352" s="79"/>
      <c r="I1352" s="9"/>
      <c r="J1352" s="9"/>
      <c r="K1352" s="9"/>
      <c r="L1352" s="9"/>
      <c r="M1352" s="11"/>
      <c r="N1352" s="77"/>
      <c r="O1352" s="72"/>
      <c r="P1352" s="72"/>
      <c r="Q1352" s="9"/>
      <c r="R1352" s="72"/>
      <c r="S1352" s="11"/>
      <c r="T1352" s="73"/>
      <c r="U1352" s="73"/>
      <c r="V1352" s="9"/>
      <c r="W1352" s="9"/>
      <c r="X1352" s="74" t="str">
        <f> if(isna(VLOOKUP($A1352,processing!$A:$B,1,0)), "no", "yes")</f>
        <v>no</v>
      </c>
      <c r="Y1352" s="74" t="str">
        <f> if(isna(VLOOKUP($A1352,outputs!$A:$B,1,0)), "no", "yes")</f>
        <v>no</v>
      </c>
      <c r="Z1352" s="74" t="str">
        <f> if(isna(VLOOKUP($A1352,old.accuracy!$A:$B,1,0)), "no", "yes")</f>
        <v>no</v>
      </c>
      <c r="AA1352" s="74"/>
      <c r="AB1352" s="74"/>
    </row>
    <row r="1353">
      <c r="A1353" s="8" t="str">
        <f> concatenate(VLOOKUP($B1353,publications!$B:$D,3,0), ".", $C1353)</f>
        <v>#N/A</v>
      </c>
      <c r="B1353" s="9"/>
      <c r="C1353" s="71">
        <f t="shared" si="1"/>
        <v>0</v>
      </c>
      <c r="D1353" s="9"/>
      <c r="E1353" s="9"/>
      <c r="F1353" s="9"/>
      <c r="G1353" s="9"/>
      <c r="H1353" s="79"/>
      <c r="I1353" s="9"/>
      <c r="J1353" s="9"/>
      <c r="K1353" s="9"/>
      <c r="L1353" s="9"/>
      <c r="M1353" s="11"/>
      <c r="N1353" s="77"/>
      <c r="O1353" s="72"/>
      <c r="P1353" s="72"/>
      <c r="Q1353" s="9"/>
      <c r="R1353" s="72"/>
      <c r="S1353" s="11"/>
      <c r="T1353" s="73"/>
      <c r="U1353" s="73"/>
      <c r="V1353" s="9"/>
      <c r="W1353" s="9"/>
      <c r="X1353" s="74" t="str">
        <f> if(isna(VLOOKUP($A1353,processing!$A:$B,1,0)), "no", "yes")</f>
        <v>no</v>
      </c>
      <c r="Y1353" s="74" t="str">
        <f> if(isna(VLOOKUP($A1353,outputs!$A:$B,1,0)), "no", "yes")</f>
        <v>no</v>
      </c>
      <c r="Z1353" s="74" t="str">
        <f> if(isna(VLOOKUP($A1353,old.accuracy!$A:$B,1,0)), "no", "yes")</f>
        <v>no</v>
      </c>
      <c r="AA1353" s="74"/>
      <c r="AB1353" s="74"/>
    </row>
    <row r="1354">
      <c r="A1354" s="8" t="str">
        <f> concatenate(VLOOKUP($B1354,publications!$B:$D,3,0), ".", $C1354)</f>
        <v>#N/A</v>
      </c>
      <c r="B1354" s="9"/>
      <c r="C1354" s="71">
        <f t="shared" si="1"/>
        <v>0</v>
      </c>
      <c r="D1354" s="9"/>
      <c r="E1354" s="9"/>
      <c r="F1354" s="9"/>
      <c r="G1354" s="9"/>
      <c r="H1354" s="79"/>
      <c r="I1354" s="9"/>
      <c r="J1354" s="9"/>
      <c r="K1354" s="9"/>
      <c r="L1354" s="9"/>
      <c r="M1354" s="11"/>
      <c r="N1354" s="77"/>
      <c r="O1354" s="72"/>
      <c r="P1354" s="72"/>
      <c r="Q1354" s="9"/>
      <c r="R1354" s="72"/>
      <c r="S1354" s="11"/>
      <c r="T1354" s="73"/>
      <c r="U1354" s="73"/>
      <c r="V1354" s="9"/>
      <c r="W1354" s="9"/>
      <c r="X1354" s="74" t="str">
        <f> if(isna(VLOOKUP($A1354,processing!$A:$B,1,0)), "no", "yes")</f>
        <v>no</v>
      </c>
      <c r="Y1354" s="74" t="str">
        <f> if(isna(VLOOKUP($A1354,outputs!$A:$B,1,0)), "no", "yes")</f>
        <v>no</v>
      </c>
      <c r="Z1354" s="74" t="str">
        <f> if(isna(VLOOKUP($A1354,old.accuracy!$A:$B,1,0)), "no", "yes")</f>
        <v>no</v>
      </c>
      <c r="AA1354" s="74"/>
      <c r="AB1354" s="74"/>
    </row>
    <row r="1355">
      <c r="A1355" s="8" t="str">
        <f> concatenate(VLOOKUP($B1355,publications!$B:$D,3,0), ".", $C1355)</f>
        <v>#N/A</v>
      </c>
      <c r="B1355" s="9"/>
      <c r="C1355" s="71">
        <f t="shared" si="1"/>
        <v>0</v>
      </c>
      <c r="D1355" s="9"/>
      <c r="E1355" s="9"/>
      <c r="F1355" s="9"/>
      <c r="G1355" s="9"/>
      <c r="H1355" s="79"/>
      <c r="I1355" s="9"/>
      <c r="J1355" s="9"/>
      <c r="K1355" s="9"/>
      <c r="L1355" s="9"/>
      <c r="M1355" s="11"/>
      <c r="N1355" s="77"/>
      <c r="O1355" s="72"/>
      <c r="P1355" s="72"/>
      <c r="Q1355" s="9"/>
      <c r="R1355" s="72"/>
      <c r="S1355" s="11"/>
      <c r="T1355" s="73"/>
      <c r="U1355" s="73"/>
      <c r="V1355" s="9"/>
      <c r="W1355" s="9"/>
      <c r="X1355" s="74" t="str">
        <f> if(isna(VLOOKUP($A1355,processing!$A:$B,1,0)), "no", "yes")</f>
        <v>no</v>
      </c>
      <c r="Y1355" s="74" t="str">
        <f> if(isna(VLOOKUP($A1355,outputs!$A:$B,1,0)), "no", "yes")</f>
        <v>no</v>
      </c>
      <c r="Z1355" s="74" t="str">
        <f> if(isna(VLOOKUP($A1355,old.accuracy!$A:$B,1,0)), "no", "yes")</f>
        <v>no</v>
      </c>
      <c r="AA1355" s="74"/>
      <c r="AB1355" s="74"/>
    </row>
    <row r="1356">
      <c r="A1356" s="8" t="str">
        <f> concatenate(VLOOKUP($B1356,publications!$B:$D,3,0), ".", $C1356)</f>
        <v>#N/A</v>
      </c>
      <c r="B1356" s="9"/>
      <c r="C1356" s="71">
        <f t="shared" si="1"/>
        <v>0</v>
      </c>
      <c r="D1356" s="9"/>
      <c r="E1356" s="9"/>
      <c r="F1356" s="9"/>
      <c r="G1356" s="9"/>
      <c r="H1356" s="79"/>
      <c r="I1356" s="9"/>
      <c r="J1356" s="9"/>
      <c r="K1356" s="9"/>
      <c r="L1356" s="9"/>
      <c r="M1356" s="11"/>
      <c r="N1356" s="77"/>
      <c r="O1356" s="72"/>
      <c r="P1356" s="72"/>
      <c r="Q1356" s="9"/>
      <c r="R1356" s="72"/>
      <c r="S1356" s="11"/>
      <c r="T1356" s="73"/>
      <c r="U1356" s="73"/>
      <c r="V1356" s="9"/>
      <c r="W1356" s="9"/>
      <c r="X1356" s="74" t="str">
        <f> if(isna(VLOOKUP($A1356,processing!$A:$B,1,0)), "no", "yes")</f>
        <v>no</v>
      </c>
      <c r="Y1356" s="74" t="str">
        <f> if(isna(VLOOKUP($A1356,outputs!$A:$B,1,0)), "no", "yes")</f>
        <v>no</v>
      </c>
      <c r="Z1356" s="74" t="str">
        <f> if(isna(VLOOKUP($A1356,old.accuracy!$A:$B,1,0)), "no", "yes")</f>
        <v>no</v>
      </c>
      <c r="AA1356" s="74"/>
      <c r="AB1356" s="74"/>
    </row>
    <row r="1357">
      <c r="A1357" s="8" t="str">
        <f> concatenate(VLOOKUP($B1357,publications!$B:$D,3,0), ".", $C1357)</f>
        <v>#N/A</v>
      </c>
      <c r="B1357" s="9"/>
      <c r="C1357" s="71">
        <f t="shared" si="1"/>
        <v>0</v>
      </c>
      <c r="D1357" s="9"/>
      <c r="E1357" s="9"/>
      <c r="F1357" s="9"/>
      <c r="G1357" s="9"/>
      <c r="H1357" s="79"/>
      <c r="I1357" s="9"/>
      <c r="J1357" s="9"/>
      <c r="K1357" s="9"/>
      <c r="L1357" s="9"/>
      <c r="M1357" s="11"/>
      <c r="N1357" s="77"/>
      <c r="O1357" s="72"/>
      <c r="P1357" s="72"/>
      <c r="Q1357" s="9"/>
      <c r="R1357" s="72"/>
      <c r="S1357" s="11"/>
      <c r="T1357" s="73"/>
      <c r="U1357" s="73"/>
      <c r="V1357" s="9"/>
      <c r="W1357" s="9"/>
      <c r="X1357" s="74" t="str">
        <f> if(isna(VLOOKUP($A1357,processing!$A:$B,1,0)), "no", "yes")</f>
        <v>no</v>
      </c>
      <c r="Y1357" s="74" t="str">
        <f> if(isna(VLOOKUP($A1357,outputs!$A:$B,1,0)), "no", "yes")</f>
        <v>no</v>
      </c>
      <c r="Z1357" s="74" t="str">
        <f> if(isna(VLOOKUP($A1357,old.accuracy!$A:$B,1,0)), "no", "yes")</f>
        <v>no</v>
      </c>
      <c r="AA1357" s="74"/>
      <c r="AB1357" s="74"/>
    </row>
    <row r="1358">
      <c r="A1358" s="8" t="str">
        <f> concatenate(VLOOKUP($B1358,publications!$B:$D,3,0), ".", $C1358)</f>
        <v>#N/A</v>
      </c>
      <c r="B1358" s="9"/>
      <c r="C1358" s="71">
        <f t="shared" si="1"/>
        <v>0</v>
      </c>
      <c r="D1358" s="9"/>
      <c r="E1358" s="9"/>
      <c r="F1358" s="9"/>
      <c r="G1358" s="9"/>
      <c r="H1358" s="79"/>
      <c r="I1358" s="9"/>
      <c r="J1358" s="9"/>
      <c r="K1358" s="9"/>
      <c r="L1358" s="9"/>
      <c r="M1358" s="11"/>
      <c r="N1358" s="77"/>
      <c r="O1358" s="72"/>
      <c r="P1358" s="72"/>
      <c r="Q1358" s="9"/>
      <c r="R1358" s="72"/>
      <c r="S1358" s="11"/>
      <c r="T1358" s="73"/>
      <c r="U1358" s="73"/>
      <c r="V1358" s="9"/>
      <c r="W1358" s="9"/>
      <c r="X1358" s="74" t="str">
        <f> if(isna(VLOOKUP($A1358,processing!$A:$B,1,0)), "no", "yes")</f>
        <v>no</v>
      </c>
      <c r="Y1358" s="74" t="str">
        <f> if(isna(VLOOKUP($A1358,outputs!$A:$B,1,0)), "no", "yes")</f>
        <v>no</v>
      </c>
      <c r="Z1358" s="74" t="str">
        <f> if(isna(VLOOKUP($A1358,old.accuracy!$A:$B,1,0)), "no", "yes")</f>
        <v>no</v>
      </c>
      <c r="AA1358" s="74"/>
      <c r="AB1358" s="74"/>
    </row>
    <row r="1359">
      <c r="A1359" s="8" t="str">
        <f> concatenate(VLOOKUP($B1359,publications!$B:$D,3,0), ".", $C1359)</f>
        <v>#N/A</v>
      </c>
      <c r="B1359" s="9"/>
      <c r="C1359" s="71">
        <f t="shared" si="1"/>
        <v>0</v>
      </c>
      <c r="D1359" s="9"/>
      <c r="E1359" s="9"/>
      <c r="F1359" s="9"/>
      <c r="G1359" s="9"/>
      <c r="H1359" s="79"/>
      <c r="I1359" s="9"/>
      <c r="J1359" s="9"/>
      <c r="K1359" s="9"/>
      <c r="L1359" s="9"/>
      <c r="M1359" s="11"/>
      <c r="N1359" s="77"/>
      <c r="O1359" s="72"/>
      <c r="P1359" s="72"/>
      <c r="Q1359" s="9"/>
      <c r="R1359" s="72"/>
      <c r="S1359" s="11"/>
      <c r="T1359" s="73"/>
      <c r="U1359" s="73"/>
      <c r="V1359" s="9"/>
      <c r="W1359" s="9"/>
      <c r="X1359" s="74" t="str">
        <f> if(isna(VLOOKUP($A1359,processing!$A:$B,1,0)), "no", "yes")</f>
        <v>no</v>
      </c>
      <c r="Y1359" s="74" t="str">
        <f> if(isna(VLOOKUP($A1359,outputs!$A:$B,1,0)), "no", "yes")</f>
        <v>no</v>
      </c>
      <c r="Z1359" s="74" t="str">
        <f> if(isna(VLOOKUP($A1359,old.accuracy!$A:$B,1,0)), "no", "yes")</f>
        <v>no</v>
      </c>
      <c r="AA1359" s="74"/>
      <c r="AB1359" s="74"/>
    </row>
    <row r="1360">
      <c r="A1360" s="8" t="str">
        <f> concatenate(VLOOKUP($B1360,publications!$B:$D,3,0), ".", $C1360)</f>
        <v>#N/A</v>
      </c>
      <c r="B1360" s="9"/>
      <c r="C1360" s="71">
        <f t="shared" si="1"/>
        <v>0</v>
      </c>
      <c r="D1360" s="9"/>
      <c r="E1360" s="9"/>
      <c r="F1360" s="9"/>
      <c r="G1360" s="9"/>
      <c r="H1360" s="79"/>
      <c r="I1360" s="9"/>
      <c r="J1360" s="9"/>
      <c r="K1360" s="9"/>
      <c r="L1360" s="9"/>
      <c r="M1360" s="11"/>
      <c r="N1360" s="77"/>
      <c r="O1360" s="72"/>
      <c r="P1360" s="72"/>
      <c r="Q1360" s="9"/>
      <c r="R1360" s="72"/>
      <c r="S1360" s="11"/>
      <c r="T1360" s="73"/>
      <c r="U1360" s="73"/>
      <c r="V1360" s="9"/>
      <c r="W1360" s="9"/>
      <c r="X1360" s="74" t="str">
        <f> if(isna(VLOOKUP($A1360,processing!$A:$B,1,0)), "no", "yes")</f>
        <v>no</v>
      </c>
      <c r="Y1360" s="74" t="str">
        <f> if(isna(VLOOKUP($A1360,outputs!$A:$B,1,0)), "no", "yes")</f>
        <v>no</v>
      </c>
      <c r="Z1360" s="74" t="str">
        <f> if(isna(VLOOKUP($A1360,old.accuracy!$A:$B,1,0)), "no", "yes")</f>
        <v>no</v>
      </c>
      <c r="AA1360" s="74"/>
      <c r="AB1360" s="74"/>
    </row>
    <row r="1361">
      <c r="A1361" s="8" t="str">
        <f> concatenate(VLOOKUP($B1361,publications!$B:$D,3,0), ".", $C1361)</f>
        <v>#N/A</v>
      </c>
      <c r="B1361" s="9"/>
      <c r="C1361" s="71">
        <f t="shared" si="1"/>
        <v>0</v>
      </c>
      <c r="D1361" s="9"/>
      <c r="E1361" s="9"/>
      <c r="F1361" s="9"/>
      <c r="G1361" s="9"/>
      <c r="H1361" s="79"/>
      <c r="I1361" s="9"/>
      <c r="J1361" s="9"/>
      <c r="K1361" s="9"/>
      <c r="L1361" s="9"/>
      <c r="M1361" s="11"/>
      <c r="N1361" s="77"/>
      <c r="O1361" s="72"/>
      <c r="P1361" s="72"/>
      <c r="Q1361" s="9"/>
      <c r="R1361" s="72"/>
      <c r="S1361" s="11"/>
      <c r="T1361" s="73"/>
      <c r="U1361" s="73"/>
      <c r="V1361" s="9"/>
      <c r="W1361" s="9"/>
      <c r="X1361" s="74" t="str">
        <f> if(isna(VLOOKUP($A1361,processing!$A:$B,1,0)), "no", "yes")</f>
        <v>no</v>
      </c>
      <c r="Y1361" s="74" t="str">
        <f> if(isna(VLOOKUP($A1361,outputs!$A:$B,1,0)), "no", "yes")</f>
        <v>no</v>
      </c>
      <c r="Z1361" s="74" t="str">
        <f> if(isna(VLOOKUP($A1361,old.accuracy!$A:$B,1,0)), "no", "yes")</f>
        <v>no</v>
      </c>
      <c r="AA1361" s="74"/>
      <c r="AB1361" s="74"/>
    </row>
    <row r="1362">
      <c r="A1362" s="8" t="str">
        <f> concatenate(VLOOKUP($B1362,publications!$B:$D,3,0), ".", $C1362)</f>
        <v>#N/A</v>
      </c>
      <c r="B1362" s="9"/>
      <c r="C1362" s="71">
        <f t="shared" si="1"/>
        <v>0</v>
      </c>
      <c r="D1362" s="9"/>
      <c r="E1362" s="9"/>
      <c r="F1362" s="9"/>
      <c r="G1362" s="9"/>
      <c r="H1362" s="79"/>
      <c r="I1362" s="9"/>
      <c r="J1362" s="9"/>
      <c r="K1362" s="9"/>
      <c r="L1362" s="9"/>
      <c r="M1362" s="11"/>
      <c r="N1362" s="77"/>
      <c r="O1362" s="72"/>
      <c r="P1362" s="72"/>
      <c r="Q1362" s="9"/>
      <c r="R1362" s="72"/>
      <c r="S1362" s="11"/>
      <c r="T1362" s="73"/>
      <c r="U1362" s="73"/>
      <c r="V1362" s="9"/>
      <c r="W1362" s="9"/>
      <c r="X1362" s="74" t="str">
        <f> if(isna(VLOOKUP($A1362,processing!$A:$B,1,0)), "no", "yes")</f>
        <v>no</v>
      </c>
      <c r="Y1362" s="74" t="str">
        <f> if(isna(VLOOKUP($A1362,outputs!$A:$B,1,0)), "no", "yes")</f>
        <v>no</v>
      </c>
      <c r="Z1362" s="74" t="str">
        <f> if(isna(VLOOKUP($A1362,old.accuracy!$A:$B,1,0)), "no", "yes")</f>
        <v>no</v>
      </c>
      <c r="AA1362" s="74"/>
      <c r="AB1362" s="74"/>
    </row>
    <row r="1363">
      <c r="A1363" s="8" t="str">
        <f> concatenate(VLOOKUP($B1363,publications!$B:$D,3,0), ".", $C1363)</f>
        <v>#N/A</v>
      </c>
      <c r="B1363" s="9"/>
      <c r="C1363" s="71">
        <f t="shared" si="1"/>
        <v>0</v>
      </c>
      <c r="D1363" s="9"/>
      <c r="E1363" s="9"/>
      <c r="F1363" s="9"/>
      <c r="G1363" s="9"/>
      <c r="H1363" s="79"/>
      <c r="I1363" s="9"/>
      <c r="J1363" s="9"/>
      <c r="K1363" s="9"/>
      <c r="L1363" s="9"/>
      <c r="M1363" s="11"/>
      <c r="N1363" s="77"/>
      <c r="O1363" s="72"/>
      <c r="P1363" s="72"/>
      <c r="Q1363" s="9"/>
      <c r="R1363" s="72"/>
      <c r="S1363" s="11"/>
      <c r="T1363" s="73"/>
      <c r="U1363" s="73"/>
      <c r="V1363" s="9"/>
      <c r="W1363" s="9"/>
      <c r="X1363" s="74" t="str">
        <f> if(isna(VLOOKUP($A1363,processing!$A:$B,1,0)), "no", "yes")</f>
        <v>no</v>
      </c>
      <c r="Y1363" s="74" t="str">
        <f> if(isna(VLOOKUP($A1363,outputs!$A:$B,1,0)), "no", "yes")</f>
        <v>no</v>
      </c>
      <c r="Z1363" s="74" t="str">
        <f> if(isna(VLOOKUP($A1363,old.accuracy!$A:$B,1,0)), "no", "yes")</f>
        <v>no</v>
      </c>
      <c r="AA1363" s="74"/>
      <c r="AB1363" s="74"/>
    </row>
    <row r="1364">
      <c r="A1364" s="8" t="str">
        <f> concatenate(VLOOKUP($B1364,publications!$B:$D,3,0), ".", $C1364)</f>
        <v>#N/A</v>
      </c>
      <c r="B1364" s="9"/>
      <c r="C1364" s="71">
        <f t="shared" si="1"/>
        <v>0</v>
      </c>
      <c r="D1364" s="9"/>
      <c r="E1364" s="9"/>
      <c r="F1364" s="9"/>
      <c r="G1364" s="9"/>
      <c r="H1364" s="79"/>
      <c r="I1364" s="9"/>
      <c r="J1364" s="9"/>
      <c r="K1364" s="9"/>
      <c r="L1364" s="9"/>
      <c r="M1364" s="11"/>
      <c r="N1364" s="77"/>
      <c r="O1364" s="72"/>
      <c r="P1364" s="72"/>
      <c r="Q1364" s="9"/>
      <c r="R1364" s="72"/>
      <c r="S1364" s="11"/>
      <c r="T1364" s="73"/>
      <c r="U1364" s="73"/>
      <c r="V1364" s="9"/>
      <c r="W1364" s="9"/>
      <c r="X1364" s="74" t="str">
        <f> if(isna(VLOOKUP($A1364,processing!$A:$B,1,0)), "no", "yes")</f>
        <v>no</v>
      </c>
      <c r="Y1364" s="74" t="str">
        <f> if(isna(VLOOKUP($A1364,outputs!$A:$B,1,0)), "no", "yes")</f>
        <v>no</v>
      </c>
      <c r="Z1364" s="74" t="str">
        <f> if(isna(VLOOKUP($A1364,old.accuracy!$A:$B,1,0)), "no", "yes")</f>
        <v>no</v>
      </c>
      <c r="AA1364" s="74"/>
      <c r="AB1364" s="74"/>
    </row>
    <row r="1365">
      <c r="A1365" s="8" t="str">
        <f> concatenate(VLOOKUP($B1365,publications!$B:$D,3,0), ".", $C1365)</f>
        <v>#N/A</v>
      </c>
      <c r="B1365" s="9"/>
      <c r="C1365" s="71">
        <f t="shared" si="1"/>
        <v>0</v>
      </c>
      <c r="D1365" s="9"/>
      <c r="E1365" s="9"/>
      <c r="F1365" s="9"/>
      <c r="G1365" s="9"/>
      <c r="H1365" s="79"/>
      <c r="I1365" s="9"/>
      <c r="J1365" s="9"/>
      <c r="K1365" s="9"/>
      <c r="L1365" s="9"/>
      <c r="M1365" s="11"/>
      <c r="N1365" s="77"/>
      <c r="O1365" s="72"/>
      <c r="P1365" s="72"/>
      <c r="Q1365" s="9"/>
      <c r="R1365" s="72"/>
      <c r="S1365" s="11"/>
      <c r="T1365" s="73"/>
      <c r="U1365" s="73"/>
      <c r="V1365" s="9"/>
      <c r="W1365" s="9"/>
      <c r="X1365" s="74" t="str">
        <f> if(isna(VLOOKUP($A1365,processing!$A:$B,1,0)), "no", "yes")</f>
        <v>no</v>
      </c>
      <c r="Y1365" s="74" t="str">
        <f> if(isna(VLOOKUP($A1365,outputs!$A:$B,1,0)), "no", "yes")</f>
        <v>no</v>
      </c>
      <c r="Z1365" s="74" t="str">
        <f> if(isna(VLOOKUP($A1365,old.accuracy!$A:$B,1,0)), "no", "yes")</f>
        <v>no</v>
      </c>
      <c r="AA1365" s="74"/>
      <c r="AB1365" s="74"/>
    </row>
    <row r="1366">
      <c r="A1366" s="8" t="str">
        <f> concatenate(VLOOKUP($B1366,publications!$B:$D,3,0), ".", $C1366)</f>
        <v>#N/A</v>
      </c>
      <c r="B1366" s="9"/>
      <c r="C1366" s="71">
        <f t="shared" si="1"/>
        <v>0</v>
      </c>
      <c r="D1366" s="9"/>
      <c r="E1366" s="9"/>
      <c r="F1366" s="9"/>
      <c r="G1366" s="9"/>
      <c r="H1366" s="79"/>
      <c r="I1366" s="9"/>
      <c r="J1366" s="9"/>
      <c r="K1366" s="9"/>
      <c r="L1366" s="9"/>
      <c r="M1366" s="11"/>
      <c r="N1366" s="77"/>
      <c r="O1366" s="72"/>
      <c r="P1366" s="72"/>
      <c r="Q1366" s="9"/>
      <c r="R1366" s="72"/>
      <c r="S1366" s="11"/>
      <c r="T1366" s="73"/>
      <c r="U1366" s="73"/>
      <c r="V1366" s="9"/>
      <c r="W1366" s="9"/>
      <c r="X1366" s="74" t="str">
        <f> if(isna(VLOOKUP($A1366,processing!$A:$B,1,0)), "no", "yes")</f>
        <v>no</v>
      </c>
      <c r="Y1366" s="74" t="str">
        <f> if(isna(VLOOKUP($A1366,outputs!$A:$B,1,0)), "no", "yes")</f>
        <v>no</v>
      </c>
      <c r="Z1366" s="74" t="str">
        <f> if(isna(VLOOKUP($A1366,old.accuracy!$A:$B,1,0)), "no", "yes")</f>
        <v>no</v>
      </c>
      <c r="AA1366" s="74"/>
      <c r="AB1366" s="74"/>
    </row>
    <row r="1367">
      <c r="A1367" s="8" t="str">
        <f> concatenate(VLOOKUP($B1367,publications!$B:$D,3,0), ".", $C1367)</f>
        <v>#N/A</v>
      </c>
      <c r="B1367" s="9"/>
      <c r="C1367" s="71">
        <f t="shared" si="1"/>
        <v>0</v>
      </c>
      <c r="D1367" s="9"/>
      <c r="E1367" s="9"/>
      <c r="F1367" s="9"/>
      <c r="G1367" s="9"/>
      <c r="H1367" s="79"/>
      <c r="I1367" s="9"/>
      <c r="J1367" s="9"/>
      <c r="K1367" s="9"/>
      <c r="L1367" s="9"/>
      <c r="M1367" s="11"/>
      <c r="N1367" s="77"/>
      <c r="O1367" s="72"/>
      <c r="P1367" s="72"/>
      <c r="Q1367" s="9"/>
      <c r="R1367" s="72"/>
      <c r="S1367" s="11"/>
      <c r="T1367" s="73"/>
      <c r="U1367" s="73"/>
      <c r="V1367" s="9"/>
      <c r="W1367" s="9"/>
      <c r="X1367" s="74" t="str">
        <f> if(isna(VLOOKUP($A1367,processing!$A:$B,1,0)), "no", "yes")</f>
        <v>no</v>
      </c>
      <c r="Y1367" s="74" t="str">
        <f> if(isna(VLOOKUP($A1367,outputs!$A:$B,1,0)), "no", "yes")</f>
        <v>no</v>
      </c>
      <c r="Z1367" s="74" t="str">
        <f> if(isna(VLOOKUP($A1367,old.accuracy!$A:$B,1,0)), "no", "yes")</f>
        <v>no</v>
      </c>
      <c r="AA1367" s="74"/>
      <c r="AB1367" s="74"/>
    </row>
    <row r="1368">
      <c r="A1368" s="8" t="str">
        <f> concatenate(VLOOKUP($B1368,publications!$B:$D,3,0), ".", $C1368)</f>
        <v>#N/A</v>
      </c>
      <c r="B1368" s="9"/>
      <c r="C1368" s="71">
        <f t="shared" si="1"/>
        <v>0</v>
      </c>
      <c r="D1368" s="9"/>
      <c r="E1368" s="9"/>
      <c r="F1368" s="9"/>
      <c r="G1368" s="9"/>
      <c r="H1368" s="79"/>
      <c r="I1368" s="9"/>
      <c r="J1368" s="9"/>
      <c r="K1368" s="9"/>
      <c r="L1368" s="9"/>
      <c r="M1368" s="11"/>
      <c r="N1368" s="77"/>
      <c r="O1368" s="72"/>
      <c r="P1368" s="72"/>
      <c r="Q1368" s="9"/>
      <c r="R1368" s="72"/>
      <c r="S1368" s="11"/>
      <c r="T1368" s="73"/>
      <c r="U1368" s="73"/>
      <c r="V1368" s="9"/>
      <c r="W1368" s="9"/>
      <c r="X1368" s="74" t="str">
        <f> if(isna(VLOOKUP($A1368,processing!$A:$B,1,0)), "no", "yes")</f>
        <v>no</v>
      </c>
      <c r="Y1368" s="74" t="str">
        <f> if(isna(VLOOKUP($A1368,outputs!$A:$B,1,0)), "no", "yes")</f>
        <v>no</v>
      </c>
      <c r="Z1368" s="74" t="str">
        <f> if(isna(VLOOKUP($A1368,old.accuracy!$A:$B,1,0)), "no", "yes")</f>
        <v>no</v>
      </c>
      <c r="AA1368" s="74"/>
      <c r="AB1368" s="74"/>
    </row>
    <row r="1369">
      <c r="A1369" s="8" t="str">
        <f> concatenate(VLOOKUP($B1369,publications!$B:$D,3,0), ".", $C1369)</f>
        <v>#N/A</v>
      </c>
      <c r="B1369" s="9"/>
      <c r="C1369" s="71">
        <f t="shared" si="1"/>
        <v>0</v>
      </c>
      <c r="D1369" s="9"/>
      <c r="E1369" s="9"/>
      <c r="F1369" s="9"/>
      <c r="G1369" s="9"/>
      <c r="H1369" s="79"/>
      <c r="I1369" s="9"/>
      <c r="J1369" s="9"/>
      <c r="K1369" s="9"/>
      <c r="L1369" s="9"/>
      <c r="M1369" s="11"/>
      <c r="N1369" s="77"/>
      <c r="O1369" s="72"/>
      <c r="P1369" s="72"/>
      <c r="Q1369" s="9"/>
      <c r="R1369" s="72"/>
      <c r="S1369" s="11"/>
      <c r="T1369" s="73"/>
      <c r="U1369" s="73"/>
      <c r="V1369" s="9"/>
      <c r="W1369" s="9"/>
      <c r="X1369" s="74" t="str">
        <f> if(isna(VLOOKUP($A1369,processing!$A:$B,1,0)), "no", "yes")</f>
        <v>no</v>
      </c>
      <c r="Y1369" s="74" t="str">
        <f> if(isna(VLOOKUP($A1369,outputs!$A:$B,1,0)), "no", "yes")</f>
        <v>no</v>
      </c>
      <c r="Z1369" s="74" t="str">
        <f> if(isna(VLOOKUP($A1369,old.accuracy!$A:$B,1,0)), "no", "yes")</f>
        <v>no</v>
      </c>
      <c r="AA1369" s="74"/>
      <c r="AB1369" s="74"/>
    </row>
    <row r="1370">
      <c r="A1370" s="8" t="str">
        <f> concatenate(VLOOKUP($B1370,publications!$B:$D,3,0), ".", $C1370)</f>
        <v>#N/A</v>
      </c>
      <c r="B1370" s="9"/>
      <c r="C1370" s="71">
        <f t="shared" si="1"/>
        <v>0</v>
      </c>
      <c r="D1370" s="9"/>
      <c r="E1370" s="9"/>
      <c r="F1370" s="9"/>
      <c r="G1370" s="9"/>
      <c r="H1370" s="79"/>
      <c r="I1370" s="9"/>
      <c r="J1370" s="9"/>
      <c r="K1370" s="9"/>
      <c r="L1370" s="9"/>
      <c r="M1370" s="11"/>
      <c r="N1370" s="77"/>
      <c r="O1370" s="72"/>
      <c r="P1370" s="72"/>
      <c r="Q1370" s="9"/>
      <c r="R1370" s="72"/>
      <c r="S1370" s="11"/>
      <c r="T1370" s="73"/>
      <c r="U1370" s="73"/>
      <c r="V1370" s="9"/>
      <c r="W1370" s="9"/>
      <c r="X1370" s="74" t="str">
        <f> if(isna(VLOOKUP($A1370,processing!$A:$B,1,0)), "no", "yes")</f>
        <v>no</v>
      </c>
      <c r="Y1370" s="74" t="str">
        <f> if(isna(VLOOKUP($A1370,outputs!$A:$B,1,0)), "no", "yes")</f>
        <v>no</v>
      </c>
      <c r="Z1370" s="74" t="str">
        <f> if(isna(VLOOKUP($A1370,old.accuracy!$A:$B,1,0)), "no", "yes")</f>
        <v>no</v>
      </c>
      <c r="AA1370" s="74"/>
      <c r="AB1370" s="74"/>
    </row>
    <row r="1371">
      <c r="A1371" s="8" t="str">
        <f> concatenate(VLOOKUP($B1371,publications!$B:$D,3,0), ".", $C1371)</f>
        <v>#N/A</v>
      </c>
      <c r="B1371" s="9"/>
      <c r="C1371" s="71">
        <f t="shared" si="1"/>
        <v>0</v>
      </c>
      <c r="D1371" s="9"/>
      <c r="E1371" s="9"/>
      <c r="F1371" s="9"/>
      <c r="G1371" s="9"/>
      <c r="H1371" s="79"/>
      <c r="I1371" s="9"/>
      <c r="J1371" s="9"/>
      <c r="K1371" s="9"/>
      <c r="L1371" s="9"/>
      <c r="M1371" s="11"/>
      <c r="N1371" s="77"/>
      <c r="O1371" s="72"/>
      <c r="P1371" s="72"/>
      <c r="Q1371" s="9"/>
      <c r="R1371" s="72"/>
      <c r="S1371" s="11"/>
      <c r="T1371" s="73"/>
      <c r="U1371" s="73"/>
      <c r="V1371" s="9"/>
      <c r="W1371" s="9"/>
      <c r="X1371" s="74" t="str">
        <f> if(isna(VLOOKUP($A1371,processing!$A:$B,1,0)), "no", "yes")</f>
        <v>no</v>
      </c>
      <c r="Y1371" s="74" t="str">
        <f> if(isna(VLOOKUP($A1371,outputs!$A:$B,1,0)), "no", "yes")</f>
        <v>no</v>
      </c>
      <c r="Z1371" s="74" t="str">
        <f> if(isna(VLOOKUP($A1371,old.accuracy!$A:$B,1,0)), "no", "yes")</f>
        <v>no</v>
      </c>
      <c r="AA1371" s="74"/>
      <c r="AB1371" s="74"/>
    </row>
    <row r="1372">
      <c r="A1372" s="8" t="str">
        <f> concatenate(VLOOKUP($B1372,publications!$B:$D,3,0), ".", $C1372)</f>
        <v>#N/A</v>
      </c>
      <c r="B1372" s="9"/>
      <c r="C1372" s="71">
        <f t="shared" si="1"/>
        <v>0</v>
      </c>
      <c r="D1372" s="9"/>
      <c r="E1372" s="9"/>
      <c r="F1372" s="9"/>
      <c r="G1372" s="9"/>
      <c r="H1372" s="79"/>
      <c r="I1372" s="9"/>
      <c r="J1372" s="9"/>
      <c r="K1372" s="9"/>
      <c r="L1372" s="9"/>
      <c r="M1372" s="11"/>
      <c r="N1372" s="77"/>
      <c r="O1372" s="72"/>
      <c r="P1372" s="72"/>
      <c r="Q1372" s="9"/>
      <c r="R1372" s="72"/>
      <c r="S1372" s="11"/>
      <c r="T1372" s="73"/>
      <c r="U1372" s="73"/>
      <c r="V1372" s="9"/>
      <c r="W1372" s="9"/>
      <c r="X1372" s="74" t="str">
        <f> if(isna(VLOOKUP($A1372,processing!$A:$B,1,0)), "no", "yes")</f>
        <v>no</v>
      </c>
      <c r="Y1372" s="74" t="str">
        <f> if(isna(VLOOKUP($A1372,outputs!$A:$B,1,0)), "no", "yes")</f>
        <v>no</v>
      </c>
      <c r="Z1372" s="74" t="str">
        <f> if(isna(VLOOKUP($A1372,old.accuracy!$A:$B,1,0)), "no", "yes")</f>
        <v>no</v>
      </c>
      <c r="AA1372" s="74"/>
      <c r="AB1372" s="74"/>
    </row>
    <row r="1373">
      <c r="A1373" s="8" t="str">
        <f> concatenate(VLOOKUP($B1373,publications!$B:$D,3,0), ".", $C1373)</f>
        <v>#N/A</v>
      </c>
      <c r="B1373" s="9"/>
      <c r="C1373" s="71">
        <f t="shared" si="1"/>
        <v>0</v>
      </c>
      <c r="D1373" s="9"/>
      <c r="E1373" s="9"/>
      <c r="F1373" s="9"/>
      <c r="G1373" s="9"/>
      <c r="H1373" s="79"/>
      <c r="I1373" s="9"/>
      <c r="J1373" s="9"/>
      <c r="K1373" s="9"/>
      <c r="L1373" s="9"/>
      <c r="M1373" s="11"/>
      <c r="N1373" s="77"/>
      <c r="O1373" s="72"/>
      <c r="P1373" s="72"/>
      <c r="Q1373" s="9"/>
      <c r="R1373" s="72"/>
      <c r="S1373" s="11"/>
      <c r="T1373" s="73"/>
      <c r="U1373" s="73"/>
      <c r="V1373" s="9"/>
      <c r="W1373" s="9"/>
      <c r="X1373" s="74" t="str">
        <f> if(isna(VLOOKUP($A1373,processing!$A:$B,1,0)), "no", "yes")</f>
        <v>no</v>
      </c>
      <c r="Y1373" s="74" t="str">
        <f> if(isna(VLOOKUP($A1373,outputs!$A:$B,1,0)), "no", "yes")</f>
        <v>no</v>
      </c>
      <c r="Z1373" s="74" t="str">
        <f> if(isna(VLOOKUP($A1373,old.accuracy!$A:$B,1,0)), "no", "yes")</f>
        <v>no</v>
      </c>
      <c r="AA1373" s="74"/>
      <c r="AB1373" s="74"/>
    </row>
    <row r="1374">
      <c r="A1374" s="8" t="str">
        <f> concatenate(VLOOKUP($B1374,publications!$B:$D,3,0), ".", $C1374)</f>
        <v>#N/A</v>
      </c>
      <c r="B1374" s="9"/>
      <c r="C1374" s="71">
        <f t="shared" si="1"/>
        <v>0</v>
      </c>
      <c r="D1374" s="9"/>
      <c r="E1374" s="9"/>
      <c r="F1374" s="9"/>
      <c r="G1374" s="9"/>
      <c r="H1374" s="79"/>
      <c r="I1374" s="9"/>
      <c r="J1374" s="9"/>
      <c r="K1374" s="9"/>
      <c r="L1374" s="9"/>
      <c r="M1374" s="11"/>
      <c r="N1374" s="77"/>
      <c r="O1374" s="72"/>
      <c r="P1374" s="72"/>
      <c r="Q1374" s="9"/>
      <c r="R1374" s="72"/>
      <c r="S1374" s="11"/>
      <c r="T1374" s="73"/>
      <c r="U1374" s="73"/>
      <c r="V1374" s="9"/>
      <c r="W1374" s="9"/>
      <c r="X1374" s="74" t="str">
        <f> if(isna(VLOOKUP($A1374,processing!$A:$B,1,0)), "no", "yes")</f>
        <v>no</v>
      </c>
      <c r="Y1374" s="74" t="str">
        <f> if(isna(VLOOKUP($A1374,outputs!$A:$B,1,0)), "no", "yes")</f>
        <v>no</v>
      </c>
      <c r="Z1374" s="74" t="str">
        <f> if(isna(VLOOKUP($A1374,old.accuracy!$A:$B,1,0)), "no", "yes")</f>
        <v>no</v>
      </c>
      <c r="AA1374" s="74"/>
      <c r="AB1374" s="74"/>
    </row>
    <row r="1375">
      <c r="A1375" s="8" t="str">
        <f> concatenate(VLOOKUP($B1375,publications!$B:$D,3,0), ".", $C1375)</f>
        <v>#N/A</v>
      </c>
      <c r="B1375" s="9"/>
      <c r="C1375" s="71">
        <f t="shared" si="1"/>
        <v>0</v>
      </c>
      <c r="D1375" s="9"/>
      <c r="E1375" s="9"/>
      <c r="F1375" s="9"/>
      <c r="G1375" s="9"/>
      <c r="H1375" s="79"/>
      <c r="I1375" s="9"/>
      <c r="J1375" s="9"/>
      <c r="K1375" s="9"/>
      <c r="L1375" s="9"/>
      <c r="M1375" s="11"/>
      <c r="N1375" s="77"/>
      <c r="O1375" s="72"/>
      <c r="P1375" s="72"/>
      <c r="Q1375" s="9"/>
      <c r="R1375" s="72"/>
      <c r="S1375" s="11"/>
      <c r="T1375" s="73"/>
      <c r="U1375" s="73"/>
      <c r="V1375" s="9"/>
      <c r="W1375" s="9"/>
      <c r="X1375" s="74" t="str">
        <f> if(isna(VLOOKUP($A1375,processing!$A:$B,1,0)), "no", "yes")</f>
        <v>no</v>
      </c>
      <c r="Y1375" s="74" t="str">
        <f> if(isna(VLOOKUP($A1375,outputs!$A:$B,1,0)), "no", "yes")</f>
        <v>no</v>
      </c>
      <c r="Z1375" s="74" t="str">
        <f> if(isna(VLOOKUP($A1375,old.accuracy!$A:$B,1,0)), "no", "yes")</f>
        <v>no</v>
      </c>
      <c r="AA1375" s="74"/>
      <c r="AB1375" s="74"/>
    </row>
    <row r="1376">
      <c r="A1376" s="8" t="str">
        <f> concatenate(VLOOKUP($B1376,publications!$B:$D,3,0), ".", $C1376)</f>
        <v>#N/A</v>
      </c>
      <c r="B1376" s="9"/>
      <c r="C1376" s="71">
        <f t="shared" si="1"/>
        <v>0</v>
      </c>
      <c r="D1376" s="9"/>
      <c r="E1376" s="9"/>
      <c r="F1376" s="9"/>
      <c r="G1376" s="9"/>
      <c r="H1376" s="79"/>
      <c r="I1376" s="9"/>
      <c r="J1376" s="9"/>
      <c r="K1376" s="9"/>
      <c r="L1376" s="9"/>
      <c r="M1376" s="11"/>
      <c r="N1376" s="77"/>
      <c r="O1376" s="72"/>
      <c r="P1376" s="72"/>
      <c r="Q1376" s="9"/>
      <c r="R1376" s="72"/>
      <c r="S1376" s="11"/>
      <c r="T1376" s="73"/>
      <c r="U1376" s="73"/>
      <c r="V1376" s="9"/>
      <c r="W1376" s="9"/>
      <c r="X1376" s="74" t="str">
        <f> if(isna(VLOOKUP($A1376,processing!$A:$B,1,0)), "no", "yes")</f>
        <v>no</v>
      </c>
      <c r="Y1376" s="74" t="str">
        <f> if(isna(VLOOKUP($A1376,outputs!$A:$B,1,0)), "no", "yes")</f>
        <v>no</v>
      </c>
      <c r="Z1376" s="74" t="str">
        <f> if(isna(VLOOKUP($A1376,old.accuracy!$A:$B,1,0)), "no", "yes")</f>
        <v>no</v>
      </c>
      <c r="AA1376" s="74"/>
      <c r="AB1376" s="74"/>
    </row>
    <row r="1377">
      <c r="A1377" s="8" t="str">
        <f> concatenate(VLOOKUP($B1377,publications!$B:$D,3,0), ".", $C1377)</f>
        <v>#N/A</v>
      </c>
      <c r="B1377" s="9"/>
      <c r="C1377" s="71">
        <f t="shared" si="1"/>
        <v>0</v>
      </c>
      <c r="D1377" s="9"/>
      <c r="E1377" s="9"/>
      <c r="F1377" s="9"/>
      <c r="G1377" s="9"/>
      <c r="H1377" s="79"/>
      <c r="I1377" s="9"/>
      <c r="J1377" s="9"/>
      <c r="K1377" s="9"/>
      <c r="L1377" s="9"/>
      <c r="M1377" s="11"/>
      <c r="N1377" s="77"/>
      <c r="O1377" s="72"/>
      <c r="P1377" s="72"/>
      <c r="Q1377" s="9"/>
      <c r="R1377" s="72"/>
      <c r="S1377" s="11"/>
      <c r="T1377" s="73"/>
      <c r="U1377" s="73"/>
      <c r="V1377" s="9"/>
      <c r="W1377" s="9"/>
      <c r="X1377" s="74" t="str">
        <f> if(isna(VLOOKUP($A1377,processing!$A:$B,1,0)), "no", "yes")</f>
        <v>no</v>
      </c>
      <c r="Y1377" s="74" t="str">
        <f> if(isna(VLOOKUP($A1377,outputs!$A:$B,1,0)), "no", "yes")</f>
        <v>no</v>
      </c>
      <c r="Z1377" s="74" t="str">
        <f> if(isna(VLOOKUP($A1377,old.accuracy!$A:$B,1,0)), "no", "yes")</f>
        <v>no</v>
      </c>
      <c r="AA1377" s="74"/>
      <c r="AB1377" s="74"/>
    </row>
    <row r="1378">
      <c r="A1378" s="8" t="str">
        <f> concatenate(VLOOKUP($B1378,publications!$B:$D,3,0), ".", $C1378)</f>
        <v>#N/A</v>
      </c>
      <c r="B1378" s="9"/>
      <c r="C1378" s="71">
        <f t="shared" si="1"/>
        <v>0</v>
      </c>
      <c r="D1378" s="9"/>
      <c r="E1378" s="9"/>
      <c r="F1378" s="9"/>
      <c r="G1378" s="9"/>
      <c r="H1378" s="79"/>
      <c r="I1378" s="9"/>
      <c r="J1378" s="9"/>
      <c r="K1378" s="9"/>
      <c r="L1378" s="9"/>
      <c r="M1378" s="11"/>
      <c r="N1378" s="77"/>
      <c r="O1378" s="72"/>
      <c r="P1378" s="72"/>
      <c r="Q1378" s="9"/>
      <c r="R1378" s="72"/>
      <c r="S1378" s="11"/>
      <c r="T1378" s="73"/>
      <c r="U1378" s="73"/>
      <c r="V1378" s="9"/>
      <c r="W1378" s="9"/>
      <c r="X1378" s="74" t="str">
        <f> if(isna(VLOOKUP($A1378,processing!$A:$B,1,0)), "no", "yes")</f>
        <v>no</v>
      </c>
      <c r="Y1378" s="74" t="str">
        <f> if(isna(VLOOKUP($A1378,outputs!$A:$B,1,0)), "no", "yes")</f>
        <v>no</v>
      </c>
      <c r="Z1378" s="74" t="str">
        <f> if(isna(VLOOKUP($A1378,old.accuracy!$A:$B,1,0)), "no", "yes")</f>
        <v>no</v>
      </c>
      <c r="AA1378" s="74"/>
      <c r="AB1378" s="74"/>
    </row>
    <row r="1379">
      <c r="A1379" s="8" t="str">
        <f> concatenate(VLOOKUP($B1379,publications!$B:$D,3,0), ".", $C1379)</f>
        <v>#N/A</v>
      </c>
      <c r="B1379" s="9"/>
      <c r="C1379" s="71">
        <f t="shared" si="1"/>
        <v>0</v>
      </c>
      <c r="D1379" s="9"/>
      <c r="E1379" s="9"/>
      <c r="F1379" s="9"/>
      <c r="G1379" s="9"/>
      <c r="H1379" s="79"/>
      <c r="I1379" s="9"/>
      <c r="J1379" s="9"/>
      <c r="K1379" s="9"/>
      <c r="L1379" s="9"/>
      <c r="M1379" s="11"/>
      <c r="N1379" s="77"/>
      <c r="O1379" s="72"/>
      <c r="P1379" s="72"/>
      <c r="Q1379" s="9"/>
      <c r="R1379" s="72"/>
      <c r="S1379" s="11"/>
      <c r="T1379" s="73"/>
      <c r="U1379" s="73"/>
      <c r="V1379" s="9"/>
      <c r="W1379" s="9"/>
      <c r="X1379" s="74" t="str">
        <f> if(isna(VLOOKUP($A1379,processing!$A:$B,1,0)), "no", "yes")</f>
        <v>no</v>
      </c>
      <c r="Y1379" s="74" t="str">
        <f> if(isna(VLOOKUP($A1379,outputs!$A:$B,1,0)), "no", "yes")</f>
        <v>no</v>
      </c>
      <c r="Z1379" s="74" t="str">
        <f> if(isna(VLOOKUP($A1379,old.accuracy!$A:$B,1,0)), "no", "yes")</f>
        <v>no</v>
      </c>
      <c r="AA1379" s="74"/>
      <c r="AB1379" s="74"/>
    </row>
    <row r="1380">
      <c r="A1380" s="8" t="str">
        <f> concatenate(VLOOKUP($B1380,publications!$B:$D,3,0), ".", $C1380)</f>
        <v>#N/A</v>
      </c>
      <c r="B1380" s="9"/>
      <c r="C1380" s="71">
        <f t="shared" si="1"/>
        <v>0</v>
      </c>
      <c r="D1380" s="9"/>
      <c r="E1380" s="9"/>
      <c r="F1380" s="9"/>
      <c r="G1380" s="9"/>
      <c r="H1380" s="79"/>
      <c r="I1380" s="9"/>
      <c r="J1380" s="9"/>
      <c r="K1380" s="9"/>
      <c r="L1380" s="9"/>
      <c r="M1380" s="11"/>
      <c r="N1380" s="77"/>
      <c r="O1380" s="72"/>
      <c r="P1380" s="72"/>
      <c r="Q1380" s="9"/>
      <c r="R1380" s="72"/>
      <c r="S1380" s="11"/>
      <c r="T1380" s="73"/>
      <c r="U1380" s="73"/>
      <c r="V1380" s="9"/>
      <c r="W1380" s="9"/>
      <c r="X1380" s="74" t="str">
        <f> if(isna(VLOOKUP($A1380,processing!$A:$B,1,0)), "no", "yes")</f>
        <v>no</v>
      </c>
      <c r="Y1380" s="74" t="str">
        <f> if(isna(VLOOKUP($A1380,outputs!$A:$B,1,0)), "no", "yes")</f>
        <v>no</v>
      </c>
      <c r="Z1380" s="74" t="str">
        <f> if(isna(VLOOKUP($A1380,old.accuracy!$A:$B,1,0)), "no", "yes")</f>
        <v>no</v>
      </c>
      <c r="AA1380" s="74"/>
      <c r="AB1380" s="74"/>
    </row>
    <row r="1381">
      <c r="A1381" s="8" t="str">
        <f> concatenate(VLOOKUP($B1381,publications!$B:$D,3,0), ".", $C1381)</f>
        <v>#N/A</v>
      </c>
      <c r="B1381" s="9"/>
      <c r="C1381" s="71">
        <f t="shared" si="1"/>
        <v>0</v>
      </c>
      <c r="D1381" s="9"/>
      <c r="E1381" s="9"/>
      <c r="F1381" s="9"/>
      <c r="G1381" s="9"/>
      <c r="H1381" s="79"/>
      <c r="I1381" s="9"/>
      <c r="J1381" s="9"/>
      <c r="K1381" s="9"/>
      <c r="L1381" s="9"/>
      <c r="M1381" s="11"/>
      <c r="N1381" s="77"/>
      <c r="O1381" s="72"/>
      <c r="P1381" s="72"/>
      <c r="Q1381" s="9"/>
      <c r="R1381" s="72"/>
      <c r="S1381" s="11"/>
      <c r="T1381" s="73"/>
      <c r="U1381" s="73"/>
      <c r="V1381" s="9"/>
      <c r="W1381" s="9"/>
      <c r="X1381" s="74" t="str">
        <f> if(isna(VLOOKUP($A1381,processing!$A:$B,1,0)), "no", "yes")</f>
        <v>no</v>
      </c>
      <c r="Y1381" s="74" t="str">
        <f> if(isna(VLOOKUP($A1381,outputs!$A:$B,1,0)), "no", "yes")</f>
        <v>no</v>
      </c>
      <c r="Z1381" s="74" t="str">
        <f> if(isna(VLOOKUP($A1381,old.accuracy!$A:$B,1,0)), "no", "yes")</f>
        <v>no</v>
      </c>
      <c r="AA1381" s="74"/>
      <c r="AB1381" s="74"/>
    </row>
    <row r="1382">
      <c r="A1382" s="8" t="str">
        <f> concatenate(VLOOKUP($B1382,publications!$B:$D,3,0), ".", $C1382)</f>
        <v>#N/A</v>
      </c>
      <c r="B1382" s="9"/>
      <c r="C1382" s="71">
        <f t="shared" si="1"/>
        <v>0</v>
      </c>
      <c r="D1382" s="9"/>
      <c r="E1382" s="9"/>
      <c r="F1382" s="9"/>
      <c r="G1382" s="9"/>
      <c r="H1382" s="79"/>
      <c r="I1382" s="9"/>
      <c r="J1382" s="9"/>
      <c r="K1382" s="9"/>
      <c r="L1382" s="9"/>
      <c r="M1382" s="11"/>
      <c r="N1382" s="77"/>
      <c r="O1382" s="72"/>
      <c r="P1382" s="72"/>
      <c r="Q1382" s="9"/>
      <c r="R1382" s="72"/>
      <c r="S1382" s="11"/>
      <c r="T1382" s="73"/>
      <c r="U1382" s="73"/>
      <c r="V1382" s="9"/>
      <c r="W1382" s="9"/>
      <c r="X1382" s="74" t="str">
        <f> if(isna(VLOOKUP($A1382,processing!$A:$B,1,0)), "no", "yes")</f>
        <v>no</v>
      </c>
      <c r="Y1382" s="74" t="str">
        <f> if(isna(VLOOKUP($A1382,outputs!$A:$B,1,0)), "no", "yes")</f>
        <v>no</v>
      </c>
      <c r="Z1382" s="74" t="str">
        <f> if(isna(VLOOKUP($A1382,old.accuracy!$A:$B,1,0)), "no", "yes")</f>
        <v>no</v>
      </c>
      <c r="AA1382" s="74"/>
      <c r="AB1382" s="74"/>
    </row>
    <row r="1383">
      <c r="A1383" s="8" t="str">
        <f> concatenate(VLOOKUP($B1383,publications!$B:$D,3,0), ".", $C1383)</f>
        <v>#N/A</v>
      </c>
      <c r="B1383" s="9"/>
      <c r="C1383" s="71">
        <f t="shared" si="1"/>
        <v>0</v>
      </c>
      <c r="D1383" s="9"/>
      <c r="E1383" s="9"/>
      <c r="F1383" s="9"/>
      <c r="G1383" s="9"/>
      <c r="H1383" s="79"/>
      <c r="I1383" s="9"/>
      <c r="J1383" s="9"/>
      <c r="K1383" s="9"/>
      <c r="L1383" s="9"/>
      <c r="M1383" s="11"/>
      <c r="N1383" s="77"/>
      <c r="O1383" s="72"/>
      <c r="P1383" s="72"/>
      <c r="Q1383" s="9"/>
      <c r="R1383" s="72"/>
      <c r="S1383" s="11"/>
      <c r="T1383" s="73"/>
      <c r="U1383" s="73"/>
      <c r="V1383" s="9"/>
      <c r="W1383" s="9"/>
      <c r="X1383" s="74" t="str">
        <f> if(isna(VLOOKUP($A1383,processing!$A:$B,1,0)), "no", "yes")</f>
        <v>no</v>
      </c>
      <c r="Y1383" s="74" t="str">
        <f> if(isna(VLOOKUP($A1383,outputs!$A:$B,1,0)), "no", "yes")</f>
        <v>no</v>
      </c>
      <c r="Z1383" s="74" t="str">
        <f> if(isna(VLOOKUP($A1383,old.accuracy!$A:$B,1,0)), "no", "yes")</f>
        <v>no</v>
      </c>
      <c r="AA1383" s="74"/>
      <c r="AB1383" s="74"/>
    </row>
    <row r="1384">
      <c r="A1384" s="8" t="str">
        <f> concatenate(VLOOKUP($B1384,publications!$B:$D,3,0), ".", $C1384)</f>
        <v>#N/A</v>
      </c>
      <c r="B1384" s="9"/>
      <c r="C1384" s="71">
        <f t="shared" si="1"/>
        <v>0</v>
      </c>
      <c r="D1384" s="9"/>
      <c r="E1384" s="9"/>
      <c r="F1384" s="9"/>
      <c r="G1384" s="9"/>
      <c r="H1384" s="79"/>
      <c r="I1384" s="9"/>
      <c r="J1384" s="9"/>
      <c r="K1384" s="9"/>
      <c r="L1384" s="9"/>
      <c r="M1384" s="11"/>
      <c r="N1384" s="77"/>
      <c r="O1384" s="72"/>
      <c r="P1384" s="72"/>
      <c r="Q1384" s="9"/>
      <c r="R1384" s="72"/>
      <c r="S1384" s="11"/>
      <c r="T1384" s="73"/>
      <c r="U1384" s="73"/>
      <c r="V1384" s="9"/>
      <c r="W1384" s="9"/>
      <c r="X1384" s="74" t="str">
        <f> if(isna(VLOOKUP($A1384,processing!$A:$B,1,0)), "no", "yes")</f>
        <v>no</v>
      </c>
      <c r="Y1384" s="74" t="str">
        <f> if(isna(VLOOKUP($A1384,outputs!$A:$B,1,0)), "no", "yes")</f>
        <v>no</v>
      </c>
      <c r="Z1384" s="74" t="str">
        <f> if(isna(VLOOKUP($A1384,old.accuracy!$A:$B,1,0)), "no", "yes")</f>
        <v>no</v>
      </c>
      <c r="AA1384" s="74"/>
      <c r="AB1384" s="74"/>
    </row>
    <row r="1385">
      <c r="A1385" s="8" t="str">
        <f> concatenate(VLOOKUP($B1385,publications!$B:$D,3,0), ".", $C1385)</f>
        <v>#N/A</v>
      </c>
      <c r="B1385" s="9"/>
      <c r="C1385" s="71">
        <f t="shared" si="1"/>
        <v>0</v>
      </c>
      <c r="D1385" s="9"/>
      <c r="E1385" s="9"/>
      <c r="F1385" s="9"/>
      <c r="G1385" s="9"/>
      <c r="H1385" s="79"/>
      <c r="I1385" s="9"/>
      <c r="J1385" s="9"/>
      <c r="K1385" s="9"/>
      <c r="L1385" s="9"/>
      <c r="M1385" s="11"/>
      <c r="N1385" s="77"/>
      <c r="O1385" s="72"/>
      <c r="P1385" s="72"/>
      <c r="Q1385" s="9"/>
      <c r="R1385" s="72"/>
      <c r="S1385" s="11"/>
      <c r="T1385" s="73"/>
      <c r="U1385" s="73"/>
      <c r="V1385" s="9"/>
      <c r="W1385" s="9"/>
      <c r="X1385" s="74" t="str">
        <f> if(isna(VLOOKUP($A1385,processing!$A:$B,1,0)), "no", "yes")</f>
        <v>no</v>
      </c>
      <c r="Y1385" s="74" t="str">
        <f> if(isna(VLOOKUP($A1385,outputs!$A:$B,1,0)), "no", "yes")</f>
        <v>no</v>
      </c>
      <c r="Z1385" s="74" t="str">
        <f> if(isna(VLOOKUP($A1385,old.accuracy!$A:$B,1,0)), "no", "yes")</f>
        <v>no</v>
      </c>
      <c r="AA1385" s="74"/>
      <c r="AB1385" s="74"/>
    </row>
    <row r="1386">
      <c r="A1386" s="8" t="str">
        <f> concatenate(VLOOKUP($B1386,publications!$B:$D,3,0), ".", $C1386)</f>
        <v>#N/A</v>
      </c>
      <c r="B1386" s="9"/>
      <c r="C1386" s="71">
        <f t="shared" si="1"/>
        <v>0</v>
      </c>
      <c r="D1386" s="9"/>
      <c r="E1386" s="9"/>
      <c r="F1386" s="9"/>
      <c r="G1386" s="9"/>
      <c r="H1386" s="79"/>
      <c r="I1386" s="9"/>
      <c r="J1386" s="9"/>
      <c r="K1386" s="9"/>
      <c r="L1386" s="9"/>
      <c r="M1386" s="11"/>
      <c r="N1386" s="77"/>
      <c r="O1386" s="72"/>
      <c r="P1386" s="72"/>
      <c r="Q1386" s="9"/>
      <c r="R1386" s="72"/>
      <c r="S1386" s="11"/>
      <c r="T1386" s="73"/>
      <c r="U1386" s="73"/>
      <c r="V1386" s="9"/>
      <c r="W1386" s="9"/>
      <c r="X1386" s="74" t="str">
        <f> if(isna(VLOOKUP($A1386,processing!$A:$B,1,0)), "no", "yes")</f>
        <v>no</v>
      </c>
      <c r="Y1386" s="74" t="str">
        <f> if(isna(VLOOKUP($A1386,outputs!$A:$B,1,0)), "no", "yes")</f>
        <v>no</v>
      </c>
      <c r="Z1386" s="74" t="str">
        <f> if(isna(VLOOKUP($A1386,old.accuracy!$A:$B,1,0)), "no", "yes")</f>
        <v>no</v>
      </c>
      <c r="AA1386" s="74"/>
      <c r="AB1386" s="74"/>
    </row>
    <row r="1387">
      <c r="A1387" s="8" t="str">
        <f> concatenate(VLOOKUP($B1387,publications!$B:$D,3,0), ".", $C1387)</f>
        <v>#N/A</v>
      </c>
      <c r="B1387" s="9"/>
      <c r="C1387" s="71">
        <f t="shared" si="1"/>
        <v>0</v>
      </c>
      <c r="D1387" s="9"/>
      <c r="E1387" s="9"/>
      <c r="F1387" s="9"/>
      <c r="G1387" s="9"/>
      <c r="H1387" s="79"/>
      <c r="I1387" s="9"/>
      <c r="J1387" s="9"/>
      <c r="K1387" s="9"/>
      <c r="L1387" s="9"/>
      <c r="M1387" s="11"/>
      <c r="N1387" s="77"/>
      <c r="O1387" s="72"/>
      <c r="P1387" s="72"/>
      <c r="Q1387" s="9"/>
      <c r="R1387" s="72"/>
      <c r="S1387" s="11"/>
      <c r="T1387" s="73"/>
      <c r="U1387" s="73"/>
      <c r="V1387" s="9"/>
      <c r="W1387" s="9"/>
      <c r="X1387" s="74" t="str">
        <f> if(isna(VLOOKUP($A1387,processing!$A:$B,1,0)), "no", "yes")</f>
        <v>no</v>
      </c>
      <c r="Y1387" s="74" t="str">
        <f> if(isna(VLOOKUP($A1387,outputs!$A:$B,1,0)), "no", "yes")</f>
        <v>no</v>
      </c>
      <c r="Z1387" s="74" t="str">
        <f> if(isna(VLOOKUP($A1387,old.accuracy!$A:$B,1,0)), "no", "yes")</f>
        <v>no</v>
      </c>
      <c r="AA1387" s="74"/>
      <c r="AB1387" s="74"/>
    </row>
    <row r="1388">
      <c r="A1388" s="8" t="str">
        <f> concatenate(VLOOKUP($B1388,publications!$B:$D,3,0), ".", $C1388)</f>
        <v>#N/A</v>
      </c>
      <c r="B1388" s="9"/>
      <c r="C1388" s="71">
        <f t="shared" si="1"/>
        <v>0</v>
      </c>
      <c r="D1388" s="9"/>
      <c r="E1388" s="9"/>
      <c r="F1388" s="9"/>
      <c r="G1388" s="9"/>
      <c r="H1388" s="79"/>
      <c r="I1388" s="9"/>
      <c r="J1388" s="9"/>
      <c r="K1388" s="9"/>
      <c r="L1388" s="9"/>
      <c r="M1388" s="11"/>
      <c r="N1388" s="77"/>
      <c r="O1388" s="72"/>
      <c r="P1388" s="72"/>
      <c r="Q1388" s="9"/>
      <c r="R1388" s="72"/>
      <c r="S1388" s="11"/>
      <c r="T1388" s="73"/>
      <c r="U1388" s="73"/>
      <c r="V1388" s="9"/>
      <c r="W1388" s="9"/>
      <c r="X1388" s="74" t="str">
        <f> if(isna(VLOOKUP($A1388,processing!$A:$B,1,0)), "no", "yes")</f>
        <v>no</v>
      </c>
      <c r="Y1388" s="74" t="str">
        <f> if(isna(VLOOKUP($A1388,outputs!$A:$B,1,0)), "no", "yes")</f>
        <v>no</v>
      </c>
      <c r="Z1388" s="74" t="str">
        <f> if(isna(VLOOKUP($A1388,old.accuracy!$A:$B,1,0)), "no", "yes")</f>
        <v>no</v>
      </c>
      <c r="AA1388" s="74"/>
      <c r="AB1388" s="74"/>
    </row>
    <row r="1389">
      <c r="A1389" s="8" t="str">
        <f> concatenate(VLOOKUP($B1389,publications!$B:$D,3,0), ".", $C1389)</f>
        <v>#N/A</v>
      </c>
      <c r="B1389" s="9"/>
      <c r="C1389" s="71">
        <f t="shared" si="1"/>
        <v>0</v>
      </c>
      <c r="D1389" s="9"/>
      <c r="E1389" s="9"/>
      <c r="F1389" s="9"/>
      <c r="G1389" s="9"/>
      <c r="H1389" s="79"/>
      <c r="I1389" s="9"/>
      <c r="J1389" s="9"/>
      <c r="K1389" s="9"/>
      <c r="L1389" s="9"/>
      <c r="M1389" s="11"/>
      <c r="N1389" s="77"/>
      <c r="O1389" s="72"/>
      <c r="P1389" s="72"/>
      <c r="Q1389" s="9"/>
      <c r="R1389" s="72"/>
      <c r="S1389" s="11"/>
      <c r="T1389" s="73"/>
      <c r="U1389" s="73"/>
      <c r="V1389" s="9"/>
      <c r="W1389" s="9"/>
      <c r="X1389" s="74" t="str">
        <f> if(isna(VLOOKUP($A1389,processing!$A:$B,1,0)), "no", "yes")</f>
        <v>no</v>
      </c>
      <c r="Y1389" s="74" t="str">
        <f> if(isna(VLOOKUP($A1389,outputs!$A:$B,1,0)), "no", "yes")</f>
        <v>no</v>
      </c>
      <c r="Z1389" s="74" t="str">
        <f> if(isna(VLOOKUP($A1389,old.accuracy!$A:$B,1,0)), "no", "yes")</f>
        <v>no</v>
      </c>
      <c r="AA1389" s="74"/>
      <c r="AB1389" s="74"/>
    </row>
    <row r="1390">
      <c r="A1390" s="8" t="str">
        <f> concatenate(VLOOKUP($B1390,publications!$B:$D,3,0), ".", $C1390)</f>
        <v>#N/A</v>
      </c>
      <c r="B1390" s="9"/>
      <c r="C1390" s="71">
        <f t="shared" si="1"/>
        <v>0</v>
      </c>
      <c r="D1390" s="9"/>
      <c r="E1390" s="9"/>
      <c r="F1390" s="9"/>
      <c r="G1390" s="9"/>
      <c r="H1390" s="79"/>
      <c r="I1390" s="9"/>
      <c r="J1390" s="9"/>
      <c r="K1390" s="9"/>
      <c r="L1390" s="9"/>
      <c r="M1390" s="11"/>
      <c r="N1390" s="77"/>
      <c r="O1390" s="72"/>
      <c r="P1390" s="72"/>
      <c r="Q1390" s="9"/>
      <c r="R1390" s="72"/>
      <c r="S1390" s="11"/>
      <c r="T1390" s="73"/>
      <c r="U1390" s="73"/>
      <c r="V1390" s="9"/>
      <c r="W1390" s="9"/>
      <c r="X1390" s="74" t="str">
        <f> if(isna(VLOOKUP($A1390,processing!$A:$B,1,0)), "no", "yes")</f>
        <v>no</v>
      </c>
      <c r="Y1390" s="74" t="str">
        <f> if(isna(VLOOKUP($A1390,outputs!$A:$B,1,0)), "no", "yes")</f>
        <v>no</v>
      </c>
      <c r="Z1390" s="74" t="str">
        <f> if(isna(VLOOKUP($A1390,old.accuracy!$A:$B,1,0)), "no", "yes")</f>
        <v>no</v>
      </c>
      <c r="AA1390" s="74"/>
      <c r="AB1390" s="74"/>
    </row>
    <row r="1391">
      <c r="A1391" s="8" t="str">
        <f> concatenate(VLOOKUP($B1391,publications!$B:$D,3,0), ".", $C1391)</f>
        <v>#N/A</v>
      </c>
      <c r="B1391" s="9"/>
      <c r="C1391" s="71">
        <f t="shared" si="1"/>
        <v>0</v>
      </c>
      <c r="D1391" s="9"/>
      <c r="E1391" s="9"/>
      <c r="F1391" s="9"/>
      <c r="G1391" s="9"/>
      <c r="H1391" s="79"/>
      <c r="I1391" s="9"/>
      <c r="J1391" s="9"/>
      <c r="K1391" s="9"/>
      <c r="L1391" s="9"/>
      <c r="M1391" s="11"/>
      <c r="N1391" s="77"/>
      <c r="O1391" s="72"/>
      <c r="P1391" s="72"/>
      <c r="Q1391" s="9"/>
      <c r="R1391" s="72"/>
      <c r="S1391" s="11"/>
      <c r="T1391" s="73"/>
      <c r="U1391" s="73"/>
      <c r="V1391" s="9"/>
      <c r="W1391" s="9"/>
      <c r="X1391" s="74" t="str">
        <f> if(isna(VLOOKUP($A1391,processing!$A:$B,1,0)), "no", "yes")</f>
        <v>no</v>
      </c>
      <c r="Y1391" s="74" t="str">
        <f> if(isna(VLOOKUP($A1391,outputs!$A:$B,1,0)), "no", "yes")</f>
        <v>no</v>
      </c>
      <c r="Z1391" s="74" t="str">
        <f> if(isna(VLOOKUP($A1391,old.accuracy!$A:$B,1,0)), "no", "yes")</f>
        <v>no</v>
      </c>
      <c r="AA1391" s="74"/>
      <c r="AB1391" s="74"/>
    </row>
    <row r="1392">
      <c r="A1392" s="8" t="str">
        <f> concatenate(VLOOKUP($B1392,publications!$B:$D,3,0), ".", $C1392)</f>
        <v>#N/A</v>
      </c>
      <c r="B1392" s="9"/>
      <c r="C1392" s="71">
        <f t="shared" si="1"/>
        <v>0</v>
      </c>
      <c r="D1392" s="9"/>
      <c r="E1392" s="9"/>
      <c r="F1392" s="9"/>
      <c r="G1392" s="9"/>
      <c r="H1392" s="79"/>
      <c r="I1392" s="9"/>
      <c r="J1392" s="9"/>
      <c r="K1392" s="9"/>
      <c r="L1392" s="9"/>
      <c r="M1392" s="11"/>
      <c r="N1392" s="77"/>
      <c r="O1392" s="72"/>
      <c r="P1392" s="72"/>
      <c r="Q1392" s="9"/>
      <c r="R1392" s="72"/>
      <c r="S1392" s="11"/>
      <c r="T1392" s="73"/>
      <c r="U1392" s="73"/>
      <c r="V1392" s="9"/>
      <c r="W1392" s="9"/>
      <c r="X1392" s="74" t="str">
        <f> if(isna(VLOOKUP($A1392,processing!$A:$B,1,0)), "no", "yes")</f>
        <v>no</v>
      </c>
      <c r="Y1392" s="74" t="str">
        <f> if(isna(VLOOKUP($A1392,outputs!$A:$B,1,0)), "no", "yes")</f>
        <v>no</v>
      </c>
      <c r="Z1392" s="74" t="str">
        <f> if(isna(VLOOKUP($A1392,old.accuracy!$A:$B,1,0)), "no", "yes")</f>
        <v>no</v>
      </c>
      <c r="AA1392" s="74"/>
      <c r="AB1392" s="74"/>
    </row>
    <row r="1393">
      <c r="A1393" s="8" t="str">
        <f> concatenate(VLOOKUP($B1393,publications!$B:$D,3,0), ".", $C1393)</f>
        <v>#N/A</v>
      </c>
      <c r="B1393" s="9"/>
      <c r="C1393" s="71">
        <f t="shared" si="1"/>
        <v>0</v>
      </c>
      <c r="D1393" s="9"/>
      <c r="E1393" s="9"/>
      <c r="F1393" s="9"/>
      <c r="G1393" s="9"/>
      <c r="H1393" s="79"/>
      <c r="I1393" s="9"/>
      <c r="J1393" s="9"/>
      <c r="K1393" s="9"/>
      <c r="L1393" s="9"/>
      <c r="M1393" s="11"/>
      <c r="N1393" s="77"/>
      <c r="O1393" s="72"/>
      <c r="P1393" s="72"/>
      <c r="Q1393" s="9"/>
      <c r="R1393" s="72"/>
      <c r="S1393" s="11"/>
      <c r="T1393" s="73"/>
      <c r="U1393" s="73"/>
      <c r="V1393" s="9"/>
      <c r="W1393" s="9"/>
      <c r="X1393" s="74" t="str">
        <f> if(isna(VLOOKUP($A1393,processing!$A:$B,1,0)), "no", "yes")</f>
        <v>no</v>
      </c>
      <c r="Y1393" s="74" t="str">
        <f> if(isna(VLOOKUP($A1393,outputs!$A:$B,1,0)), "no", "yes")</f>
        <v>no</v>
      </c>
      <c r="Z1393" s="74" t="str">
        <f> if(isna(VLOOKUP($A1393,old.accuracy!$A:$B,1,0)), "no", "yes")</f>
        <v>no</v>
      </c>
      <c r="AA1393" s="74"/>
      <c r="AB1393" s="74"/>
    </row>
    <row r="1394">
      <c r="A1394" s="8" t="str">
        <f> concatenate(VLOOKUP($B1394,publications!$B:$D,3,0), ".", $C1394)</f>
        <v>#N/A</v>
      </c>
      <c r="B1394" s="9"/>
      <c r="C1394" s="71">
        <f t="shared" si="1"/>
        <v>0</v>
      </c>
      <c r="D1394" s="9"/>
      <c r="E1394" s="9"/>
      <c r="F1394" s="9"/>
      <c r="G1394" s="9"/>
      <c r="H1394" s="79"/>
      <c r="I1394" s="9"/>
      <c r="J1394" s="9"/>
      <c r="K1394" s="9"/>
      <c r="L1394" s="9"/>
      <c r="M1394" s="11"/>
      <c r="N1394" s="77"/>
      <c r="O1394" s="72"/>
      <c r="P1394" s="72"/>
      <c r="Q1394" s="9"/>
      <c r="R1394" s="72"/>
      <c r="S1394" s="11"/>
      <c r="T1394" s="73"/>
      <c r="U1394" s="73"/>
      <c r="V1394" s="9"/>
      <c r="W1394" s="9"/>
      <c r="X1394" s="74" t="str">
        <f> if(isna(VLOOKUP($A1394,processing!$A:$B,1,0)), "no", "yes")</f>
        <v>no</v>
      </c>
      <c r="Y1394" s="74" t="str">
        <f> if(isna(VLOOKUP($A1394,outputs!$A:$B,1,0)), "no", "yes")</f>
        <v>no</v>
      </c>
      <c r="Z1394" s="74" t="str">
        <f> if(isna(VLOOKUP($A1394,old.accuracy!$A:$B,1,0)), "no", "yes")</f>
        <v>no</v>
      </c>
      <c r="AA1394" s="74"/>
      <c r="AB1394" s="74"/>
    </row>
    <row r="1395">
      <c r="A1395" s="8" t="str">
        <f> concatenate(VLOOKUP($B1395,publications!$B:$D,3,0), ".", $C1395)</f>
        <v>#N/A</v>
      </c>
      <c r="B1395" s="9"/>
      <c r="C1395" s="71">
        <f t="shared" si="1"/>
        <v>0</v>
      </c>
      <c r="D1395" s="9"/>
      <c r="E1395" s="9"/>
      <c r="F1395" s="9"/>
      <c r="G1395" s="9"/>
      <c r="H1395" s="79"/>
      <c r="I1395" s="9"/>
      <c r="J1395" s="9"/>
      <c r="K1395" s="9"/>
      <c r="L1395" s="9"/>
      <c r="M1395" s="11"/>
      <c r="N1395" s="77"/>
      <c r="O1395" s="72"/>
      <c r="P1395" s="72"/>
      <c r="Q1395" s="9"/>
      <c r="R1395" s="72"/>
      <c r="S1395" s="11"/>
      <c r="T1395" s="73"/>
      <c r="U1395" s="73"/>
      <c r="V1395" s="9"/>
      <c r="W1395" s="9"/>
      <c r="X1395" s="74" t="str">
        <f> if(isna(VLOOKUP($A1395,processing!$A:$B,1,0)), "no", "yes")</f>
        <v>no</v>
      </c>
      <c r="Y1395" s="74" t="str">
        <f> if(isna(VLOOKUP($A1395,outputs!$A:$B,1,0)), "no", "yes")</f>
        <v>no</v>
      </c>
      <c r="Z1395" s="74" t="str">
        <f> if(isna(VLOOKUP($A1395,old.accuracy!$A:$B,1,0)), "no", "yes")</f>
        <v>no</v>
      </c>
      <c r="AA1395" s="74"/>
      <c r="AB1395" s="74"/>
    </row>
    <row r="1396">
      <c r="A1396" s="8" t="str">
        <f> concatenate(VLOOKUP($B1396,publications!$B:$D,3,0), ".", $C1396)</f>
        <v>#N/A</v>
      </c>
      <c r="B1396" s="9"/>
      <c r="C1396" s="71">
        <f t="shared" si="1"/>
        <v>0</v>
      </c>
      <c r="D1396" s="9"/>
      <c r="E1396" s="9"/>
      <c r="F1396" s="9"/>
      <c r="G1396" s="9"/>
      <c r="H1396" s="79"/>
      <c r="I1396" s="9"/>
      <c r="J1396" s="9"/>
      <c r="K1396" s="9"/>
      <c r="L1396" s="9"/>
      <c r="M1396" s="11"/>
      <c r="N1396" s="77"/>
      <c r="O1396" s="72"/>
      <c r="P1396" s="72"/>
      <c r="Q1396" s="9"/>
      <c r="R1396" s="72"/>
      <c r="S1396" s="11"/>
      <c r="T1396" s="73"/>
      <c r="U1396" s="73"/>
      <c r="V1396" s="9"/>
      <c r="W1396" s="9"/>
      <c r="X1396" s="74" t="str">
        <f> if(isna(VLOOKUP($A1396,processing!$A:$B,1,0)), "no", "yes")</f>
        <v>no</v>
      </c>
      <c r="Y1396" s="74" t="str">
        <f> if(isna(VLOOKUP($A1396,outputs!$A:$B,1,0)), "no", "yes")</f>
        <v>no</v>
      </c>
      <c r="Z1396" s="74" t="str">
        <f> if(isna(VLOOKUP($A1396,old.accuracy!$A:$B,1,0)), "no", "yes")</f>
        <v>no</v>
      </c>
      <c r="AA1396" s="74"/>
      <c r="AB1396" s="74"/>
    </row>
    <row r="1397">
      <c r="A1397" s="8" t="str">
        <f> concatenate(VLOOKUP($B1397,publications!$B:$D,3,0), ".", $C1397)</f>
        <v>#N/A</v>
      </c>
      <c r="B1397" s="9"/>
      <c r="C1397" s="71">
        <f t="shared" si="1"/>
        <v>0</v>
      </c>
      <c r="D1397" s="9"/>
      <c r="E1397" s="9"/>
      <c r="F1397" s="9"/>
      <c r="G1397" s="9"/>
      <c r="H1397" s="79"/>
      <c r="I1397" s="9"/>
      <c r="J1397" s="9"/>
      <c r="K1397" s="9"/>
      <c r="L1397" s="9"/>
      <c r="M1397" s="11"/>
      <c r="N1397" s="77"/>
      <c r="O1397" s="72"/>
      <c r="P1397" s="72"/>
      <c r="Q1397" s="9"/>
      <c r="R1397" s="72"/>
      <c r="S1397" s="11"/>
      <c r="T1397" s="73"/>
      <c r="U1397" s="73"/>
      <c r="V1397" s="9"/>
      <c r="W1397" s="9"/>
      <c r="X1397" s="74" t="str">
        <f> if(isna(VLOOKUP($A1397,processing!$A:$B,1,0)), "no", "yes")</f>
        <v>no</v>
      </c>
      <c r="Y1397" s="74" t="str">
        <f> if(isna(VLOOKUP($A1397,outputs!$A:$B,1,0)), "no", "yes")</f>
        <v>no</v>
      </c>
      <c r="Z1397" s="74" t="str">
        <f> if(isna(VLOOKUP($A1397,old.accuracy!$A:$B,1,0)), "no", "yes")</f>
        <v>no</v>
      </c>
      <c r="AA1397" s="74"/>
      <c r="AB1397" s="74"/>
    </row>
    <row r="1398">
      <c r="A1398" s="8" t="str">
        <f> concatenate(VLOOKUP($B1398,publications!$B:$D,3,0), ".", $C1398)</f>
        <v>#N/A</v>
      </c>
      <c r="B1398" s="9"/>
      <c r="C1398" s="71">
        <f t="shared" si="1"/>
        <v>0</v>
      </c>
      <c r="D1398" s="9"/>
      <c r="E1398" s="9"/>
      <c r="F1398" s="9"/>
      <c r="G1398" s="9"/>
      <c r="H1398" s="79"/>
      <c r="I1398" s="9"/>
      <c r="J1398" s="9"/>
      <c r="K1398" s="9"/>
      <c r="L1398" s="9"/>
      <c r="M1398" s="11"/>
      <c r="N1398" s="77"/>
      <c r="O1398" s="72"/>
      <c r="P1398" s="72"/>
      <c r="Q1398" s="9"/>
      <c r="R1398" s="72"/>
      <c r="S1398" s="11"/>
      <c r="T1398" s="73"/>
      <c r="U1398" s="73"/>
      <c r="V1398" s="9"/>
      <c r="W1398" s="9"/>
      <c r="X1398" s="74" t="str">
        <f> if(isna(VLOOKUP($A1398,processing!$A:$B,1,0)), "no", "yes")</f>
        <v>no</v>
      </c>
      <c r="Y1398" s="74" t="str">
        <f> if(isna(VLOOKUP($A1398,outputs!$A:$B,1,0)), "no", "yes")</f>
        <v>no</v>
      </c>
      <c r="Z1398" s="74" t="str">
        <f> if(isna(VLOOKUP($A1398,old.accuracy!$A:$B,1,0)), "no", "yes")</f>
        <v>no</v>
      </c>
      <c r="AA1398" s="74"/>
      <c r="AB1398" s="74"/>
    </row>
    <row r="1399">
      <c r="A1399" s="8" t="str">
        <f> concatenate(VLOOKUP($B1399,publications!$B:$D,3,0), ".", $C1399)</f>
        <v>#N/A</v>
      </c>
      <c r="B1399" s="9"/>
      <c r="C1399" s="71">
        <f t="shared" si="1"/>
        <v>0</v>
      </c>
      <c r="D1399" s="9"/>
      <c r="E1399" s="9"/>
      <c r="F1399" s="9"/>
      <c r="G1399" s="9"/>
      <c r="H1399" s="79"/>
      <c r="I1399" s="9"/>
      <c r="J1399" s="9"/>
      <c r="K1399" s="9"/>
      <c r="L1399" s="9"/>
      <c r="M1399" s="11"/>
      <c r="N1399" s="77"/>
      <c r="O1399" s="72"/>
      <c r="P1399" s="72"/>
      <c r="Q1399" s="9"/>
      <c r="R1399" s="72"/>
      <c r="S1399" s="11"/>
      <c r="T1399" s="73"/>
      <c r="U1399" s="73"/>
      <c r="V1399" s="9"/>
      <c r="W1399" s="9"/>
      <c r="X1399" s="74" t="str">
        <f> if(isna(VLOOKUP($A1399,processing!$A:$B,1,0)), "no", "yes")</f>
        <v>no</v>
      </c>
      <c r="Y1399" s="74" t="str">
        <f> if(isna(VLOOKUP($A1399,outputs!$A:$B,1,0)), "no", "yes")</f>
        <v>no</v>
      </c>
      <c r="Z1399" s="74" t="str">
        <f> if(isna(VLOOKUP($A1399,old.accuracy!$A:$B,1,0)), "no", "yes")</f>
        <v>no</v>
      </c>
      <c r="AA1399" s="74"/>
      <c r="AB1399" s="74"/>
    </row>
    <row r="1400">
      <c r="A1400" s="8" t="str">
        <f> concatenate(VLOOKUP($B1400,publications!$B:$D,3,0), ".", $C1400)</f>
        <v>#N/A</v>
      </c>
      <c r="B1400" s="9"/>
      <c r="C1400" s="71">
        <f t="shared" si="1"/>
        <v>0</v>
      </c>
      <c r="D1400" s="9"/>
      <c r="E1400" s="9"/>
      <c r="F1400" s="9"/>
      <c r="G1400" s="9"/>
      <c r="H1400" s="79"/>
      <c r="I1400" s="9"/>
      <c r="J1400" s="9"/>
      <c r="K1400" s="9"/>
      <c r="L1400" s="9"/>
      <c r="M1400" s="11"/>
      <c r="N1400" s="77"/>
      <c r="O1400" s="72"/>
      <c r="P1400" s="72"/>
      <c r="Q1400" s="9"/>
      <c r="R1400" s="72"/>
      <c r="S1400" s="11"/>
      <c r="T1400" s="73"/>
      <c r="U1400" s="73"/>
      <c r="V1400" s="9"/>
      <c r="W1400" s="9"/>
      <c r="X1400" s="74" t="str">
        <f> if(isna(VLOOKUP($A1400,processing!$A:$B,1,0)), "no", "yes")</f>
        <v>no</v>
      </c>
      <c r="Y1400" s="74" t="str">
        <f> if(isna(VLOOKUP($A1400,outputs!$A:$B,1,0)), "no", "yes")</f>
        <v>no</v>
      </c>
      <c r="Z1400" s="74" t="str">
        <f> if(isna(VLOOKUP($A1400,old.accuracy!$A:$B,1,0)), "no", "yes")</f>
        <v>no</v>
      </c>
      <c r="AA1400" s="74"/>
      <c r="AB1400" s="74"/>
    </row>
    <row r="1401">
      <c r="A1401" s="8" t="str">
        <f> concatenate(VLOOKUP($B1401,publications!$B:$D,3,0), ".", $C1401)</f>
        <v>#N/A</v>
      </c>
      <c r="B1401" s="9"/>
      <c r="C1401" s="71">
        <f t="shared" si="1"/>
        <v>0</v>
      </c>
      <c r="D1401" s="9"/>
      <c r="E1401" s="9"/>
      <c r="F1401" s="9"/>
      <c r="G1401" s="9"/>
      <c r="H1401" s="79"/>
      <c r="I1401" s="9"/>
      <c r="J1401" s="9"/>
      <c r="K1401" s="9"/>
      <c r="L1401" s="9"/>
      <c r="M1401" s="11"/>
      <c r="N1401" s="77"/>
      <c r="O1401" s="72"/>
      <c r="P1401" s="72"/>
      <c r="Q1401" s="9"/>
      <c r="R1401" s="72"/>
      <c r="S1401" s="11"/>
      <c r="T1401" s="73"/>
      <c r="U1401" s="73"/>
      <c r="V1401" s="9"/>
      <c r="W1401" s="9"/>
      <c r="X1401" s="74" t="str">
        <f> if(isna(VLOOKUP($A1401,processing!$A:$B,1,0)), "no", "yes")</f>
        <v>no</v>
      </c>
      <c r="Y1401" s="74" t="str">
        <f> if(isna(VLOOKUP($A1401,outputs!$A:$B,1,0)), "no", "yes")</f>
        <v>no</v>
      </c>
      <c r="Z1401" s="74" t="str">
        <f> if(isna(VLOOKUP($A1401,old.accuracy!$A:$B,1,0)), "no", "yes")</f>
        <v>no</v>
      </c>
      <c r="AA1401" s="74"/>
      <c r="AB1401" s="74"/>
    </row>
    <row r="1402">
      <c r="A1402" s="8" t="str">
        <f> concatenate(VLOOKUP($B1402,publications!$B:$D,3,0), ".", $C1402)</f>
        <v>#N/A</v>
      </c>
      <c r="B1402" s="9"/>
      <c r="C1402" s="71">
        <f t="shared" si="1"/>
        <v>0</v>
      </c>
      <c r="D1402" s="9"/>
      <c r="E1402" s="9"/>
      <c r="F1402" s="9"/>
      <c r="G1402" s="9"/>
      <c r="H1402" s="79"/>
      <c r="I1402" s="9"/>
      <c r="J1402" s="9"/>
      <c r="K1402" s="9"/>
      <c r="L1402" s="9"/>
      <c r="M1402" s="11"/>
      <c r="N1402" s="77"/>
      <c r="O1402" s="72"/>
      <c r="P1402" s="72"/>
      <c r="Q1402" s="9"/>
      <c r="R1402" s="72"/>
      <c r="S1402" s="11"/>
      <c r="T1402" s="73"/>
      <c r="U1402" s="73"/>
      <c r="V1402" s="9"/>
      <c r="W1402" s="9"/>
      <c r="X1402" s="74" t="str">
        <f> if(isna(VLOOKUP($A1402,processing!$A:$B,1,0)), "no", "yes")</f>
        <v>no</v>
      </c>
      <c r="Y1402" s="74" t="str">
        <f> if(isna(VLOOKUP($A1402,outputs!$A:$B,1,0)), "no", "yes")</f>
        <v>no</v>
      </c>
      <c r="Z1402" s="74" t="str">
        <f> if(isna(VLOOKUP($A1402,old.accuracy!$A:$B,1,0)), "no", "yes")</f>
        <v>no</v>
      </c>
      <c r="AA1402" s="74"/>
      <c r="AB1402" s="74"/>
    </row>
    <row r="1403">
      <c r="A1403" s="8" t="str">
        <f> concatenate(VLOOKUP($B1403,publications!$B:$D,3,0), ".", $C1403)</f>
        <v>#N/A</v>
      </c>
      <c r="B1403" s="9"/>
      <c r="C1403" s="71">
        <f t="shared" si="1"/>
        <v>0</v>
      </c>
      <c r="D1403" s="9"/>
      <c r="E1403" s="9"/>
      <c r="F1403" s="9"/>
      <c r="G1403" s="9"/>
      <c r="H1403" s="79"/>
      <c r="I1403" s="9"/>
      <c r="J1403" s="9"/>
      <c r="K1403" s="9"/>
      <c r="L1403" s="9"/>
      <c r="M1403" s="11"/>
      <c r="N1403" s="77"/>
      <c r="O1403" s="72"/>
      <c r="P1403" s="72"/>
      <c r="Q1403" s="9"/>
      <c r="R1403" s="72"/>
      <c r="S1403" s="11"/>
      <c r="T1403" s="73"/>
      <c r="U1403" s="73"/>
      <c r="V1403" s="9"/>
      <c r="W1403" s="9"/>
      <c r="X1403" s="74" t="str">
        <f> if(isna(VLOOKUP($A1403,processing!$A:$B,1,0)), "no", "yes")</f>
        <v>no</v>
      </c>
      <c r="Y1403" s="74" t="str">
        <f> if(isna(VLOOKUP($A1403,outputs!$A:$B,1,0)), "no", "yes")</f>
        <v>no</v>
      </c>
      <c r="Z1403" s="74" t="str">
        <f> if(isna(VLOOKUP($A1403,old.accuracy!$A:$B,1,0)), "no", "yes")</f>
        <v>no</v>
      </c>
      <c r="AA1403" s="74"/>
      <c r="AB1403" s="74"/>
    </row>
    <row r="1404">
      <c r="A1404" s="8" t="str">
        <f> concatenate(VLOOKUP($B1404,publications!$B:$D,3,0), ".", $C1404)</f>
        <v>#N/A</v>
      </c>
      <c r="B1404" s="9"/>
      <c r="C1404" s="71">
        <f t="shared" si="1"/>
        <v>0</v>
      </c>
      <c r="D1404" s="9"/>
      <c r="E1404" s="9"/>
      <c r="F1404" s="9"/>
      <c r="G1404" s="9"/>
      <c r="H1404" s="79"/>
      <c r="I1404" s="9"/>
      <c r="J1404" s="9"/>
      <c r="K1404" s="9"/>
      <c r="L1404" s="9"/>
      <c r="M1404" s="11"/>
      <c r="N1404" s="77"/>
      <c r="O1404" s="72"/>
      <c r="P1404" s="72"/>
      <c r="Q1404" s="9"/>
      <c r="R1404" s="72"/>
      <c r="S1404" s="11"/>
      <c r="T1404" s="73"/>
      <c r="U1404" s="73"/>
      <c r="V1404" s="9"/>
      <c r="W1404" s="9"/>
      <c r="X1404" s="74" t="str">
        <f> if(isna(VLOOKUP($A1404,processing!$A:$B,1,0)), "no", "yes")</f>
        <v>no</v>
      </c>
      <c r="Y1404" s="74" t="str">
        <f> if(isna(VLOOKUP($A1404,outputs!$A:$B,1,0)), "no", "yes")</f>
        <v>no</v>
      </c>
      <c r="Z1404" s="74" t="str">
        <f> if(isna(VLOOKUP($A1404,old.accuracy!$A:$B,1,0)), "no", "yes")</f>
        <v>no</v>
      </c>
      <c r="AA1404" s="74"/>
      <c r="AB1404" s="74"/>
    </row>
    <row r="1405">
      <c r="A1405" s="8" t="str">
        <f> concatenate(VLOOKUP($B1405,publications!$B:$D,3,0), ".", $C1405)</f>
        <v>#N/A</v>
      </c>
      <c r="B1405" s="9"/>
      <c r="C1405" s="71">
        <f t="shared" si="1"/>
        <v>0</v>
      </c>
      <c r="D1405" s="9"/>
      <c r="E1405" s="9"/>
      <c r="F1405" s="9"/>
      <c r="G1405" s="9"/>
      <c r="H1405" s="79"/>
      <c r="I1405" s="9"/>
      <c r="J1405" s="9"/>
      <c r="K1405" s="9"/>
      <c r="L1405" s="9"/>
      <c r="M1405" s="11"/>
      <c r="N1405" s="77"/>
      <c r="O1405" s="72"/>
      <c r="P1405" s="72"/>
      <c r="Q1405" s="9"/>
      <c r="R1405" s="72"/>
      <c r="S1405" s="11"/>
      <c r="T1405" s="73"/>
      <c r="U1405" s="73"/>
      <c r="V1405" s="9"/>
      <c r="W1405" s="9"/>
      <c r="X1405" s="74" t="str">
        <f> if(isna(VLOOKUP($A1405,processing!$A:$B,1,0)), "no", "yes")</f>
        <v>no</v>
      </c>
      <c r="Y1405" s="74" t="str">
        <f> if(isna(VLOOKUP($A1405,outputs!$A:$B,1,0)), "no", "yes")</f>
        <v>no</v>
      </c>
      <c r="Z1405" s="74" t="str">
        <f> if(isna(VLOOKUP($A1405,old.accuracy!$A:$B,1,0)), "no", "yes")</f>
        <v>no</v>
      </c>
      <c r="AA1405" s="74"/>
      <c r="AB1405" s="74"/>
    </row>
    <row r="1406">
      <c r="A1406" s="8" t="str">
        <f> concatenate(VLOOKUP($B1406,publications!$B:$D,3,0), ".", $C1406)</f>
        <v>#N/A</v>
      </c>
      <c r="B1406" s="9"/>
      <c r="C1406" s="71">
        <f t="shared" si="1"/>
        <v>0</v>
      </c>
      <c r="D1406" s="9"/>
      <c r="E1406" s="9"/>
      <c r="F1406" s="9"/>
      <c r="G1406" s="9"/>
      <c r="H1406" s="79"/>
      <c r="I1406" s="9"/>
      <c r="J1406" s="9"/>
      <c r="K1406" s="9"/>
      <c r="L1406" s="9"/>
      <c r="M1406" s="11"/>
      <c r="N1406" s="77"/>
      <c r="O1406" s="72"/>
      <c r="P1406" s="72"/>
      <c r="Q1406" s="9"/>
      <c r="R1406" s="72"/>
      <c r="S1406" s="11"/>
      <c r="T1406" s="73"/>
      <c r="U1406" s="73"/>
      <c r="V1406" s="9"/>
      <c r="W1406" s="9"/>
      <c r="X1406" s="74" t="str">
        <f> if(isna(VLOOKUP($A1406,processing!$A:$B,1,0)), "no", "yes")</f>
        <v>no</v>
      </c>
      <c r="Y1406" s="74" t="str">
        <f> if(isna(VLOOKUP($A1406,outputs!$A:$B,1,0)), "no", "yes")</f>
        <v>no</v>
      </c>
      <c r="Z1406" s="74" t="str">
        <f> if(isna(VLOOKUP($A1406,old.accuracy!$A:$B,1,0)), "no", "yes")</f>
        <v>no</v>
      </c>
      <c r="AA1406" s="74"/>
      <c r="AB1406" s="74"/>
    </row>
    <row r="1407">
      <c r="A1407" s="8" t="str">
        <f> concatenate(VLOOKUP($B1407,publications!$B:$D,3,0), ".", $C1407)</f>
        <v>#N/A</v>
      </c>
      <c r="B1407" s="9"/>
      <c r="C1407" s="71">
        <f t="shared" si="1"/>
        <v>0</v>
      </c>
      <c r="D1407" s="9"/>
      <c r="E1407" s="9"/>
      <c r="F1407" s="9"/>
      <c r="G1407" s="9"/>
      <c r="H1407" s="79"/>
      <c r="I1407" s="9"/>
      <c r="J1407" s="9"/>
      <c r="K1407" s="9"/>
      <c r="L1407" s="9"/>
      <c r="M1407" s="11"/>
      <c r="N1407" s="77"/>
      <c r="O1407" s="72"/>
      <c r="P1407" s="72"/>
      <c r="Q1407" s="9"/>
      <c r="R1407" s="72"/>
      <c r="S1407" s="11"/>
      <c r="T1407" s="73"/>
      <c r="U1407" s="73"/>
      <c r="V1407" s="9"/>
      <c r="W1407" s="9"/>
      <c r="X1407" s="74" t="str">
        <f> if(isna(VLOOKUP($A1407,processing!$A:$B,1,0)), "no", "yes")</f>
        <v>no</v>
      </c>
      <c r="Y1407" s="74" t="str">
        <f> if(isna(VLOOKUP($A1407,outputs!$A:$B,1,0)), "no", "yes")</f>
        <v>no</v>
      </c>
      <c r="Z1407" s="74" t="str">
        <f> if(isna(VLOOKUP($A1407,old.accuracy!$A:$B,1,0)), "no", "yes")</f>
        <v>no</v>
      </c>
      <c r="AA1407" s="74"/>
      <c r="AB1407" s="74"/>
    </row>
    <row r="1408">
      <c r="A1408" s="8" t="str">
        <f> concatenate(VLOOKUP($B1408,publications!$B:$D,3,0), ".", $C1408)</f>
        <v>#N/A</v>
      </c>
      <c r="B1408" s="9"/>
      <c r="C1408" s="71">
        <f t="shared" si="1"/>
        <v>0</v>
      </c>
      <c r="D1408" s="9"/>
      <c r="E1408" s="9"/>
      <c r="F1408" s="9"/>
      <c r="G1408" s="9"/>
      <c r="H1408" s="79"/>
      <c r="I1408" s="9"/>
      <c r="J1408" s="9"/>
      <c r="K1408" s="9"/>
      <c r="L1408" s="9"/>
      <c r="M1408" s="11"/>
      <c r="N1408" s="77"/>
      <c r="O1408" s="72"/>
      <c r="P1408" s="72"/>
      <c r="Q1408" s="9"/>
      <c r="R1408" s="72"/>
      <c r="S1408" s="11"/>
      <c r="T1408" s="73"/>
      <c r="U1408" s="73"/>
      <c r="V1408" s="9"/>
      <c r="W1408" s="9"/>
      <c r="X1408" s="74" t="str">
        <f> if(isna(VLOOKUP($A1408,processing!$A:$B,1,0)), "no", "yes")</f>
        <v>no</v>
      </c>
      <c r="Y1408" s="74" t="str">
        <f> if(isna(VLOOKUP($A1408,outputs!$A:$B,1,0)), "no", "yes")</f>
        <v>no</v>
      </c>
      <c r="Z1408" s="74" t="str">
        <f> if(isna(VLOOKUP($A1408,old.accuracy!$A:$B,1,0)), "no", "yes")</f>
        <v>no</v>
      </c>
      <c r="AA1408" s="74"/>
      <c r="AB1408" s="74"/>
    </row>
    <row r="1409">
      <c r="A1409" s="8" t="str">
        <f> concatenate(VLOOKUP($B1409,publications!$B:$D,3,0), ".", $C1409)</f>
        <v>#N/A</v>
      </c>
      <c r="B1409" s="9"/>
      <c r="C1409" s="71">
        <f t="shared" si="1"/>
        <v>0</v>
      </c>
      <c r="D1409" s="9"/>
      <c r="E1409" s="9"/>
      <c r="F1409" s="9"/>
      <c r="G1409" s="9"/>
      <c r="H1409" s="79"/>
      <c r="I1409" s="9"/>
      <c r="J1409" s="9"/>
      <c r="K1409" s="9"/>
      <c r="L1409" s="9"/>
      <c r="M1409" s="11"/>
      <c r="N1409" s="77"/>
      <c r="O1409" s="72"/>
      <c r="P1409" s="72"/>
      <c r="Q1409" s="9"/>
      <c r="R1409" s="72"/>
      <c r="S1409" s="11"/>
      <c r="T1409" s="73"/>
      <c r="U1409" s="73"/>
      <c r="V1409" s="9"/>
      <c r="W1409" s="9"/>
      <c r="X1409" s="74" t="str">
        <f> if(isna(VLOOKUP($A1409,processing!$A:$B,1,0)), "no", "yes")</f>
        <v>no</v>
      </c>
      <c r="Y1409" s="74" t="str">
        <f> if(isna(VLOOKUP($A1409,outputs!$A:$B,1,0)), "no", "yes")</f>
        <v>no</v>
      </c>
      <c r="Z1409" s="74" t="str">
        <f> if(isna(VLOOKUP($A1409,old.accuracy!$A:$B,1,0)), "no", "yes")</f>
        <v>no</v>
      </c>
      <c r="AA1409" s="74"/>
      <c r="AB1409" s="74"/>
    </row>
    <row r="1410">
      <c r="A1410" s="8" t="str">
        <f> concatenate(VLOOKUP($B1410,publications!$B:$D,3,0), ".", $C1410)</f>
        <v>#N/A</v>
      </c>
      <c r="B1410" s="9"/>
      <c r="C1410" s="71">
        <f t="shared" si="1"/>
        <v>0</v>
      </c>
      <c r="D1410" s="9"/>
      <c r="E1410" s="9"/>
      <c r="F1410" s="9"/>
      <c r="G1410" s="9"/>
      <c r="H1410" s="79"/>
      <c r="I1410" s="9"/>
      <c r="J1410" s="9"/>
      <c r="K1410" s="9"/>
      <c r="L1410" s="9"/>
      <c r="M1410" s="11"/>
      <c r="N1410" s="77"/>
      <c r="O1410" s="72"/>
      <c r="P1410" s="72"/>
      <c r="Q1410" s="9"/>
      <c r="R1410" s="72"/>
      <c r="S1410" s="11"/>
      <c r="T1410" s="73"/>
      <c r="U1410" s="73"/>
      <c r="V1410" s="9"/>
      <c r="W1410" s="9"/>
      <c r="X1410" s="74" t="str">
        <f> if(isna(VLOOKUP($A1410,processing!$A:$B,1,0)), "no", "yes")</f>
        <v>no</v>
      </c>
      <c r="Y1410" s="74" t="str">
        <f> if(isna(VLOOKUP($A1410,outputs!$A:$B,1,0)), "no", "yes")</f>
        <v>no</v>
      </c>
      <c r="Z1410" s="74" t="str">
        <f> if(isna(VLOOKUP($A1410,old.accuracy!$A:$B,1,0)), "no", "yes")</f>
        <v>no</v>
      </c>
      <c r="AA1410" s="74"/>
      <c r="AB1410" s="74"/>
    </row>
    <row r="1411">
      <c r="A1411" s="8" t="str">
        <f> concatenate(VLOOKUP($B1411,publications!$B:$D,3,0), ".", $C1411)</f>
        <v>#N/A</v>
      </c>
      <c r="B1411" s="9"/>
      <c r="C1411" s="71">
        <f t="shared" si="1"/>
        <v>0</v>
      </c>
      <c r="D1411" s="9"/>
      <c r="E1411" s="9"/>
      <c r="F1411" s="9"/>
      <c r="G1411" s="9"/>
      <c r="H1411" s="79"/>
      <c r="I1411" s="9"/>
      <c r="J1411" s="9"/>
      <c r="K1411" s="9"/>
      <c r="L1411" s="9"/>
      <c r="M1411" s="11"/>
      <c r="N1411" s="77"/>
      <c r="O1411" s="72"/>
      <c r="P1411" s="72"/>
      <c r="Q1411" s="9"/>
      <c r="R1411" s="72"/>
      <c r="S1411" s="11"/>
      <c r="T1411" s="73"/>
      <c r="U1411" s="73"/>
      <c r="V1411" s="9"/>
      <c r="W1411" s="9"/>
      <c r="X1411" s="74" t="str">
        <f> if(isna(VLOOKUP($A1411,processing!$A:$B,1,0)), "no", "yes")</f>
        <v>no</v>
      </c>
      <c r="Y1411" s="74" t="str">
        <f> if(isna(VLOOKUP($A1411,outputs!$A:$B,1,0)), "no", "yes")</f>
        <v>no</v>
      </c>
      <c r="Z1411" s="74" t="str">
        <f> if(isna(VLOOKUP($A1411,old.accuracy!$A:$B,1,0)), "no", "yes")</f>
        <v>no</v>
      </c>
      <c r="AA1411" s="74"/>
      <c r="AB1411" s="74"/>
    </row>
    <row r="1412">
      <c r="A1412" s="8" t="str">
        <f> concatenate(VLOOKUP($B1412,publications!$B:$D,3,0), ".", $C1412)</f>
        <v>#N/A</v>
      </c>
      <c r="B1412" s="9"/>
      <c r="C1412" s="71">
        <f t="shared" si="1"/>
        <v>0</v>
      </c>
      <c r="D1412" s="9"/>
      <c r="E1412" s="9"/>
      <c r="F1412" s="9"/>
      <c r="G1412" s="9"/>
      <c r="H1412" s="79"/>
      <c r="I1412" s="9"/>
      <c r="J1412" s="9"/>
      <c r="K1412" s="9"/>
      <c r="L1412" s="9"/>
      <c r="M1412" s="11"/>
      <c r="N1412" s="77"/>
      <c r="O1412" s="72"/>
      <c r="P1412" s="72"/>
      <c r="Q1412" s="9"/>
      <c r="R1412" s="72"/>
      <c r="S1412" s="11"/>
      <c r="T1412" s="73"/>
      <c r="U1412" s="73"/>
      <c r="V1412" s="9"/>
      <c r="W1412" s="9"/>
      <c r="X1412" s="74" t="str">
        <f> if(isna(VLOOKUP($A1412,processing!$A:$B,1,0)), "no", "yes")</f>
        <v>no</v>
      </c>
      <c r="Y1412" s="74" t="str">
        <f> if(isna(VLOOKUP($A1412,outputs!$A:$B,1,0)), "no", "yes")</f>
        <v>no</v>
      </c>
      <c r="Z1412" s="74" t="str">
        <f> if(isna(VLOOKUP($A1412,old.accuracy!$A:$B,1,0)), "no", "yes")</f>
        <v>no</v>
      </c>
      <c r="AA1412" s="74"/>
      <c r="AB1412" s="74"/>
    </row>
    <row r="1413">
      <c r="A1413" s="8" t="str">
        <f> concatenate(VLOOKUP($B1413,publications!$B:$D,3,0), ".", $C1413)</f>
        <v>#N/A</v>
      </c>
      <c r="B1413" s="9"/>
      <c r="C1413" s="71">
        <f t="shared" si="1"/>
        <v>0</v>
      </c>
      <c r="D1413" s="9"/>
      <c r="E1413" s="9"/>
      <c r="F1413" s="9"/>
      <c r="G1413" s="9"/>
      <c r="H1413" s="79"/>
      <c r="I1413" s="9"/>
      <c r="J1413" s="9"/>
      <c r="K1413" s="9"/>
      <c r="L1413" s="9"/>
      <c r="M1413" s="11"/>
      <c r="N1413" s="77"/>
      <c r="O1413" s="72"/>
      <c r="P1413" s="72"/>
      <c r="Q1413" s="9"/>
      <c r="R1413" s="72"/>
      <c r="S1413" s="11"/>
      <c r="T1413" s="73"/>
      <c r="U1413" s="73"/>
      <c r="V1413" s="9"/>
      <c r="W1413" s="9"/>
      <c r="X1413" s="74" t="str">
        <f> if(isna(VLOOKUP($A1413,processing!$A:$B,1,0)), "no", "yes")</f>
        <v>no</v>
      </c>
      <c r="Y1413" s="74" t="str">
        <f> if(isna(VLOOKUP($A1413,outputs!$A:$B,1,0)), "no", "yes")</f>
        <v>no</v>
      </c>
      <c r="Z1413" s="74" t="str">
        <f> if(isna(VLOOKUP($A1413,old.accuracy!$A:$B,1,0)), "no", "yes")</f>
        <v>no</v>
      </c>
      <c r="AA1413" s="74"/>
      <c r="AB1413" s="74"/>
    </row>
    <row r="1414">
      <c r="A1414" s="8" t="str">
        <f> concatenate(VLOOKUP($B1414,publications!$B:$D,3,0), ".", $C1414)</f>
        <v>#N/A</v>
      </c>
      <c r="B1414" s="9"/>
      <c r="C1414" s="71">
        <f t="shared" si="1"/>
        <v>0</v>
      </c>
      <c r="D1414" s="9"/>
      <c r="E1414" s="9"/>
      <c r="F1414" s="9"/>
      <c r="G1414" s="9"/>
      <c r="H1414" s="79"/>
      <c r="I1414" s="9"/>
      <c r="J1414" s="9"/>
      <c r="K1414" s="9"/>
      <c r="L1414" s="9"/>
      <c r="M1414" s="11"/>
      <c r="N1414" s="77"/>
      <c r="O1414" s="72"/>
      <c r="P1414" s="72"/>
      <c r="Q1414" s="9"/>
      <c r="R1414" s="72"/>
      <c r="S1414" s="11"/>
      <c r="T1414" s="73"/>
      <c r="U1414" s="73"/>
      <c r="V1414" s="9"/>
      <c r="W1414" s="9"/>
      <c r="X1414" s="74" t="str">
        <f> if(isna(VLOOKUP($A1414,processing!$A:$B,1,0)), "no", "yes")</f>
        <v>no</v>
      </c>
      <c r="Y1414" s="74" t="str">
        <f> if(isna(VLOOKUP($A1414,outputs!$A:$B,1,0)), "no", "yes")</f>
        <v>no</v>
      </c>
      <c r="Z1414" s="74" t="str">
        <f> if(isna(VLOOKUP($A1414,old.accuracy!$A:$B,1,0)), "no", "yes")</f>
        <v>no</v>
      </c>
      <c r="AA1414" s="74"/>
      <c r="AB1414" s="74"/>
    </row>
    <row r="1415">
      <c r="A1415" s="8" t="str">
        <f> concatenate(VLOOKUP($B1415,publications!$B:$D,3,0), ".", $C1415)</f>
        <v>#N/A</v>
      </c>
      <c r="B1415" s="9"/>
      <c r="C1415" s="71">
        <f t="shared" si="1"/>
        <v>0</v>
      </c>
      <c r="D1415" s="9"/>
      <c r="E1415" s="9"/>
      <c r="F1415" s="9"/>
      <c r="G1415" s="9"/>
      <c r="H1415" s="79"/>
      <c r="I1415" s="9"/>
      <c r="J1415" s="9"/>
      <c r="K1415" s="9"/>
      <c r="L1415" s="9"/>
      <c r="M1415" s="11"/>
      <c r="N1415" s="77"/>
      <c r="O1415" s="72"/>
      <c r="P1415" s="72"/>
      <c r="Q1415" s="9"/>
      <c r="R1415" s="72"/>
      <c r="S1415" s="11"/>
      <c r="T1415" s="73"/>
      <c r="U1415" s="73"/>
      <c r="V1415" s="9"/>
      <c r="W1415" s="9"/>
      <c r="X1415" s="74" t="str">
        <f> if(isna(VLOOKUP($A1415,processing!$A:$B,1,0)), "no", "yes")</f>
        <v>no</v>
      </c>
      <c r="Y1415" s="74" t="str">
        <f> if(isna(VLOOKUP($A1415,outputs!$A:$B,1,0)), "no", "yes")</f>
        <v>no</v>
      </c>
      <c r="Z1415" s="74" t="str">
        <f> if(isna(VLOOKUP($A1415,old.accuracy!$A:$B,1,0)), "no", "yes")</f>
        <v>no</v>
      </c>
      <c r="AA1415" s="74"/>
      <c r="AB1415" s="74"/>
    </row>
    <row r="1416">
      <c r="A1416" s="8" t="str">
        <f> concatenate(VLOOKUP($B1416,publications!$B:$D,3,0), ".", $C1416)</f>
        <v>#N/A</v>
      </c>
      <c r="B1416" s="9"/>
      <c r="C1416" s="71">
        <f t="shared" si="1"/>
        <v>0</v>
      </c>
      <c r="D1416" s="9"/>
      <c r="E1416" s="9"/>
      <c r="F1416" s="9"/>
      <c r="G1416" s="9"/>
      <c r="H1416" s="79"/>
      <c r="I1416" s="9"/>
      <c r="J1416" s="9"/>
      <c r="K1416" s="9"/>
      <c r="L1416" s="9"/>
      <c r="M1416" s="11"/>
      <c r="N1416" s="77"/>
      <c r="O1416" s="72"/>
      <c r="P1416" s="72"/>
      <c r="Q1416" s="9"/>
      <c r="R1416" s="72"/>
      <c r="S1416" s="11"/>
      <c r="T1416" s="73"/>
      <c r="U1416" s="73"/>
      <c r="V1416" s="9"/>
      <c r="W1416" s="9"/>
      <c r="X1416" s="74" t="str">
        <f> if(isna(VLOOKUP($A1416,processing!$A:$B,1,0)), "no", "yes")</f>
        <v>no</v>
      </c>
      <c r="Y1416" s="74" t="str">
        <f> if(isna(VLOOKUP($A1416,outputs!$A:$B,1,0)), "no", "yes")</f>
        <v>no</v>
      </c>
      <c r="Z1416" s="74" t="str">
        <f> if(isna(VLOOKUP($A1416,old.accuracy!$A:$B,1,0)), "no", "yes")</f>
        <v>no</v>
      </c>
      <c r="AA1416" s="74"/>
      <c r="AB1416" s="74"/>
    </row>
    <row r="1417">
      <c r="A1417" s="8" t="str">
        <f> concatenate(VLOOKUP($B1417,publications!$B:$D,3,0), ".", $C1417)</f>
        <v>#N/A</v>
      </c>
      <c r="B1417" s="9"/>
      <c r="C1417" s="71">
        <f t="shared" si="1"/>
        <v>0</v>
      </c>
      <c r="D1417" s="9"/>
      <c r="E1417" s="9"/>
      <c r="F1417" s="9"/>
      <c r="G1417" s="9"/>
      <c r="H1417" s="79"/>
      <c r="I1417" s="9"/>
      <c r="J1417" s="9"/>
      <c r="K1417" s="9"/>
      <c r="L1417" s="9"/>
      <c r="M1417" s="11"/>
      <c r="N1417" s="77"/>
      <c r="O1417" s="72"/>
      <c r="P1417" s="72"/>
      <c r="Q1417" s="9"/>
      <c r="R1417" s="72"/>
      <c r="S1417" s="11"/>
      <c r="T1417" s="73"/>
      <c r="U1417" s="73"/>
      <c r="V1417" s="9"/>
      <c r="W1417" s="9"/>
      <c r="X1417" s="74" t="str">
        <f> if(isna(VLOOKUP($A1417,processing!$A:$B,1,0)), "no", "yes")</f>
        <v>no</v>
      </c>
      <c r="Y1417" s="74" t="str">
        <f> if(isna(VLOOKUP($A1417,outputs!$A:$B,1,0)), "no", "yes")</f>
        <v>no</v>
      </c>
      <c r="Z1417" s="74" t="str">
        <f> if(isna(VLOOKUP($A1417,old.accuracy!$A:$B,1,0)), "no", "yes")</f>
        <v>no</v>
      </c>
      <c r="AA1417" s="74"/>
      <c r="AB1417" s="74"/>
    </row>
    <row r="1418">
      <c r="A1418" s="8" t="str">
        <f> concatenate(VLOOKUP($B1418,publications!$B:$D,3,0), ".", $C1418)</f>
        <v>#N/A</v>
      </c>
      <c r="B1418" s="9"/>
      <c r="C1418" s="71">
        <f t="shared" si="1"/>
        <v>0</v>
      </c>
      <c r="D1418" s="9"/>
      <c r="E1418" s="9"/>
      <c r="F1418" s="9"/>
      <c r="G1418" s="9"/>
      <c r="H1418" s="79"/>
      <c r="I1418" s="9"/>
      <c r="J1418" s="9"/>
      <c r="K1418" s="9"/>
      <c r="L1418" s="9"/>
      <c r="M1418" s="11"/>
      <c r="N1418" s="77"/>
      <c r="O1418" s="72"/>
      <c r="P1418" s="72"/>
      <c r="Q1418" s="9"/>
      <c r="R1418" s="72"/>
      <c r="S1418" s="11"/>
      <c r="T1418" s="73"/>
      <c r="U1418" s="73"/>
      <c r="V1418" s="9"/>
      <c r="W1418" s="9"/>
      <c r="X1418" s="74" t="str">
        <f> if(isna(VLOOKUP($A1418,processing!$A:$B,1,0)), "no", "yes")</f>
        <v>no</v>
      </c>
      <c r="Y1418" s="74" t="str">
        <f> if(isna(VLOOKUP($A1418,outputs!$A:$B,1,0)), "no", "yes")</f>
        <v>no</v>
      </c>
      <c r="Z1418" s="74" t="str">
        <f> if(isna(VLOOKUP($A1418,old.accuracy!$A:$B,1,0)), "no", "yes")</f>
        <v>no</v>
      </c>
      <c r="AA1418" s="74"/>
      <c r="AB1418" s="74"/>
    </row>
    <row r="1419">
      <c r="A1419" s="8" t="str">
        <f> concatenate(VLOOKUP($B1419,publications!$B:$D,3,0), ".", $C1419)</f>
        <v>#N/A</v>
      </c>
      <c r="B1419" s="9"/>
      <c r="C1419" s="71">
        <f t="shared" si="1"/>
        <v>0</v>
      </c>
      <c r="D1419" s="9"/>
      <c r="E1419" s="9"/>
      <c r="F1419" s="9"/>
      <c r="G1419" s="9"/>
      <c r="H1419" s="79"/>
      <c r="I1419" s="9"/>
      <c r="J1419" s="9"/>
      <c r="K1419" s="9"/>
      <c r="L1419" s="9"/>
      <c r="M1419" s="11"/>
      <c r="N1419" s="77"/>
      <c r="O1419" s="72"/>
      <c r="P1419" s="72"/>
      <c r="Q1419" s="9"/>
      <c r="R1419" s="72"/>
      <c r="S1419" s="11"/>
      <c r="T1419" s="73"/>
      <c r="U1419" s="73"/>
      <c r="V1419" s="9"/>
      <c r="W1419" s="9"/>
      <c r="X1419" s="74" t="str">
        <f> if(isna(VLOOKUP($A1419,processing!$A:$B,1,0)), "no", "yes")</f>
        <v>no</v>
      </c>
      <c r="Y1419" s="74" t="str">
        <f> if(isna(VLOOKUP($A1419,outputs!$A:$B,1,0)), "no", "yes")</f>
        <v>no</v>
      </c>
      <c r="Z1419" s="74" t="str">
        <f> if(isna(VLOOKUP($A1419,old.accuracy!$A:$B,1,0)), "no", "yes")</f>
        <v>no</v>
      </c>
      <c r="AA1419" s="74"/>
      <c r="AB1419" s="74"/>
    </row>
    <row r="1420">
      <c r="A1420" s="8" t="str">
        <f> concatenate(VLOOKUP($B1420,publications!$B:$D,3,0), ".", $C1420)</f>
        <v>#N/A</v>
      </c>
      <c r="B1420" s="9"/>
      <c r="C1420" s="71">
        <f t="shared" si="1"/>
        <v>0</v>
      </c>
      <c r="D1420" s="9"/>
      <c r="E1420" s="9"/>
      <c r="F1420" s="9"/>
      <c r="G1420" s="9"/>
      <c r="H1420" s="79"/>
      <c r="I1420" s="9"/>
      <c r="J1420" s="9"/>
      <c r="K1420" s="9"/>
      <c r="L1420" s="9"/>
      <c r="M1420" s="11"/>
      <c r="N1420" s="77"/>
      <c r="O1420" s="72"/>
      <c r="P1420" s="72"/>
      <c r="Q1420" s="9"/>
      <c r="R1420" s="72"/>
      <c r="S1420" s="11"/>
      <c r="T1420" s="73"/>
      <c r="U1420" s="73"/>
      <c r="V1420" s="9"/>
      <c r="W1420" s="9"/>
      <c r="X1420" s="74" t="str">
        <f> if(isna(VLOOKUP($A1420,processing!$A:$B,1,0)), "no", "yes")</f>
        <v>no</v>
      </c>
      <c r="Y1420" s="74" t="str">
        <f> if(isna(VLOOKUP($A1420,outputs!$A:$B,1,0)), "no", "yes")</f>
        <v>no</v>
      </c>
      <c r="Z1420" s="74" t="str">
        <f> if(isna(VLOOKUP($A1420,old.accuracy!$A:$B,1,0)), "no", "yes")</f>
        <v>no</v>
      </c>
      <c r="AA1420" s="74"/>
      <c r="AB1420" s="74"/>
    </row>
    <row r="1421">
      <c r="A1421" s="8" t="str">
        <f> concatenate(VLOOKUP($B1421,publications!$B:$D,3,0), ".", $C1421)</f>
        <v>#N/A</v>
      </c>
      <c r="B1421" s="9"/>
      <c r="C1421" s="71">
        <f t="shared" si="1"/>
        <v>0</v>
      </c>
      <c r="D1421" s="9"/>
      <c r="E1421" s="9"/>
      <c r="F1421" s="9"/>
      <c r="G1421" s="9"/>
      <c r="H1421" s="79"/>
      <c r="I1421" s="9"/>
      <c r="J1421" s="9"/>
      <c r="K1421" s="9"/>
      <c r="L1421" s="9"/>
      <c r="M1421" s="11"/>
      <c r="N1421" s="77"/>
      <c r="O1421" s="72"/>
      <c r="P1421" s="72"/>
      <c r="Q1421" s="9"/>
      <c r="R1421" s="72"/>
      <c r="S1421" s="11"/>
      <c r="T1421" s="73"/>
      <c r="U1421" s="73"/>
      <c r="V1421" s="9"/>
      <c r="W1421" s="9"/>
      <c r="X1421" s="74" t="str">
        <f> if(isna(VLOOKUP($A1421,processing!$A:$B,1,0)), "no", "yes")</f>
        <v>no</v>
      </c>
      <c r="Y1421" s="74" t="str">
        <f> if(isna(VLOOKUP($A1421,outputs!$A:$B,1,0)), "no", "yes")</f>
        <v>no</v>
      </c>
      <c r="Z1421" s="74" t="str">
        <f> if(isna(VLOOKUP($A1421,old.accuracy!$A:$B,1,0)), "no", "yes")</f>
        <v>no</v>
      </c>
      <c r="AA1421" s="74"/>
      <c r="AB1421" s="74"/>
    </row>
    <row r="1422">
      <c r="A1422" s="8" t="str">
        <f> concatenate(VLOOKUP($B1422,publications!$B:$D,3,0), ".", $C1422)</f>
        <v>#N/A</v>
      </c>
      <c r="B1422" s="9"/>
      <c r="C1422" s="71">
        <f t="shared" si="1"/>
        <v>0</v>
      </c>
      <c r="D1422" s="9"/>
      <c r="E1422" s="9"/>
      <c r="F1422" s="9"/>
      <c r="G1422" s="9"/>
      <c r="H1422" s="79"/>
      <c r="I1422" s="9"/>
      <c r="J1422" s="9"/>
      <c r="K1422" s="9"/>
      <c r="L1422" s="9"/>
      <c r="M1422" s="11"/>
      <c r="N1422" s="77"/>
      <c r="O1422" s="72"/>
      <c r="P1422" s="72"/>
      <c r="Q1422" s="9"/>
      <c r="R1422" s="72"/>
      <c r="S1422" s="11"/>
      <c r="T1422" s="73"/>
      <c r="U1422" s="73"/>
      <c r="V1422" s="9"/>
      <c r="W1422" s="9"/>
      <c r="X1422" s="74" t="str">
        <f> if(isna(VLOOKUP($A1422,processing!$A:$B,1,0)), "no", "yes")</f>
        <v>no</v>
      </c>
      <c r="Y1422" s="74" t="str">
        <f> if(isna(VLOOKUP($A1422,outputs!$A:$B,1,0)), "no", "yes")</f>
        <v>no</v>
      </c>
      <c r="Z1422" s="74" t="str">
        <f> if(isna(VLOOKUP($A1422,old.accuracy!$A:$B,1,0)), "no", "yes")</f>
        <v>no</v>
      </c>
      <c r="AA1422" s="74"/>
      <c r="AB1422" s="74"/>
    </row>
    <row r="1423">
      <c r="A1423" s="8" t="str">
        <f> concatenate(VLOOKUP($B1423,publications!$B:$D,3,0), ".", $C1423)</f>
        <v>#N/A</v>
      </c>
      <c r="B1423" s="9"/>
      <c r="C1423" s="71">
        <f t="shared" si="1"/>
        <v>0</v>
      </c>
      <c r="D1423" s="9"/>
      <c r="E1423" s="9"/>
      <c r="F1423" s="9"/>
      <c r="G1423" s="9"/>
      <c r="H1423" s="79"/>
      <c r="I1423" s="9"/>
      <c r="J1423" s="9"/>
      <c r="K1423" s="9"/>
      <c r="L1423" s="9"/>
      <c r="M1423" s="11"/>
      <c r="N1423" s="77"/>
      <c r="O1423" s="72"/>
      <c r="P1423" s="72"/>
      <c r="Q1423" s="9"/>
      <c r="R1423" s="72"/>
      <c r="S1423" s="11"/>
      <c r="T1423" s="73"/>
      <c r="U1423" s="73"/>
      <c r="V1423" s="9"/>
      <c r="W1423" s="9"/>
      <c r="X1423" s="74" t="str">
        <f> if(isna(VLOOKUP($A1423,processing!$A:$B,1,0)), "no", "yes")</f>
        <v>no</v>
      </c>
      <c r="Y1423" s="74" t="str">
        <f> if(isna(VLOOKUP($A1423,outputs!$A:$B,1,0)), "no", "yes")</f>
        <v>no</v>
      </c>
      <c r="Z1423" s="74" t="str">
        <f> if(isna(VLOOKUP($A1423,old.accuracy!$A:$B,1,0)), "no", "yes")</f>
        <v>no</v>
      </c>
      <c r="AA1423" s="74"/>
      <c r="AB1423" s="74"/>
    </row>
    <row r="1424">
      <c r="A1424" s="8" t="str">
        <f> concatenate(VLOOKUP($B1424,publications!$B:$D,3,0), ".", $C1424)</f>
        <v>#N/A</v>
      </c>
      <c r="B1424" s="9"/>
      <c r="C1424" s="71">
        <f t="shared" si="1"/>
        <v>0</v>
      </c>
      <c r="D1424" s="9"/>
      <c r="E1424" s="9"/>
      <c r="F1424" s="9"/>
      <c r="G1424" s="9"/>
      <c r="H1424" s="79"/>
      <c r="I1424" s="9"/>
      <c r="J1424" s="9"/>
      <c r="K1424" s="9"/>
      <c r="L1424" s="9"/>
      <c r="M1424" s="11"/>
      <c r="N1424" s="77"/>
      <c r="O1424" s="72"/>
      <c r="P1424" s="72"/>
      <c r="Q1424" s="9"/>
      <c r="R1424" s="72"/>
      <c r="S1424" s="11"/>
      <c r="T1424" s="73"/>
      <c r="U1424" s="73"/>
      <c r="V1424" s="9"/>
      <c r="W1424" s="9"/>
      <c r="X1424" s="74" t="str">
        <f> if(isna(VLOOKUP($A1424,processing!$A:$B,1,0)), "no", "yes")</f>
        <v>no</v>
      </c>
      <c r="Y1424" s="74" t="str">
        <f> if(isna(VLOOKUP($A1424,outputs!$A:$B,1,0)), "no", "yes")</f>
        <v>no</v>
      </c>
      <c r="Z1424" s="74" t="str">
        <f> if(isna(VLOOKUP($A1424,old.accuracy!$A:$B,1,0)), "no", "yes")</f>
        <v>no</v>
      </c>
      <c r="AA1424" s="74"/>
      <c r="AB1424" s="74"/>
    </row>
    <row r="1425">
      <c r="A1425" s="8" t="str">
        <f> concatenate(VLOOKUP($B1425,publications!$B:$D,3,0), ".", $C1425)</f>
        <v>#N/A</v>
      </c>
      <c r="B1425" s="9"/>
      <c r="C1425" s="71">
        <f t="shared" si="1"/>
        <v>0</v>
      </c>
      <c r="D1425" s="9"/>
      <c r="E1425" s="9"/>
      <c r="F1425" s="9"/>
      <c r="G1425" s="9"/>
      <c r="H1425" s="79"/>
      <c r="I1425" s="9"/>
      <c r="J1425" s="9"/>
      <c r="K1425" s="9"/>
      <c r="L1425" s="9"/>
      <c r="M1425" s="11"/>
      <c r="N1425" s="77"/>
      <c r="O1425" s="72"/>
      <c r="P1425" s="72"/>
      <c r="Q1425" s="9"/>
      <c r="R1425" s="72"/>
      <c r="S1425" s="11"/>
      <c r="T1425" s="73"/>
      <c r="U1425" s="73"/>
      <c r="V1425" s="9"/>
      <c r="W1425" s="9"/>
      <c r="X1425" s="74" t="str">
        <f> if(isna(VLOOKUP($A1425,processing!$A:$B,1,0)), "no", "yes")</f>
        <v>no</v>
      </c>
      <c r="Y1425" s="74" t="str">
        <f> if(isna(VLOOKUP($A1425,outputs!$A:$B,1,0)), "no", "yes")</f>
        <v>no</v>
      </c>
      <c r="Z1425" s="74" t="str">
        <f> if(isna(VLOOKUP($A1425,old.accuracy!$A:$B,1,0)), "no", "yes")</f>
        <v>no</v>
      </c>
      <c r="AA1425" s="74"/>
      <c r="AB1425" s="74"/>
    </row>
    <row r="1426">
      <c r="A1426" s="8" t="str">
        <f> concatenate(VLOOKUP($B1426,publications!$B:$D,3,0), ".", $C1426)</f>
        <v>#N/A</v>
      </c>
      <c r="B1426" s="9"/>
      <c r="C1426" s="71">
        <f t="shared" si="1"/>
        <v>0</v>
      </c>
      <c r="D1426" s="9"/>
      <c r="E1426" s="9"/>
      <c r="F1426" s="9"/>
      <c r="G1426" s="9"/>
      <c r="H1426" s="79"/>
      <c r="I1426" s="9"/>
      <c r="J1426" s="9"/>
      <c r="K1426" s="9"/>
      <c r="L1426" s="9"/>
      <c r="M1426" s="11"/>
      <c r="N1426" s="77"/>
      <c r="O1426" s="72"/>
      <c r="P1426" s="72"/>
      <c r="Q1426" s="9"/>
      <c r="R1426" s="72"/>
      <c r="S1426" s="11"/>
      <c r="T1426" s="73"/>
      <c r="U1426" s="73"/>
      <c r="V1426" s="9"/>
      <c r="W1426" s="9"/>
      <c r="X1426" s="74" t="str">
        <f> if(isna(VLOOKUP($A1426,processing!$A:$B,1,0)), "no", "yes")</f>
        <v>no</v>
      </c>
      <c r="Y1426" s="74" t="str">
        <f> if(isna(VLOOKUP($A1426,outputs!$A:$B,1,0)), "no", "yes")</f>
        <v>no</v>
      </c>
      <c r="Z1426" s="74" t="str">
        <f> if(isna(VLOOKUP($A1426,old.accuracy!$A:$B,1,0)), "no", "yes")</f>
        <v>no</v>
      </c>
      <c r="AA1426" s="74"/>
      <c r="AB1426" s="74"/>
    </row>
    <row r="1427">
      <c r="A1427" s="8" t="str">
        <f> concatenate(VLOOKUP($B1427,publications!$B:$D,3,0), ".", $C1427)</f>
        <v>#N/A</v>
      </c>
      <c r="B1427" s="9"/>
      <c r="C1427" s="71">
        <f t="shared" si="1"/>
        <v>0</v>
      </c>
      <c r="D1427" s="9"/>
      <c r="E1427" s="9"/>
      <c r="F1427" s="9"/>
      <c r="G1427" s="9"/>
      <c r="H1427" s="79"/>
      <c r="I1427" s="9"/>
      <c r="J1427" s="9"/>
      <c r="K1427" s="9"/>
      <c r="L1427" s="9"/>
      <c r="M1427" s="11"/>
      <c r="N1427" s="77"/>
      <c r="O1427" s="72"/>
      <c r="P1427" s="72"/>
      <c r="Q1427" s="9"/>
      <c r="R1427" s="72"/>
      <c r="S1427" s="11"/>
      <c r="T1427" s="73"/>
      <c r="U1427" s="73"/>
      <c r="V1427" s="9"/>
      <c r="W1427" s="9"/>
      <c r="X1427" s="74" t="str">
        <f> if(isna(VLOOKUP($A1427,processing!$A:$B,1,0)), "no", "yes")</f>
        <v>no</v>
      </c>
      <c r="Y1427" s="74" t="str">
        <f> if(isna(VLOOKUP($A1427,outputs!$A:$B,1,0)), "no", "yes")</f>
        <v>no</v>
      </c>
      <c r="Z1427" s="74" t="str">
        <f> if(isna(VLOOKUP($A1427,old.accuracy!$A:$B,1,0)), "no", "yes")</f>
        <v>no</v>
      </c>
      <c r="AA1427" s="74"/>
      <c r="AB1427" s="74"/>
    </row>
    <row r="1428">
      <c r="A1428" s="8" t="str">
        <f> concatenate(VLOOKUP($B1428,publications!$B:$D,3,0), ".", $C1428)</f>
        <v>#N/A</v>
      </c>
      <c r="B1428" s="9"/>
      <c r="C1428" s="71">
        <f t="shared" si="1"/>
        <v>0</v>
      </c>
      <c r="D1428" s="9"/>
      <c r="E1428" s="9"/>
      <c r="F1428" s="9"/>
      <c r="G1428" s="9"/>
      <c r="H1428" s="79"/>
      <c r="I1428" s="9"/>
      <c r="J1428" s="9"/>
      <c r="K1428" s="9"/>
      <c r="L1428" s="9"/>
      <c r="M1428" s="11"/>
      <c r="N1428" s="77"/>
      <c r="O1428" s="72"/>
      <c r="P1428" s="72"/>
      <c r="Q1428" s="9"/>
      <c r="R1428" s="72"/>
      <c r="S1428" s="11"/>
      <c r="T1428" s="73"/>
      <c r="U1428" s="73"/>
      <c r="V1428" s="9"/>
      <c r="W1428" s="9"/>
      <c r="X1428" s="74" t="str">
        <f> if(isna(VLOOKUP($A1428,processing!$A:$B,1,0)), "no", "yes")</f>
        <v>no</v>
      </c>
      <c r="Y1428" s="74" t="str">
        <f> if(isna(VLOOKUP($A1428,outputs!$A:$B,1,0)), "no", "yes")</f>
        <v>no</v>
      </c>
      <c r="Z1428" s="74" t="str">
        <f> if(isna(VLOOKUP($A1428,old.accuracy!$A:$B,1,0)), "no", "yes")</f>
        <v>no</v>
      </c>
      <c r="AA1428" s="74"/>
      <c r="AB1428" s="74"/>
    </row>
    <row r="1429">
      <c r="A1429" s="8" t="str">
        <f> concatenate(VLOOKUP($B1429,publications!$B:$D,3,0), ".", $C1429)</f>
        <v>#N/A</v>
      </c>
      <c r="B1429" s="9"/>
      <c r="C1429" s="71">
        <f t="shared" si="1"/>
        <v>0</v>
      </c>
      <c r="D1429" s="9"/>
      <c r="E1429" s="9"/>
      <c r="F1429" s="9"/>
      <c r="G1429" s="9"/>
      <c r="H1429" s="79"/>
      <c r="I1429" s="9"/>
      <c r="J1429" s="9"/>
      <c r="K1429" s="9"/>
      <c r="L1429" s="9"/>
      <c r="M1429" s="11"/>
      <c r="N1429" s="77"/>
      <c r="O1429" s="72"/>
      <c r="P1429" s="72"/>
      <c r="Q1429" s="9"/>
      <c r="R1429" s="72"/>
      <c r="S1429" s="11"/>
      <c r="T1429" s="73"/>
      <c r="U1429" s="73"/>
      <c r="V1429" s="9"/>
      <c r="W1429" s="9"/>
      <c r="X1429" s="74" t="str">
        <f> if(isna(VLOOKUP($A1429,processing!$A:$B,1,0)), "no", "yes")</f>
        <v>no</v>
      </c>
      <c r="Y1429" s="74" t="str">
        <f> if(isna(VLOOKUP($A1429,outputs!$A:$B,1,0)), "no", "yes")</f>
        <v>no</v>
      </c>
      <c r="Z1429" s="74" t="str">
        <f> if(isna(VLOOKUP($A1429,old.accuracy!$A:$B,1,0)), "no", "yes")</f>
        <v>no</v>
      </c>
      <c r="AA1429" s="74"/>
      <c r="AB1429" s="74"/>
    </row>
    <row r="1430">
      <c r="A1430" s="8" t="str">
        <f> concatenate(VLOOKUP($B1430,publications!$B:$D,3,0), ".", $C1430)</f>
        <v>#N/A</v>
      </c>
      <c r="B1430" s="9"/>
      <c r="C1430" s="71">
        <f t="shared" si="1"/>
        <v>0</v>
      </c>
      <c r="D1430" s="9"/>
      <c r="E1430" s="9"/>
      <c r="F1430" s="9"/>
      <c r="G1430" s="9"/>
      <c r="H1430" s="79"/>
      <c r="I1430" s="9"/>
      <c r="J1430" s="9"/>
      <c r="K1430" s="9"/>
      <c r="L1430" s="9"/>
      <c r="M1430" s="11"/>
      <c r="N1430" s="77"/>
      <c r="O1430" s="72"/>
      <c r="P1430" s="72"/>
      <c r="Q1430" s="9"/>
      <c r="R1430" s="72"/>
      <c r="S1430" s="11"/>
      <c r="T1430" s="73"/>
      <c r="U1430" s="73"/>
      <c r="V1430" s="9"/>
      <c r="W1430" s="9"/>
      <c r="X1430" s="74" t="str">
        <f> if(isna(VLOOKUP($A1430,processing!$A:$B,1,0)), "no", "yes")</f>
        <v>no</v>
      </c>
      <c r="Y1430" s="74" t="str">
        <f> if(isna(VLOOKUP($A1430,outputs!$A:$B,1,0)), "no", "yes")</f>
        <v>no</v>
      </c>
      <c r="Z1430" s="74" t="str">
        <f> if(isna(VLOOKUP($A1430,old.accuracy!$A:$B,1,0)), "no", "yes")</f>
        <v>no</v>
      </c>
      <c r="AA1430" s="74"/>
      <c r="AB1430" s="74"/>
    </row>
    <row r="1431">
      <c r="A1431" s="8" t="str">
        <f> concatenate(VLOOKUP($B1431,publications!$B:$D,3,0), ".", $C1431)</f>
        <v>#N/A</v>
      </c>
      <c r="B1431" s="9"/>
      <c r="C1431" s="71">
        <f t="shared" si="1"/>
        <v>0</v>
      </c>
      <c r="D1431" s="9"/>
      <c r="E1431" s="9"/>
      <c r="F1431" s="9"/>
      <c r="G1431" s="9"/>
      <c r="H1431" s="79"/>
      <c r="I1431" s="9"/>
      <c r="J1431" s="9"/>
      <c r="K1431" s="9"/>
      <c r="L1431" s="9"/>
      <c r="M1431" s="11"/>
      <c r="N1431" s="77"/>
      <c r="O1431" s="72"/>
      <c r="P1431" s="72"/>
      <c r="Q1431" s="9"/>
      <c r="R1431" s="72"/>
      <c r="S1431" s="11"/>
      <c r="T1431" s="73"/>
      <c r="U1431" s="73"/>
      <c r="V1431" s="9"/>
      <c r="W1431" s="9"/>
      <c r="X1431" s="74" t="str">
        <f> if(isna(VLOOKUP($A1431,processing!$A:$B,1,0)), "no", "yes")</f>
        <v>no</v>
      </c>
      <c r="Y1431" s="74" t="str">
        <f> if(isna(VLOOKUP($A1431,outputs!$A:$B,1,0)), "no", "yes")</f>
        <v>no</v>
      </c>
      <c r="Z1431" s="74" t="str">
        <f> if(isna(VLOOKUP($A1431,old.accuracy!$A:$B,1,0)), "no", "yes")</f>
        <v>no</v>
      </c>
      <c r="AA1431" s="74"/>
      <c r="AB1431" s="74"/>
    </row>
    <row r="1432">
      <c r="A1432" s="8" t="str">
        <f> concatenate(VLOOKUP($B1432,publications!$B:$D,3,0), ".", $C1432)</f>
        <v>#N/A</v>
      </c>
      <c r="B1432" s="9"/>
      <c r="C1432" s="71">
        <f t="shared" si="1"/>
        <v>0</v>
      </c>
      <c r="D1432" s="9"/>
      <c r="E1432" s="9"/>
      <c r="F1432" s="9"/>
      <c r="G1432" s="9"/>
      <c r="H1432" s="79"/>
      <c r="I1432" s="9"/>
      <c r="J1432" s="9"/>
      <c r="K1432" s="9"/>
      <c r="L1432" s="9"/>
      <c r="M1432" s="11"/>
      <c r="N1432" s="77"/>
      <c r="O1432" s="72"/>
      <c r="P1432" s="72"/>
      <c r="Q1432" s="9"/>
      <c r="R1432" s="72"/>
      <c r="S1432" s="11"/>
      <c r="T1432" s="73"/>
      <c r="U1432" s="73"/>
      <c r="V1432" s="9"/>
      <c r="W1432" s="9"/>
      <c r="X1432" s="74" t="str">
        <f> if(isna(VLOOKUP($A1432,processing!$A:$B,1,0)), "no", "yes")</f>
        <v>no</v>
      </c>
      <c r="Y1432" s="74" t="str">
        <f> if(isna(VLOOKUP($A1432,outputs!$A:$B,1,0)), "no", "yes")</f>
        <v>no</v>
      </c>
      <c r="Z1432" s="74" t="str">
        <f> if(isna(VLOOKUP($A1432,old.accuracy!$A:$B,1,0)), "no", "yes")</f>
        <v>no</v>
      </c>
      <c r="AA1432" s="74"/>
      <c r="AB1432" s="74"/>
    </row>
    <row r="1433">
      <c r="A1433" s="8" t="str">
        <f> concatenate(VLOOKUP($B1433,publications!$B:$D,3,0), ".", $C1433)</f>
        <v>#N/A</v>
      </c>
      <c r="B1433" s="9"/>
      <c r="C1433" s="71">
        <f t="shared" si="1"/>
        <v>0</v>
      </c>
      <c r="D1433" s="9"/>
      <c r="E1433" s="9"/>
      <c r="F1433" s="9"/>
      <c r="G1433" s="9"/>
      <c r="H1433" s="79"/>
      <c r="I1433" s="9"/>
      <c r="J1433" s="9"/>
      <c r="K1433" s="9"/>
      <c r="L1433" s="9"/>
      <c r="M1433" s="11"/>
      <c r="N1433" s="77"/>
      <c r="O1433" s="72"/>
      <c r="P1433" s="72"/>
      <c r="Q1433" s="9"/>
      <c r="R1433" s="72"/>
      <c r="S1433" s="11"/>
      <c r="T1433" s="73"/>
      <c r="U1433" s="73"/>
      <c r="V1433" s="9"/>
      <c r="W1433" s="9"/>
      <c r="X1433" s="74" t="str">
        <f> if(isna(VLOOKUP($A1433,processing!$A:$B,1,0)), "no", "yes")</f>
        <v>no</v>
      </c>
      <c r="Y1433" s="74" t="str">
        <f> if(isna(VLOOKUP($A1433,outputs!$A:$B,1,0)), "no", "yes")</f>
        <v>no</v>
      </c>
      <c r="Z1433" s="74" t="str">
        <f> if(isna(VLOOKUP($A1433,old.accuracy!$A:$B,1,0)), "no", "yes")</f>
        <v>no</v>
      </c>
      <c r="AA1433" s="74"/>
      <c r="AB1433" s="74"/>
    </row>
    <row r="1434">
      <c r="A1434" s="8" t="str">
        <f> concatenate(VLOOKUP($B1434,publications!$B:$D,3,0), ".", $C1434)</f>
        <v>#N/A</v>
      </c>
      <c r="B1434" s="9"/>
      <c r="C1434" s="71">
        <f t="shared" si="1"/>
        <v>0</v>
      </c>
      <c r="D1434" s="9"/>
      <c r="E1434" s="9"/>
      <c r="F1434" s="9"/>
      <c r="G1434" s="9"/>
      <c r="H1434" s="79"/>
      <c r="I1434" s="9"/>
      <c r="J1434" s="9"/>
      <c r="K1434" s="9"/>
      <c r="L1434" s="9"/>
      <c r="M1434" s="11"/>
      <c r="N1434" s="77"/>
      <c r="O1434" s="72"/>
      <c r="P1434" s="72"/>
      <c r="Q1434" s="9"/>
      <c r="R1434" s="72"/>
      <c r="S1434" s="11"/>
      <c r="T1434" s="73"/>
      <c r="U1434" s="73"/>
      <c r="V1434" s="9"/>
      <c r="W1434" s="9"/>
      <c r="X1434" s="74" t="str">
        <f> if(isna(VLOOKUP($A1434,processing!$A:$B,1,0)), "no", "yes")</f>
        <v>no</v>
      </c>
      <c r="Y1434" s="74" t="str">
        <f> if(isna(VLOOKUP($A1434,outputs!$A:$B,1,0)), "no", "yes")</f>
        <v>no</v>
      </c>
      <c r="Z1434" s="74" t="str">
        <f> if(isna(VLOOKUP($A1434,old.accuracy!$A:$B,1,0)), "no", "yes")</f>
        <v>no</v>
      </c>
      <c r="AA1434" s="74"/>
      <c r="AB1434" s="74"/>
    </row>
    <row r="1435">
      <c r="A1435" s="8" t="str">
        <f> concatenate(VLOOKUP($B1435,publications!$B:$D,3,0), ".", $C1435)</f>
        <v>#N/A</v>
      </c>
      <c r="B1435" s="9"/>
      <c r="C1435" s="71">
        <f t="shared" si="1"/>
        <v>0</v>
      </c>
      <c r="D1435" s="9"/>
      <c r="E1435" s="9"/>
      <c r="F1435" s="9"/>
      <c r="G1435" s="9"/>
      <c r="H1435" s="79"/>
      <c r="I1435" s="9"/>
      <c r="J1435" s="9"/>
      <c r="K1435" s="9"/>
      <c r="L1435" s="9"/>
      <c r="M1435" s="11"/>
      <c r="N1435" s="77"/>
      <c r="O1435" s="72"/>
      <c r="P1435" s="72"/>
      <c r="Q1435" s="9"/>
      <c r="R1435" s="72"/>
      <c r="S1435" s="11"/>
      <c r="T1435" s="73"/>
      <c r="U1435" s="73"/>
      <c r="V1435" s="9"/>
      <c r="W1435" s="9"/>
      <c r="X1435" s="74" t="str">
        <f> if(isna(VLOOKUP($A1435,processing!$A:$B,1,0)), "no", "yes")</f>
        <v>no</v>
      </c>
      <c r="Y1435" s="74" t="str">
        <f> if(isna(VLOOKUP($A1435,outputs!$A:$B,1,0)), "no", "yes")</f>
        <v>no</v>
      </c>
      <c r="Z1435" s="74" t="str">
        <f> if(isna(VLOOKUP($A1435,old.accuracy!$A:$B,1,0)), "no", "yes")</f>
        <v>no</v>
      </c>
      <c r="AA1435" s="74"/>
      <c r="AB1435" s="74"/>
    </row>
    <row r="1436">
      <c r="A1436" s="8" t="str">
        <f> concatenate(VLOOKUP($B1436,publications!$B:$D,3,0), ".", $C1436)</f>
        <v>#N/A</v>
      </c>
      <c r="B1436" s="9"/>
      <c r="C1436" s="71">
        <f t="shared" si="1"/>
        <v>0</v>
      </c>
      <c r="D1436" s="9"/>
      <c r="E1436" s="9"/>
      <c r="F1436" s="9"/>
      <c r="G1436" s="9"/>
      <c r="H1436" s="79"/>
      <c r="I1436" s="9"/>
      <c r="J1436" s="9"/>
      <c r="K1436" s="9"/>
      <c r="L1436" s="9"/>
      <c r="M1436" s="11"/>
      <c r="N1436" s="77"/>
      <c r="O1436" s="72"/>
      <c r="P1436" s="72"/>
      <c r="Q1436" s="9"/>
      <c r="R1436" s="72"/>
      <c r="S1436" s="11"/>
      <c r="T1436" s="73"/>
      <c r="U1436" s="73"/>
      <c r="V1436" s="9"/>
      <c r="W1436" s="9"/>
      <c r="X1436" s="74" t="str">
        <f> if(isna(VLOOKUP($A1436,processing!$A:$B,1,0)), "no", "yes")</f>
        <v>no</v>
      </c>
      <c r="Y1436" s="74" t="str">
        <f> if(isna(VLOOKUP($A1436,outputs!$A:$B,1,0)), "no", "yes")</f>
        <v>no</v>
      </c>
      <c r="Z1436" s="74" t="str">
        <f> if(isna(VLOOKUP($A1436,old.accuracy!$A:$B,1,0)), "no", "yes")</f>
        <v>no</v>
      </c>
      <c r="AA1436" s="74"/>
      <c r="AB1436" s="74"/>
    </row>
    <row r="1437">
      <c r="A1437" s="8" t="str">
        <f> concatenate(VLOOKUP($B1437,publications!$B:$D,3,0), ".", $C1437)</f>
        <v>#N/A</v>
      </c>
      <c r="B1437" s="9"/>
      <c r="C1437" s="71">
        <f t="shared" si="1"/>
        <v>0</v>
      </c>
      <c r="D1437" s="9"/>
      <c r="E1437" s="9"/>
      <c r="F1437" s="9"/>
      <c r="G1437" s="9"/>
      <c r="H1437" s="79"/>
      <c r="I1437" s="9"/>
      <c r="J1437" s="9"/>
      <c r="K1437" s="9"/>
      <c r="L1437" s="9"/>
      <c r="M1437" s="11"/>
      <c r="N1437" s="77"/>
      <c r="O1437" s="72"/>
      <c r="P1437" s="72"/>
      <c r="Q1437" s="9"/>
      <c r="R1437" s="72"/>
      <c r="S1437" s="11"/>
      <c r="T1437" s="73"/>
      <c r="U1437" s="73"/>
      <c r="V1437" s="9"/>
      <c r="W1437" s="9"/>
      <c r="X1437" s="74" t="str">
        <f> if(isna(VLOOKUP($A1437,processing!$A:$B,1,0)), "no", "yes")</f>
        <v>no</v>
      </c>
      <c r="Y1437" s="74" t="str">
        <f> if(isna(VLOOKUP($A1437,outputs!$A:$B,1,0)), "no", "yes")</f>
        <v>no</v>
      </c>
      <c r="Z1437" s="74" t="str">
        <f> if(isna(VLOOKUP($A1437,old.accuracy!$A:$B,1,0)), "no", "yes")</f>
        <v>no</v>
      </c>
      <c r="AA1437" s="74"/>
      <c r="AB1437" s="74"/>
    </row>
    <row r="1438">
      <c r="A1438" s="8" t="str">
        <f> concatenate(VLOOKUP($B1438,publications!$B:$D,3,0), ".", $C1438)</f>
        <v>#N/A</v>
      </c>
      <c r="B1438" s="9"/>
      <c r="C1438" s="71">
        <f t="shared" si="1"/>
        <v>0</v>
      </c>
      <c r="D1438" s="9"/>
      <c r="E1438" s="9"/>
      <c r="F1438" s="9"/>
      <c r="G1438" s="9"/>
      <c r="H1438" s="79"/>
      <c r="I1438" s="9"/>
      <c r="J1438" s="9"/>
      <c r="K1438" s="9"/>
      <c r="L1438" s="9"/>
      <c r="M1438" s="11"/>
      <c r="N1438" s="77"/>
      <c r="O1438" s="72"/>
      <c r="P1438" s="72"/>
      <c r="Q1438" s="9"/>
      <c r="R1438" s="72"/>
      <c r="S1438" s="11"/>
      <c r="T1438" s="73"/>
      <c r="U1438" s="73"/>
      <c r="V1438" s="9"/>
      <c r="W1438" s="9"/>
      <c r="X1438" s="74" t="str">
        <f> if(isna(VLOOKUP($A1438,processing!$A:$B,1,0)), "no", "yes")</f>
        <v>no</v>
      </c>
      <c r="Y1438" s="74" t="str">
        <f> if(isna(VLOOKUP($A1438,outputs!$A:$B,1,0)), "no", "yes")</f>
        <v>no</v>
      </c>
      <c r="Z1438" s="74" t="str">
        <f> if(isna(VLOOKUP($A1438,old.accuracy!$A:$B,1,0)), "no", "yes")</f>
        <v>no</v>
      </c>
      <c r="AA1438" s="74"/>
      <c r="AB1438" s="74"/>
    </row>
    <row r="1439">
      <c r="A1439" s="8" t="str">
        <f> concatenate(VLOOKUP($B1439,publications!$B:$D,3,0), ".", $C1439)</f>
        <v>#N/A</v>
      </c>
      <c r="B1439" s="9"/>
      <c r="C1439" s="71">
        <f t="shared" si="1"/>
        <v>0</v>
      </c>
      <c r="D1439" s="9"/>
      <c r="E1439" s="9"/>
      <c r="F1439" s="9"/>
      <c r="G1439" s="9"/>
      <c r="H1439" s="79"/>
      <c r="I1439" s="9"/>
      <c r="J1439" s="9"/>
      <c r="K1439" s="9"/>
      <c r="L1439" s="9"/>
      <c r="M1439" s="11"/>
      <c r="N1439" s="77"/>
      <c r="O1439" s="72"/>
      <c r="P1439" s="72"/>
      <c r="Q1439" s="9"/>
      <c r="R1439" s="72"/>
      <c r="S1439" s="11"/>
      <c r="T1439" s="73"/>
      <c r="U1439" s="73"/>
      <c r="V1439" s="9"/>
      <c r="W1439" s="9"/>
      <c r="X1439" s="74" t="str">
        <f> if(isna(VLOOKUP($A1439,processing!$A:$B,1,0)), "no", "yes")</f>
        <v>no</v>
      </c>
      <c r="Y1439" s="74" t="str">
        <f> if(isna(VLOOKUP($A1439,outputs!$A:$B,1,0)), "no", "yes")</f>
        <v>no</v>
      </c>
      <c r="Z1439" s="74" t="str">
        <f> if(isna(VLOOKUP($A1439,old.accuracy!$A:$B,1,0)), "no", "yes")</f>
        <v>no</v>
      </c>
      <c r="AA1439" s="74"/>
      <c r="AB1439" s="74"/>
    </row>
    <row r="1440">
      <c r="A1440" s="8" t="str">
        <f> concatenate(VLOOKUP($B1440,publications!$B:$D,3,0), ".", $C1440)</f>
        <v>#N/A</v>
      </c>
      <c r="B1440" s="9"/>
      <c r="C1440" s="71">
        <f t="shared" si="1"/>
        <v>0</v>
      </c>
      <c r="D1440" s="9"/>
      <c r="E1440" s="9"/>
      <c r="F1440" s="9"/>
      <c r="G1440" s="9"/>
      <c r="H1440" s="79"/>
      <c r="I1440" s="9"/>
      <c r="J1440" s="9"/>
      <c r="K1440" s="9"/>
      <c r="L1440" s="9"/>
      <c r="M1440" s="11"/>
      <c r="N1440" s="77"/>
      <c r="O1440" s="72"/>
      <c r="P1440" s="72"/>
      <c r="Q1440" s="9"/>
      <c r="R1440" s="72"/>
      <c r="S1440" s="11"/>
      <c r="T1440" s="73"/>
      <c r="U1440" s="73"/>
      <c r="V1440" s="9"/>
      <c r="W1440" s="9"/>
      <c r="X1440" s="74" t="str">
        <f> if(isna(VLOOKUP($A1440,processing!$A:$B,1,0)), "no", "yes")</f>
        <v>no</v>
      </c>
      <c r="Y1440" s="74" t="str">
        <f> if(isna(VLOOKUP($A1440,outputs!$A:$B,1,0)), "no", "yes")</f>
        <v>no</v>
      </c>
      <c r="Z1440" s="74" t="str">
        <f> if(isna(VLOOKUP($A1440,old.accuracy!$A:$B,1,0)), "no", "yes")</f>
        <v>no</v>
      </c>
      <c r="AA1440" s="74"/>
      <c r="AB1440" s="74"/>
    </row>
    <row r="1441">
      <c r="A1441" s="8" t="str">
        <f> concatenate(VLOOKUP($B1441,publications!$B:$D,3,0), ".", $C1441)</f>
        <v>#N/A</v>
      </c>
      <c r="B1441" s="9"/>
      <c r="C1441" s="71">
        <f t="shared" si="1"/>
        <v>0</v>
      </c>
      <c r="D1441" s="9"/>
      <c r="E1441" s="9"/>
      <c r="F1441" s="9"/>
      <c r="G1441" s="9"/>
      <c r="H1441" s="79"/>
      <c r="I1441" s="9"/>
      <c r="J1441" s="9"/>
      <c r="K1441" s="9"/>
      <c r="L1441" s="9"/>
      <c r="M1441" s="11"/>
      <c r="N1441" s="77"/>
      <c r="O1441" s="72"/>
      <c r="P1441" s="72"/>
      <c r="Q1441" s="9"/>
      <c r="R1441" s="72"/>
      <c r="S1441" s="11"/>
      <c r="T1441" s="73"/>
      <c r="U1441" s="73"/>
      <c r="V1441" s="9"/>
      <c r="W1441" s="9"/>
      <c r="X1441" s="74" t="str">
        <f> if(isna(VLOOKUP($A1441,processing!$A:$B,1,0)), "no", "yes")</f>
        <v>no</v>
      </c>
      <c r="Y1441" s="74" t="str">
        <f> if(isna(VLOOKUP($A1441,outputs!$A:$B,1,0)), "no", "yes")</f>
        <v>no</v>
      </c>
      <c r="Z1441" s="74" t="str">
        <f> if(isna(VLOOKUP($A1441,old.accuracy!$A:$B,1,0)), "no", "yes")</f>
        <v>no</v>
      </c>
      <c r="AA1441" s="74"/>
      <c r="AB1441" s="74"/>
    </row>
    <row r="1442">
      <c r="A1442" s="8" t="str">
        <f> concatenate(VLOOKUP($B1442,publications!$B:$D,3,0), ".", $C1442)</f>
        <v>#N/A</v>
      </c>
      <c r="B1442" s="9"/>
      <c r="C1442" s="71">
        <f t="shared" si="1"/>
        <v>0</v>
      </c>
      <c r="D1442" s="9"/>
      <c r="E1442" s="9"/>
      <c r="F1442" s="9"/>
      <c r="G1442" s="9"/>
      <c r="H1442" s="79"/>
      <c r="I1442" s="9"/>
      <c r="J1442" s="9"/>
      <c r="K1442" s="9"/>
      <c r="L1442" s="9"/>
      <c r="M1442" s="11"/>
      <c r="N1442" s="77"/>
      <c r="O1442" s="72"/>
      <c r="P1442" s="72"/>
      <c r="Q1442" s="9"/>
      <c r="R1442" s="72"/>
      <c r="S1442" s="11"/>
      <c r="T1442" s="73"/>
      <c r="U1442" s="73"/>
      <c r="V1442" s="9"/>
      <c r="W1442" s="9"/>
      <c r="X1442" s="74" t="str">
        <f> if(isna(VLOOKUP($A1442,processing!$A:$B,1,0)), "no", "yes")</f>
        <v>no</v>
      </c>
      <c r="Y1442" s="74" t="str">
        <f> if(isna(VLOOKUP($A1442,outputs!$A:$B,1,0)), "no", "yes")</f>
        <v>no</v>
      </c>
      <c r="Z1442" s="74" t="str">
        <f> if(isna(VLOOKUP($A1442,old.accuracy!$A:$B,1,0)), "no", "yes")</f>
        <v>no</v>
      </c>
      <c r="AA1442" s="74"/>
      <c r="AB1442" s="74"/>
    </row>
    <row r="1443">
      <c r="A1443" s="8" t="str">
        <f> concatenate(VLOOKUP($B1443,publications!$B:$D,3,0), ".", $C1443)</f>
        <v>#N/A</v>
      </c>
      <c r="B1443" s="9"/>
      <c r="C1443" s="71">
        <f t="shared" si="1"/>
        <v>0</v>
      </c>
      <c r="D1443" s="9"/>
      <c r="E1443" s="9"/>
      <c r="F1443" s="9"/>
      <c r="G1443" s="9"/>
      <c r="H1443" s="79"/>
      <c r="I1443" s="9"/>
      <c r="J1443" s="9"/>
      <c r="K1443" s="9"/>
      <c r="L1443" s="9"/>
      <c r="M1443" s="11"/>
      <c r="N1443" s="77"/>
      <c r="O1443" s="72"/>
      <c r="P1443" s="72"/>
      <c r="Q1443" s="9"/>
      <c r="R1443" s="72"/>
      <c r="S1443" s="11"/>
      <c r="T1443" s="73"/>
      <c r="U1443" s="73"/>
      <c r="V1443" s="9"/>
      <c r="W1443" s="9"/>
      <c r="X1443" s="74" t="str">
        <f> if(isna(VLOOKUP($A1443,processing!$A:$B,1,0)), "no", "yes")</f>
        <v>no</v>
      </c>
      <c r="Y1443" s="74" t="str">
        <f> if(isna(VLOOKUP($A1443,outputs!$A:$B,1,0)), "no", "yes")</f>
        <v>no</v>
      </c>
      <c r="Z1443" s="74" t="str">
        <f> if(isna(VLOOKUP($A1443,old.accuracy!$A:$B,1,0)), "no", "yes")</f>
        <v>no</v>
      </c>
      <c r="AA1443" s="74"/>
      <c r="AB1443" s="74"/>
    </row>
    <row r="1444">
      <c r="A1444" s="8" t="str">
        <f> concatenate(VLOOKUP($B1444,publications!$B:$D,3,0), ".", $C1444)</f>
        <v>#N/A</v>
      </c>
      <c r="B1444" s="9"/>
      <c r="C1444" s="71">
        <f t="shared" si="1"/>
        <v>0</v>
      </c>
      <c r="D1444" s="9"/>
      <c r="E1444" s="9"/>
      <c r="F1444" s="9"/>
      <c r="G1444" s="9"/>
      <c r="H1444" s="79"/>
      <c r="I1444" s="9"/>
      <c r="J1444" s="9"/>
      <c r="K1444" s="9"/>
      <c r="L1444" s="9"/>
      <c r="M1444" s="11"/>
      <c r="N1444" s="77"/>
      <c r="O1444" s="72"/>
      <c r="P1444" s="72"/>
      <c r="Q1444" s="9"/>
      <c r="R1444" s="72"/>
      <c r="S1444" s="11"/>
      <c r="T1444" s="73"/>
      <c r="U1444" s="73"/>
      <c r="V1444" s="9"/>
      <c r="W1444" s="9"/>
      <c r="X1444" s="74" t="str">
        <f> if(isna(VLOOKUP($A1444,processing!$A:$B,1,0)), "no", "yes")</f>
        <v>no</v>
      </c>
      <c r="Y1444" s="74" t="str">
        <f> if(isna(VLOOKUP($A1444,outputs!$A:$B,1,0)), "no", "yes")</f>
        <v>no</v>
      </c>
      <c r="Z1444" s="74" t="str">
        <f> if(isna(VLOOKUP($A1444,old.accuracy!$A:$B,1,0)), "no", "yes")</f>
        <v>no</v>
      </c>
      <c r="AA1444" s="74"/>
      <c r="AB1444" s="74"/>
    </row>
    <row r="1445">
      <c r="A1445" s="8" t="str">
        <f> concatenate(VLOOKUP($B1445,publications!$B:$D,3,0), ".", $C1445)</f>
        <v>#N/A</v>
      </c>
      <c r="B1445" s="9"/>
      <c r="C1445" s="71">
        <f t="shared" si="1"/>
        <v>0</v>
      </c>
      <c r="D1445" s="9"/>
      <c r="E1445" s="9"/>
      <c r="F1445" s="9"/>
      <c r="G1445" s="9"/>
      <c r="H1445" s="79"/>
      <c r="I1445" s="9"/>
      <c r="J1445" s="9"/>
      <c r="K1445" s="9"/>
      <c r="L1445" s="9"/>
      <c r="M1445" s="11"/>
      <c r="N1445" s="77"/>
      <c r="O1445" s="72"/>
      <c r="P1445" s="72"/>
      <c r="Q1445" s="9"/>
      <c r="R1445" s="72"/>
      <c r="S1445" s="11"/>
      <c r="T1445" s="73"/>
      <c r="U1445" s="73"/>
      <c r="V1445" s="9"/>
      <c r="W1445" s="9"/>
      <c r="X1445" s="74" t="str">
        <f> if(isna(VLOOKUP($A1445,processing!$A:$B,1,0)), "no", "yes")</f>
        <v>no</v>
      </c>
      <c r="Y1445" s="74" t="str">
        <f> if(isna(VLOOKUP($A1445,outputs!$A:$B,1,0)), "no", "yes")</f>
        <v>no</v>
      </c>
      <c r="Z1445" s="74" t="str">
        <f> if(isna(VLOOKUP($A1445,old.accuracy!$A:$B,1,0)), "no", "yes")</f>
        <v>no</v>
      </c>
      <c r="AA1445" s="74"/>
      <c r="AB1445" s="74"/>
    </row>
    <row r="1446">
      <c r="A1446" s="8" t="str">
        <f> concatenate(VLOOKUP($B1446,publications!$B:$D,3,0), ".", $C1446)</f>
        <v>#N/A</v>
      </c>
      <c r="B1446" s="9"/>
      <c r="C1446" s="71">
        <f t="shared" si="1"/>
        <v>0</v>
      </c>
      <c r="D1446" s="9"/>
      <c r="E1446" s="9"/>
      <c r="F1446" s="9"/>
      <c r="G1446" s="9"/>
      <c r="H1446" s="79"/>
      <c r="I1446" s="9"/>
      <c r="J1446" s="9"/>
      <c r="K1446" s="9"/>
      <c r="L1446" s="9"/>
      <c r="M1446" s="11"/>
      <c r="N1446" s="77"/>
      <c r="O1446" s="72"/>
      <c r="P1446" s="72"/>
      <c r="Q1446" s="9"/>
      <c r="R1446" s="72"/>
      <c r="S1446" s="11"/>
      <c r="T1446" s="73"/>
      <c r="U1446" s="73"/>
      <c r="V1446" s="9"/>
      <c r="W1446" s="9"/>
      <c r="X1446" s="74" t="str">
        <f> if(isna(VLOOKUP($A1446,processing!$A:$B,1,0)), "no", "yes")</f>
        <v>no</v>
      </c>
      <c r="Y1446" s="74" t="str">
        <f> if(isna(VLOOKUP($A1446,outputs!$A:$B,1,0)), "no", "yes")</f>
        <v>no</v>
      </c>
      <c r="Z1446" s="74" t="str">
        <f> if(isna(VLOOKUP($A1446,old.accuracy!$A:$B,1,0)), "no", "yes")</f>
        <v>no</v>
      </c>
      <c r="AA1446" s="74"/>
      <c r="AB1446" s="74"/>
    </row>
    <row r="1447">
      <c r="A1447" s="8" t="str">
        <f> concatenate(VLOOKUP($B1447,publications!$B:$D,3,0), ".", $C1447)</f>
        <v>#N/A</v>
      </c>
      <c r="B1447" s="9"/>
      <c r="C1447" s="71">
        <f t="shared" si="1"/>
        <v>0</v>
      </c>
      <c r="D1447" s="9"/>
      <c r="E1447" s="9"/>
      <c r="F1447" s="9"/>
      <c r="G1447" s="9"/>
      <c r="H1447" s="79"/>
      <c r="I1447" s="9"/>
      <c r="J1447" s="9"/>
      <c r="K1447" s="9"/>
      <c r="L1447" s="9"/>
      <c r="M1447" s="11"/>
      <c r="N1447" s="77"/>
      <c r="O1447" s="72"/>
      <c r="P1447" s="72"/>
      <c r="Q1447" s="9"/>
      <c r="R1447" s="72"/>
      <c r="S1447" s="11"/>
      <c r="T1447" s="73"/>
      <c r="U1447" s="73"/>
      <c r="V1447" s="9"/>
      <c r="W1447" s="9"/>
      <c r="X1447" s="74" t="str">
        <f> if(isna(VLOOKUP($A1447,processing!$A:$B,1,0)), "no", "yes")</f>
        <v>no</v>
      </c>
      <c r="Y1447" s="74" t="str">
        <f> if(isna(VLOOKUP($A1447,outputs!$A:$B,1,0)), "no", "yes")</f>
        <v>no</v>
      </c>
      <c r="Z1447" s="74" t="str">
        <f> if(isna(VLOOKUP($A1447,old.accuracy!$A:$B,1,0)), "no", "yes")</f>
        <v>no</v>
      </c>
      <c r="AA1447" s="74"/>
      <c r="AB1447" s="74"/>
    </row>
    <row r="1448">
      <c r="A1448" s="8" t="str">
        <f> concatenate(VLOOKUP($B1448,publications!$B:$D,3,0), ".", $C1448)</f>
        <v>#N/A</v>
      </c>
      <c r="B1448" s="9"/>
      <c r="C1448" s="71">
        <f t="shared" si="1"/>
        <v>0</v>
      </c>
      <c r="D1448" s="9"/>
      <c r="E1448" s="9"/>
      <c r="F1448" s="9"/>
      <c r="G1448" s="9"/>
      <c r="H1448" s="79"/>
      <c r="I1448" s="9"/>
      <c r="J1448" s="9"/>
      <c r="K1448" s="9"/>
      <c r="L1448" s="9"/>
      <c r="M1448" s="11"/>
      <c r="N1448" s="77"/>
      <c r="O1448" s="72"/>
      <c r="P1448" s="72"/>
      <c r="Q1448" s="9"/>
      <c r="R1448" s="72"/>
      <c r="S1448" s="11"/>
      <c r="T1448" s="73"/>
      <c r="U1448" s="73"/>
      <c r="V1448" s="9"/>
      <c r="W1448" s="9"/>
      <c r="X1448" s="74" t="str">
        <f> if(isna(VLOOKUP($A1448,processing!$A:$B,1,0)), "no", "yes")</f>
        <v>no</v>
      </c>
      <c r="Y1448" s="74" t="str">
        <f> if(isna(VLOOKUP($A1448,outputs!$A:$B,1,0)), "no", "yes")</f>
        <v>no</v>
      </c>
      <c r="Z1448" s="74" t="str">
        <f> if(isna(VLOOKUP($A1448,old.accuracy!$A:$B,1,0)), "no", "yes")</f>
        <v>no</v>
      </c>
      <c r="AA1448" s="74"/>
      <c r="AB1448" s="74"/>
    </row>
    <row r="1449">
      <c r="A1449" s="8" t="str">
        <f> concatenate(VLOOKUP($B1449,publications!$B:$D,3,0), ".", $C1449)</f>
        <v>#N/A</v>
      </c>
      <c r="B1449" s="9"/>
      <c r="C1449" s="71">
        <f t="shared" si="1"/>
        <v>0</v>
      </c>
      <c r="D1449" s="9"/>
      <c r="E1449" s="9"/>
      <c r="F1449" s="9"/>
      <c r="G1449" s="9"/>
      <c r="H1449" s="79"/>
      <c r="I1449" s="9"/>
      <c r="J1449" s="9"/>
      <c r="K1449" s="9"/>
      <c r="L1449" s="9"/>
      <c r="M1449" s="11"/>
      <c r="N1449" s="77"/>
      <c r="O1449" s="72"/>
      <c r="P1449" s="72"/>
      <c r="Q1449" s="9"/>
      <c r="R1449" s="72"/>
      <c r="S1449" s="11"/>
      <c r="T1449" s="73"/>
      <c r="U1449" s="73"/>
      <c r="V1449" s="9"/>
      <c r="W1449" s="9"/>
      <c r="X1449" s="74" t="str">
        <f> if(isna(VLOOKUP($A1449,processing!$A:$B,1,0)), "no", "yes")</f>
        <v>no</v>
      </c>
      <c r="Y1449" s="74" t="str">
        <f> if(isna(VLOOKUP($A1449,outputs!$A:$B,1,0)), "no", "yes")</f>
        <v>no</v>
      </c>
      <c r="Z1449" s="74" t="str">
        <f> if(isna(VLOOKUP($A1449,old.accuracy!$A:$B,1,0)), "no", "yes")</f>
        <v>no</v>
      </c>
      <c r="AA1449" s="74"/>
      <c r="AB1449" s="74"/>
    </row>
    <row r="1450">
      <c r="A1450" s="8" t="str">
        <f> concatenate(VLOOKUP($B1450,publications!$B:$D,3,0), ".", $C1450)</f>
        <v>#N/A</v>
      </c>
      <c r="B1450" s="9"/>
      <c r="C1450" s="71">
        <f t="shared" si="1"/>
        <v>0</v>
      </c>
      <c r="D1450" s="9"/>
      <c r="E1450" s="9"/>
      <c r="F1450" s="9"/>
      <c r="G1450" s="9"/>
      <c r="H1450" s="79"/>
      <c r="I1450" s="9"/>
      <c r="J1450" s="9"/>
      <c r="K1450" s="9"/>
      <c r="L1450" s="9"/>
      <c r="M1450" s="11"/>
      <c r="N1450" s="77"/>
      <c r="O1450" s="72"/>
      <c r="P1450" s="72"/>
      <c r="Q1450" s="9"/>
      <c r="R1450" s="72"/>
      <c r="S1450" s="11"/>
      <c r="T1450" s="73"/>
      <c r="U1450" s="73"/>
      <c r="V1450" s="9"/>
      <c r="W1450" s="9"/>
      <c r="X1450" s="74" t="str">
        <f> if(isna(VLOOKUP($A1450,processing!$A:$B,1,0)), "no", "yes")</f>
        <v>no</v>
      </c>
      <c r="Y1450" s="74" t="str">
        <f> if(isna(VLOOKUP($A1450,outputs!$A:$B,1,0)), "no", "yes")</f>
        <v>no</v>
      </c>
      <c r="Z1450" s="74" t="str">
        <f> if(isna(VLOOKUP($A1450,old.accuracy!$A:$B,1,0)), "no", "yes")</f>
        <v>no</v>
      </c>
      <c r="AA1450" s="74"/>
      <c r="AB1450" s="74"/>
    </row>
    <row r="1451">
      <c r="A1451" s="8" t="str">
        <f> concatenate(VLOOKUP($B1451,publications!$B:$D,3,0), ".", $C1451)</f>
        <v>#N/A</v>
      </c>
      <c r="B1451" s="9"/>
      <c r="C1451" s="71">
        <f t="shared" si="1"/>
        <v>0</v>
      </c>
      <c r="D1451" s="9"/>
      <c r="E1451" s="9"/>
      <c r="F1451" s="9"/>
      <c r="G1451" s="9"/>
      <c r="H1451" s="79"/>
      <c r="I1451" s="9"/>
      <c r="J1451" s="9"/>
      <c r="K1451" s="9"/>
      <c r="L1451" s="9"/>
      <c r="M1451" s="11"/>
      <c r="N1451" s="77"/>
      <c r="O1451" s="72"/>
      <c r="P1451" s="72"/>
      <c r="Q1451" s="9"/>
      <c r="R1451" s="72"/>
      <c r="S1451" s="11"/>
      <c r="T1451" s="73"/>
      <c r="U1451" s="73"/>
      <c r="V1451" s="9"/>
      <c r="W1451" s="9"/>
      <c r="X1451" s="74" t="str">
        <f> if(isna(VLOOKUP($A1451,processing!$A:$B,1,0)), "no", "yes")</f>
        <v>no</v>
      </c>
      <c r="Y1451" s="74" t="str">
        <f> if(isna(VLOOKUP($A1451,outputs!$A:$B,1,0)), "no", "yes")</f>
        <v>no</v>
      </c>
      <c r="Z1451" s="74" t="str">
        <f> if(isna(VLOOKUP($A1451,old.accuracy!$A:$B,1,0)), "no", "yes")</f>
        <v>no</v>
      </c>
      <c r="AA1451" s="74"/>
      <c r="AB1451" s="74"/>
    </row>
    <row r="1452">
      <c r="A1452" s="8" t="str">
        <f> concatenate(VLOOKUP($B1452,publications!$B:$D,3,0), ".", $C1452)</f>
        <v>#N/A</v>
      </c>
      <c r="B1452" s="9"/>
      <c r="C1452" s="71">
        <f t="shared" si="1"/>
        <v>0</v>
      </c>
      <c r="D1452" s="9"/>
      <c r="E1452" s="9"/>
      <c r="F1452" s="9"/>
      <c r="G1452" s="9"/>
      <c r="H1452" s="79"/>
      <c r="I1452" s="9"/>
      <c r="J1452" s="9"/>
      <c r="K1452" s="9"/>
      <c r="L1452" s="9"/>
      <c r="M1452" s="11"/>
      <c r="N1452" s="77"/>
      <c r="O1452" s="72"/>
      <c r="P1452" s="72"/>
      <c r="Q1452" s="9"/>
      <c r="R1452" s="72"/>
      <c r="S1452" s="11"/>
      <c r="T1452" s="73"/>
      <c r="U1452" s="73"/>
      <c r="V1452" s="9"/>
      <c r="W1452" s="9"/>
      <c r="X1452" s="74" t="str">
        <f> if(isna(VLOOKUP($A1452,processing!$A:$B,1,0)), "no", "yes")</f>
        <v>no</v>
      </c>
      <c r="Y1452" s="74" t="str">
        <f> if(isna(VLOOKUP($A1452,outputs!$A:$B,1,0)), "no", "yes")</f>
        <v>no</v>
      </c>
      <c r="Z1452" s="74" t="str">
        <f> if(isna(VLOOKUP($A1452,old.accuracy!$A:$B,1,0)), "no", "yes")</f>
        <v>no</v>
      </c>
      <c r="AA1452" s="74"/>
      <c r="AB1452" s="74"/>
    </row>
    <row r="1453">
      <c r="A1453" s="8" t="str">
        <f> concatenate(VLOOKUP($B1453,publications!$B:$D,3,0), ".", $C1453)</f>
        <v>#N/A</v>
      </c>
      <c r="B1453" s="9"/>
      <c r="C1453" s="71">
        <f t="shared" si="1"/>
        <v>0</v>
      </c>
      <c r="D1453" s="9"/>
      <c r="E1453" s="9"/>
      <c r="F1453" s="9"/>
      <c r="G1453" s="9"/>
      <c r="H1453" s="79"/>
      <c r="I1453" s="9"/>
      <c r="J1453" s="9"/>
      <c r="K1453" s="9"/>
      <c r="L1453" s="9"/>
      <c r="M1453" s="11"/>
      <c r="N1453" s="77"/>
      <c r="O1453" s="72"/>
      <c r="P1453" s="72"/>
      <c r="Q1453" s="9"/>
      <c r="R1453" s="72"/>
      <c r="S1453" s="11"/>
      <c r="T1453" s="73"/>
      <c r="U1453" s="73"/>
      <c r="V1453" s="9"/>
      <c r="W1453" s="9"/>
      <c r="X1453" s="74" t="str">
        <f> if(isna(VLOOKUP($A1453,processing!$A:$B,1,0)), "no", "yes")</f>
        <v>no</v>
      </c>
      <c r="Y1453" s="74" t="str">
        <f> if(isna(VLOOKUP($A1453,outputs!$A:$B,1,0)), "no", "yes")</f>
        <v>no</v>
      </c>
      <c r="Z1453" s="74" t="str">
        <f> if(isna(VLOOKUP($A1453,old.accuracy!$A:$B,1,0)), "no", "yes")</f>
        <v>no</v>
      </c>
      <c r="AA1453" s="74"/>
      <c r="AB1453" s="74"/>
    </row>
    <row r="1454">
      <c r="A1454" s="8" t="str">
        <f> concatenate(VLOOKUP($B1454,publications!$B:$D,3,0), ".", $C1454)</f>
        <v>#N/A</v>
      </c>
      <c r="B1454" s="9"/>
      <c r="C1454" s="71">
        <f t="shared" si="1"/>
        <v>0</v>
      </c>
      <c r="D1454" s="9"/>
      <c r="E1454" s="9"/>
      <c r="F1454" s="9"/>
      <c r="G1454" s="9"/>
      <c r="H1454" s="79"/>
      <c r="I1454" s="9"/>
      <c r="J1454" s="9"/>
      <c r="K1454" s="9"/>
      <c r="L1454" s="9"/>
      <c r="M1454" s="11"/>
      <c r="N1454" s="77"/>
      <c r="O1454" s="72"/>
      <c r="P1454" s="72"/>
      <c r="Q1454" s="9"/>
      <c r="R1454" s="72"/>
      <c r="S1454" s="11"/>
      <c r="T1454" s="73"/>
      <c r="U1454" s="73"/>
      <c r="V1454" s="9"/>
      <c r="W1454" s="9"/>
      <c r="X1454" s="74" t="str">
        <f> if(isna(VLOOKUP($A1454,processing!$A:$B,1,0)), "no", "yes")</f>
        <v>no</v>
      </c>
      <c r="Y1454" s="74" t="str">
        <f> if(isna(VLOOKUP($A1454,outputs!$A:$B,1,0)), "no", "yes")</f>
        <v>no</v>
      </c>
      <c r="Z1454" s="74" t="str">
        <f> if(isna(VLOOKUP($A1454,old.accuracy!$A:$B,1,0)), "no", "yes")</f>
        <v>no</v>
      </c>
      <c r="AA1454" s="74"/>
      <c r="AB1454" s="74"/>
    </row>
    <row r="1455">
      <c r="A1455" s="8" t="str">
        <f> concatenate(VLOOKUP($B1455,publications!$B:$D,3,0), ".", $C1455)</f>
        <v>#N/A</v>
      </c>
      <c r="B1455" s="9"/>
      <c r="C1455" s="71">
        <f t="shared" si="1"/>
        <v>0</v>
      </c>
      <c r="D1455" s="9"/>
      <c r="E1455" s="9"/>
      <c r="F1455" s="9"/>
      <c r="G1455" s="9"/>
      <c r="H1455" s="79"/>
      <c r="I1455" s="9"/>
      <c r="J1455" s="9"/>
      <c r="K1455" s="9"/>
      <c r="L1455" s="9"/>
      <c r="M1455" s="11"/>
      <c r="N1455" s="77"/>
      <c r="O1455" s="72"/>
      <c r="P1455" s="72"/>
      <c r="Q1455" s="9"/>
      <c r="R1455" s="72"/>
      <c r="S1455" s="11"/>
      <c r="T1455" s="73"/>
      <c r="U1455" s="73"/>
      <c r="V1455" s="9"/>
      <c r="W1455" s="9"/>
      <c r="X1455" s="74" t="str">
        <f> if(isna(VLOOKUP($A1455,processing!$A:$B,1,0)), "no", "yes")</f>
        <v>no</v>
      </c>
      <c r="Y1455" s="74" t="str">
        <f> if(isna(VLOOKUP($A1455,outputs!$A:$B,1,0)), "no", "yes")</f>
        <v>no</v>
      </c>
      <c r="Z1455" s="74" t="str">
        <f> if(isna(VLOOKUP($A1455,old.accuracy!$A:$B,1,0)), "no", "yes")</f>
        <v>no</v>
      </c>
      <c r="AA1455" s="74"/>
      <c r="AB1455" s="74"/>
    </row>
    <row r="1456">
      <c r="A1456" s="8" t="str">
        <f> concatenate(VLOOKUP($B1456,publications!$B:$D,3,0), ".", $C1456)</f>
        <v>#N/A</v>
      </c>
      <c r="B1456" s="9"/>
      <c r="C1456" s="71">
        <f t="shared" si="1"/>
        <v>0</v>
      </c>
      <c r="D1456" s="9"/>
      <c r="E1456" s="9"/>
      <c r="F1456" s="9"/>
      <c r="G1456" s="9"/>
      <c r="H1456" s="79"/>
      <c r="I1456" s="9"/>
      <c r="J1456" s="9"/>
      <c r="K1456" s="9"/>
      <c r="L1456" s="9"/>
      <c r="M1456" s="11"/>
      <c r="N1456" s="77"/>
      <c r="O1456" s="72"/>
      <c r="P1456" s="72"/>
      <c r="Q1456" s="9"/>
      <c r="R1456" s="72"/>
      <c r="S1456" s="11"/>
      <c r="T1456" s="73"/>
      <c r="U1456" s="73"/>
      <c r="V1456" s="9"/>
      <c r="W1456" s="9"/>
      <c r="X1456" s="74" t="str">
        <f> if(isna(VLOOKUP($A1456,processing!$A:$B,1,0)), "no", "yes")</f>
        <v>no</v>
      </c>
      <c r="Y1456" s="74" t="str">
        <f> if(isna(VLOOKUP($A1456,outputs!$A:$B,1,0)), "no", "yes")</f>
        <v>no</v>
      </c>
      <c r="Z1456" s="74" t="str">
        <f> if(isna(VLOOKUP($A1456,old.accuracy!$A:$B,1,0)), "no", "yes")</f>
        <v>no</v>
      </c>
      <c r="AA1456" s="74"/>
      <c r="AB1456" s="74"/>
    </row>
    <row r="1457">
      <c r="A1457" s="8" t="str">
        <f> concatenate(VLOOKUP($B1457,publications!$B:$D,3,0), ".", $C1457)</f>
        <v>#N/A</v>
      </c>
      <c r="B1457" s="9"/>
      <c r="C1457" s="71">
        <f t="shared" si="1"/>
        <v>0</v>
      </c>
      <c r="D1457" s="9"/>
      <c r="E1457" s="9"/>
      <c r="F1457" s="9"/>
      <c r="G1457" s="9"/>
      <c r="H1457" s="79"/>
      <c r="I1457" s="9"/>
      <c r="J1457" s="9"/>
      <c r="K1457" s="9"/>
      <c r="L1457" s="9"/>
      <c r="M1457" s="11"/>
      <c r="N1457" s="77"/>
      <c r="O1457" s="72"/>
      <c r="P1457" s="72"/>
      <c r="Q1457" s="9"/>
      <c r="R1457" s="72"/>
      <c r="S1457" s="11"/>
      <c r="T1457" s="73"/>
      <c r="U1457" s="73"/>
      <c r="V1457" s="9"/>
      <c r="W1457" s="9"/>
      <c r="X1457" s="74" t="str">
        <f> if(isna(VLOOKUP($A1457,processing!$A:$B,1,0)), "no", "yes")</f>
        <v>no</v>
      </c>
      <c r="Y1457" s="74" t="str">
        <f> if(isna(VLOOKUP($A1457,outputs!$A:$B,1,0)), "no", "yes")</f>
        <v>no</v>
      </c>
      <c r="Z1457" s="74" t="str">
        <f> if(isna(VLOOKUP($A1457,old.accuracy!$A:$B,1,0)), "no", "yes")</f>
        <v>no</v>
      </c>
      <c r="AA1457" s="74"/>
      <c r="AB1457" s="74"/>
    </row>
    <row r="1458">
      <c r="A1458" s="8" t="str">
        <f> concatenate(VLOOKUP($B1458,publications!$B:$D,3,0), ".", $C1458)</f>
        <v>#N/A</v>
      </c>
      <c r="B1458" s="9"/>
      <c r="C1458" s="71">
        <f t="shared" si="1"/>
        <v>0</v>
      </c>
      <c r="D1458" s="9"/>
      <c r="E1458" s="9"/>
      <c r="F1458" s="9"/>
      <c r="G1458" s="9"/>
      <c r="H1458" s="79"/>
      <c r="I1458" s="9"/>
      <c r="J1458" s="9"/>
      <c r="K1458" s="9"/>
      <c r="L1458" s="9"/>
      <c r="M1458" s="11"/>
      <c r="N1458" s="77"/>
      <c r="O1458" s="72"/>
      <c r="P1458" s="72"/>
      <c r="Q1458" s="9"/>
      <c r="R1458" s="72"/>
      <c r="S1458" s="11"/>
      <c r="T1458" s="73"/>
      <c r="U1458" s="73"/>
      <c r="V1458" s="9"/>
      <c r="W1458" s="9"/>
      <c r="X1458" s="74" t="str">
        <f> if(isna(VLOOKUP($A1458,processing!$A:$B,1,0)), "no", "yes")</f>
        <v>no</v>
      </c>
      <c r="Y1458" s="74" t="str">
        <f> if(isna(VLOOKUP($A1458,outputs!$A:$B,1,0)), "no", "yes")</f>
        <v>no</v>
      </c>
      <c r="Z1458" s="74" t="str">
        <f> if(isna(VLOOKUP($A1458,old.accuracy!$A:$B,1,0)), "no", "yes")</f>
        <v>no</v>
      </c>
      <c r="AA1458" s="74"/>
      <c r="AB1458" s="74"/>
    </row>
    <row r="1459">
      <c r="A1459" s="8" t="str">
        <f> concatenate(VLOOKUP($B1459,publications!$B:$D,3,0), ".", $C1459)</f>
        <v>#N/A</v>
      </c>
      <c r="B1459" s="9"/>
      <c r="C1459" s="71">
        <f t="shared" si="1"/>
        <v>0</v>
      </c>
      <c r="D1459" s="9"/>
      <c r="E1459" s="9"/>
      <c r="F1459" s="9"/>
      <c r="G1459" s="9"/>
      <c r="H1459" s="79"/>
      <c r="I1459" s="9"/>
      <c r="J1459" s="9"/>
      <c r="K1459" s="9"/>
      <c r="L1459" s="9"/>
      <c r="M1459" s="11"/>
      <c r="N1459" s="77"/>
      <c r="O1459" s="72"/>
      <c r="P1459" s="72"/>
      <c r="Q1459" s="9"/>
      <c r="R1459" s="72"/>
      <c r="S1459" s="11"/>
      <c r="T1459" s="73"/>
      <c r="U1459" s="73"/>
      <c r="V1459" s="9"/>
      <c r="W1459" s="9"/>
      <c r="X1459" s="74" t="str">
        <f> if(isna(VLOOKUP($A1459,processing!$A:$B,1,0)), "no", "yes")</f>
        <v>no</v>
      </c>
      <c r="Y1459" s="74" t="str">
        <f> if(isna(VLOOKUP($A1459,outputs!$A:$B,1,0)), "no", "yes")</f>
        <v>no</v>
      </c>
      <c r="Z1459" s="74" t="str">
        <f> if(isna(VLOOKUP($A1459,old.accuracy!$A:$B,1,0)), "no", "yes")</f>
        <v>no</v>
      </c>
      <c r="AA1459" s="74"/>
      <c r="AB1459" s="74"/>
    </row>
    <row r="1460">
      <c r="A1460" s="8" t="str">
        <f> concatenate(VLOOKUP($B1460,publications!$B:$D,3,0), ".", $C1460)</f>
        <v>#N/A</v>
      </c>
      <c r="B1460" s="9"/>
      <c r="C1460" s="71">
        <f t="shared" si="1"/>
        <v>0</v>
      </c>
      <c r="D1460" s="9"/>
      <c r="E1460" s="9"/>
      <c r="F1460" s="9"/>
      <c r="G1460" s="9"/>
      <c r="H1460" s="79"/>
      <c r="I1460" s="9"/>
      <c r="J1460" s="9"/>
      <c r="K1460" s="9"/>
      <c r="L1460" s="9"/>
      <c r="M1460" s="11"/>
      <c r="N1460" s="77"/>
      <c r="O1460" s="72"/>
      <c r="P1460" s="72"/>
      <c r="Q1460" s="9"/>
      <c r="R1460" s="72"/>
      <c r="S1460" s="11"/>
      <c r="T1460" s="73"/>
      <c r="U1460" s="73"/>
      <c r="V1460" s="9"/>
      <c r="W1460" s="9"/>
      <c r="X1460" s="74" t="str">
        <f> if(isna(VLOOKUP($A1460,processing!$A:$B,1,0)), "no", "yes")</f>
        <v>no</v>
      </c>
      <c r="Y1460" s="74" t="str">
        <f> if(isna(VLOOKUP($A1460,outputs!$A:$B,1,0)), "no", "yes")</f>
        <v>no</v>
      </c>
      <c r="Z1460" s="74" t="str">
        <f> if(isna(VLOOKUP($A1460,old.accuracy!$A:$B,1,0)), "no", "yes")</f>
        <v>no</v>
      </c>
      <c r="AA1460" s="74"/>
      <c r="AB1460" s="74"/>
    </row>
    <row r="1461">
      <c r="A1461" s="8" t="str">
        <f> concatenate(VLOOKUP($B1461,publications!$B:$D,3,0), ".", $C1461)</f>
        <v>#N/A</v>
      </c>
      <c r="B1461" s="9"/>
      <c r="C1461" s="71">
        <f t="shared" si="1"/>
        <v>0</v>
      </c>
      <c r="D1461" s="9"/>
      <c r="E1461" s="9"/>
      <c r="F1461" s="9"/>
      <c r="G1461" s="9"/>
      <c r="H1461" s="79"/>
      <c r="I1461" s="9"/>
      <c r="J1461" s="9"/>
      <c r="K1461" s="9"/>
      <c r="L1461" s="9"/>
      <c r="M1461" s="11"/>
      <c r="N1461" s="77"/>
      <c r="O1461" s="72"/>
      <c r="P1461" s="72"/>
      <c r="Q1461" s="9"/>
      <c r="R1461" s="72"/>
      <c r="S1461" s="11"/>
      <c r="T1461" s="73"/>
      <c r="U1461" s="73"/>
      <c r="V1461" s="9"/>
      <c r="W1461" s="9"/>
      <c r="X1461" s="74" t="str">
        <f> if(isna(VLOOKUP($A1461,processing!$A:$B,1,0)), "no", "yes")</f>
        <v>no</v>
      </c>
      <c r="Y1461" s="74" t="str">
        <f> if(isna(VLOOKUP($A1461,outputs!$A:$B,1,0)), "no", "yes")</f>
        <v>no</v>
      </c>
      <c r="Z1461" s="74" t="str">
        <f> if(isna(VLOOKUP($A1461,old.accuracy!$A:$B,1,0)), "no", "yes")</f>
        <v>no</v>
      </c>
      <c r="AA1461" s="74"/>
      <c r="AB1461" s="74"/>
    </row>
    <row r="1462">
      <c r="A1462" s="8" t="str">
        <f> concatenate(VLOOKUP($B1462,publications!$B:$D,3,0), ".", $C1462)</f>
        <v>#N/A</v>
      </c>
      <c r="B1462" s="9"/>
      <c r="C1462" s="71">
        <f t="shared" si="1"/>
        <v>0</v>
      </c>
      <c r="D1462" s="9"/>
      <c r="E1462" s="9"/>
      <c r="F1462" s="9"/>
      <c r="G1462" s="9"/>
      <c r="H1462" s="79"/>
      <c r="I1462" s="9"/>
      <c r="J1462" s="9"/>
      <c r="K1462" s="9"/>
      <c r="L1462" s="9"/>
      <c r="M1462" s="11"/>
      <c r="N1462" s="77"/>
      <c r="O1462" s="72"/>
      <c r="P1462" s="72"/>
      <c r="Q1462" s="9"/>
      <c r="R1462" s="72"/>
      <c r="S1462" s="11"/>
      <c r="T1462" s="73"/>
      <c r="U1462" s="73"/>
      <c r="V1462" s="9"/>
      <c r="W1462" s="9"/>
      <c r="X1462" s="74" t="str">
        <f> if(isna(VLOOKUP($A1462,processing!$A:$B,1,0)), "no", "yes")</f>
        <v>no</v>
      </c>
      <c r="Y1462" s="74" t="str">
        <f> if(isna(VLOOKUP($A1462,outputs!$A:$B,1,0)), "no", "yes")</f>
        <v>no</v>
      </c>
      <c r="Z1462" s="74" t="str">
        <f> if(isna(VLOOKUP($A1462,old.accuracy!$A:$B,1,0)), "no", "yes")</f>
        <v>no</v>
      </c>
      <c r="AA1462" s="74"/>
      <c r="AB1462" s="74"/>
    </row>
    <row r="1463">
      <c r="A1463" s="8" t="str">
        <f> concatenate(VLOOKUP($B1463,publications!$B:$D,3,0), ".", $C1463)</f>
        <v>#N/A</v>
      </c>
      <c r="B1463" s="9"/>
      <c r="C1463" s="71">
        <f t="shared" si="1"/>
        <v>0</v>
      </c>
      <c r="D1463" s="9"/>
      <c r="E1463" s="9"/>
      <c r="F1463" s="9"/>
      <c r="G1463" s="9"/>
      <c r="H1463" s="79"/>
      <c r="I1463" s="9"/>
      <c r="J1463" s="9"/>
      <c r="K1463" s="9"/>
      <c r="L1463" s="9"/>
      <c r="M1463" s="11"/>
      <c r="N1463" s="77"/>
      <c r="O1463" s="72"/>
      <c r="P1463" s="72"/>
      <c r="Q1463" s="9"/>
      <c r="R1463" s="72"/>
      <c r="S1463" s="11"/>
      <c r="T1463" s="73"/>
      <c r="U1463" s="73"/>
      <c r="V1463" s="9"/>
      <c r="W1463" s="9"/>
      <c r="X1463" s="74" t="str">
        <f> if(isna(VLOOKUP($A1463,processing!$A:$B,1,0)), "no", "yes")</f>
        <v>no</v>
      </c>
      <c r="Y1463" s="74" t="str">
        <f> if(isna(VLOOKUP($A1463,outputs!$A:$B,1,0)), "no", "yes")</f>
        <v>no</v>
      </c>
      <c r="Z1463" s="74" t="str">
        <f> if(isna(VLOOKUP($A1463,old.accuracy!$A:$B,1,0)), "no", "yes")</f>
        <v>no</v>
      </c>
      <c r="AA1463" s="74"/>
      <c r="AB1463" s="74"/>
    </row>
    <row r="1464">
      <c r="A1464" s="8" t="str">
        <f> concatenate(VLOOKUP($B1464,publications!$B:$D,3,0), ".", $C1464)</f>
        <v>#N/A</v>
      </c>
      <c r="B1464" s="9"/>
      <c r="C1464" s="71">
        <f t="shared" si="1"/>
        <v>0</v>
      </c>
      <c r="D1464" s="9"/>
      <c r="E1464" s="9"/>
      <c r="F1464" s="9"/>
      <c r="G1464" s="9"/>
      <c r="H1464" s="79"/>
      <c r="I1464" s="9"/>
      <c r="J1464" s="9"/>
      <c r="K1464" s="9"/>
      <c r="L1464" s="9"/>
      <c r="M1464" s="11"/>
      <c r="N1464" s="77"/>
      <c r="O1464" s="72"/>
      <c r="P1464" s="72"/>
      <c r="Q1464" s="9"/>
      <c r="R1464" s="72"/>
      <c r="S1464" s="11"/>
      <c r="T1464" s="73"/>
      <c r="U1464" s="73"/>
      <c r="V1464" s="9"/>
      <c r="W1464" s="9"/>
      <c r="X1464" s="74" t="str">
        <f> if(isna(VLOOKUP($A1464,processing!$A:$B,1,0)), "no", "yes")</f>
        <v>no</v>
      </c>
      <c r="Y1464" s="74" t="str">
        <f> if(isna(VLOOKUP($A1464,outputs!$A:$B,1,0)), "no", "yes")</f>
        <v>no</v>
      </c>
      <c r="Z1464" s="74" t="str">
        <f> if(isna(VLOOKUP($A1464,old.accuracy!$A:$B,1,0)), "no", "yes")</f>
        <v>no</v>
      </c>
      <c r="AA1464" s="74"/>
      <c r="AB1464" s="74"/>
    </row>
    <row r="1465">
      <c r="A1465" s="8" t="str">
        <f> concatenate(VLOOKUP($B1465,publications!$B:$D,3,0), ".", $C1465)</f>
        <v>#N/A</v>
      </c>
      <c r="B1465" s="9"/>
      <c r="C1465" s="71">
        <f t="shared" si="1"/>
        <v>0</v>
      </c>
      <c r="D1465" s="9"/>
      <c r="E1465" s="9"/>
      <c r="F1465" s="9"/>
      <c r="G1465" s="9"/>
      <c r="H1465" s="79"/>
      <c r="I1465" s="9"/>
      <c r="J1465" s="9"/>
      <c r="K1465" s="9"/>
      <c r="L1465" s="9"/>
      <c r="M1465" s="11"/>
      <c r="N1465" s="77"/>
      <c r="O1465" s="72"/>
      <c r="P1465" s="72"/>
      <c r="Q1465" s="9"/>
      <c r="R1465" s="72"/>
      <c r="S1465" s="11"/>
      <c r="T1465" s="73"/>
      <c r="U1465" s="73"/>
      <c r="V1465" s="9"/>
      <c r="W1465" s="9"/>
      <c r="X1465" s="74" t="str">
        <f> if(isna(VLOOKUP($A1465,processing!$A:$B,1,0)), "no", "yes")</f>
        <v>no</v>
      </c>
      <c r="Y1465" s="74" t="str">
        <f> if(isna(VLOOKUP($A1465,outputs!$A:$B,1,0)), "no", "yes")</f>
        <v>no</v>
      </c>
      <c r="Z1465" s="74" t="str">
        <f> if(isna(VLOOKUP($A1465,old.accuracy!$A:$B,1,0)), "no", "yes")</f>
        <v>no</v>
      </c>
      <c r="AA1465" s="74"/>
      <c r="AB1465" s="74"/>
    </row>
    <row r="1466">
      <c r="A1466" s="8" t="str">
        <f> concatenate(VLOOKUP($B1466,publications!$B:$D,3,0), ".", $C1466)</f>
        <v>#N/A</v>
      </c>
      <c r="B1466" s="9"/>
      <c r="C1466" s="71">
        <f t="shared" si="1"/>
        <v>0</v>
      </c>
      <c r="D1466" s="9"/>
      <c r="E1466" s="9"/>
      <c r="F1466" s="9"/>
      <c r="G1466" s="9"/>
      <c r="H1466" s="79"/>
      <c r="I1466" s="9"/>
      <c r="J1466" s="9"/>
      <c r="K1466" s="9"/>
      <c r="L1466" s="9"/>
      <c r="M1466" s="11"/>
      <c r="N1466" s="77"/>
      <c r="O1466" s="72"/>
      <c r="P1466" s="72"/>
      <c r="Q1466" s="9"/>
      <c r="R1466" s="72"/>
      <c r="S1466" s="11"/>
      <c r="T1466" s="73"/>
      <c r="U1466" s="73"/>
      <c r="V1466" s="9"/>
      <c r="W1466" s="9"/>
      <c r="X1466" s="74" t="str">
        <f> if(isna(VLOOKUP($A1466,processing!$A:$B,1,0)), "no", "yes")</f>
        <v>no</v>
      </c>
      <c r="Y1466" s="74" t="str">
        <f> if(isna(VLOOKUP($A1466,outputs!$A:$B,1,0)), "no", "yes")</f>
        <v>no</v>
      </c>
      <c r="Z1466" s="74" t="str">
        <f> if(isna(VLOOKUP($A1466,old.accuracy!$A:$B,1,0)), "no", "yes")</f>
        <v>no</v>
      </c>
      <c r="AA1466" s="74"/>
      <c r="AB1466" s="74"/>
    </row>
    <row r="1467">
      <c r="A1467" s="8" t="str">
        <f> concatenate(VLOOKUP($B1467,publications!$B:$D,3,0), ".", $C1467)</f>
        <v>#N/A</v>
      </c>
      <c r="B1467" s="9"/>
      <c r="C1467" s="71">
        <f t="shared" si="1"/>
        <v>0</v>
      </c>
      <c r="D1467" s="9"/>
      <c r="E1467" s="9"/>
      <c r="F1467" s="9"/>
      <c r="G1467" s="9"/>
      <c r="H1467" s="79"/>
      <c r="I1467" s="9"/>
      <c r="J1467" s="9"/>
      <c r="K1467" s="9"/>
      <c r="L1467" s="9"/>
      <c r="M1467" s="11"/>
      <c r="N1467" s="77"/>
      <c r="O1467" s="72"/>
      <c r="P1467" s="72"/>
      <c r="Q1467" s="9"/>
      <c r="R1467" s="72"/>
      <c r="S1467" s="11"/>
      <c r="T1467" s="73"/>
      <c r="U1467" s="73"/>
      <c r="V1467" s="9"/>
      <c r="W1467" s="9"/>
      <c r="X1467" s="74" t="str">
        <f> if(isna(VLOOKUP($A1467,processing!$A:$B,1,0)), "no", "yes")</f>
        <v>no</v>
      </c>
      <c r="Y1467" s="74" t="str">
        <f> if(isna(VLOOKUP($A1467,outputs!$A:$B,1,0)), "no", "yes")</f>
        <v>no</v>
      </c>
      <c r="Z1467" s="74" t="str">
        <f> if(isna(VLOOKUP($A1467,old.accuracy!$A:$B,1,0)), "no", "yes")</f>
        <v>no</v>
      </c>
      <c r="AA1467" s="74"/>
      <c r="AB1467" s="74"/>
    </row>
    <row r="1468">
      <c r="A1468" s="8" t="str">
        <f> concatenate(VLOOKUP($B1468,publications!$B:$D,3,0), ".", $C1468)</f>
        <v>#N/A</v>
      </c>
      <c r="B1468" s="9"/>
      <c r="C1468" s="71">
        <f t="shared" si="1"/>
        <v>0</v>
      </c>
      <c r="D1468" s="9"/>
      <c r="E1468" s="9"/>
      <c r="F1468" s="9"/>
      <c r="G1468" s="9"/>
      <c r="H1468" s="79"/>
      <c r="I1468" s="9"/>
      <c r="J1468" s="9"/>
      <c r="K1468" s="9"/>
      <c r="L1468" s="9"/>
      <c r="M1468" s="11"/>
      <c r="N1468" s="77"/>
      <c r="O1468" s="72"/>
      <c r="P1468" s="72"/>
      <c r="Q1468" s="9"/>
      <c r="R1468" s="72"/>
      <c r="S1468" s="11"/>
      <c r="T1468" s="73"/>
      <c r="U1468" s="73"/>
      <c r="V1468" s="9"/>
      <c r="W1468" s="9"/>
      <c r="X1468" s="74" t="str">
        <f> if(isna(VLOOKUP($A1468,processing!$A:$B,1,0)), "no", "yes")</f>
        <v>no</v>
      </c>
      <c r="Y1468" s="74" t="str">
        <f> if(isna(VLOOKUP($A1468,outputs!$A:$B,1,0)), "no", "yes")</f>
        <v>no</v>
      </c>
      <c r="Z1468" s="74" t="str">
        <f> if(isna(VLOOKUP($A1468,old.accuracy!$A:$B,1,0)), "no", "yes")</f>
        <v>no</v>
      </c>
      <c r="AA1468" s="74"/>
      <c r="AB1468" s="74"/>
    </row>
    <row r="1469">
      <c r="A1469" s="8" t="str">
        <f> concatenate(VLOOKUP($B1469,publications!$B:$D,3,0), ".", $C1469)</f>
        <v>#N/A</v>
      </c>
      <c r="B1469" s="9"/>
      <c r="C1469" s="71">
        <f t="shared" si="1"/>
        <v>0</v>
      </c>
      <c r="D1469" s="9"/>
      <c r="E1469" s="9"/>
      <c r="F1469" s="9"/>
      <c r="G1469" s="9"/>
      <c r="H1469" s="79"/>
      <c r="I1469" s="9"/>
      <c r="J1469" s="9"/>
      <c r="K1469" s="9"/>
      <c r="L1469" s="9"/>
      <c r="M1469" s="11"/>
      <c r="N1469" s="77"/>
      <c r="O1469" s="72"/>
      <c r="P1469" s="72"/>
      <c r="Q1469" s="9"/>
      <c r="R1469" s="72"/>
      <c r="S1469" s="11"/>
      <c r="T1469" s="73"/>
      <c r="U1469" s="73"/>
      <c r="V1469" s="9"/>
      <c r="W1469" s="9"/>
      <c r="X1469" s="74" t="str">
        <f> if(isna(VLOOKUP($A1469,processing!$A:$B,1,0)), "no", "yes")</f>
        <v>no</v>
      </c>
      <c r="Y1469" s="74" t="str">
        <f> if(isna(VLOOKUP($A1469,outputs!$A:$B,1,0)), "no", "yes")</f>
        <v>no</v>
      </c>
      <c r="Z1469" s="74" t="str">
        <f> if(isna(VLOOKUP($A1469,old.accuracy!$A:$B,1,0)), "no", "yes")</f>
        <v>no</v>
      </c>
      <c r="AA1469" s="74"/>
      <c r="AB1469" s="74"/>
    </row>
    <row r="1470">
      <c r="A1470" s="8" t="str">
        <f> concatenate(VLOOKUP($B1470,publications!$B:$D,3,0), ".", $C1470)</f>
        <v>#N/A</v>
      </c>
      <c r="B1470" s="9"/>
      <c r="C1470" s="71">
        <f t="shared" si="1"/>
        <v>0</v>
      </c>
      <c r="D1470" s="9"/>
      <c r="E1470" s="9"/>
      <c r="F1470" s="9"/>
      <c r="G1470" s="9"/>
      <c r="H1470" s="79"/>
      <c r="I1470" s="9"/>
      <c r="J1470" s="9"/>
      <c r="K1470" s="9"/>
      <c r="L1470" s="9"/>
      <c r="M1470" s="11"/>
      <c r="N1470" s="77"/>
      <c r="O1470" s="72"/>
      <c r="P1470" s="72"/>
      <c r="Q1470" s="9"/>
      <c r="R1470" s="72"/>
      <c r="S1470" s="11"/>
      <c r="T1470" s="73"/>
      <c r="U1470" s="73"/>
      <c r="V1470" s="9"/>
      <c r="W1470" s="9"/>
      <c r="X1470" s="74" t="str">
        <f> if(isna(VLOOKUP($A1470,processing!$A:$B,1,0)), "no", "yes")</f>
        <v>no</v>
      </c>
      <c r="Y1470" s="74" t="str">
        <f> if(isna(VLOOKUP($A1470,outputs!$A:$B,1,0)), "no", "yes")</f>
        <v>no</v>
      </c>
      <c r="Z1470" s="74" t="str">
        <f> if(isna(VLOOKUP($A1470,old.accuracy!$A:$B,1,0)), "no", "yes")</f>
        <v>no</v>
      </c>
      <c r="AA1470" s="74"/>
      <c r="AB1470" s="74"/>
    </row>
    <row r="1471">
      <c r="A1471" s="8" t="str">
        <f> concatenate(VLOOKUP($B1471,publications!$B:$D,3,0), ".", $C1471)</f>
        <v>#N/A</v>
      </c>
      <c r="B1471" s="9"/>
      <c r="C1471" s="71">
        <f t="shared" si="1"/>
        <v>0</v>
      </c>
      <c r="D1471" s="9"/>
      <c r="E1471" s="9"/>
      <c r="F1471" s="9"/>
      <c r="G1471" s="9"/>
      <c r="H1471" s="79"/>
      <c r="I1471" s="9"/>
      <c r="J1471" s="9"/>
      <c r="K1471" s="9"/>
      <c r="L1471" s="9"/>
      <c r="M1471" s="11"/>
      <c r="N1471" s="77"/>
      <c r="O1471" s="72"/>
      <c r="P1471" s="72"/>
      <c r="Q1471" s="9"/>
      <c r="R1471" s="72"/>
      <c r="S1471" s="11"/>
      <c r="T1471" s="73"/>
      <c r="U1471" s="73"/>
      <c r="V1471" s="9"/>
      <c r="W1471" s="9"/>
      <c r="X1471" s="74" t="str">
        <f> if(isna(VLOOKUP($A1471,processing!$A:$B,1,0)), "no", "yes")</f>
        <v>no</v>
      </c>
      <c r="Y1471" s="74" t="str">
        <f> if(isna(VLOOKUP($A1471,outputs!$A:$B,1,0)), "no", "yes")</f>
        <v>no</v>
      </c>
      <c r="Z1471" s="74" t="str">
        <f> if(isna(VLOOKUP($A1471,old.accuracy!$A:$B,1,0)), "no", "yes")</f>
        <v>no</v>
      </c>
      <c r="AA1471" s="74"/>
      <c r="AB1471" s="74"/>
    </row>
    <row r="1472">
      <c r="A1472" s="8" t="str">
        <f> concatenate(VLOOKUP($B1472,publications!$B:$D,3,0), ".", $C1472)</f>
        <v>#N/A</v>
      </c>
      <c r="B1472" s="9"/>
      <c r="C1472" s="71">
        <f t="shared" si="1"/>
        <v>0</v>
      </c>
      <c r="D1472" s="9"/>
      <c r="E1472" s="9"/>
      <c r="F1472" s="9"/>
      <c r="G1472" s="9"/>
      <c r="H1472" s="79"/>
      <c r="I1472" s="9"/>
      <c r="J1472" s="9"/>
      <c r="K1472" s="9"/>
      <c r="L1472" s="9"/>
      <c r="M1472" s="11"/>
      <c r="N1472" s="77"/>
      <c r="O1472" s="72"/>
      <c r="P1472" s="72"/>
      <c r="Q1472" s="9"/>
      <c r="R1472" s="72"/>
      <c r="S1472" s="11"/>
      <c r="T1472" s="73"/>
      <c r="U1472" s="73"/>
      <c r="V1472" s="9"/>
      <c r="W1472" s="9"/>
      <c r="X1472" s="74" t="str">
        <f> if(isna(VLOOKUP($A1472,processing!$A:$B,1,0)), "no", "yes")</f>
        <v>no</v>
      </c>
      <c r="Y1472" s="74" t="str">
        <f> if(isna(VLOOKUP($A1472,outputs!$A:$B,1,0)), "no", "yes")</f>
        <v>no</v>
      </c>
      <c r="Z1472" s="74" t="str">
        <f> if(isna(VLOOKUP($A1472,old.accuracy!$A:$B,1,0)), "no", "yes")</f>
        <v>no</v>
      </c>
      <c r="AA1472" s="74"/>
      <c r="AB1472" s="74"/>
    </row>
    <row r="1473">
      <c r="A1473" s="8" t="str">
        <f> concatenate(VLOOKUP($B1473,publications!$B:$D,3,0), ".", $C1473)</f>
        <v>#N/A</v>
      </c>
      <c r="B1473" s="9"/>
      <c r="C1473" s="71">
        <f t="shared" si="1"/>
        <v>0</v>
      </c>
      <c r="D1473" s="9"/>
      <c r="E1473" s="9"/>
      <c r="F1473" s="9"/>
      <c r="G1473" s="9"/>
      <c r="H1473" s="79"/>
      <c r="I1473" s="9"/>
      <c r="J1473" s="9"/>
      <c r="K1473" s="9"/>
      <c r="L1473" s="9"/>
      <c r="M1473" s="11"/>
      <c r="N1473" s="77"/>
      <c r="O1473" s="72"/>
      <c r="P1473" s="72"/>
      <c r="Q1473" s="9"/>
      <c r="R1473" s="72"/>
      <c r="S1473" s="11"/>
      <c r="T1473" s="73"/>
      <c r="U1473" s="73"/>
      <c r="V1473" s="9"/>
      <c r="W1473" s="9"/>
      <c r="X1473" s="74" t="str">
        <f> if(isna(VLOOKUP($A1473,processing!$A:$B,1,0)), "no", "yes")</f>
        <v>no</v>
      </c>
      <c r="Y1473" s="74" t="str">
        <f> if(isna(VLOOKUP($A1473,outputs!$A:$B,1,0)), "no", "yes")</f>
        <v>no</v>
      </c>
      <c r="Z1473" s="74" t="str">
        <f> if(isna(VLOOKUP($A1473,old.accuracy!$A:$B,1,0)), "no", "yes")</f>
        <v>no</v>
      </c>
      <c r="AA1473" s="74"/>
      <c r="AB1473" s="74"/>
    </row>
    <row r="1474">
      <c r="A1474" s="8" t="str">
        <f> concatenate(VLOOKUP($B1474,publications!$B:$D,3,0), ".", $C1474)</f>
        <v>#N/A</v>
      </c>
      <c r="B1474" s="9"/>
      <c r="C1474" s="71">
        <f t="shared" si="1"/>
        <v>0</v>
      </c>
      <c r="D1474" s="9"/>
      <c r="E1474" s="9"/>
      <c r="F1474" s="9"/>
      <c r="G1474" s="9"/>
      <c r="H1474" s="79"/>
      <c r="I1474" s="9"/>
      <c r="J1474" s="9"/>
      <c r="K1474" s="9"/>
      <c r="L1474" s="9"/>
      <c r="M1474" s="11"/>
      <c r="N1474" s="77"/>
      <c r="O1474" s="72"/>
      <c r="P1474" s="72"/>
      <c r="Q1474" s="9"/>
      <c r="R1474" s="72"/>
      <c r="S1474" s="11"/>
      <c r="T1474" s="73"/>
      <c r="U1474" s="73"/>
      <c r="V1474" s="9"/>
      <c r="W1474" s="9"/>
      <c r="X1474" s="74" t="str">
        <f> if(isna(VLOOKUP($A1474,processing!$A:$B,1,0)), "no", "yes")</f>
        <v>no</v>
      </c>
      <c r="Y1474" s="74" t="str">
        <f> if(isna(VLOOKUP($A1474,outputs!$A:$B,1,0)), "no", "yes")</f>
        <v>no</v>
      </c>
      <c r="Z1474" s="74" t="str">
        <f> if(isna(VLOOKUP($A1474,old.accuracy!$A:$B,1,0)), "no", "yes")</f>
        <v>no</v>
      </c>
      <c r="AA1474" s="74"/>
      <c r="AB1474" s="74"/>
    </row>
    <row r="1475">
      <c r="A1475" s="8" t="str">
        <f> concatenate(VLOOKUP($B1475,publications!$B:$D,3,0), ".", $C1475)</f>
        <v>#N/A</v>
      </c>
      <c r="B1475" s="9"/>
      <c r="C1475" s="71">
        <f t="shared" si="1"/>
        <v>0</v>
      </c>
      <c r="D1475" s="9"/>
      <c r="E1475" s="9"/>
      <c r="F1475" s="9"/>
      <c r="G1475" s="9"/>
      <c r="H1475" s="79"/>
      <c r="I1475" s="9"/>
      <c r="J1475" s="9"/>
      <c r="K1475" s="9"/>
      <c r="L1475" s="9"/>
      <c r="M1475" s="11"/>
      <c r="N1475" s="77"/>
      <c r="O1475" s="72"/>
      <c r="P1475" s="72"/>
      <c r="Q1475" s="9"/>
      <c r="R1475" s="72"/>
      <c r="S1475" s="11"/>
      <c r="T1475" s="73"/>
      <c r="U1475" s="73"/>
      <c r="V1475" s="9"/>
      <c r="W1475" s="9"/>
      <c r="X1475" s="74" t="str">
        <f> if(isna(VLOOKUP($A1475,processing!$A:$B,1,0)), "no", "yes")</f>
        <v>no</v>
      </c>
      <c r="Y1475" s="74" t="str">
        <f> if(isna(VLOOKUP($A1475,outputs!$A:$B,1,0)), "no", "yes")</f>
        <v>no</v>
      </c>
      <c r="Z1475" s="74" t="str">
        <f> if(isna(VLOOKUP($A1475,old.accuracy!$A:$B,1,0)), "no", "yes")</f>
        <v>no</v>
      </c>
      <c r="AA1475" s="74"/>
      <c r="AB1475" s="74"/>
    </row>
    <row r="1476">
      <c r="A1476" s="8" t="str">
        <f> concatenate(VLOOKUP($B1476,publications!$B:$D,3,0), ".", $C1476)</f>
        <v>#N/A</v>
      </c>
      <c r="B1476" s="9"/>
      <c r="C1476" s="71">
        <f t="shared" si="1"/>
        <v>0</v>
      </c>
      <c r="D1476" s="9"/>
      <c r="E1476" s="9"/>
      <c r="F1476" s="9"/>
      <c r="G1476" s="9"/>
      <c r="H1476" s="79"/>
      <c r="I1476" s="9"/>
      <c r="J1476" s="9"/>
      <c r="K1476" s="9"/>
      <c r="L1476" s="9"/>
      <c r="M1476" s="11"/>
      <c r="N1476" s="77"/>
      <c r="O1476" s="72"/>
      <c r="P1476" s="72"/>
      <c r="Q1476" s="9"/>
      <c r="R1476" s="72"/>
      <c r="S1476" s="11"/>
      <c r="T1476" s="73"/>
      <c r="U1476" s="73"/>
      <c r="V1476" s="9"/>
      <c r="W1476" s="9"/>
      <c r="X1476" s="74" t="str">
        <f> if(isna(VLOOKUP($A1476,processing!$A:$B,1,0)), "no", "yes")</f>
        <v>no</v>
      </c>
      <c r="Y1476" s="74" t="str">
        <f> if(isna(VLOOKUP($A1476,outputs!$A:$B,1,0)), "no", "yes")</f>
        <v>no</v>
      </c>
      <c r="Z1476" s="74" t="str">
        <f> if(isna(VLOOKUP($A1476,old.accuracy!$A:$B,1,0)), "no", "yes")</f>
        <v>no</v>
      </c>
      <c r="AA1476" s="74"/>
      <c r="AB1476" s="74"/>
    </row>
    <row r="1477">
      <c r="A1477" s="8" t="str">
        <f> concatenate(VLOOKUP($B1477,publications!$B:$D,3,0), ".", $C1477)</f>
        <v>#N/A</v>
      </c>
      <c r="B1477" s="9"/>
      <c r="C1477" s="71">
        <f t="shared" si="1"/>
        <v>0</v>
      </c>
      <c r="D1477" s="9"/>
      <c r="E1477" s="9"/>
      <c r="F1477" s="9"/>
      <c r="G1477" s="9"/>
      <c r="H1477" s="79"/>
      <c r="I1477" s="9"/>
      <c r="J1477" s="9"/>
      <c r="K1477" s="9"/>
      <c r="L1477" s="9"/>
      <c r="M1477" s="11"/>
      <c r="N1477" s="77"/>
      <c r="O1477" s="72"/>
      <c r="P1477" s="72"/>
      <c r="Q1477" s="9"/>
      <c r="R1477" s="72"/>
      <c r="S1477" s="11"/>
      <c r="T1477" s="73"/>
      <c r="U1477" s="73"/>
      <c r="V1477" s="9"/>
      <c r="W1477" s="9"/>
      <c r="X1477" s="74" t="str">
        <f> if(isna(VLOOKUP($A1477,processing!$A:$B,1,0)), "no", "yes")</f>
        <v>no</v>
      </c>
      <c r="Y1477" s="74" t="str">
        <f> if(isna(VLOOKUP($A1477,outputs!$A:$B,1,0)), "no", "yes")</f>
        <v>no</v>
      </c>
      <c r="Z1477" s="74" t="str">
        <f> if(isna(VLOOKUP($A1477,old.accuracy!$A:$B,1,0)), "no", "yes")</f>
        <v>no</v>
      </c>
      <c r="AA1477" s="74"/>
      <c r="AB1477" s="74"/>
    </row>
    <row r="1478">
      <c r="A1478" s="8" t="str">
        <f> concatenate(VLOOKUP($B1478,publications!$B:$D,3,0), ".", $C1478)</f>
        <v>#N/A</v>
      </c>
      <c r="B1478" s="9"/>
      <c r="C1478" s="71">
        <f t="shared" si="1"/>
        <v>0</v>
      </c>
      <c r="D1478" s="9"/>
      <c r="E1478" s="9"/>
      <c r="F1478" s="9"/>
      <c r="G1478" s="9"/>
      <c r="H1478" s="79"/>
      <c r="I1478" s="9"/>
      <c r="J1478" s="9"/>
      <c r="K1478" s="9"/>
      <c r="L1478" s="9"/>
      <c r="M1478" s="11"/>
      <c r="N1478" s="77"/>
      <c r="O1478" s="72"/>
      <c r="P1478" s="72"/>
      <c r="Q1478" s="9"/>
      <c r="R1478" s="72"/>
      <c r="S1478" s="11"/>
      <c r="T1478" s="73"/>
      <c r="U1478" s="73"/>
      <c r="V1478" s="9"/>
      <c r="W1478" s="9"/>
      <c r="X1478" s="74" t="str">
        <f> if(isna(VLOOKUP($A1478,processing!$A:$B,1,0)), "no", "yes")</f>
        <v>no</v>
      </c>
      <c r="Y1478" s="74" t="str">
        <f> if(isna(VLOOKUP($A1478,outputs!$A:$B,1,0)), "no", "yes")</f>
        <v>no</v>
      </c>
      <c r="Z1478" s="74" t="str">
        <f> if(isna(VLOOKUP($A1478,old.accuracy!$A:$B,1,0)), "no", "yes")</f>
        <v>no</v>
      </c>
      <c r="AA1478" s="74"/>
      <c r="AB1478" s="74"/>
    </row>
    <row r="1479">
      <c r="A1479" s="8" t="str">
        <f> concatenate(VLOOKUP($B1479,publications!$B:$D,3,0), ".", $C1479)</f>
        <v>#N/A</v>
      </c>
      <c r="B1479" s="9"/>
      <c r="C1479" s="71">
        <f t="shared" si="1"/>
        <v>0</v>
      </c>
      <c r="D1479" s="9"/>
      <c r="E1479" s="9"/>
      <c r="F1479" s="9"/>
      <c r="G1479" s="9"/>
      <c r="H1479" s="79"/>
      <c r="I1479" s="9"/>
      <c r="J1479" s="9"/>
      <c r="K1479" s="9"/>
      <c r="L1479" s="9"/>
      <c r="M1479" s="11"/>
      <c r="N1479" s="77"/>
      <c r="O1479" s="72"/>
      <c r="P1479" s="72"/>
      <c r="Q1479" s="9"/>
      <c r="R1479" s="72"/>
      <c r="S1479" s="11"/>
      <c r="T1479" s="73"/>
      <c r="U1479" s="73"/>
      <c r="V1479" s="9"/>
      <c r="W1479" s="9"/>
      <c r="X1479" s="74" t="str">
        <f> if(isna(VLOOKUP($A1479,processing!$A:$B,1,0)), "no", "yes")</f>
        <v>no</v>
      </c>
      <c r="Y1479" s="74" t="str">
        <f> if(isna(VLOOKUP($A1479,outputs!$A:$B,1,0)), "no", "yes")</f>
        <v>no</v>
      </c>
      <c r="Z1479" s="74" t="str">
        <f> if(isna(VLOOKUP($A1479,old.accuracy!$A:$B,1,0)), "no", "yes")</f>
        <v>no</v>
      </c>
      <c r="AA1479" s="74"/>
      <c r="AB1479" s="74"/>
    </row>
    <row r="1480">
      <c r="A1480" s="8" t="str">
        <f> concatenate(VLOOKUP($B1480,publications!$B:$D,3,0), ".", $C1480)</f>
        <v>#N/A</v>
      </c>
      <c r="B1480" s="9"/>
      <c r="C1480" s="71">
        <f t="shared" si="1"/>
        <v>0</v>
      </c>
      <c r="D1480" s="9"/>
      <c r="E1480" s="9"/>
      <c r="F1480" s="9"/>
      <c r="G1480" s="9"/>
      <c r="H1480" s="79"/>
      <c r="I1480" s="9"/>
      <c r="J1480" s="9"/>
      <c r="K1480" s="9"/>
      <c r="L1480" s="9"/>
      <c r="M1480" s="11"/>
      <c r="N1480" s="77"/>
      <c r="O1480" s="72"/>
      <c r="P1480" s="72"/>
      <c r="Q1480" s="9"/>
      <c r="R1480" s="72"/>
      <c r="S1480" s="11"/>
      <c r="T1480" s="73"/>
      <c r="U1480" s="73"/>
      <c r="V1480" s="9"/>
      <c r="W1480" s="9"/>
      <c r="X1480" s="74" t="str">
        <f> if(isna(VLOOKUP($A1480,processing!$A:$B,1,0)), "no", "yes")</f>
        <v>no</v>
      </c>
      <c r="Y1480" s="74" t="str">
        <f> if(isna(VLOOKUP($A1480,outputs!$A:$B,1,0)), "no", "yes")</f>
        <v>no</v>
      </c>
      <c r="Z1480" s="74" t="str">
        <f> if(isna(VLOOKUP($A1480,old.accuracy!$A:$B,1,0)), "no", "yes")</f>
        <v>no</v>
      </c>
      <c r="AA1480" s="74"/>
      <c r="AB1480" s="74"/>
    </row>
    <row r="1481">
      <c r="A1481" s="8" t="str">
        <f> concatenate(VLOOKUP($B1481,publications!$B:$D,3,0), ".", $C1481)</f>
        <v>#N/A</v>
      </c>
      <c r="B1481" s="9"/>
      <c r="C1481" s="71">
        <f t="shared" si="1"/>
        <v>0</v>
      </c>
      <c r="D1481" s="9"/>
      <c r="E1481" s="9"/>
      <c r="F1481" s="9"/>
      <c r="G1481" s="9"/>
      <c r="H1481" s="79"/>
      <c r="I1481" s="9"/>
      <c r="J1481" s="9"/>
      <c r="K1481" s="9"/>
      <c r="L1481" s="9"/>
      <c r="M1481" s="11"/>
      <c r="N1481" s="77"/>
      <c r="O1481" s="72"/>
      <c r="P1481" s="72"/>
      <c r="Q1481" s="9"/>
      <c r="R1481" s="72"/>
      <c r="S1481" s="11"/>
      <c r="T1481" s="73"/>
      <c r="U1481" s="73"/>
      <c r="V1481" s="9"/>
      <c r="W1481" s="9"/>
      <c r="X1481" s="74" t="str">
        <f> if(isna(VLOOKUP($A1481,processing!$A:$B,1,0)), "no", "yes")</f>
        <v>no</v>
      </c>
      <c r="Y1481" s="74" t="str">
        <f> if(isna(VLOOKUP($A1481,outputs!$A:$B,1,0)), "no", "yes")</f>
        <v>no</v>
      </c>
      <c r="Z1481" s="74" t="str">
        <f> if(isna(VLOOKUP($A1481,old.accuracy!$A:$B,1,0)), "no", "yes")</f>
        <v>no</v>
      </c>
      <c r="AA1481" s="74"/>
      <c r="AB1481" s="74"/>
    </row>
    <row r="1482">
      <c r="A1482" s="8" t="str">
        <f> concatenate(VLOOKUP($B1482,publications!$B:$D,3,0), ".", $C1482)</f>
        <v>#N/A</v>
      </c>
      <c r="B1482" s="9"/>
      <c r="C1482" s="71">
        <f t="shared" si="1"/>
        <v>0</v>
      </c>
      <c r="D1482" s="9"/>
      <c r="E1482" s="9"/>
      <c r="F1482" s="9"/>
      <c r="G1482" s="9"/>
      <c r="H1482" s="79"/>
      <c r="I1482" s="9"/>
      <c r="J1482" s="9"/>
      <c r="K1482" s="9"/>
      <c r="L1482" s="9"/>
      <c r="M1482" s="11"/>
      <c r="N1482" s="77"/>
      <c r="O1482" s="72"/>
      <c r="P1482" s="72"/>
      <c r="Q1482" s="9"/>
      <c r="R1482" s="72"/>
      <c r="S1482" s="11"/>
      <c r="T1482" s="73"/>
      <c r="U1482" s="73"/>
      <c r="V1482" s="9"/>
      <c r="W1482" s="9"/>
      <c r="X1482" s="74" t="str">
        <f> if(isna(VLOOKUP($A1482,processing!$A:$B,1,0)), "no", "yes")</f>
        <v>no</v>
      </c>
      <c r="Y1482" s="74" t="str">
        <f> if(isna(VLOOKUP($A1482,outputs!$A:$B,1,0)), "no", "yes")</f>
        <v>no</v>
      </c>
      <c r="Z1482" s="74" t="str">
        <f> if(isna(VLOOKUP($A1482,old.accuracy!$A:$B,1,0)), "no", "yes")</f>
        <v>no</v>
      </c>
      <c r="AA1482" s="74"/>
      <c r="AB1482" s="74"/>
    </row>
    <row r="1483">
      <c r="A1483" s="8" t="str">
        <f> concatenate(VLOOKUP($B1483,publications!$B:$D,3,0), ".", $C1483)</f>
        <v>#N/A</v>
      </c>
      <c r="B1483" s="9"/>
      <c r="C1483" s="71">
        <f t="shared" si="1"/>
        <v>0</v>
      </c>
      <c r="D1483" s="9"/>
      <c r="E1483" s="9"/>
      <c r="F1483" s="9"/>
      <c r="G1483" s="9"/>
      <c r="H1483" s="79"/>
      <c r="I1483" s="9"/>
      <c r="J1483" s="9"/>
      <c r="K1483" s="9"/>
      <c r="L1483" s="9"/>
      <c r="M1483" s="11"/>
      <c r="N1483" s="77"/>
      <c r="O1483" s="72"/>
      <c r="P1483" s="72"/>
      <c r="Q1483" s="9"/>
      <c r="R1483" s="72"/>
      <c r="S1483" s="11"/>
      <c r="T1483" s="73"/>
      <c r="U1483" s="73"/>
      <c r="V1483" s="9"/>
      <c r="W1483" s="9"/>
      <c r="X1483" s="74" t="str">
        <f> if(isna(VLOOKUP($A1483,processing!$A:$B,1,0)), "no", "yes")</f>
        <v>no</v>
      </c>
      <c r="Y1483" s="74" t="str">
        <f> if(isna(VLOOKUP($A1483,outputs!$A:$B,1,0)), "no", "yes")</f>
        <v>no</v>
      </c>
      <c r="Z1483" s="74" t="str">
        <f> if(isna(VLOOKUP($A1483,old.accuracy!$A:$B,1,0)), "no", "yes")</f>
        <v>no</v>
      </c>
      <c r="AA1483" s="74"/>
      <c r="AB1483" s="74"/>
    </row>
    <row r="1484">
      <c r="A1484" s="8" t="str">
        <f> concatenate(VLOOKUP($B1484,publications!$B:$D,3,0), ".", $C1484)</f>
        <v>#N/A</v>
      </c>
      <c r="B1484" s="9"/>
      <c r="C1484" s="71">
        <f t="shared" si="1"/>
        <v>0</v>
      </c>
      <c r="D1484" s="9"/>
      <c r="E1484" s="9"/>
      <c r="F1484" s="9"/>
      <c r="G1484" s="9"/>
      <c r="H1484" s="79"/>
      <c r="I1484" s="9"/>
      <c r="J1484" s="9"/>
      <c r="K1484" s="9"/>
      <c r="L1484" s="9"/>
      <c r="M1484" s="11"/>
      <c r="N1484" s="77"/>
      <c r="O1484" s="72"/>
      <c r="P1484" s="72"/>
      <c r="Q1484" s="9"/>
      <c r="R1484" s="72"/>
      <c r="S1484" s="11"/>
      <c r="T1484" s="73"/>
      <c r="U1484" s="73"/>
      <c r="V1484" s="9"/>
      <c r="W1484" s="9"/>
      <c r="X1484" s="74" t="str">
        <f> if(isna(VLOOKUP($A1484,processing!$A:$B,1,0)), "no", "yes")</f>
        <v>no</v>
      </c>
      <c r="Y1484" s="74" t="str">
        <f> if(isna(VLOOKUP($A1484,outputs!$A:$B,1,0)), "no", "yes")</f>
        <v>no</v>
      </c>
      <c r="Z1484" s="74" t="str">
        <f> if(isna(VLOOKUP($A1484,old.accuracy!$A:$B,1,0)), "no", "yes")</f>
        <v>no</v>
      </c>
      <c r="AA1484" s="74"/>
      <c r="AB1484" s="74"/>
    </row>
    <row r="1485">
      <c r="A1485" s="8" t="str">
        <f> concatenate(VLOOKUP($B1485,publications!$B:$D,3,0), ".", $C1485)</f>
        <v>#N/A</v>
      </c>
      <c r="B1485" s="9"/>
      <c r="C1485" s="71">
        <f t="shared" si="1"/>
        <v>0</v>
      </c>
      <c r="D1485" s="9"/>
      <c r="E1485" s="9"/>
      <c r="F1485" s="9"/>
      <c r="G1485" s="9"/>
      <c r="H1485" s="79"/>
      <c r="I1485" s="9"/>
      <c r="J1485" s="9"/>
      <c r="K1485" s="9"/>
      <c r="L1485" s="9"/>
      <c r="M1485" s="11"/>
      <c r="N1485" s="77"/>
      <c r="O1485" s="72"/>
      <c r="P1485" s="72"/>
      <c r="Q1485" s="9"/>
      <c r="R1485" s="72"/>
      <c r="S1485" s="11"/>
      <c r="T1485" s="73"/>
      <c r="U1485" s="73"/>
      <c r="V1485" s="9"/>
      <c r="W1485" s="9"/>
      <c r="X1485" s="74" t="str">
        <f> if(isna(VLOOKUP($A1485,processing!$A:$B,1,0)), "no", "yes")</f>
        <v>no</v>
      </c>
      <c r="Y1485" s="74" t="str">
        <f> if(isna(VLOOKUP($A1485,outputs!$A:$B,1,0)), "no", "yes")</f>
        <v>no</v>
      </c>
      <c r="Z1485" s="74" t="str">
        <f> if(isna(VLOOKUP($A1485,old.accuracy!$A:$B,1,0)), "no", "yes")</f>
        <v>no</v>
      </c>
      <c r="AA1485" s="74"/>
      <c r="AB1485" s="74"/>
    </row>
  </sheetData>
  <autoFilter ref="$P$1:$P$505"/>
  <customSheetViews>
    <customSheetView guid="{B271849C-EA85-4D51-BF9A-33D0D7824303}" filter="1" showAutoFilter="1">
      <autoFilter ref="$E$1:$E$502">
        <sortState ref="E1:E502">
          <sortCondition ref="E1:E502"/>
        </sortState>
      </autoFilter>
    </customSheetView>
    <customSheetView guid="{6860441D-96C8-4BA2-A85E-A696233DCE4D}" filter="1" showAutoFilter="1">
      <autoFilter ref="$D$1:$D$497"/>
    </customSheetView>
    <customSheetView guid="{818C750B-3A11-44C7-ABCD-0D353D264C77}" filter="1" showAutoFilter="1">
      <autoFilter ref="$A$1:$AB$481">
        <filterColumn colId="3">
          <filters>
            <filter val="Terrestrial"/>
          </filters>
        </filterColumn>
      </autoFilter>
    </customSheetView>
  </customSheetViews>
  <mergeCells count="2">
    <mergeCell ref="G623:H623"/>
    <mergeCell ref="G624:H624"/>
  </mergeCells>
  <conditionalFormatting sqref="J552:K552">
    <cfRule type="expression" dxfId="1" priority="1">
      <formula> AND(ISBLANK(J552), NOT(ISBLANK(B548)))</formula>
    </cfRule>
  </conditionalFormatting>
  <conditionalFormatting sqref="H547:I549">
    <cfRule type="expression" dxfId="1" priority="2">
      <formula> AND(ISBLANK(H547), NOT(ISBLANK(#REF!)))</formula>
    </cfRule>
  </conditionalFormatting>
  <conditionalFormatting sqref="H548:I549">
    <cfRule type="expression" dxfId="1" priority="3">
      <formula> AND(ISBLANK(H548), NOT(ISBLANK(B548)))</formula>
    </cfRule>
  </conditionalFormatting>
  <conditionalFormatting sqref="D2:D1485">
    <cfRule type="expression" dxfId="1" priority="4">
      <formula> AND(ISBLANK(D2), NOT(ISBLANK(B2)))</formula>
    </cfRule>
  </conditionalFormatting>
  <conditionalFormatting sqref="J2:J293 K55:K57 K227 K288:K289 K293 J295:J319 K319 J321:J1485 K392:K395 K402:K404 K410:K414 K485:K488 K492:K494 K499:K505 K509:K512 K518 K535:K536 K541:K553 K555:K558 K561:K575 K587:K588 K591:K604 K606:K612 K615:K622 I623:I1485">
    <cfRule type="expression" dxfId="1" priority="5">
      <formula> AND(ISBLANK(J2), NOT(ISBLANK(C2)))</formula>
    </cfRule>
  </conditionalFormatting>
  <conditionalFormatting sqref="L2:L1485">
    <cfRule type="expression" dxfId="1" priority="6">
      <formula> AND(ISBLANK(L2), NOT(ISBLANK(B2)))</formula>
    </cfRule>
  </conditionalFormatting>
  <conditionalFormatting sqref="E2:E1485">
    <cfRule type="expression" dxfId="1" priority="7">
      <formula> AND(ISBLANK(E2), NOT(ISBLANK(B2)))</formula>
    </cfRule>
  </conditionalFormatting>
  <conditionalFormatting sqref="F2:F1485">
    <cfRule type="expression" dxfId="1" priority="8">
      <formula> AND(ISBLANK(F2), NOT(ISBLANK(B2)))</formula>
    </cfRule>
  </conditionalFormatting>
  <conditionalFormatting sqref="G2:G549 G556:G1485">
    <cfRule type="expression" dxfId="1" priority="9">
      <formula> AND(ISBLANK(G2), NOT(ISBLANK(B2)))</formula>
    </cfRule>
  </conditionalFormatting>
  <conditionalFormatting sqref="X2:X1485">
    <cfRule type="cellIs" dxfId="0" priority="10" operator="equal">
      <formula>"yes"</formula>
    </cfRule>
  </conditionalFormatting>
  <conditionalFormatting sqref="X2:X1485">
    <cfRule type="cellIs" dxfId="2" priority="11" operator="equal">
      <formula>"no"</formula>
    </cfRule>
  </conditionalFormatting>
  <conditionalFormatting sqref="Y2:Y1485">
    <cfRule type="cellIs" dxfId="0" priority="12" operator="equal">
      <formula>"yes"</formula>
    </cfRule>
  </conditionalFormatting>
  <conditionalFormatting sqref="Y2:Y1485">
    <cfRule type="cellIs" dxfId="2" priority="13" operator="equal">
      <formula>"no"</formula>
    </cfRule>
  </conditionalFormatting>
  <conditionalFormatting sqref="Z2:AB1485">
    <cfRule type="cellIs" dxfId="0" priority="14" operator="equal">
      <formula>"yes"</formula>
    </cfRule>
  </conditionalFormatting>
  <conditionalFormatting sqref="Z2:AB1485">
    <cfRule type="cellIs" dxfId="2" priority="15" operator="equal">
      <formula>"no"</formula>
    </cfRule>
  </conditionalFormatting>
  <dataValidations>
    <dataValidation type="list" allowBlank="1" showErrorMessage="1" sqref="R2:R54 R58:R227 R229 R231:R491 R499:R504 R506:R577 R587:R1485">
      <formula1>"dpi,μm,NA"</formula1>
    </dataValidation>
    <dataValidation type="list" allowBlank="1" showErrorMessage="1" sqref="D2:D1485">
      <formula1>"Aerial,Satellite,Terrestrial"</formula1>
    </dataValidation>
    <dataValidation type="list" allowBlank="1" showInputMessage="1" prompt="Click and enter a value from range" sqref="B2:B1485">
      <formula1>publications!$B$2:$B$425</formula1>
    </dataValidation>
    <dataValidation type="list" allowBlank="1" showInputMessage="1" showErrorMessage="1" prompt="please choose between &quot;absolute&quot; and &quot;relative&quot;" sqref="N2:N227 N229 N231:N372 M373:N384 N385:N491 N497 N507:N577 N587:N1485">
      <formula1>"absolute,relative,NA"</formula1>
    </dataValidation>
    <dataValidation type="list" allowBlank="1" showInputMessage="1" showErrorMessage="1" prompt="Entry must be 'yes' or 'no'" sqref="L2:L1485">
      <formula1>"given,computed,partial,not specified"</formula1>
    </dataValidation>
    <dataValidation type="list" allowBlank="1" showInputMessage="1" showErrorMessage="1" prompt="Are images freely available? yes, no, or unclear" sqref="F2:F1485">
      <formula1>"yes,no,unclear"</formula1>
    </dataValidation>
    <dataValidation type="decimal" allowBlank="1" showDropDown="1" showInputMessage="1" showErrorMessage="1" prompt="Enter a number between 1850 and 2024" sqref="J2:K622 I623:K1485">
      <formula1>1850.0</formula1>
      <formula2>2024.0</formula2>
    </dataValidation>
    <dataValidation type="decimal" operator="greaterThanOrEqual" allowBlank="1" showDropDown="1" sqref="Q2:Q54 S2:S54 Q55:S57 M2:M227 O2:O227 Q58:Q227 S58:S227 M228:O228 Q228:S228 M229 O229 Q229 S229 M230:O230 Q230:S230 M231:M372 M385:M491 O231:O491 Q231:Q491 S231:S494 M492:O496 M497 O497 S495:U497 M498:S498 Q499:Q502 Q504 M499:O506 S499:S537 M507:M577 O507:O577 Q506:Q577 S539:S577 M578:S586 Q587:Q588 O587:O614 Q591:Q614 M587:M1485 O623:O1485 Q623:Q1485 S587:S1485">
      <formula1>0.0</formula1>
    </dataValidation>
  </dataValidations>
  <hyperlinks>
    <hyperlink r:id="rId2" ref="I533"/>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27" t="s">
        <v>1830</v>
      </c>
      <c r="C1" s="27" t="s">
        <v>3592</v>
      </c>
      <c r="D1" s="1" t="s">
        <v>3593</v>
      </c>
      <c r="E1" s="65" t="s">
        <v>3594</v>
      </c>
      <c r="F1" s="27" t="s">
        <v>3595</v>
      </c>
      <c r="G1" s="27" t="s">
        <v>3596</v>
      </c>
      <c r="H1" s="27" t="s">
        <v>3597</v>
      </c>
      <c r="I1" s="128" t="s">
        <v>3598</v>
      </c>
      <c r="J1" s="128" t="s">
        <v>3599</v>
      </c>
      <c r="K1" s="128" t="s">
        <v>3600</v>
      </c>
      <c r="L1" s="27" t="s">
        <v>3601</v>
      </c>
      <c r="M1" s="27" t="s">
        <v>3602</v>
      </c>
      <c r="N1" s="27" t="s">
        <v>3603</v>
      </c>
      <c r="O1" s="27" t="s">
        <v>3604</v>
      </c>
      <c r="P1" s="69" t="s">
        <v>2970</v>
      </c>
    </row>
    <row r="2">
      <c r="A2" s="30" t="s">
        <v>3605</v>
      </c>
      <c r="B2" s="129" t="str">
        <f> VLOOKUP($A2,datasets!$A:$B,2,0)</f>
        <v>Aguilar et al. 2013, The Photogrammetric Record (Q3DHRVLE)</v>
      </c>
      <c r="C2" s="26" t="s">
        <v>3606</v>
      </c>
      <c r="D2" s="9" t="s">
        <v>3607</v>
      </c>
      <c r="E2" s="11">
        <v>9.1</v>
      </c>
      <c r="F2" s="26" t="s">
        <v>203</v>
      </c>
      <c r="G2" s="26" t="s">
        <v>203</v>
      </c>
      <c r="H2" s="26" t="s">
        <v>203</v>
      </c>
      <c r="I2" s="130" t="s">
        <v>3608</v>
      </c>
      <c r="J2" s="130" t="s">
        <v>3609</v>
      </c>
      <c r="K2" s="130" t="s">
        <v>22</v>
      </c>
      <c r="L2" s="26" t="s">
        <v>3610</v>
      </c>
      <c r="M2" s="26" t="s">
        <v>3611</v>
      </c>
      <c r="N2" s="26" t="s">
        <v>3612</v>
      </c>
      <c r="O2" s="11" t="s">
        <v>22</v>
      </c>
      <c r="P2" s="74" t="str">
        <f t="array" ref="P2"> index(publications!$A$1:$A$319, match($B2, publications!$B$1:$B$319, 0))</f>
        <v>Livia</v>
      </c>
    </row>
    <row r="3">
      <c r="A3" s="30" t="s">
        <v>3613</v>
      </c>
      <c r="B3" s="129" t="str">
        <f> VLOOKUP($A3,datasets!$A:$B,2,0)</f>
        <v>Aguilar et al. 2013, The Photogrammetric Record (Q3DHRVLE)</v>
      </c>
      <c r="C3" s="26" t="s">
        <v>3606</v>
      </c>
      <c r="D3" s="9" t="s">
        <v>3607</v>
      </c>
      <c r="E3" s="11">
        <v>9.1</v>
      </c>
      <c r="F3" s="26" t="s">
        <v>203</v>
      </c>
      <c r="G3" s="26" t="s">
        <v>203</v>
      </c>
      <c r="H3" s="26" t="s">
        <v>203</v>
      </c>
      <c r="I3" s="130" t="s">
        <v>3608</v>
      </c>
      <c r="J3" s="130" t="s">
        <v>3609</v>
      </c>
      <c r="K3" s="130" t="s">
        <v>22</v>
      </c>
      <c r="L3" s="26" t="s">
        <v>3610</v>
      </c>
      <c r="M3" s="26" t="s">
        <v>3611</v>
      </c>
      <c r="N3" s="26" t="s">
        <v>3612</v>
      </c>
      <c r="O3" s="11" t="s">
        <v>22</v>
      </c>
      <c r="P3" s="74" t="str">
        <f t="array" ref="P3"> index(publications!$A$1:$A$319, match($B3, publications!$B$1:$B$319, 0))</f>
        <v>Livia</v>
      </c>
    </row>
    <row r="4">
      <c r="A4" s="30" t="s">
        <v>3614</v>
      </c>
      <c r="B4" s="129" t="str">
        <f> VLOOKUP($A4,datasets!$A:$B,2,0)</f>
        <v>Altmann et al. 2020, Water (LRT6Z88R)</v>
      </c>
      <c r="C4" s="26" t="s">
        <v>3615</v>
      </c>
      <c r="D4" s="9" t="s">
        <v>3616</v>
      </c>
      <c r="E4" s="75" t="s">
        <v>3617</v>
      </c>
      <c r="F4" s="26" t="s">
        <v>203</v>
      </c>
      <c r="G4" s="26" t="s">
        <v>203</v>
      </c>
      <c r="H4" s="26" t="s">
        <v>203</v>
      </c>
      <c r="I4" s="130" t="s">
        <v>3618</v>
      </c>
      <c r="J4" s="130" t="s">
        <v>3618</v>
      </c>
      <c r="K4" s="130" t="s">
        <v>22</v>
      </c>
      <c r="L4" s="26" t="s">
        <v>3610</v>
      </c>
      <c r="M4" s="26" t="s">
        <v>3619</v>
      </c>
      <c r="N4" s="26" t="s">
        <v>3620</v>
      </c>
      <c r="O4" s="11" t="s">
        <v>22</v>
      </c>
      <c r="P4" s="74" t="str">
        <f t="array" ref="P4"> index(publications!$A$1:$A$319, match($B4, publications!$B$1:$B$319, 0))</f>
        <v>Livia</v>
      </c>
    </row>
    <row r="5">
      <c r="A5" s="30" t="s">
        <v>3621</v>
      </c>
      <c r="B5" s="129" t="str">
        <f> VLOOKUP($A5,datasets!$A:$B,2,0)</f>
        <v>Altmann et al. 2020, Water (LRT6Z88R)</v>
      </c>
      <c r="C5" s="26" t="s">
        <v>3615</v>
      </c>
      <c r="D5" s="9" t="s">
        <v>3616</v>
      </c>
      <c r="E5" s="75" t="s">
        <v>3617</v>
      </c>
      <c r="F5" s="26" t="s">
        <v>203</v>
      </c>
      <c r="G5" s="26" t="s">
        <v>203</v>
      </c>
      <c r="H5" s="26" t="s">
        <v>203</v>
      </c>
      <c r="I5" s="130" t="s">
        <v>3618</v>
      </c>
      <c r="J5" s="130" t="s">
        <v>3618</v>
      </c>
      <c r="K5" s="130" t="s">
        <v>22</v>
      </c>
      <c r="L5" s="26" t="s">
        <v>3610</v>
      </c>
      <c r="M5" s="26" t="s">
        <v>3619</v>
      </c>
      <c r="N5" s="11" t="s">
        <v>22</v>
      </c>
      <c r="O5" s="11" t="s">
        <v>22</v>
      </c>
      <c r="P5" s="74" t="str">
        <f t="array" ref="P5"> index(publications!$A$1:$A$319, match($B5, publications!$B$1:$B$319, 0))</f>
        <v>Livia</v>
      </c>
    </row>
    <row r="6">
      <c r="A6" s="30" t="s">
        <v>3622</v>
      </c>
      <c r="B6" s="129" t="str">
        <f> VLOOKUP($A6,datasets!$A:$B,2,0)</f>
        <v>Andreassen et al. 2020, Journal of Glaciology (PQ3Q9H6A)</v>
      </c>
      <c r="C6" s="26" t="s">
        <v>3606</v>
      </c>
      <c r="D6" s="9" t="s">
        <v>3623</v>
      </c>
      <c r="E6" s="11" t="s">
        <v>22</v>
      </c>
      <c r="F6" s="26" t="s">
        <v>203</v>
      </c>
      <c r="G6" s="26" t="s">
        <v>203</v>
      </c>
      <c r="H6" s="26" t="s">
        <v>28</v>
      </c>
      <c r="I6" s="131" t="s">
        <v>22</v>
      </c>
      <c r="J6" s="130" t="s">
        <v>22</v>
      </c>
      <c r="K6" s="130" t="s">
        <v>22</v>
      </c>
      <c r="L6" s="130" t="s">
        <v>22</v>
      </c>
      <c r="M6" s="11" t="s">
        <v>22</v>
      </c>
      <c r="N6" s="11" t="s">
        <v>22</v>
      </c>
      <c r="O6" s="26" t="s">
        <v>2116</v>
      </c>
      <c r="P6" s="74" t="str">
        <f t="array" ref="P6"> index(publications!$A$1:$A$319, match($B6, publications!$B$1:$B$319, 0))</f>
        <v>Melanie</v>
      </c>
    </row>
    <row r="7">
      <c r="A7" s="30" t="s">
        <v>3624</v>
      </c>
      <c r="B7" s="129" t="str">
        <f> VLOOKUP($A7,datasets!$A:$B,2,0)</f>
        <v>Baily et al. 2003, Earth Surface Processes and Landforms (L945V4QX)</v>
      </c>
      <c r="C7" s="26" t="s">
        <v>3606</v>
      </c>
      <c r="D7" s="9" t="s">
        <v>3625</v>
      </c>
      <c r="E7" s="11" t="s">
        <v>22</v>
      </c>
      <c r="F7" s="26" t="s">
        <v>3052</v>
      </c>
      <c r="G7" s="26" t="s">
        <v>3052</v>
      </c>
      <c r="H7" s="26" t="s">
        <v>3052</v>
      </c>
      <c r="I7" s="131" t="s">
        <v>22</v>
      </c>
      <c r="J7" s="130" t="s">
        <v>22</v>
      </c>
      <c r="K7" s="130" t="s">
        <v>22</v>
      </c>
      <c r="L7" s="11"/>
      <c r="M7" s="11" t="s">
        <v>22</v>
      </c>
      <c r="N7" s="11" t="s">
        <v>22</v>
      </c>
      <c r="O7" s="11" t="s">
        <v>22</v>
      </c>
      <c r="P7" s="74" t="str">
        <f t="array" ref="P7"> index(publications!$A$1:$A$319, match($B7, publications!$B$1:$B$319, 0))</f>
        <v>Livia</v>
      </c>
    </row>
    <row r="8">
      <c r="A8" s="26" t="s">
        <v>3626</v>
      </c>
      <c r="B8" s="129" t="str">
        <f> VLOOKUP($A8,datasets!$A:$B,2,0)</f>
        <v>Bakker and Lane 2017, Earth Surface Processes and Landforms (XYRENZKG)</v>
      </c>
      <c r="C8" s="26" t="s">
        <v>3615</v>
      </c>
      <c r="D8" s="9" t="s">
        <v>3627</v>
      </c>
      <c r="E8" s="11" t="s">
        <v>22</v>
      </c>
      <c r="F8" s="26" t="s">
        <v>203</v>
      </c>
      <c r="G8" s="26" t="s">
        <v>28</v>
      </c>
      <c r="H8" s="26" t="s">
        <v>28</v>
      </c>
      <c r="I8" s="130" t="s">
        <v>22</v>
      </c>
      <c r="J8" s="130" t="s">
        <v>22</v>
      </c>
      <c r="K8" s="130" t="s">
        <v>22</v>
      </c>
      <c r="L8" s="26"/>
      <c r="M8" s="26" t="s">
        <v>3628</v>
      </c>
      <c r="N8" s="26" t="s">
        <v>3629</v>
      </c>
      <c r="O8" s="11" t="s">
        <v>22</v>
      </c>
      <c r="P8" s="74" t="str">
        <f t="array" ref="P8"> index(publications!$A$1:$A$319, match($B8, publications!$B$1:$B$319, 0))</f>
        <v>Livia</v>
      </c>
    </row>
    <row r="9">
      <c r="A9" s="26" t="s">
        <v>3630</v>
      </c>
      <c r="B9" s="129" t="str">
        <f> VLOOKUP($A8,datasets!$A:$B,2,0)</f>
        <v>Bakker and Lane 2017, Earth Surface Processes and Landforms (XYRENZKG)</v>
      </c>
      <c r="C9" s="26" t="s">
        <v>3615</v>
      </c>
      <c r="D9" s="9" t="s">
        <v>3627</v>
      </c>
      <c r="E9" s="11" t="s">
        <v>22</v>
      </c>
      <c r="F9" s="26" t="s">
        <v>203</v>
      </c>
      <c r="G9" s="26" t="s">
        <v>28</v>
      </c>
      <c r="H9" s="26" t="s">
        <v>28</v>
      </c>
      <c r="I9" s="130" t="s">
        <v>22</v>
      </c>
      <c r="J9" s="130" t="s">
        <v>22</v>
      </c>
      <c r="K9" s="130" t="s">
        <v>22</v>
      </c>
      <c r="L9" s="26"/>
      <c r="M9" s="26" t="s">
        <v>3628</v>
      </c>
      <c r="N9" s="26" t="s">
        <v>3629</v>
      </c>
      <c r="O9" s="11" t="s">
        <v>22</v>
      </c>
      <c r="P9" s="74" t="str">
        <f t="array" ref="P9"> index(publications!$A$1:$A$319, match($B9, publications!$B$1:$B$319, 0))</f>
        <v>Livia</v>
      </c>
    </row>
    <row r="10">
      <c r="A10" s="26" t="s">
        <v>3631</v>
      </c>
      <c r="B10" s="129" t="str">
        <f> VLOOKUP($A9,datasets!$A:$B,2,0)</f>
        <v>Bakker and Lane 2017, Earth Surface Processes and Landforms (XYRENZKG)</v>
      </c>
      <c r="C10" s="26" t="s">
        <v>3615</v>
      </c>
      <c r="D10" s="9" t="s">
        <v>3627</v>
      </c>
      <c r="E10" s="11" t="s">
        <v>22</v>
      </c>
      <c r="F10" s="26" t="s">
        <v>203</v>
      </c>
      <c r="G10" s="26" t="s">
        <v>28</v>
      </c>
      <c r="H10" s="26" t="s">
        <v>28</v>
      </c>
      <c r="I10" s="130" t="s">
        <v>22</v>
      </c>
      <c r="J10" s="130" t="s">
        <v>22</v>
      </c>
      <c r="K10" s="130" t="s">
        <v>22</v>
      </c>
      <c r="L10" s="26"/>
      <c r="M10" s="26" t="s">
        <v>3628</v>
      </c>
      <c r="N10" s="26" t="s">
        <v>3629</v>
      </c>
      <c r="O10" s="11" t="s">
        <v>22</v>
      </c>
      <c r="P10" s="74" t="str">
        <f t="array" ref="P10"> index(publications!$A$1:$A$319, match($B10, publications!$B$1:$B$319, 0))</f>
        <v>Livia</v>
      </c>
    </row>
    <row r="11">
      <c r="A11" s="26" t="s">
        <v>3632</v>
      </c>
      <c r="B11" s="129" t="str">
        <f> VLOOKUP($A10,datasets!$A:$B,2,0)</f>
        <v>Bakker and Lane 2017, Earth Surface Processes and Landforms (XYRENZKG)</v>
      </c>
      <c r="C11" s="26" t="s">
        <v>3615</v>
      </c>
      <c r="D11" s="9" t="s">
        <v>3627</v>
      </c>
      <c r="E11" s="11" t="s">
        <v>22</v>
      </c>
      <c r="F11" s="26" t="s">
        <v>203</v>
      </c>
      <c r="G11" s="26" t="s">
        <v>28</v>
      </c>
      <c r="H11" s="26" t="s">
        <v>28</v>
      </c>
      <c r="I11" s="130" t="s">
        <v>22</v>
      </c>
      <c r="J11" s="130" t="s">
        <v>22</v>
      </c>
      <c r="K11" s="130" t="s">
        <v>22</v>
      </c>
      <c r="L11" s="26"/>
      <c r="M11" s="26" t="s">
        <v>3628</v>
      </c>
      <c r="N11" s="26" t="s">
        <v>3629</v>
      </c>
      <c r="O11" s="11" t="s">
        <v>22</v>
      </c>
      <c r="P11" s="74" t="str">
        <f t="array" ref="P11"> index(publications!$A$1:$A$319, match($B11, publications!$B$1:$B$319, 0))</f>
        <v>Livia</v>
      </c>
    </row>
    <row r="12">
      <c r="A12" s="26" t="s">
        <v>3633</v>
      </c>
      <c r="B12" s="129" t="str">
        <f> VLOOKUP($A11,datasets!$A:$B,2,0)</f>
        <v>Bakker and Lane 2017, Earth Surface Processes and Landforms (XYRENZKG)</v>
      </c>
      <c r="C12" s="26" t="s">
        <v>3615</v>
      </c>
      <c r="D12" s="9" t="s">
        <v>3627</v>
      </c>
      <c r="E12" s="11" t="s">
        <v>22</v>
      </c>
      <c r="F12" s="26" t="s">
        <v>203</v>
      </c>
      <c r="G12" s="26" t="s">
        <v>28</v>
      </c>
      <c r="H12" s="26" t="s">
        <v>28</v>
      </c>
      <c r="I12" s="130" t="s">
        <v>22</v>
      </c>
      <c r="J12" s="130" t="s">
        <v>22</v>
      </c>
      <c r="K12" s="130" t="s">
        <v>22</v>
      </c>
      <c r="L12" s="26"/>
      <c r="M12" s="26" t="s">
        <v>3628</v>
      </c>
      <c r="N12" s="26" t="s">
        <v>3629</v>
      </c>
      <c r="O12" s="11" t="s">
        <v>22</v>
      </c>
      <c r="P12" s="74" t="str">
        <f t="array" ref="P12"> index(publications!$A$1:$A$319, match($B12, publications!$B$1:$B$319, 0))</f>
        <v>Livia</v>
      </c>
    </row>
    <row r="13">
      <c r="A13" s="26" t="s">
        <v>3634</v>
      </c>
      <c r="B13" s="129" t="str">
        <f> VLOOKUP($A12,datasets!$A:$B,2,0)</f>
        <v>Bakker and Lane 2017, Earth Surface Processes and Landforms (XYRENZKG)</v>
      </c>
      <c r="C13" s="26" t="s">
        <v>3615</v>
      </c>
      <c r="D13" s="9" t="s">
        <v>3627</v>
      </c>
      <c r="E13" s="11" t="s">
        <v>22</v>
      </c>
      <c r="F13" s="26" t="s">
        <v>203</v>
      </c>
      <c r="G13" s="26" t="s">
        <v>28</v>
      </c>
      <c r="H13" s="26" t="s">
        <v>28</v>
      </c>
      <c r="I13" s="130" t="s">
        <v>22</v>
      </c>
      <c r="J13" s="130" t="s">
        <v>22</v>
      </c>
      <c r="K13" s="130" t="s">
        <v>22</v>
      </c>
      <c r="L13" s="26"/>
      <c r="M13" s="26" t="s">
        <v>3628</v>
      </c>
      <c r="N13" s="26" t="s">
        <v>3629</v>
      </c>
      <c r="O13" s="11" t="s">
        <v>22</v>
      </c>
      <c r="P13" s="74" t="str">
        <f t="array" ref="P13"> index(publications!$A$1:$A$319, match($B13, publications!$B$1:$B$319, 0))</f>
        <v>Livia</v>
      </c>
    </row>
    <row r="14">
      <c r="A14" s="26" t="s">
        <v>3635</v>
      </c>
      <c r="B14" s="129" t="str">
        <f> VLOOKUP($A13,datasets!$A:$B,2,0)</f>
        <v>Bakker and Lane 2017, Earth Surface Processes and Landforms (XYRENZKG)</v>
      </c>
      <c r="C14" s="26" t="s">
        <v>3615</v>
      </c>
      <c r="D14" s="26" t="s">
        <v>3627</v>
      </c>
      <c r="E14" s="117" t="s">
        <v>22</v>
      </c>
      <c r="F14" s="26" t="s">
        <v>203</v>
      </c>
      <c r="G14" s="26" t="s">
        <v>28</v>
      </c>
      <c r="H14" s="26" t="s">
        <v>28</v>
      </c>
      <c r="I14" s="130" t="s">
        <v>22</v>
      </c>
      <c r="J14" s="130" t="s">
        <v>22</v>
      </c>
      <c r="K14" s="130" t="s">
        <v>22</v>
      </c>
      <c r="L14" s="26"/>
      <c r="M14" s="26" t="s">
        <v>3628</v>
      </c>
      <c r="N14" s="26" t="s">
        <v>3629</v>
      </c>
      <c r="O14" s="11" t="s">
        <v>22</v>
      </c>
      <c r="P14" s="74" t="str">
        <f t="array" ref="P14"> index(publications!$A$1:$A$319, match($B14, publications!$B$1:$B$319, 0))</f>
        <v>Livia</v>
      </c>
    </row>
    <row r="15">
      <c r="A15" s="26" t="s">
        <v>3636</v>
      </c>
      <c r="B15" s="129" t="str">
        <f> VLOOKUP($A14,datasets!$A:$B,2,0)</f>
        <v>Bakker and Lane 2017, Earth Surface Processes and Landforms (XYRENZKG)</v>
      </c>
      <c r="C15" s="26" t="s">
        <v>3615</v>
      </c>
      <c r="D15" s="26" t="s">
        <v>3627</v>
      </c>
      <c r="E15" s="117" t="s">
        <v>22</v>
      </c>
      <c r="F15" s="26" t="s">
        <v>203</v>
      </c>
      <c r="G15" s="26" t="s">
        <v>28</v>
      </c>
      <c r="H15" s="26" t="s">
        <v>28</v>
      </c>
      <c r="I15" s="130" t="s">
        <v>22</v>
      </c>
      <c r="J15" s="130" t="s">
        <v>22</v>
      </c>
      <c r="K15" s="130" t="s">
        <v>22</v>
      </c>
      <c r="L15" s="26"/>
      <c r="M15" s="26" t="s">
        <v>3628</v>
      </c>
      <c r="N15" s="26" t="s">
        <v>3629</v>
      </c>
      <c r="O15" s="11" t="s">
        <v>22</v>
      </c>
      <c r="P15" s="74" t="str">
        <f t="array" ref="P15"> index(publications!$A$1:$A$319, match($B15, publications!$B$1:$B$319, 0))</f>
        <v>Livia</v>
      </c>
    </row>
    <row r="16">
      <c r="A16" s="26" t="s">
        <v>3637</v>
      </c>
      <c r="B16" s="129" t="str">
        <f> VLOOKUP($A16,datasets!$A:$B,2,0)</f>
        <v>Batlle 2018, Preprint (9SKMSD4Z)</v>
      </c>
      <c r="C16" s="26" t="s">
        <v>3615</v>
      </c>
      <c r="D16" s="9" t="s">
        <v>3638</v>
      </c>
      <c r="E16" s="11" t="s">
        <v>22</v>
      </c>
      <c r="F16" s="26" t="s">
        <v>203</v>
      </c>
      <c r="G16" s="26" t="s">
        <v>203</v>
      </c>
      <c r="H16" s="26" t="s">
        <v>203</v>
      </c>
      <c r="I16" s="130" t="s">
        <v>3639</v>
      </c>
      <c r="J16" s="130" t="s">
        <v>3639</v>
      </c>
      <c r="K16" s="130" t="s">
        <v>22</v>
      </c>
      <c r="L16" s="26"/>
      <c r="M16" s="26" t="s">
        <v>3639</v>
      </c>
      <c r="N16" s="26" t="s">
        <v>22</v>
      </c>
      <c r="O16" s="26" t="s">
        <v>22</v>
      </c>
      <c r="P16" s="74" t="str">
        <f t="array" ref="P16"> index(publications!$A$1:$A$319, match($B16, publications!$B$1:$B$319, 0))</f>
        <v>Camillo</v>
      </c>
    </row>
    <row r="17">
      <c r="A17" s="26" t="s">
        <v>3640</v>
      </c>
      <c r="B17" s="129" t="str">
        <f> VLOOKUP($A17,datasets!$A:$B,2,0)</f>
        <v>Belart et al. 2019, Journal of Glaciology (G7RKHNSY)</v>
      </c>
      <c r="C17" s="26" t="s">
        <v>3615</v>
      </c>
      <c r="D17" s="9" t="s">
        <v>3641</v>
      </c>
      <c r="E17" s="11" t="s">
        <v>22</v>
      </c>
      <c r="F17" s="26" t="s">
        <v>203</v>
      </c>
      <c r="G17" s="26" t="s">
        <v>203</v>
      </c>
      <c r="H17" s="26" t="s">
        <v>203</v>
      </c>
      <c r="I17" s="130" t="s">
        <v>3642</v>
      </c>
      <c r="J17" s="130" t="s">
        <v>3642</v>
      </c>
      <c r="K17" s="130" t="s">
        <v>22</v>
      </c>
      <c r="L17" s="26"/>
      <c r="M17" s="26" t="s">
        <v>3642</v>
      </c>
      <c r="N17" s="26" t="s">
        <v>3643</v>
      </c>
      <c r="O17" s="26" t="s">
        <v>22</v>
      </c>
      <c r="P17" s="74" t="str">
        <f t="array" ref="P17"> index(publications!$A$1:$A$319, match($B17, publications!$B$1:$B$319, 0))</f>
        <v>Livia</v>
      </c>
    </row>
    <row r="18">
      <c r="A18" s="26" t="s">
        <v>3644</v>
      </c>
      <c r="B18" s="129" t="str">
        <f> VLOOKUP($A18,datasets!$A:$B,2,0)</f>
        <v>Belart et al. 2019, Journal of Glaciology (G7RKHNSY)</v>
      </c>
      <c r="C18" s="26" t="s">
        <v>3615</v>
      </c>
      <c r="D18" s="9" t="s">
        <v>3641</v>
      </c>
      <c r="E18" s="11" t="s">
        <v>22</v>
      </c>
      <c r="F18" s="26" t="s">
        <v>203</v>
      </c>
      <c r="G18" s="26" t="s">
        <v>203</v>
      </c>
      <c r="H18" s="26" t="s">
        <v>203</v>
      </c>
      <c r="I18" s="130" t="s">
        <v>3642</v>
      </c>
      <c r="J18" s="130" t="s">
        <v>3642</v>
      </c>
      <c r="K18" s="130" t="s">
        <v>22</v>
      </c>
      <c r="L18" s="26"/>
      <c r="M18" s="26" t="s">
        <v>3642</v>
      </c>
      <c r="N18" s="26" t="s">
        <v>3643</v>
      </c>
      <c r="O18" s="26" t="s">
        <v>22</v>
      </c>
      <c r="P18" s="74" t="str">
        <f t="array" ref="P18"> index(publications!$A$1:$A$319, match($B18, publications!$B$1:$B$319, 0))</f>
        <v>Livia</v>
      </c>
    </row>
    <row r="19">
      <c r="A19" s="26" t="s">
        <v>3645</v>
      </c>
      <c r="B19" s="129" t="str">
        <f> VLOOKUP($A19,datasets!$A:$B,2,0)</f>
        <v>Belart et al. 2019, Journal of Glaciology (G7RKHNSY)</v>
      </c>
      <c r="C19" s="26" t="s">
        <v>3615</v>
      </c>
      <c r="D19" s="9" t="s">
        <v>3641</v>
      </c>
      <c r="E19" s="11" t="s">
        <v>22</v>
      </c>
      <c r="F19" s="26" t="s">
        <v>203</v>
      </c>
      <c r="G19" s="26" t="s">
        <v>203</v>
      </c>
      <c r="H19" s="26" t="s">
        <v>203</v>
      </c>
      <c r="I19" s="130" t="s">
        <v>3642</v>
      </c>
      <c r="J19" s="130" t="s">
        <v>3642</v>
      </c>
      <c r="K19" s="130" t="s">
        <v>22</v>
      </c>
      <c r="L19" s="26"/>
      <c r="M19" s="26" t="s">
        <v>3642</v>
      </c>
      <c r="N19" s="26" t="s">
        <v>3643</v>
      </c>
      <c r="O19" s="26" t="s">
        <v>22</v>
      </c>
      <c r="P19" s="74" t="str">
        <f t="array" ref="P19"> index(publications!$A$1:$A$319, match($B19, publications!$B$1:$B$319, 0))</f>
        <v>Livia</v>
      </c>
    </row>
    <row r="20">
      <c r="A20" s="26" t="s">
        <v>3646</v>
      </c>
      <c r="B20" s="129" t="str">
        <f> VLOOKUP($A20,datasets!$A:$B,2,0)</f>
        <v>Belart et al. 2019, Journal of Glaciology (G7RKHNSY)</v>
      </c>
      <c r="C20" s="26" t="s">
        <v>3615</v>
      </c>
      <c r="D20" s="9" t="s">
        <v>3641</v>
      </c>
      <c r="E20" s="11" t="s">
        <v>22</v>
      </c>
      <c r="F20" s="26" t="s">
        <v>203</v>
      </c>
      <c r="G20" s="26" t="s">
        <v>203</v>
      </c>
      <c r="H20" s="26" t="s">
        <v>203</v>
      </c>
      <c r="I20" s="130" t="s">
        <v>3642</v>
      </c>
      <c r="J20" s="130" t="s">
        <v>3642</v>
      </c>
      <c r="K20" s="130" t="s">
        <v>22</v>
      </c>
      <c r="L20" s="26"/>
      <c r="M20" s="26" t="s">
        <v>3642</v>
      </c>
      <c r="N20" s="26" t="s">
        <v>3643</v>
      </c>
      <c r="O20" s="26" t="s">
        <v>22</v>
      </c>
      <c r="P20" s="74" t="str">
        <f t="array" ref="P20"> index(publications!$A$1:$A$319, match($B20, publications!$B$1:$B$319, 0))</f>
        <v>Livia</v>
      </c>
    </row>
    <row r="21">
      <c r="A21" s="26" t="s">
        <v>3647</v>
      </c>
      <c r="B21" s="129" t="str">
        <f> VLOOKUP($A21,datasets!$A:$B,2,0)</f>
        <v>Belart et al. 2019, Journal of Glaciology (G7RKHNSY)</v>
      </c>
      <c r="C21" s="26" t="s">
        <v>3615</v>
      </c>
      <c r="D21" s="9" t="s">
        <v>3641</v>
      </c>
      <c r="E21" s="11" t="s">
        <v>22</v>
      </c>
      <c r="F21" s="26" t="s">
        <v>203</v>
      </c>
      <c r="G21" s="26" t="s">
        <v>203</v>
      </c>
      <c r="H21" s="26" t="s">
        <v>203</v>
      </c>
      <c r="I21" s="130" t="s">
        <v>3642</v>
      </c>
      <c r="J21" s="130" t="s">
        <v>3642</v>
      </c>
      <c r="K21" s="130" t="s">
        <v>22</v>
      </c>
      <c r="L21" s="26"/>
      <c r="M21" s="26" t="s">
        <v>3642</v>
      </c>
      <c r="N21" s="26" t="s">
        <v>3643</v>
      </c>
      <c r="O21" s="26" t="s">
        <v>22</v>
      </c>
      <c r="P21" s="74" t="str">
        <f t="array" ref="P21"> index(publications!$A$1:$A$319, match($B21, publications!$B$1:$B$319, 0))</f>
        <v>Livia</v>
      </c>
    </row>
    <row r="22">
      <c r="A22" s="26" t="s">
        <v>3648</v>
      </c>
      <c r="B22" s="129" t="str">
        <f> VLOOKUP($A22,datasets!$A:$B,2,0)</f>
        <v>Belart et al. 2019, Journal of Glaciology (G7RKHNSY)</v>
      </c>
      <c r="C22" s="26" t="s">
        <v>3615</v>
      </c>
      <c r="D22" s="9" t="s">
        <v>3641</v>
      </c>
      <c r="E22" s="11" t="s">
        <v>22</v>
      </c>
      <c r="F22" s="26" t="s">
        <v>203</v>
      </c>
      <c r="G22" s="26" t="s">
        <v>203</v>
      </c>
      <c r="H22" s="26" t="s">
        <v>203</v>
      </c>
      <c r="I22" s="130" t="s">
        <v>3642</v>
      </c>
      <c r="J22" s="130" t="s">
        <v>3642</v>
      </c>
      <c r="K22" s="130" t="s">
        <v>22</v>
      </c>
      <c r="L22" s="26"/>
      <c r="M22" s="26" t="s">
        <v>3642</v>
      </c>
      <c r="N22" s="26" t="s">
        <v>3643</v>
      </c>
      <c r="O22" s="26" t="s">
        <v>22</v>
      </c>
      <c r="P22" s="74" t="str">
        <f t="array" ref="P22"> index(publications!$A$1:$A$319, match($B22, publications!$B$1:$B$319, 0))</f>
        <v>Livia</v>
      </c>
    </row>
    <row r="23">
      <c r="A23" s="30" t="s">
        <v>3649</v>
      </c>
      <c r="B23" s="129" t="str">
        <f> VLOOKUP($A23,datasets!$A:$B,2,0)</f>
        <v>Belart et al. 2019, Journal of Glaciology (G7RKHNSY)</v>
      </c>
      <c r="C23" s="26" t="s">
        <v>3615</v>
      </c>
      <c r="D23" s="9" t="s">
        <v>3641</v>
      </c>
      <c r="E23" s="11" t="s">
        <v>22</v>
      </c>
      <c r="F23" s="26" t="s">
        <v>203</v>
      </c>
      <c r="G23" s="26" t="s">
        <v>203</v>
      </c>
      <c r="H23" s="26" t="s">
        <v>203</v>
      </c>
      <c r="I23" s="130" t="s">
        <v>3642</v>
      </c>
      <c r="J23" s="130" t="s">
        <v>3642</v>
      </c>
      <c r="K23" s="130" t="s">
        <v>22</v>
      </c>
      <c r="L23" s="132"/>
      <c r="M23" s="132" t="s">
        <v>3642</v>
      </c>
      <c r="N23" s="26" t="s">
        <v>3643</v>
      </c>
      <c r="O23" s="26" t="s">
        <v>22</v>
      </c>
      <c r="P23" s="74" t="str">
        <f t="array" ref="P23"> index(publications!$A$1:$A$319, match($B23, publications!$B$1:$B$319, 0))</f>
        <v>Livia</v>
      </c>
    </row>
    <row r="24">
      <c r="A24" s="30" t="s">
        <v>3650</v>
      </c>
      <c r="B24" s="129" t="str">
        <f> VLOOKUP($A24,datasets!$A:$B,2,0)</f>
        <v>Belart et al. 2020, Frontiers in Earth Science (2XDGW8V2)</v>
      </c>
      <c r="C24" s="26" t="s">
        <v>3606</v>
      </c>
      <c r="D24" s="9" t="s">
        <v>3641</v>
      </c>
      <c r="E24" s="11" t="s">
        <v>22</v>
      </c>
      <c r="F24" s="26" t="s">
        <v>203</v>
      </c>
      <c r="G24" s="26" t="s">
        <v>203</v>
      </c>
      <c r="H24" s="26" t="s">
        <v>203</v>
      </c>
      <c r="I24" s="130" t="s">
        <v>3642</v>
      </c>
      <c r="J24" s="130" t="s">
        <v>3642</v>
      </c>
      <c r="K24" s="130" t="s">
        <v>22</v>
      </c>
      <c r="L24" s="132"/>
      <c r="M24" s="132" t="s">
        <v>3642</v>
      </c>
      <c r="N24" s="26" t="s">
        <v>22</v>
      </c>
      <c r="O24" s="26" t="s">
        <v>1867</v>
      </c>
      <c r="P24" s="74" t="str">
        <f t="array" ref="P24"> index(publications!$A$1:$A$319, match($B24, publications!$B$1:$B$319, 0))</f>
        <v>Amaury</v>
      </c>
    </row>
    <row r="25">
      <c r="A25" s="26" t="s">
        <v>3651</v>
      </c>
      <c r="B25" s="129" t="str">
        <f> VLOOKUP($A25,datasets!$A:$B,2,0)</f>
        <v>Belart et al. 2020, Frontiers in Earth Science (2XDGW8V2)</v>
      </c>
      <c r="C25" s="26" t="s">
        <v>3606</v>
      </c>
      <c r="D25" s="9" t="s">
        <v>3641</v>
      </c>
      <c r="E25" s="11" t="s">
        <v>22</v>
      </c>
      <c r="F25" s="26" t="s">
        <v>203</v>
      </c>
      <c r="G25" s="26" t="s">
        <v>203</v>
      </c>
      <c r="H25" s="26" t="s">
        <v>203</v>
      </c>
      <c r="I25" s="130" t="s">
        <v>3642</v>
      </c>
      <c r="J25" s="130" t="s">
        <v>3642</v>
      </c>
      <c r="K25" s="130" t="s">
        <v>22</v>
      </c>
      <c r="L25" s="132"/>
      <c r="M25" s="132" t="s">
        <v>3642</v>
      </c>
      <c r="N25" s="26" t="s">
        <v>22</v>
      </c>
      <c r="O25" s="26" t="s">
        <v>1867</v>
      </c>
      <c r="P25" s="74" t="str">
        <f t="array" ref="P25"> index(publications!$A$1:$A$319, match($B25, publications!$B$1:$B$319, 0))</f>
        <v>Amaury</v>
      </c>
    </row>
    <row r="26" ht="15.0" customHeight="1">
      <c r="A26" s="30" t="s">
        <v>3652</v>
      </c>
      <c r="B26" s="129" t="str">
        <f> VLOOKUP($A26,datasets!$A:$B,2,0)</f>
        <v>Berveglieri et al. 2016, IEEE Journal of Selected Topics in Applied Earth Observations and Remote Sensing (7BFYB2XH)</v>
      </c>
      <c r="C26" s="26" t="s">
        <v>3606</v>
      </c>
      <c r="D26" s="9" t="s">
        <v>3607</v>
      </c>
      <c r="E26" s="11">
        <v>2015.0</v>
      </c>
      <c r="F26" s="26" t="s">
        <v>203</v>
      </c>
      <c r="G26" s="49" t="s">
        <v>3052</v>
      </c>
      <c r="H26" s="26" t="s">
        <v>203</v>
      </c>
      <c r="I26" s="130" t="s">
        <v>3653</v>
      </c>
      <c r="J26" s="130" t="s">
        <v>3654</v>
      </c>
      <c r="K26" s="130" t="s">
        <v>22</v>
      </c>
      <c r="L26" s="133"/>
      <c r="M26" s="133" t="s">
        <v>3653</v>
      </c>
      <c r="N26" s="88" t="s">
        <v>3655</v>
      </c>
      <c r="O26" s="26" t="s">
        <v>22</v>
      </c>
      <c r="P26" s="74" t="str">
        <f t="array" ref="P26"> index(publications!$A$1:$A$319, match($B26, publications!$B$1:$B$319, 0))</f>
        <v>Livia</v>
      </c>
    </row>
    <row r="27">
      <c r="A27" s="30" t="s">
        <v>3656</v>
      </c>
      <c r="B27" s="129" t="str">
        <f> VLOOKUP($A27,datasets!$A:$B,2,0)</f>
        <v>Berveglieri et al. 2018, ISPRS Journal of Photogrammetry and Remote Sensing (89YP4S4S)</v>
      </c>
      <c r="C27" s="26" t="s">
        <v>3606</v>
      </c>
      <c r="D27" s="9" t="s">
        <v>3607</v>
      </c>
      <c r="E27" s="11">
        <v>2015.0</v>
      </c>
      <c r="F27" s="26" t="s">
        <v>203</v>
      </c>
      <c r="G27" s="49" t="s">
        <v>28</v>
      </c>
      <c r="H27" s="26" t="s">
        <v>203</v>
      </c>
      <c r="I27" s="130" t="s">
        <v>3653</v>
      </c>
      <c r="J27" s="130" t="s">
        <v>3654</v>
      </c>
      <c r="K27" s="130" t="s">
        <v>22</v>
      </c>
      <c r="L27" s="133"/>
      <c r="M27" s="133" t="s">
        <v>3653</v>
      </c>
      <c r="N27" s="26" t="s">
        <v>22</v>
      </c>
      <c r="O27" s="26" t="s">
        <v>1872</v>
      </c>
      <c r="P27" s="74" t="str">
        <f t="array" ref="P27"> index(publications!$A$1:$A$319, match($B27, publications!$B$1:$B$319, 0))</f>
        <v>Livia</v>
      </c>
    </row>
    <row r="28">
      <c r="A28" s="30" t="s">
        <v>3657</v>
      </c>
      <c r="B28" s="129" t="str">
        <f> VLOOKUP($A28,datasets!$A:$B,2,0)</f>
        <v>Berveglieri et al. 2018, ISPRS Journal of Photogrammetry and Remote Sensing (89YP4S4S)</v>
      </c>
      <c r="C28" s="26" t="s">
        <v>3606</v>
      </c>
      <c r="D28" s="9" t="s">
        <v>3607</v>
      </c>
      <c r="E28" s="11">
        <v>2015.0</v>
      </c>
      <c r="F28" s="26" t="s">
        <v>203</v>
      </c>
      <c r="G28" s="49" t="s">
        <v>28</v>
      </c>
      <c r="H28" s="26" t="s">
        <v>203</v>
      </c>
      <c r="I28" s="130" t="s">
        <v>3653</v>
      </c>
      <c r="J28" s="130" t="s">
        <v>3654</v>
      </c>
      <c r="K28" s="130" t="s">
        <v>22</v>
      </c>
      <c r="L28" s="133"/>
      <c r="M28" s="133" t="s">
        <v>3653</v>
      </c>
      <c r="N28" s="26" t="s">
        <v>22</v>
      </c>
      <c r="O28" s="26" t="s">
        <v>1872</v>
      </c>
      <c r="P28" s="74" t="str">
        <f t="array" ref="P28"> index(publications!$A$1:$A$319, match($B28, publications!$B$1:$B$319, 0))</f>
        <v>Livia</v>
      </c>
    </row>
    <row r="29">
      <c r="A29" s="30" t="s">
        <v>3658</v>
      </c>
      <c r="B29" s="129" t="str">
        <f> VLOOKUP($A29,datasets!$A:$B,2,0)</f>
        <v>Betz et al. 2019, Zeitschrift für Geomorphologie (C97XPXE6)</v>
      </c>
      <c r="C29" s="26" t="s">
        <v>3615</v>
      </c>
      <c r="D29" s="9" t="s">
        <v>3616</v>
      </c>
      <c r="E29" s="11" t="s">
        <v>22</v>
      </c>
      <c r="F29" s="26" t="s">
        <v>203</v>
      </c>
      <c r="G29" s="26" t="s">
        <v>3052</v>
      </c>
      <c r="H29" s="26" t="s">
        <v>3052</v>
      </c>
      <c r="I29" s="130" t="s">
        <v>22</v>
      </c>
      <c r="J29" s="130" t="s">
        <v>22</v>
      </c>
      <c r="K29" s="130" t="s">
        <v>22</v>
      </c>
      <c r="L29" s="26"/>
      <c r="M29" s="26" t="s">
        <v>22</v>
      </c>
      <c r="N29" s="26" t="s">
        <v>22</v>
      </c>
      <c r="O29" s="26" t="s">
        <v>22</v>
      </c>
      <c r="P29" s="74" t="str">
        <f t="array" ref="P29"> index(publications!$A$1:$A$319, match($B29, publications!$B$1:$B$319, 0))</f>
        <v>Anette</v>
      </c>
    </row>
    <row r="30">
      <c r="A30" s="30" t="s">
        <v>3659</v>
      </c>
      <c r="B30" s="129" t="str">
        <f> VLOOKUP($A30,datasets!$A:$B,2,0)</f>
        <v>Bhattacharya et al. 2018, 2018 4th International Conference on Recent Advances in Information Technology (2HQXTLS6)</v>
      </c>
      <c r="C30" s="26" t="s">
        <v>3606</v>
      </c>
      <c r="D30" s="9" t="s">
        <v>3607</v>
      </c>
      <c r="E30" s="11">
        <v>2014.0</v>
      </c>
      <c r="F30" s="26" t="s">
        <v>203</v>
      </c>
      <c r="G30" s="26" t="s">
        <v>3052</v>
      </c>
      <c r="H30" s="26" t="s">
        <v>203</v>
      </c>
      <c r="I30" s="130" t="s">
        <v>3660</v>
      </c>
      <c r="J30" s="130" t="s">
        <v>3661</v>
      </c>
      <c r="K30" s="130" t="s">
        <v>22</v>
      </c>
      <c r="L30" s="26"/>
      <c r="M30" s="26" t="s">
        <v>3662</v>
      </c>
      <c r="N30" s="26" t="s">
        <v>3663</v>
      </c>
      <c r="O30" s="26" t="s">
        <v>22</v>
      </c>
      <c r="P30" s="74" t="str">
        <f t="array" ref="P30"> index(publications!$A$1:$A$319, match($B30, publications!$B$1:$B$319, 0))</f>
        <v>Bob</v>
      </c>
    </row>
    <row r="31">
      <c r="A31" s="30" t="s">
        <v>3664</v>
      </c>
      <c r="B31" s="129" t="str">
        <f> VLOOKUP($A31,datasets!$A:$B,2,0)</f>
        <v>Bitelli and Girelli 2009, Journal of Cultural Heritage (U5IZQNWE)</v>
      </c>
      <c r="C31" s="26" t="s">
        <v>3606</v>
      </c>
      <c r="D31" s="9" t="s">
        <v>3607</v>
      </c>
      <c r="E31" s="11">
        <v>9.3</v>
      </c>
      <c r="F31" s="26" t="s">
        <v>203</v>
      </c>
      <c r="G31" s="26" t="s">
        <v>28</v>
      </c>
      <c r="H31" s="26" t="s">
        <v>203</v>
      </c>
      <c r="I31" s="130" t="s">
        <v>3665</v>
      </c>
      <c r="J31" s="130" t="s">
        <v>3665</v>
      </c>
      <c r="K31" s="130" t="s">
        <v>22</v>
      </c>
      <c r="L31" s="26"/>
      <c r="M31" s="26" t="s">
        <v>3666</v>
      </c>
      <c r="N31" s="26" t="s">
        <v>3667</v>
      </c>
      <c r="O31" s="26" t="s">
        <v>22</v>
      </c>
      <c r="P31" s="74" t="str">
        <f t="array" ref="P31"> index(publications!$A$1:$A$319, match($B31, publications!$B$1:$B$319, 0))</f>
        <v>Bob</v>
      </c>
    </row>
    <row r="32">
      <c r="A32" s="30" t="s">
        <v>3668</v>
      </c>
      <c r="B32" s="129" t="str">
        <f> VLOOKUP($A32,datasets!$A:$B,2,0)</f>
        <v>Bolch et al. 2008, Journal of Glaciology (VZSHSDVT)</v>
      </c>
      <c r="C32" s="26" t="s">
        <v>3606</v>
      </c>
      <c r="D32" s="9" t="s">
        <v>3669</v>
      </c>
      <c r="E32" s="11" t="s">
        <v>3670</v>
      </c>
      <c r="F32" s="26" t="s">
        <v>203</v>
      </c>
      <c r="G32" s="26" t="s">
        <v>28</v>
      </c>
      <c r="H32" s="26" t="s">
        <v>28</v>
      </c>
      <c r="I32" s="130" t="s">
        <v>22</v>
      </c>
      <c r="J32" s="130" t="s">
        <v>22</v>
      </c>
      <c r="K32" s="130" t="s">
        <v>22</v>
      </c>
      <c r="L32" s="26"/>
      <c r="M32" s="26" t="s">
        <v>22</v>
      </c>
      <c r="N32" s="26" t="s">
        <v>22</v>
      </c>
      <c r="O32" s="26" t="s">
        <v>22</v>
      </c>
      <c r="P32" s="74" t="str">
        <f t="array" ref="P32"> index(publications!$A$1:$A$319, match($B32, publications!$B$1:$B$319, 0))</f>
        <v>Bob</v>
      </c>
    </row>
    <row r="33">
      <c r="A33" s="30" t="s">
        <v>3671</v>
      </c>
      <c r="B33" s="129" t="str">
        <f> VLOOKUP($A33,datasets!$A:$B,2,0)</f>
        <v>Bolch et al. 2011, The Cryosphere (D5BPHY87)</v>
      </c>
      <c r="C33" s="26" t="s">
        <v>3606</v>
      </c>
      <c r="D33" s="9" t="s">
        <v>3672</v>
      </c>
      <c r="E33" s="11" t="s">
        <v>22</v>
      </c>
      <c r="F33" s="26" t="s">
        <v>203</v>
      </c>
      <c r="G33" s="26" t="s">
        <v>203</v>
      </c>
      <c r="H33" s="26" t="s">
        <v>3052</v>
      </c>
      <c r="I33" s="130" t="s">
        <v>22</v>
      </c>
      <c r="J33" s="130" t="s">
        <v>22</v>
      </c>
      <c r="K33" s="130" t="s">
        <v>22</v>
      </c>
      <c r="L33" s="26"/>
      <c r="M33" s="26" t="s">
        <v>22</v>
      </c>
      <c r="N33" s="26" t="s">
        <v>3673</v>
      </c>
      <c r="O33" s="26" t="s">
        <v>22</v>
      </c>
      <c r="P33" s="74" t="str">
        <f t="array" ref="P33"> index(publications!$A$1:$A$319, match($B33, publications!$B$1:$B$319, 0))</f>
        <v>Amaury</v>
      </c>
    </row>
    <row r="34">
      <c r="A34" s="26" t="s">
        <v>3674</v>
      </c>
      <c r="B34" s="129" t="str">
        <f> VLOOKUP($A34,datasets!$A:$B,2,0)</f>
        <v>Bolch et al. 2011, The Cryosphere (D5BPHY87)</v>
      </c>
      <c r="C34" s="26" t="s">
        <v>3606</v>
      </c>
      <c r="D34" s="9" t="s">
        <v>3672</v>
      </c>
      <c r="E34" s="11" t="s">
        <v>22</v>
      </c>
      <c r="F34" s="26" t="s">
        <v>203</v>
      </c>
      <c r="G34" s="26" t="s">
        <v>203</v>
      </c>
      <c r="H34" s="26" t="s">
        <v>3052</v>
      </c>
      <c r="I34" s="130" t="s">
        <v>22</v>
      </c>
      <c r="J34" s="130" t="s">
        <v>22</v>
      </c>
      <c r="K34" s="130" t="s">
        <v>22</v>
      </c>
      <c r="L34" s="26"/>
      <c r="M34" s="26" t="s">
        <v>22</v>
      </c>
      <c r="N34" s="26" t="s">
        <v>22</v>
      </c>
      <c r="O34" s="26" t="s">
        <v>22</v>
      </c>
      <c r="P34" s="74" t="str">
        <f t="array" ref="P34"> index(publications!$A$1:$A$319, match($B34, publications!$B$1:$B$319, 0))</f>
        <v>Amaury</v>
      </c>
    </row>
    <row r="35">
      <c r="A35" s="30" t="s">
        <v>3675</v>
      </c>
      <c r="B35" s="129" t="str">
        <f> VLOOKUP($A35,datasets!$A:$B,2,0)</f>
        <v>Bolch et al. 2011, The Cryosphere (D5BPHY87)</v>
      </c>
      <c r="C35" s="26" t="s">
        <v>3606</v>
      </c>
      <c r="D35" s="9" t="s">
        <v>3607</v>
      </c>
      <c r="E35" s="11">
        <v>9.1</v>
      </c>
      <c r="F35" s="26" t="s">
        <v>203</v>
      </c>
      <c r="G35" s="26" t="s">
        <v>3052</v>
      </c>
      <c r="H35" s="26" t="s">
        <v>3052</v>
      </c>
      <c r="I35" s="130" t="s">
        <v>22</v>
      </c>
      <c r="J35" s="130" t="s">
        <v>22</v>
      </c>
      <c r="K35" s="130" t="s">
        <v>22</v>
      </c>
      <c r="L35" s="26"/>
      <c r="M35" s="26" t="s">
        <v>22</v>
      </c>
      <c r="N35" s="26" t="s">
        <v>3673</v>
      </c>
      <c r="O35" s="26" t="s">
        <v>22</v>
      </c>
      <c r="P35" s="74" t="str">
        <f t="array" ref="P35"> index(publications!$A$1:$A$319, match($B35, publications!$B$1:$B$319, 0))</f>
        <v>Amaury</v>
      </c>
    </row>
    <row r="36">
      <c r="A36" s="30" t="s">
        <v>3676</v>
      </c>
      <c r="B36" s="129" t="str">
        <f> VLOOKUP($A36,datasets!$A:$B,2,0)</f>
        <v>Bolch et al. 2017, The Cryosphere (UFU92EAC)</v>
      </c>
      <c r="C36" s="26" t="s">
        <v>3606</v>
      </c>
      <c r="D36" s="9" t="s">
        <v>3677</v>
      </c>
      <c r="E36" s="75">
        <v>2014.0</v>
      </c>
      <c r="F36" s="26" t="s">
        <v>203</v>
      </c>
      <c r="G36" s="26" t="s">
        <v>203</v>
      </c>
      <c r="H36" s="26" t="s">
        <v>203</v>
      </c>
      <c r="I36" s="130" t="s">
        <v>3678</v>
      </c>
      <c r="J36" s="130" t="s">
        <v>3678</v>
      </c>
      <c r="K36" s="130" t="s">
        <v>22</v>
      </c>
      <c r="L36" s="26"/>
      <c r="M36" s="26" t="s">
        <v>3679</v>
      </c>
      <c r="N36" s="26" t="s">
        <v>22</v>
      </c>
      <c r="O36" s="26" t="s">
        <v>22</v>
      </c>
      <c r="P36" s="74" t="str">
        <f t="array" ref="P36"> index(publications!$A$1:$A$319, match($B36, publications!$B$1:$B$319, 0))</f>
        <v>Amaury</v>
      </c>
    </row>
    <row r="37">
      <c r="A37" s="26" t="s">
        <v>3680</v>
      </c>
      <c r="B37" s="129" t="str">
        <f> VLOOKUP($A37,datasets!$A:$B,2,0)</f>
        <v>Bolch et al. 2017, The Cryosphere (UFU92EAC)</v>
      </c>
      <c r="C37" s="26" t="s">
        <v>3606</v>
      </c>
      <c r="D37" s="9" t="s">
        <v>3677</v>
      </c>
      <c r="E37" s="75">
        <v>2014.0</v>
      </c>
      <c r="F37" s="26" t="s">
        <v>203</v>
      </c>
      <c r="G37" s="26" t="s">
        <v>203</v>
      </c>
      <c r="H37" s="26" t="s">
        <v>203</v>
      </c>
      <c r="I37" s="130" t="s">
        <v>3678</v>
      </c>
      <c r="J37" s="130" t="s">
        <v>3678</v>
      </c>
      <c r="K37" s="130" t="s">
        <v>22</v>
      </c>
      <c r="L37" s="26"/>
      <c r="M37" s="26" t="s">
        <v>3679</v>
      </c>
      <c r="N37" s="26" t="s">
        <v>22</v>
      </c>
      <c r="O37" s="26" t="s">
        <v>22</v>
      </c>
      <c r="P37" s="74" t="str">
        <f t="array" ref="P37"> index(publications!$A$1:$A$319, match($B37, publications!$B$1:$B$319, 0))</f>
        <v>Amaury</v>
      </c>
    </row>
    <row r="38">
      <c r="A38" s="30" t="s">
        <v>3681</v>
      </c>
      <c r="B38" s="129" t="str">
        <f> VLOOKUP($A38,datasets!$A:$B,2,0)</f>
        <v>Bolles and Forman 2018, Frontiers in Earth Science (PBSVU4ID)</v>
      </c>
      <c r="C38" s="26" t="s">
        <v>3682</v>
      </c>
      <c r="D38" s="9" t="s">
        <v>3683</v>
      </c>
      <c r="E38" s="11" t="s">
        <v>22</v>
      </c>
      <c r="F38" s="26" t="s">
        <v>203</v>
      </c>
      <c r="G38" s="26" t="s">
        <v>203</v>
      </c>
      <c r="H38" s="26" t="s">
        <v>203</v>
      </c>
      <c r="I38" s="130" t="s">
        <v>3684</v>
      </c>
      <c r="J38" s="130" t="s">
        <v>3685</v>
      </c>
      <c r="K38" s="134" t="s">
        <v>3686</v>
      </c>
      <c r="L38" s="26"/>
      <c r="M38" s="26" t="s">
        <v>3684</v>
      </c>
      <c r="N38" s="26" t="s">
        <v>3687</v>
      </c>
      <c r="O38" s="26" t="s">
        <v>22</v>
      </c>
      <c r="P38" s="74" t="str">
        <f t="array" ref="P38"> index(publications!$A$1:$A$319, match($B38, publications!$B$1:$B$319, 0))</f>
        <v>Anette</v>
      </c>
    </row>
    <row r="39">
      <c r="A39" s="26" t="s">
        <v>3688</v>
      </c>
      <c r="B39" s="129" t="str">
        <f> VLOOKUP($A39,datasets!$A:$B,2,0)</f>
        <v>Bolles and Forman 2018, Frontiers in Earth Science (PBSVU4ID)</v>
      </c>
      <c r="C39" s="26" t="s">
        <v>3682</v>
      </c>
      <c r="D39" s="9" t="s">
        <v>3683</v>
      </c>
      <c r="E39" s="11" t="s">
        <v>22</v>
      </c>
      <c r="F39" s="26" t="s">
        <v>203</v>
      </c>
      <c r="G39" s="26" t="s">
        <v>203</v>
      </c>
      <c r="H39" s="26" t="s">
        <v>203</v>
      </c>
      <c r="I39" s="130" t="s">
        <v>3684</v>
      </c>
      <c r="J39" s="130" t="s">
        <v>3685</v>
      </c>
      <c r="K39" s="134" t="s">
        <v>3686</v>
      </c>
      <c r="L39" s="26"/>
      <c r="M39" s="26" t="s">
        <v>3684</v>
      </c>
      <c r="N39" s="26" t="s">
        <v>3687</v>
      </c>
      <c r="O39" s="26" t="s">
        <v>22</v>
      </c>
      <c r="P39" s="74" t="str">
        <f t="array" ref="P39"> index(publications!$A$1:$A$319, match($B39, publications!$B$1:$B$319, 0))</f>
        <v>Anette</v>
      </c>
    </row>
    <row r="40">
      <c r="A40" s="30" t="s">
        <v>3689</v>
      </c>
      <c r="B40" s="129" t="str">
        <f> VLOOKUP($A40,datasets!$A:$B,2,0)</f>
        <v>Bolles and Forman 2018, Frontiers in Earth Science (PBSVU4ID)</v>
      </c>
      <c r="C40" s="26" t="s">
        <v>3682</v>
      </c>
      <c r="D40" s="9" t="s">
        <v>3683</v>
      </c>
      <c r="E40" s="11" t="s">
        <v>22</v>
      </c>
      <c r="F40" s="26" t="s">
        <v>203</v>
      </c>
      <c r="G40" s="26" t="s">
        <v>203</v>
      </c>
      <c r="H40" s="26" t="s">
        <v>203</v>
      </c>
      <c r="I40" s="130" t="s">
        <v>3684</v>
      </c>
      <c r="J40" s="130" t="s">
        <v>3685</v>
      </c>
      <c r="K40" s="134" t="s">
        <v>3690</v>
      </c>
      <c r="L40" s="26"/>
      <c r="M40" s="26" t="s">
        <v>3684</v>
      </c>
      <c r="N40" s="26" t="s">
        <v>3687</v>
      </c>
      <c r="O40" s="26" t="s">
        <v>22</v>
      </c>
      <c r="P40" s="74" t="str">
        <f t="array" ref="P40"> index(publications!$A$1:$A$319, match($B40, publications!$B$1:$B$319, 0))</f>
        <v>Anette</v>
      </c>
    </row>
    <row r="41">
      <c r="A41" s="26" t="s">
        <v>3691</v>
      </c>
      <c r="B41" s="129" t="str">
        <f> VLOOKUP($A41,datasets!$A:$B,2,0)</f>
        <v>Bolles and Forman 2018, Frontiers in Earth Science (PBSVU4ID)</v>
      </c>
      <c r="C41" s="26" t="s">
        <v>3682</v>
      </c>
      <c r="D41" s="9" t="s">
        <v>3683</v>
      </c>
      <c r="E41" s="9" t="s">
        <v>22</v>
      </c>
      <c r="F41" s="9" t="s">
        <v>203</v>
      </c>
      <c r="G41" s="9" t="s">
        <v>203</v>
      </c>
      <c r="H41" s="9" t="s">
        <v>203</v>
      </c>
      <c r="I41" s="130" t="s">
        <v>3684</v>
      </c>
      <c r="J41" s="130" t="s">
        <v>3685</v>
      </c>
      <c r="K41" s="134" t="s">
        <v>3690</v>
      </c>
      <c r="L41" s="9"/>
      <c r="M41" s="9" t="s">
        <v>3684</v>
      </c>
      <c r="N41" s="9" t="s">
        <v>3687</v>
      </c>
      <c r="O41" s="9" t="s">
        <v>22</v>
      </c>
      <c r="P41" s="74" t="str">
        <f t="array" ref="P41"> index(publications!$A$1:$A$319, match($B41, publications!$B$1:$B$319, 0))</f>
        <v>Anette</v>
      </c>
    </row>
    <row r="42">
      <c r="A42" s="30" t="s">
        <v>3692</v>
      </c>
      <c r="B42" s="129" t="str">
        <f> VLOOKUP($A42,datasets!$A:$B,2,0)</f>
        <v>Bolles and Forman 2018, Frontiers in Earth Science (PBSVU4ID)</v>
      </c>
      <c r="C42" s="26" t="s">
        <v>3682</v>
      </c>
      <c r="D42" s="9" t="s">
        <v>3683</v>
      </c>
      <c r="E42" s="9" t="s">
        <v>22</v>
      </c>
      <c r="F42" s="9" t="s">
        <v>203</v>
      </c>
      <c r="G42" s="9" t="s">
        <v>203</v>
      </c>
      <c r="H42" s="9" t="s">
        <v>203</v>
      </c>
      <c r="I42" s="130" t="s">
        <v>3684</v>
      </c>
      <c r="J42" s="130" t="s">
        <v>3685</v>
      </c>
      <c r="K42" s="134" t="s">
        <v>3690</v>
      </c>
      <c r="L42" s="9"/>
      <c r="M42" s="9" t="s">
        <v>3684</v>
      </c>
      <c r="N42" s="9" t="s">
        <v>3687</v>
      </c>
      <c r="O42" s="9" t="s">
        <v>22</v>
      </c>
      <c r="P42" s="74" t="str">
        <f t="array" ref="P42"> index(publications!$A$1:$A$319, match($B42, publications!$B$1:$B$319, 0))</f>
        <v>Anette</v>
      </c>
    </row>
    <row r="43">
      <c r="A43" s="26" t="s">
        <v>3693</v>
      </c>
      <c r="B43" s="129" t="str">
        <f> VLOOKUP($A43,datasets!$A:$B,2,0)</f>
        <v>Bolles and Forman 2018, Frontiers in Earth Science (PBSVU4ID)</v>
      </c>
      <c r="C43" s="26" t="s">
        <v>3682</v>
      </c>
      <c r="D43" s="9" t="s">
        <v>3683</v>
      </c>
      <c r="E43" s="9" t="s">
        <v>22</v>
      </c>
      <c r="F43" s="9" t="s">
        <v>203</v>
      </c>
      <c r="G43" s="9" t="s">
        <v>203</v>
      </c>
      <c r="H43" s="9" t="s">
        <v>203</v>
      </c>
      <c r="I43" s="130" t="s">
        <v>3684</v>
      </c>
      <c r="J43" s="130" t="s">
        <v>3685</v>
      </c>
      <c r="K43" s="134" t="s">
        <v>3690</v>
      </c>
      <c r="L43" s="9"/>
      <c r="M43" s="9" t="s">
        <v>3684</v>
      </c>
      <c r="N43" s="9" t="s">
        <v>3687</v>
      </c>
      <c r="O43" s="9" t="s">
        <v>22</v>
      </c>
      <c r="P43" s="74" t="str">
        <f t="array" ref="P43"> index(publications!$A$1:$A$319, match($B43, publications!$B$1:$B$319, 0))</f>
        <v>Anette</v>
      </c>
    </row>
    <row r="44">
      <c r="A44" s="26" t="s">
        <v>3694</v>
      </c>
      <c r="B44" s="129" t="str">
        <f> VLOOKUP($A44,datasets!$A:$B,2,0)</f>
        <v>Bożek et al. 2019, Remote Sensing (MJIMZDLP)</v>
      </c>
      <c r="C44" s="26" t="s">
        <v>3615</v>
      </c>
      <c r="D44" s="9" t="s">
        <v>3616</v>
      </c>
      <c r="E44" s="9" t="s">
        <v>22</v>
      </c>
      <c r="F44" s="9" t="s">
        <v>203</v>
      </c>
      <c r="G44" s="9" t="s">
        <v>203</v>
      </c>
      <c r="H44" s="9" t="s">
        <v>203</v>
      </c>
      <c r="I44" s="130" t="s">
        <v>3695</v>
      </c>
      <c r="J44" s="130" t="s">
        <v>3695</v>
      </c>
      <c r="K44" s="130" t="s">
        <v>22</v>
      </c>
      <c r="L44" s="9"/>
      <c r="M44" s="9" t="s">
        <v>3696</v>
      </c>
      <c r="N44" s="9" t="s">
        <v>3697</v>
      </c>
      <c r="O44" s="9" t="s">
        <v>22</v>
      </c>
      <c r="P44" s="74" t="str">
        <f t="array" ref="P44"> index(publications!$A$1:$A$319, match($B44, publications!$B$1:$B$319, 0))</f>
        <v>Camillo</v>
      </c>
    </row>
    <row r="45">
      <c r="A45" s="30" t="s">
        <v>3698</v>
      </c>
      <c r="B45" s="129" t="str">
        <f> VLOOKUP($A45,datasets!$A:$B,2,0)</f>
        <v>Broadbent 2017, University of Redlands (69S6EE9C)</v>
      </c>
      <c r="C45" s="26" t="s">
        <v>3699</v>
      </c>
      <c r="D45" s="9" t="s">
        <v>3700</v>
      </c>
      <c r="E45" s="11" t="s">
        <v>22</v>
      </c>
      <c r="F45" s="9" t="s">
        <v>203</v>
      </c>
      <c r="G45" s="9" t="s">
        <v>203</v>
      </c>
      <c r="H45" s="9" t="s">
        <v>203</v>
      </c>
      <c r="I45" s="130" t="s">
        <v>3701</v>
      </c>
      <c r="J45" s="130" t="s">
        <v>3702</v>
      </c>
      <c r="K45" s="130" t="s">
        <v>22</v>
      </c>
      <c r="L45" s="9"/>
      <c r="M45" s="9" t="s">
        <v>3703</v>
      </c>
      <c r="N45" s="9" t="s">
        <v>3704</v>
      </c>
      <c r="O45" s="9" t="s">
        <v>22</v>
      </c>
      <c r="P45" s="74" t="str">
        <f t="array" ref="P45"> index(publications!$A$1:$A$319, match($B45, publications!$B$1:$B$319, 0))</f>
        <v>Camillo</v>
      </c>
    </row>
    <row r="46">
      <c r="A46" s="30" t="s">
        <v>3705</v>
      </c>
      <c r="B46" s="129" t="str">
        <f> VLOOKUP($A46,datasets!$A:$B,2,0)</f>
        <v>Capolupo et al. 2018, International Journal of Applied Earth Observation and Geoinformation (VPA8IRXJ)</v>
      </c>
      <c r="C46" s="26" t="s">
        <v>3615</v>
      </c>
      <c r="D46" s="9" t="s">
        <v>3683</v>
      </c>
      <c r="E46" s="9" t="s">
        <v>22</v>
      </c>
      <c r="F46" s="9" t="s">
        <v>203</v>
      </c>
      <c r="G46" s="9" t="s">
        <v>28</v>
      </c>
      <c r="H46" s="9" t="s">
        <v>28</v>
      </c>
      <c r="I46" s="130" t="s">
        <v>22</v>
      </c>
      <c r="J46" s="130" t="s">
        <v>22</v>
      </c>
      <c r="K46" s="130" t="s">
        <v>22</v>
      </c>
      <c r="L46" s="9"/>
      <c r="M46" s="9" t="s">
        <v>22</v>
      </c>
      <c r="N46" s="9" t="s">
        <v>3706</v>
      </c>
      <c r="O46" s="9" t="s">
        <v>22</v>
      </c>
      <c r="P46" s="74" t="str">
        <f t="array" ref="P46"> index(publications!$A$1:$A$319, match($B46, publications!$B$1:$B$319, 0))</f>
        <v>Livia</v>
      </c>
    </row>
    <row r="47">
      <c r="A47" s="30" t="s">
        <v>3707</v>
      </c>
      <c r="B47" s="129" t="str">
        <f> VLOOKUP($A47,datasets!$A:$B,2,0)</f>
        <v>Cardenal et al. 2006, Proceedings of the Spatial Accuracy 2006 (ANVHQVC3)</v>
      </c>
      <c r="C47" s="26" t="s">
        <v>3606</v>
      </c>
      <c r="D47" s="9" t="s">
        <v>3607</v>
      </c>
      <c r="E47" s="11" t="s">
        <v>22</v>
      </c>
      <c r="F47" s="26" t="s">
        <v>203</v>
      </c>
      <c r="G47" s="26" t="s">
        <v>3052</v>
      </c>
      <c r="H47" s="26" t="s">
        <v>3052</v>
      </c>
      <c r="I47" s="130" t="s">
        <v>22</v>
      </c>
      <c r="J47" s="130" t="s">
        <v>22</v>
      </c>
      <c r="K47" s="130" t="s">
        <v>22</v>
      </c>
      <c r="L47" s="26"/>
      <c r="M47" s="26" t="s">
        <v>22</v>
      </c>
      <c r="N47" s="26" t="s">
        <v>22</v>
      </c>
      <c r="O47" s="26" t="s">
        <v>22</v>
      </c>
      <c r="P47" s="74" t="str">
        <f t="array" ref="P47"> index(publications!$A$1:$A$319, match($B47, publications!$B$1:$B$319, 0))</f>
        <v>Livia</v>
      </c>
    </row>
    <row r="48">
      <c r="A48" s="30" t="s">
        <v>3708</v>
      </c>
      <c r="B48" s="129" t="str">
        <f> VLOOKUP($A48,datasets!$A:$B,2,0)</f>
        <v>Cardenal et al. 2006, Proceedings of the Spatial Accuracy 2006 (ANVHQVC3)</v>
      </c>
      <c r="C48" s="26" t="s">
        <v>3606</v>
      </c>
      <c r="D48" s="9" t="s">
        <v>3607</v>
      </c>
      <c r="E48" s="11" t="s">
        <v>22</v>
      </c>
      <c r="F48" s="26" t="s">
        <v>203</v>
      </c>
      <c r="G48" s="26" t="s">
        <v>3052</v>
      </c>
      <c r="H48" s="26" t="s">
        <v>3052</v>
      </c>
      <c r="I48" s="130" t="s">
        <v>22</v>
      </c>
      <c r="J48" s="130" t="s">
        <v>22</v>
      </c>
      <c r="K48" s="130" t="s">
        <v>22</v>
      </c>
      <c r="L48" s="26"/>
      <c r="M48" s="26" t="s">
        <v>22</v>
      </c>
      <c r="N48" s="26" t="s">
        <v>22</v>
      </c>
      <c r="O48" s="26" t="s">
        <v>22</v>
      </c>
      <c r="P48" s="74" t="str">
        <f t="array" ref="P48"> index(publications!$A$1:$A$319, match($B48, publications!$B$1:$B$319, 0))</f>
        <v>Livia</v>
      </c>
    </row>
    <row r="49">
      <c r="A49" s="30" t="s">
        <v>3709</v>
      </c>
      <c r="B49" s="129" t="str">
        <f> VLOOKUP($A49,datasets!$A:$B,2,0)</f>
        <v>Cardenal et al. 2006, Proceedings of the Spatial Accuracy 2006 (ANVHQVC3)</v>
      </c>
      <c r="C49" s="26" t="s">
        <v>3606</v>
      </c>
      <c r="D49" s="9" t="s">
        <v>3607</v>
      </c>
      <c r="E49" s="11" t="s">
        <v>22</v>
      </c>
      <c r="F49" s="26" t="s">
        <v>203</v>
      </c>
      <c r="G49" s="26" t="s">
        <v>3052</v>
      </c>
      <c r="H49" s="26" t="s">
        <v>3052</v>
      </c>
      <c r="I49" s="130" t="s">
        <v>22</v>
      </c>
      <c r="J49" s="130" t="s">
        <v>22</v>
      </c>
      <c r="K49" s="130" t="s">
        <v>22</v>
      </c>
      <c r="L49" s="26"/>
      <c r="M49" s="26" t="s">
        <v>22</v>
      </c>
      <c r="N49" s="26" t="s">
        <v>22</v>
      </c>
      <c r="O49" s="26" t="s">
        <v>22</v>
      </c>
      <c r="P49" s="74" t="str">
        <f t="array" ref="P49"> index(publications!$A$1:$A$319, match($B49, publications!$B$1:$B$319, 0))</f>
        <v>Livia</v>
      </c>
    </row>
    <row r="50">
      <c r="A50" s="30" t="s">
        <v>3710</v>
      </c>
      <c r="B50" s="129" t="str">
        <f> VLOOKUP($A50,datasets!$A:$B,2,0)</f>
        <v>Cardenal et al. 2006, Proceedings of the Spatial Accuracy 2006 (ANVHQVC3)</v>
      </c>
      <c r="C50" s="26" t="s">
        <v>3606</v>
      </c>
      <c r="D50" s="9" t="s">
        <v>3607</v>
      </c>
      <c r="E50" s="11" t="s">
        <v>22</v>
      </c>
      <c r="F50" s="26" t="s">
        <v>203</v>
      </c>
      <c r="G50" s="26" t="s">
        <v>3052</v>
      </c>
      <c r="H50" s="26" t="s">
        <v>3052</v>
      </c>
      <c r="I50" s="130" t="s">
        <v>22</v>
      </c>
      <c r="J50" s="130" t="s">
        <v>22</v>
      </c>
      <c r="K50" s="130" t="s">
        <v>22</v>
      </c>
      <c r="L50" s="26"/>
      <c r="M50" s="26" t="s">
        <v>22</v>
      </c>
      <c r="N50" s="26" t="s">
        <v>22</v>
      </c>
      <c r="O50" s="26" t="s">
        <v>22</v>
      </c>
      <c r="P50" s="74" t="str">
        <f t="array" ref="P50"> index(publications!$A$1:$A$319, match($B50, publications!$B$1:$B$319, 0))</f>
        <v>Livia</v>
      </c>
    </row>
    <row r="51">
      <c r="A51" s="30" t="s">
        <v>3711</v>
      </c>
      <c r="B51" s="129" t="str">
        <f> VLOOKUP($A51,datasets!$A:$B,2,0)</f>
        <v>Cardenal et al. 2006, Proceedings of the Spatial Accuracy 2006 (ANVHQVC3)</v>
      </c>
      <c r="C51" s="26" t="s">
        <v>3606</v>
      </c>
      <c r="D51" s="9" t="s">
        <v>3607</v>
      </c>
      <c r="E51" s="11" t="s">
        <v>22</v>
      </c>
      <c r="F51" s="26" t="s">
        <v>203</v>
      </c>
      <c r="G51" s="26" t="s">
        <v>3052</v>
      </c>
      <c r="H51" s="26" t="s">
        <v>3052</v>
      </c>
      <c r="I51" s="130" t="s">
        <v>22</v>
      </c>
      <c r="J51" s="130" t="s">
        <v>22</v>
      </c>
      <c r="K51" s="130" t="s">
        <v>22</v>
      </c>
      <c r="L51" s="26"/>
      <c r="M51" s="26" t="s">
        <v>22</v>
      </c>
      <c r="N51" s="26" t="s">
        <v>22</v>
      </c>
      <c r="O51" s="26" t="s">
        <v>22</v>
      </c>
      <c r="P51" s="74" t="str">
        <f t="array" ref="P51"> index(publications!$A$1:$A$319, match($B51, publications!$B$1:$B$319, 0))</f>
        <v>Livia</v>
      </c>
    </row>
    <row r="52">
      <c r="A52" s="26" t="s">
        <v>3712</v>
      </c>
      <c r="B52" s="129" t="str">
        <f> VLOOKUP($A52,datasets!$A:$B,2,0)</f>
        <v>Carvalho et al. 2020, Earth Surface Processes and Landforms (RFLJ9CDM)</v>
      </c>
      <c r="C52" s="26" t="s">
        <v>3615</v>
      </c>
      <c r="D52" s="9" t="s">
        <v>3700</v>
      </c>
      <c r="E52" s="11" t="s">
        <v>22</v>
      </c>
      <c r="F52" s="26" t="s">
        <v>203</v>
      </c>
      <c r="G52" s="26" t="s">
        <v>3052</v>
      </c>
      <c r="H52" s="26" t="s">
        <v>203</v>
      </c>
      <c r="I52" s="130" t="s">
        <v>3713</v>
      </c>
      <c r="J52" s="130" t="s">
        <v>3713</v>
      </c>
      <c r="K52" s="130" t="s">
        <v>22</v>
      </c>
      <c r="L52" s="26"/>
      <c r="M52" s="26" t="s">
        <v>3714</v>
      </c>
      <c r="O52" s="26" t="s">
        <v>2155</v>
      </c>
      <c r="P52" s="74" t="str">
        <f t="array" ref="P52"> index(publications!$A$1:$A$319, match($B52, publications!$B$1:$B$319, 0))</f>
        <v>Livia</v>
      </c>
    </row>
    <row r="53">
      <c r="A53" s="26" t="s">
        <v>3715</v>
      </c>
      <c r="B53" s="129" t="str">
        <f> VLOOKUP($A53,datasets!$A:$B,2,0)</f>
        <v>Carvalho et al. 2020, Earth Surface Processes and Landforms (RFLJ9CDM)</v>
      </c>
      <c r="C53" s="26" t="s">
        <v>3615</v>
      </c>
      <c r="D53" s="9" t="s">
        <v>3700</v>
      </c>
      <c r="E53" s="11" t="s">
        <v>22</v>
      </c>
      <c r="F53" s="26" t="s">
        <v>203</v>
      </c>
      <c r="G53" s="26" t="s">
        <v>3052</v>
      </c>
      <c r="H53" s="26" t="s">
        <v>203</v>
      </c>
      <c r="I53" s="130" t="s">
        <v>3713</v>
      </c>
      <c r="J53" s="130" t="s">
        <v>3713</v>
      </c>
      <c r="K53" s="130" t="s">
        <v>22</v>
      </c>
      <c r="L53" s="26"/>
      <c r="M53" s="26" t="s">
        <v>3714</v>
      </c>
      <c r="O53" s="26" t="s">
        <v>2155</v>
      </c>
      <c r="P53" s="15" t="s">
        <v>23</v>
      </c>
    </row>
    <row r="54">
      <c r="A54" s="26" t="s">
        <v>3716</v>
      </c>
      <c r="B54" s="129" t="str">
        <f> VLOOKUP($A54,datasets!$A:$B,2,0)</f>
        <v>Carvalho et al. 2020, Earth Surface Processes and Landforms (RFLJ9CDM)</v>
      </c>
      <c r="C54" s="26" t="s">
        <v>3615</v>
      </c>
      <c r="D54" s="9" t="s">
        <v>3700</v>
      </c>
      <c r="E54" s="11" t="s">
        <v>22</v>
      </c>
      <c r="F54" s="26" t="s">
        <v>203</v>
      </c>
      <c r="G54" s="26" t="s">
        <v>3052</v>
      </c>
      <c r="H54" s="26" t="s">
        <v>203</v>
      </c>
      <c r="I54" s="130" t="s">
        <v>3713</v>
      </c>
      <c r="J54" s="130" t="s">
        <v>3713</v>
      </c>
      <c r="K54" s="130" t="s">
        <v>22</v>
      </c>
      <c r="L54" s="26"/>
      <c r="M54" s="26" t="s">
        <v>3714</v>
      </c>
      <c r="O54" s="26" t="s">
        <v>2155</v>
      </c>
      <c r="P54" s="15" t="s">
        <v>23</v>
      </c>
    </row>
    <row r="55">
      <c r="A55" s="30" t="s">
        <v>3717</v>
      </c>
      <c r="B55" s="129" t="str">
        <f> VLOOKUP($A55,datasets!$A:$B,2,0)</f>
        <v>Carvalho et al. 2020, Earth Surface Processes and Landforms (RFLJ9CDM)</v>
      </c>
      <c r="C55" s="26" t="s">
        <v>3615</v>
      </c>
      <c r="D55" s="9" t="s">
        <v>3700</v>
      </c>
      <c r="E55" s="11" t="s">
        <v>22</v>
      </c>
      <c r="F55" s="26" t="s">
        <v>203</v>
      </c>
      <c r="G55" s="26" t="s">
        <v>3052</v>
      </c>
      <c r="H55" s="26" t="s">
        <v>203</v>
      </c>
      <c r="I55" s="130" t="s">
        <v>3713</v>
      </c>
      <c r="J55" s="130" t="s">
        <v>3713</v>
      </c>
      <c r="K55" s="130" t="s">
        <v>22</v>
      </c>
      <c r="L55" s="26"/>
      <c r="M55" s="26" t="s">
        <v>3714</v>
      </c>
      <c r="O55" s="26" t="s">
        <v>2155</v>
      </c>
      <c r="P55" s="15" t="s">
        <v>23</v>
      </c>
    </row>
    <row r="56">
      <c r="A56" s="30" t="s">
        <v>3718</v>
      </c>
      <c r="B56" s="129" t="str">
        <f> VLOOKUP($A56,datasets!$A:$B,2,0)</f>
        <v>Carvalho et al. 2020, Earth Surface Processes and Landforms (RFLJ9CDM)</v>
      </c>
      <c r="C56" s="26" t="s">
        <v>3615</v>
      </c>
      <c r="D56" s="9" t="s">
        <v>3700</v>
      </c>
      <c r="E56" s="11" t="s">
        <v>22</v>
      </c>
      <c r="F56" s="26" t="s">
        <v>203</v>
      </c>
      <c r="G56" s="26" t="s">
        <v>3052</v>
      </c>
      <c r="H56" s="26" t="s">
        <v>203</v>
      </c>
      <c r="I56" s="130" t="s">
        <v>3713</v>
      </c>
      <c r="J56" s="130" t="s">
        <v>3713</v>
      </c>
      <c r="K56" s="130" t="s">
        <v>22</v>
      </c>
      <c r="L56" s="26"/>
      <c r="M56" s="26" t="s">
        <v>3714</v>
      </c>
      <c r="O56" s="26" t="s">
        <v>2155</v>
      </c>
      <c r="P56" s="15" t="s">
        <v>23</v>
      </c>
    </row>
    <row r="57">
      <c r="A57" s="30" t="s">
        <v>3719</v>
      </c>
      <c r="B57" s="129" t="str">
        <f> VLOOKUP($A57,datasets!$A:$B,2,0)</f>
        <v>Carvalho et al. 2020, Earth Surface Processes and Landforms (RFLJ9CDM)</v>
      </c>
      <c r="C57" s="26" t="s">
        <v>3615</v>
      </c>
      <c r="D57" s="9" t="s">
        <v>3700</v>
      </c>
      <c r="E57" s="11" t="s">
        <v>22</v>
      </c>
      <c r="F57" s="26" t="s">
        <v>203</v>
      </c>
      <c r="G57" s="26" t="s">
        <v>3052</v>
      </c>
      <c r="H57" s="26" t="s">
        <v>203</v>
      </c>
      <c r="I57" s="130" t="s">
        <v>3713</v>
      </c>
      <c r="J57" s="130" t="s">
        <v>3713</v>
      </c>
      <c r="K57" s="130" t="s">
        <v>22</v>
      </c>
      <c r="L57" s="26"/>
      <c r="M57" s="26" t="s">
        <v>3714</v>
      </c>
      <c r="O57" s="26" t="s">
        <v>2155</v>
      </c>
      <c r="P57" s="15" t="s">
        <v>23</v>
      </c>
    </row>
    <row r="58">
      <c r="A58" s="30" t="s">
        <v>3720</v>
      </c>
      <c r="B58" s="129" t="str">
        <f> VLOOKUP($A58,datasets!$A:$B,2,0)</f>
        <v>Carvalho et al. 2021, Earth Surface Processes and Landforms (DIS2XCPI)</v>
      </c>
      <c r="C58" s="26" t="s">
        <v>3615</v>
      </c>
      <c r="D58" s="9" t="s">
        <v>3700</v>
      </c>
      <c r="E58" s="135" t="s">
        <v>22</v>
      </c>
      <c r="F58" s="26" t="s">
        <v>203</v>
      </c>
      <c r="G58" s="26" t="s">
        <v>3052</v>
      </c>
      <c r="H58" s="26" t="s">
        <v>203</v>
      </c>
      <c r="I58" s="130" t="s">
        <v>3642</v>
      </c>
      <c r="J58" s="130" t="s">
        <v>3642</v>
      </c>
      <c r="K58" s="130" t="s">
        <v>22</v>
      </c>
      <c r="L58" s="26"/>
      <c r="M58" s="26" t="s">
        <v>3721</v>
      </c>
      <c r="N58" s="26" t="s">
        <v>22</v>
      </c>
      <c r="O58" s="26" t="s">
        <v>22</v>
      </c>
      <c r="P58" s="74" t="str">
        <f t="array" ref="P58"> index(publications!$A$1:$A$319, match($B58, publications!$B$1:$B$319, 0))</f>
        <v>Camillo</v>
      </c>
    </row>
    <row r="59">
      <c r="A59" s="26" t="s">
        <v>3722</v>
      </c>
      <c r="B59" s="129" t="str">
        <f> VLOOKUP($A59,datasets!$A:$B,2,0)</f>
        <v>Carvalho et al. 2021, Earth Surface Processes and Landforms (DIS2XCPI)</v>
      </c>
      <c r="C59" s="26" t="s">
        <v>3615</v>
      </c>
      <c r="D59" s="9" t="s">
        <v>3700</v>
      </c>
      <c r="E59" s="135" t="s">
        <v>22</v>
      </c>
      <c r="F59" s="26" t="s">
        <v>203</v>
      </c>
      <c r="G59" s="26" t="s">
        <v>3052</v>
      </c>
      <c r="H59" s="26" t="s">
        <v>203</v>
      </c>
      <c r="I59" s="130" t="s">
        <v>3642</v>
      </c>
      <c r="J59" s="130" t="s">
        <v>3642</v>
      </c>
      <c r="K59" s="130" t="s">
        <v>22</v>
      </c>
      <c r="L59" s="26"/>
      <c r="M59" s="26" t="s">
        <v>3721</v>
      </c>
      <c r="N59" s="26" t="s">
        <v>22</v>
      </c>
      <c r="O59" s="26" t="s">
        <v>22</v>
      </c>
      <c r="P59" s="74" t="str">
        <f t="array" ref="P59"> index(publications!$A$1:$A$319, match($B59, publications!$B$1:$B$319, 0))</f>
        <v>Camillo</v>
      </c>
    </row>
    <row r="60">
      <c r="A60" s="26" t="s">
        <v>3723</v>
      </c>
      <c r="B60" s="129" t="str">
        <f> VLOOKUP($A60,datasets!$A:$B,2,0)</f>
        <v>Carvalho et al. 2021, Earth Surface Processes and Landforms (DIS2XCPI)</v>
      </c>
      <c r="C60" s="26" t="s">
        <v>3615</v>
      </c>
      <c r="D60" s="9" t="s">
        <v>3700</v>
      </c>
      <c r="E60" s="135" t="s">
        <v>22</v>
      </c>
      <c r="F60" s="26" t="s">
        <v>203</v>
      </c>
      <c r="G60" s="26" t="s">
        <v>3052</v>
      </c>
      <c r="H60" s="26" t="s">
        <v>203</v>
      </c>
      <c r="I60" s="130" t="s">
        <v>3642</v>
      </c>
      <c r="J60" s="130" t="s">
        <v>3642</v>
      </c>
      <c r="K60" s="130" t="s">
        <v>22</v>
      </c>
      <c r="L60" s="26"/>
      <c r="M60" s="26" t="s">
        <v>3721</v>
      </c>
      <c r="N60" s="26" t="s">
        <v>22</v>
      </c>
      <c r="O60" s="26" t="s">
        <v>22</v>
      </c>
      <c r="P60" s="74" t="str">
        <f t="array" ref="P60"> index(publications!$A$1:$A$319, match($B60, publications!$B$1:$B$319, 0))</f>
        <v>Camillo</v>
      </c>
    </row>
    <row r="61">
      <c r="A61" s="26" t="s">
        <v>3724</v>
      </c>
      <c r="B61" s="129" t="str">
        <f> VLOOKUP($A61,datasets!$A:$B,2,0)</f>
        <v>Carvalho et al. 2021, Earth Surface Processes and Landforms (DIS2XCPI)</v>
      </c>
      <c r="C61" s="26" t="s">
        <v>3615</v>
      </c>
      <c r="D61" s="9" t="s">
        <v>3700</v>
      </c>
      <c r="E61" s="135" t="s">
        <v>22</v>
      </c>
      <c r="F61" s="26" t="s">
        <v>203</v>
      </c>
      <c r="G61" s="26" t="s">
        <v>3052</v>
      </c>
      <c r="H61" s="26" t="s">
        <v>203</v>
      </c>
      <c r="I61" s="130" t="s">
        <v>3642</v>
      </c>
      <c r="J61" s="130" t="s">
        <v>3642</v>
      </c>
      <c r="K61" s="130" t="s">
        <v>22</v>
      </c>
      <c r="L61" s="26"/>
      <c r="M61" s="26" t="s">
        <v>3721</v>
      </c>
      <c r="N61" s="26" t="s">
        <v>22</v>
      </c>
      <c r="O61" s="26" t="s">
        <v>22</v>
      </c>
      <c r="P61" s="74" t="str">
        <f t="array" ref="P61"> index(publications!$A$1:$A$319, match($B61, publications!$B$1:$B$319, 0))</f>
        <v>Camillo</v>
      </c>
    </row>
    <row r="62">
      <c r="A62" s="26" t="s">
        <v>3725</v>
      </c>
      <c r="B62" s="129" t="str">
        <f> VLOOKUP($A62,datasets!$A:$B,2,0)</f>
        <v>Carvalho et al. 2021, Earth Surface Processes and Landforms (DIS2XCPI)</v>
      </c>
      <c r="C62" s="26" t="s">
        <v>3615</v>
      </c>
      <c r="D62" s="9" t="s">
        <v>3700</v>
      </c>
      <c r="E62" s="135" t="s">
        <v>22</v>
      </c>
      <c r="F62" s="26" t="s">
        <v>203</v>
      </c>
      <c r="G62" s="26" t="s">
        <v>3052</v>
      </c>
      <c r="H62" s="26" t="s">
        <v>203</v>
      </c>
      <c r="I62" s="130" t="s">
        <v>3642</v>
      </c>
      <c r="J62" s="130" t="s">
        <v>3642</v>
      </c>
      <c r="K62" s="130" t="s">
        <v>22</v>
      </c>
      <c r="L62" s="26"/>
      <c r="M62" s="26" t="s">
        <v>3721</v>
      </c>
      <c r="N62" s="26" t="s">
        <v>22</v>
      </c>
      <c r="O62" s="26" t="s">
        <v>22</v>
      </c>
      <c r="P62" s="74" t="str">
        <f t="array" ref="P62"> index(publications!$A$1:$A$319, match($B62, publications!$B$1:$B$319, 0))</f>
        <v>Camillo</v>
      </c>
    </row>
    <row r="63">
      <c r="A63" s="30" t="s">
        <v>3726</v>
      </c>
      <c r="B63" s="129" t="str">
        <f> VLOOKUP($A63,datasets!$A:$B,2,0)</f>
        <v>Casado et al. 2018, International Journal of Geographical Information Science (RWU3ALN9)</v>
      </c>
      <c r="C63" s="26" t="s">
        <v>3615</v>
      </c>
      <c r="D63" s="9" t="s">
        <v>3683</v>
      </c>
      <c r="E63" s="11" t="s">
        <v>3727</v>
      </c>
      <c r="F63" s="26" t="s">
        <v>203</v>
      </c>
      <c r="G63" s="26" t="s">
        <v>28</v>
      </c>
      <c r="H63" s="26" t="s">
        <v>203</v>
      </c>
      <c r="I63" s="130" t="s">
        <v>3728</v>
      </c>
      <c r="J63" s="130" t="s">
        <v>3729</v>
      </c>
      <c r="K63" s="130" t="s">
        <v>22</v>
      </c>
      <c r="L63" s="26"/>
      <c r="M63" s="26" t="s">
        <v>3728</v>
      </c>
      <c r="N63" s="26" t="s">
        <v>3730</v>
      </c>
      <c r="O63" s="26" t="s">
        <v>22</v>
      </c>
      <c r="P63" s="74" t="str">
        <f t="array" ref="P63"> index(publications!$A$1:$A$319, match($B63, publications!$B$1:$B$319, 0))</f>
        <v>Livia</v>
      </c>
    </row>
    <row r="64">
      <c r="A64" s="30" t="s">
        <v>3731</v>
      </c>
      <c r="B64" s="129" t="str">
        <f> VLOOKUP($A64,datasets!$A:$B,2,0)</f>
        <v>Casana and Cothren 2008, Antiquity (U3Q4U35X)</v>
      </c>
      <c r="C64" s="26" t="s">
        <v>3606</v>
      </c>
      <c r="D64" s="9" t="s">
        <v>3607</v>
      </c>
      <c r="E64" s="11" t="s">
        <v>22</v>
      </c>
      <c r="F64" s="26" t="s">
        <v>203</v>
      </c>
      <c r="G64" s="26" t="s">
        <v>28</v>
      </c>
      <c r="H64" s="26" t="s">
        <v>3052</v>
      </c>
      <c r="I64" s="130" t="s">
        <v>22</v>
      </c>
      <c r="J64" s="130" t="s">
        <v>22</v>
      </c>
      <c r="K64" s="130" t="s">
        <v>22</v>
      </c>
      <c r="L64" s="26"/>
      <c r="M64" s="26" t="s">
        <v>22</v>
      </c>
      <c r="N64" s="26" t="s">
        <v>3732</v>
      </c>
      <c r="O64" s="26" t="s">
        <v>22</v>
      </c>
      <c r="P64" s="74" t="str">
        <f t="array" ref="P64"> index(publications!$A$1:$A$319, match($B64, publications!$B$1:$B$319, 0))</f>
        <v>Bob</v>
      </c>
    </row>
    <row r="65">
      <c r="A65" s="30" t="s">
        <v>3733</v>
      </c>
      <c r="B65" s="129" t="str">
        <f> VLOOKUP($A65,datasets!$A:$B,2,0)</f>
        <v>Casana and Cothren 2008, Antiquity (U3Q4U35X)</v>
      </c>
      <c r="C65" s="26" t="s">
        <v>3606</v>
      </c>
      <c r="D65" s="9" t="s">
        <v>3607</v>
      </c>
      <c r="E65" s="11" t="s">
        <v>22</v>
      </c>
      <c r="F65" s="26" t="s">
        <v>203</v>
      </c>
      <c r="G65" s="26" t="s">
        <v>28</v>
      </c>
      <c r="H65" s="26" t="s">
        <v>3052</v>
      </c>
      <c r="I65" s="130" t="s">
        <v>22</v>
      </c>
      <c r="J65" s="130" t="s">
        <v>22</v>
      </c>
      <c r="K65" s="130" t="s">
        <v>22</v>
      </c>
      <c r="L65" s="26"/>
      <c r="M65" s="26" t="s">
        <v>22</v>
      </c>
      <c r="N65" s="26" t="s">
        <v>3732</v>
      </c>
      <c r="O65" s="26" t="s">
        <v>22</v>
      </c>
      <c r="P65" s="74" t="str">
        <f t="array" ref="P65"> index(publications!$A$1:$A$319, match($B65, publications!$B$1:$B$319, 0))</f>
        <v>Bob</v>
      </c>
    </row>
    <row r="66">
      <c r="A66" s="30" t="s">
        <v>3734</v>
      </c>
      <c r="B66" s="129" t="str">
        <f> VLOOKUP($A66,datasets!$A:$B,2,0)</f>
        <v>Casana and Cothren 2008, Antiquity (U3Q4U35X)</v>
      </c>
      <c r="C66" s="26" t="s">
        <v>3606</v>
      </c>
      <c r="D66" s="9" t="s">
        <v>3607</v>
      </c>
      <c r="E66" s="11" t="s">
        <v>22</v>
      </c>
      <c r="F66" s="26" t="s">
        <v>203</v>
      </c>
      <c r="G66" s="26" t="s">
        <v>28</v>
      </c>
      <c r="H66" s="26" t="s">
        <v>3052</v>
      </c>
      <c r="I66" s="130" t="s">
        <v>22</v>
      </c>
      <c r="J66" s="130" t="s">
        <v>22</v>
      </c>
      <c r="K66" s="130" t="s">
        <v>22</v>
      </c>
      <c r="L66" s="26"/>
      <c r="M66" s="26" t="s">
        <v>22</v>
      </c>
      <c r="N66" s="26" t="s">
        <v>3732</v>
      </c>
      <c r="O66" s="26" t="s">
        <v>22</v>
      </c>
      <c r="P66" s="74" t="str">
        <f t="array" ref="P66"> index(publications!$A$1:$A$319, match($B66, publications!$B$1:$B$319, 0))</f>
        <v>Bob</v>
      </c>
    </row>
    <row r="67">
      <c r="A67" s="30" t="s">
        <v>3735</v>
      </c>
      <c r="B67" s="129" t="str">
        <f> VLOOKUP($A67,datasets!$A:$B,2,0)</f>
        <v>Child et al. 2021, Remote Sensing (E675XV2W)</v>
      </c>
      <c r="C67" s="26" t="s">
        <v>3615</v>
      </c>
      <c r="D67" s="9" t="s">
        <v>3641</v>
      </c>
      <c r="E67" s="11" t="s">
        <v>22</v>
      </c>
      <c r="F67" s="26" t="s">
        <v>203</v>
      </c>
      <c r="G67" s="26" t="s">
        <v>203</v>
      </c>
      <c r="H67" s="26" t="s">
        <v>203</v>
      </c>
      <c r="I67" s="130" t="s">
        <v>3736</v>
      </c>
      <c r="J67" s="130" t="s">
        <v>3737</v>
      </c>
      <c r="K67" s="130" t="s">
        <v>22</v>
      </c>
      <c r="L67" s="26"/>
      <c r="M67" s="26" t="s">
        <v>3736</v>
      </c>
      <c r="N67" s="26" t="s">
        <v>3738</v>
      </c>
      <c r="O67" s="26" t="s">
        <v>22</v>
      </c>
      <c r="P67" s="74" t="str">
        <f t="array" ref="P67"> index(publications!$A$1:$A$319, match($B67, publications!$B$1:$B$319, 0))</f>
        <v>Melanie</v>
      </c>
    </row>
    <row r="68">
      <c r="A68" s="136" t="s">
        <v>3739</v>
      </c>
      <c r="B68" s="129" t="str">
        <f> VLOOKUP($A68,datasets!$A:$B,2,0)</f>
        <v>Child et al. 2021, Remote Sensing (E675XV2W)</v>
      </c>
      <c r="C68" s="26" t="s">
        <v>3615</v>
      </c>
      <c r="D68" s="9" t="s">
        <v>3641</v>
      </c>
      <c r="E68" s="11" t="s">
        <v>22</v>
      </c>
      <c r="F68" s="26" t="s">
        <v>203</v>
      </c>
      <c r="G68" s="26" t="s">
        <v>203</v>
      </c>
      <c r="H68" s="26" t="s">
        <v>203</v>
      </c>
      <c r="I68" s="130" t="s">
        <v>3736</v>
      </c>
      <c r="J68" s="130" t="s">
        <v>3737</v>
      </c>
      <c r="K68" s="130" t="s">
        <v>22</v>
      </c>
      <c r="L68" s="26"/>
      <c r="M68" s="26" t="s">
        <v>3736</v>
      </c>
      <c r="N68" s="26" t="s">
        <v>3738</v>
      </c>
      <c r="O68" s="26" t="s">
        <v>22</v>
      </c>
      <c r="P68" s="74" t="str">
        <f t="array" ref="P68"> index(publications!$A$1:$A$319, match($B68, publications!$B$1:$B$319, 0))</f>
        <v>Melanie</v>
      </c>
    </row>
    <row r="69">
      <c r="A69" s="30" t="s">
        <v>3740</v>
      </c>
      <c r="B69" s="129" t="str">
        <f> VLOOKUP($A69,datasets!$A:$B,2,0)</f>
        <v>Cogliati et al. 2017, ISPRS Annals of Photogrammetry, Remote Sensing and Spatial Information Sciences (Z32D9335)</v>
      </c>
      <c r="C69" s="26" t="s">
        <v>3615</v>
      </c>
      <c r="D69" s="9" t="s">
        <v>3683</v>
      </c>
      <c r="E69" s="11" t="s">
        <v>3741</v>
      </c>
      <c r="F69" s="26" t="s">
        <v>203</v>
      </c>
      <c r="G69" s="26" t="s">
        <v>3052</v>
      </c>
      <c r="H69" s="26" t="s">
        <v>203</v>
      </c>
      <c r="I69" s="130" t="s">
        <v>3713</v>
      </c>
      <c r="J69" s="130" t="s">
        <v>3713</v>
      </c>
      <c r="K69" s="130" t="s">
        <v>22</v>
      </c>
      <c r="L69" s="26"/>
      <c r="M69" s="26" t="s">
        <v>3742</v>
      </c>
      <c r="N69" s="26" t="s">
        <v>22</v>
      </c>
      <c r="O69" s="26" t="s">
        <v>22</v>
      </c>
      <c r="P69" s="74" t="str">
        <f t="array" ref="P69"> index(publications!$A$1:$A$319, match($B69, publications!$B$1:$B$319, 0))</f>
        <v>Bob</v>
      </c>
    </row>
    <row r="70">
      <c r="A70" s="136" t="s">
        <v>3743</v>
      </c>
      <c r="B70" s="129" t="str">
        <f> VLOOKUP($A70,datasets!$A:$B,2,0)</f>
        <v>Cogliati et al. 2017, ISPRS Annals of Photogrammetry, Remote Sensing and Spatial Information Sciences (Z32D9335)</v>
      </c>
      <c r="C70" s="26" t="s">
        <v>3615</v>
      </c>
      <c r="D70" s="9" t="s">
        <v>3683</v>
      </c>
      <c r="E70" s="11" t="s">
        <v>3741</v>
      </c>
      <c r="F70" s="26" t="s">
        <v>203</v>
      </c>
      <c r="G70" s="26" t="s">
        <v>3052</v>
      </c>
      <c r="H70" s="26" t="s">
        <v>203</v>
      </c>
      <c r="I70" s="130" t="s">
        <v>3713</v>
      </c>
      <c r="J70" s="130" t="s">
        <v>3713</v>
      </c>
      <c r="K70" s="130" t="s">
        <v>22</v>
      </c>
      <c r="L70" s="26"/>
      <c r="M70" s="26" t="s">
        <v>3742</v>
      </c>
      <c r="N70" s="26" t="s">
        <v>22</v>
      </c>
      <c r="O70" s="26" t="s">
        <v>22</v>
      </c>
      <c r="P70" s="74" t="str">
        <f t="array" ref="P70"> index(publications!$A$1:$A$319, match($B70, publications!$B$1:$B$319, 0))</f>
        <v>Bob</v>
      </c>
    </row>
    <row r="71">
      <c r="A71" s="136" t="s">
        <v>3744</v>
      </c>
      <c r="B71" s="129" t="str">
        <f> VLOOKUP($A71,datasets!$A:$B,2,0)</f>
        <v>Cogliati et al. 2017, ISPRS Annals of Photogrammetry, Remote Sensing and Spatial Information Sciences (Z32D9335)</v>
      </c>
      <c r="C71" s="26" t="s">
        <v>3615</v>
      </c>
      <c r="D71" s="9" t="s">
        <v>3683</v>
      </c>
      <c r="E71" s="11" t="s">
        <v>3741</v>
      </c>
      <c r="F71" s="26" t="s">
        <v>203</v>
      </c>
      <c r="G71" s="26" t="s">
        <v>3052</v>
      </c>
      <c r="H71" s="26" t="s">
        <v>203</v>
      </c>
      <c r="I71" s="130" t="s">
        <v>3713</v>
      </c>
      <c r="J71" s="130" t="s">
        <v>3713</v>
      </c>
      <c r="K71" s="130" t="s">
        <v>22</v>
      </c>
      <c r="L71" s="26"/>
      <c r="M71" s="26" t="s">
        <v>3742</v>
      </c>
      <c r="N71" s="26" t="s">
        <v>22</v>
      </c>
      <c r="O71" s="26" t="s">
        <v>22</v>
      </c>
      <c r="P71" s="74" t="str">
        <f t="array" ref="P71"> index(publications!$A$1:$A$319, match($B71, publications!$B$1:$B$319, 0))</f>
        <v>Bob</v>
      </c>
    </row>
    <row r="72">
      <c r="A72" s="136" t="s">
        <v>3745</v>
      </c>
      <c r="B72" s="129" t="str">
        <f> VLOOKUP($A72,datasets!$A:$B,2,0)</f>
        <v>Cogliati et al. 2017, ISPRS Annals of Photogrammetry, Remote Sensing and Spatial Information Sciences (Z32D9335)</v>
      </c>
      <c r="C72" s="26" t="s">
        <v>3615</v>
      </c>
      <c r="D72" s="9" t="s">
        <v>3683</v>
      </c>
      <c r="E72" s="11" t="s">
        <v>3741</v>
      </c>
      <c r="F72" s="26" t="s">
        <v>203</v>
      </c>
      <c r="G72" s="26" t="s">
        <v>3052</v>
      </c>
      <c r="H72" s="26" t="s">
        <v>203</v>
      </c>
      <c r="I72" s="130" t="s">
        <v>3713</v>
      </c>
      <c r="J72" s="130" t="s">
        <v>3713</v>
      </c>
      <c r="K72" s="130" t="s">
        <v>22</v>
      </c>
      <c r="L72" s="26"/>
      <c r="M72" s="26" t="s">
        <v>3742</v>
      </c>
      <c r="N72" s="26" t="s">
        <v>22</v>
      </c>
      <c r="O72" s="26" t="s">
        <v>22</v>
      </c>
      <c r="P72" s="74" t="str">
        <f t="array" ref="P72"> index(publications!$A$1:$A$319, match($B72, publications!$B$1:$B$319, 0))</f>
        <v>Bob</v>
      </c>
    </row>
    <row r="73">
      <c r="A73" s="26" t="s">
        <v>3746</v>
      </c>
      <c r="B73" s="129" t="str">
        <f> VLOOKUP($A73,datasets!$A:$B,2,0)</f>
        <v>Cusicanqui et al. 2021, Journal of Geophysical Research: Earth Surface (ND6RB5G9)</v>
      </c>
      <c r="C73" s="26" t="s">
        <v>3615</v>
      </c>
      <c r="D73" s="9" t="s">
        <v>3616</v>
      </c>
      <c r="E73" s="11" t="s">
        <v>3747</v>
      </c>
      <c r="F73" s="26" t="s">
        <v>203</v>
      </c>
      <c r="G73" s="26" t="s">
        <v>3052</v>
      </c>
      <c r="H73" s="26" t="s">
        <v>3052</v>
      </c>
      <c r="I73" s="130" t="s">
        <v>22</v>
      </c>
      <c r="J73" s="130" t="s">
        <v>22</v>
      </c>
      <c r="K73" s="130" t="s">
        <v>22</v>
      </c>
      <c r="L73" s="26"/>
      <c r="M73" s="26" t="s">
        <v>22</v>
      </c>
      <c r="N73" s="26" t="s">
        <v>22</v>
      </c>
      <c r="O73" s="26" t="s">
        <v>22</v>
      </c>
      <c r="P73" s="74" t="str">
        <f t="array" ref="P73"> index(publications!$A$1:$A$319, match($B73, publications!$B$1:$B$319, 0))</f>
        <v>Camillo</v>
      </c>
    </row>
    <row r="74">
      <c r="A74" s="26" t="s">
        <v>3748</v>
      </c>
      <c r="B74" s="129" t="str">
        <f> VLOOKUP($A74,datasets!$A:$B,2,0)</f>
        <v>Cusicanqui et al. 2021, Journal of Geophysical Research: Earth Surface (ND6RB5G9)</v>
      </c>
      <c r="C74" s="26" t="s">
        <v>3615</v>
      </c>
      <c r="D74" s="9" t="s">
        <v>3616</v>
      </c>
      <c r="E74" s="11" t="s">
        <v>3747</v>
      </c>
      <c r="F74" s="26" t="s">
        <v>203</v>
      </c>
      <c r="G74" s="26" t="s">
        <v>3052</v>
      </c>
      <c r="H74" s="26" t="s">
        <v>3052</v>
      </c>
      <c r="I74" s="130" t="s">
        <v>22</v>
      </c>
      <c r="J74" s="130" t="s">
        <v>22</v>
      </c>
      <c r="K74" s="130" t="s">
        <v>22</v>
      </c>
      <c r="L74" s="26"/>
      <c r="M74" s="26" t="s">
        <v>22</v>
      </c>
      <c r="N74" s="26" t="s">
        <v>22</v>
      </c>
      <c r="O74" s="26" t="s">
        <v>22</v>
      </c>
      <c r="P74" s="74" t="str">
        <f t="array" ref="P74"> index(publications!$A$1:$A$319, match($B74, publications!$B$1:$B$319, 0))</f>
        <v>Camillo</v>
      </c>
    </row>
    <row r="75">
      <c r="A75" s="26" t="s">
        <v>3749</v>
      </c>
      <c r="B75" s="129" t="str">
        <f> VLOOKUP($A75,datasets!$A:$B,2,0)</f>
        <v>Cusicanqui et al. 2021, Journal of Geophysical Research: Earth Surface (ND6RB5G9)</v>
      </c>
      <c r="C75" s="26" t="s">
        <v>3615</v>
      </c>
      <c r="D75" s="9" t="s">
        <v>3616</v>
      </c>
      <c r="E75" s="11" t="s">
        <v>3747</v>
      </c>
      <c r="F75" s="26" t="s">
        <v>203</v>
      </c>
      <c r="G75" s="26" t="s">
        <v>3052</v>
      </c>
      <c r="H75" s="26" t="s">
        <v>3052</v>
      </c>
      <c r="I75" s="130" t="s">
        <v>22</v>
      </c>
      <c r="J75" s="130" t="s">
        <v>22</v>
      </c>
      <c r="K75" s="130" t="s">
        <v>22</v>
      </c>
      <c r="L75" s="26"/>
      <c r="M75" s="26" t="s">
        <v>22</v>
      </c>
      <c r="N75" s="26" t="s">
        <v>22</v>
      </c>
      <c r="O75" s="26" t="s">
        <v>22</v>
      </c>
      <c r="P75" s="74" t="str">
        <f t="array" ref="P75"> index(publications!$A$1:$A$319, match($B75, publications!$B$1:$B$319, 0))</f>
        <v>Camillo</v>
      </c>
    </row>
    <row r="76">
      <c r="A76" s="26" t="s">
        <v>3750</v>
      </c>
      <c r="B76" s="129" t="str">
        <f> VLOOKUP($A76,datasets!$A:$B,2,0)</f>
        <v>Cusicanqui et al. 2021, Journal of Geophysical Research: Earth Surface (ND6RB5G9)</v>
      </c>
      <c r="C76" s="26" t="s">
        <v>3615</v>
      </c>
      <c r="D76" s="9" t="s">
        <v>3616</v>
      </c>
      <c r="E76" s="11" t="s">
        <v>3747</v>
      </c>
      <c r="F76" s="26" t="s">
        <v>203</v>
      </c>
      <c r="G76" s="26" t="s">
        <v>3052</v>
      </c>
      <c r="H76" s="26" t="s">
        <v>3052</v>
      </c>
      <c r="I76" s="130" t="s">
        <v>22</v>
      </c>
      <c r="J76" s="130" t="s">
        <v>22</v>
      </c>
      <c r="K76" s="130" t="s">
        <v>22</v>
      </c>
      <c r="L76" s="26"/>
      <c r="M76" s="26" t="s">
        <v>22</v>
      </c>
      <c r="N76" s="26" t="s">
        <v>22</v>
      </c>
      <c r="O76" s="26" t="s">
        <v>22</v>
      </c>
      <c r="P76" s="74" t="str">
        <f t="array" ref="P76"> index(publications!$A$1:$A$319, match($B76, publications!$B$1:$B$319, 0))</f>
        <v>Camillo</v>
      </c>
    </row>
    <row r="77">
      <c r="A77" s="26" t="s">
        <v>3751</v>
      </c>
      <c r="B77" s="129" t="str">
        <f> VLOOKUP($A77,datasets!$A:$B,2,0)</f>
        <v>Cusicanqui et al. 2021, Journal of Geophysical Research: Earth Surface (ND6RB5G9)</v>
      </c>
      <c r="C77" s="26" t="s">
        <v>3615</v>
      </c>
      <c r="D77" s="9" t="s">
        <v>3616</v>
      </c>
      <c r="E77" s="11" t="s">
        <v>3747</v>
      </c>
      <c r="F77" s="26" t="s">
        <v>203</v>
      </c>
      <c r="G77" s="26" t="s">
        <v>3052</v>
      </c>
      <c r="H77" s="26" t="s">
        <v>3052</v>
      </c>
      <c r="I77" s="130" t="s">
        <v>22</v>
      </c>
      <c r="J77" s="130" t="s">
        <v>22</v>
      </c>
      <c r="K77" s="130" t="s">
        <v>22</v>
      </c>
      <c r="L77" s="26"/>
      <c r="M77" s="26" t="s">
        <v>22</v>
      </c>
      <c r="N77" s="26" t="s">
        <v>22</v>
      </c>
      <c r="O77" s="26" t="s">
        <v>22</v>
      </c>
      <c r="P77" s="74" t="str">
        <f t="array" ref="P77"> index(publications!$A$1:$A$319, match($B77, publications!$B$1:$B$319, 0))</f>
        <v>Camillo</v>
      </c>
    </row>
    <row r="78">
      <c r="A78" s="26" t="s">
        <v>3752</v>
      </c>
      <c r="B78" s="129" t="str">
        <f> VLOOKUP($A78,datasets!$A:$B,2,0)</f>
        <v>Cusicanqui et al. 2021, Journal of Geophysical Research: Earth Surface (ND6RB5G9)</v>
      </c>
      <c r="C78" s="26" t="s">
        <v>3615</v>
      </c>
      <c r="D78" s="9" t="s">
        <v>3616</v>
      </c>
      <c r="E78" s="11" t="s">
        <v>3747</v>
      </c>
      <c r="F78" s="26" t="s">
        <v>203</v>
      </c>
      <c r="G78" s="26" t="s">
        <v>3052</v>
      </c>
      <c r="H78" s="26" t="s">
        <v>3052</v>
      </c>
      <c r="I78" s="130" t="s">
        <v>22</v>
      </c>
      <c r="J78" s="130" t="s">
        <v>22</v>
      </c>
      <c r="K78" s="130" t="s">
        <v>22</v>
      </c>
      <c r="L78" s="26"/>
      <c r="M78" s="26" t="s">
        <v>22</v>
      </c>
      <c r="N78" s="26" t="s">
        <v>22</v>
      </c>
      <c r="O78" s="26" t="s">
        <v>22</v>
      </c>
      <c r="P78" s="74" t="str">
        <f t="array" ref="P78"> index(publications!$A$1:$A$319, match($B78, publications!$B$1:$B$319, 0))</f>
        <v>Camillo</v>
      </c>
    </row>
    <row r="79">
      <c r="A79" s="30" t="s">
        <v>3753</v>
      </c>
      <c r="B79" s="129" t="str">
        <f> VLOOKUP($A79,datasets!$A:$B,2,0)</f>
        <v>Dehecq et al. 2020, Frontiers in Earth Science (IWKSCW57)</v>
      </c>
      <c r="C79" s="26" t="s">
        <v>3606</v>
      </c>
      <c r="D79" s="9" t="s">
        <v>3754</v>
      </c>
      <c r="E79" s="11" t="s">
        <v>22</v>
      </c>
      <c r="F79" s="26" t="s">
        <v>28</v>
      </c>
      <c r="G79" s="26" t="s">
        <v>203</v>
      </c>
      <c r="H79" s="26" t="s">
        <v>203</v>
      </c>
      <c r="I79" s="130" t="s">
        <v>3755</v>
      </c>
      <c r="J79" s="130" t="s">
        <v>3756</v>
      </c>
      <c r="K79" s="130" t="s">
        <v>22</v>
      </c>
      <c r="L79" s="26"/>
      <c r="M79" s="26" t="s">
        <v>3757</v>
      </c>
      <c r="N79" s="26" t="s">
        <v>3758</v>
      </c>
      <c r="O79" s="26" t="s">
        <v>22</v>
      </c>
      <c r="P79" s="74" t="str">
        <f t="array" ref="P79"> index(publications!$A$1:$A$319, match($B79, publications!$B$1:$B$319, 0))</f>
        <v>Amaury</v>
      </c>
    </row>
    <row r="80" ht="15.75" customHeight="1">
      <c r="A80" s="26" t="s">
        <v>3759</v>
      </c>
      <c r="B80" s="129" t="str">
        <f> VLOOKUP($A80,datasets!$A:$B,2,0)</f>
        <v>Del Soldato et al. 2018, Landslides (KB29BMY8)</v>
      </c>
      <c r="C80" s="26" t="s">
        <v>3615</v>
      </c>
      <c r="D80" s="9" t="s">
        <v>3683</v>
      </c>
      <c r="E80" s="11" t="s">
        <v>22</v>
      </c>
      <c r="F80" s="26" t="s">
        <v>203</v>
      </c>
      <c r="G80" s="26" t="s">
        <v>28</v>
      </c>
      <c r="H80" s="26" t="s">
        <v>203</v>
      </c>
      <c r="I80" s="130" t="s">
        <v>3760</v>
      </c>
      <c r="J80" s="130" t="s">
        <v>3760</v>
      </c>
      <c r="K80" s="130" t="s">
        <v>22</v>
      </c>
      <c r="L80" s="26"/>
      <c r="M80" s="26" t="s">
        <v>3761</v>
      </c>
      <c r="N80" s="26" t="s">
        <v>3762</v>
      </c>
      <c r="O80" s="26" t="s">
        <v>22</v>
      </c>
      <c r="P80" s="74" t="str">
        <f t="array" ref="P80"> index(publications!$A$1:$A$319, match($B80, publications!$B$1:$B$319, 0))</f>
        <v>Thomas</v>
      </c>
    </row>
    <row r="81">
      <c r="A81" s="30" t="s">
        <v>3763</v>
      </c>
      <c r="B81" s="129" t="str">
        <f> VLOOKUP($A81,datasets!$A:$B,2,0)</f>
        <v>Del Soldato et al. 2018, Landslides (KB29BMY8)</v>
      </c>
      <c r="C81" s="26" t="s">
        <v>3615</v>
      </c>
      <c r="D81" s="9" t="s">
        <v>3683</v>
      </c>
      <c r="E81" s="11" t="s">
        <v>22</v>
      </c>
      <c r="F81" s="26" t="s">
        <v>203</v>
      </c>
      <c r="G81" s="26" t="s">
        <v>28</v>
      </c>
      <c r="H81" s="26" t="s">
        <v>203</v>
      </c>
      <c r="I81" s="130" t="s">
        <v>3760</v>
      </c>
      <c r="J81" s="130" t="s">
        <v>3760</v>
      </c>
      <c r="K81" s="130" t="s">
        <v>22</v>
      </c>
      <c r="L81" s="26"/>
      <c r="M81" s="26" t="s">
        <v>3761</v>
      </c>
      <c r="N81" s="26" t="s">
        <v>3762</v>
      </c>
      <c r="O81" s="26" t="s">
        <v>22</v>
      </c>
      <c r="P81" s="74" t="str">
        <f t="array" ref="P81"> index(publications!$A$1:$A$319, match($B81, publications!$B$1:$B$319, 0))</f>
        <v>Thomas</v>
      </c>
    </row>
    <row r="82">
      <c r="A82" s="30" t="s">
        <v>3764</v>
      </c>
      <c r="B82" s="129" t="str">
        <f> VLOOKUP($A82,datasets!$A:$B,2,0)</f>
        <v>Del Soldato et al. 2018, Landslides (KB29BMY8)</v>
      </c>
      <c r="C82" s="26" t="s">
        <v>3615</v>
      </c>
      <c r="D82" s="9" t="s">
        <v>3683</v>
      </c>
      <c r="E82" s="11" t="s">
        <v>22</v>
      </c>
      <c r="F82" s="26" t="s">
        <v>203</v>
      </c>
      <c r="G82" s="26" t="s">
        <v>28</v>
      </c>
      <c r="H82" s="26" t="s">
        <v>203</v>
      </c>
      <c r="I82" s="130" t="s">
        <v>3760</v>
      </c>
      <c r="J82" s="130" t="s">
        <v>3760</v>
      </c>
      <c r="K82" s="130" t="s">
        <v>22</v>
      </c>
      <c r="L82" s="26"/>
      <c r="M82" s="26" t="s">
        <v>3761</v>
      </c>
      <c r="N82" s="26" t="s">
        <v>3762</v>
      </c>
      <c r="O82" s="26" t="s">
        <v>22</v>
      </c>
      <c r="P82" s="74" t="str">
        <f t="array" ref="P82"> index(publications!$A$1:$A$319, match($B82, publications!$B$1:$B$319, 0))</f>
        <v>Thomas</v>
      </c>
    </row>
    <row r="83">
      <c r="A83" s="30" t="s">
        <v>3765</v>
      </c>
      <c r="B83" s="129" t="str">
        <f> VLOOKUP($A83,datasets!$A:$B,2,0)</f>
        <v>Del Soldato et al. 2018, Landslides (KB29BMY8)</v>
      </c>
      <c r="C83" s="26" t="s">
        <v>3615</v>
      </c>
      <c r="D83" s="9" t="s">
        <v>3683</v>
      </c>
      <c r="E83" s="11" t="s">
        <v>22</v>
      </c>
      <c r="F83" s="26" t="s">
        <v>203</v>
      </c>
      <c r="G83" s="26" t="s">
        <v>28</v>
      </c>
      <c r="H83" s="26" t="s">
        <v>203</v>
      </c>
      <c r="I83" s="130" t="s">
        <v>3760</v>
      </c>
      <c r="J83" s="130" t="s">
        <v>3760</v>
      </c>
      <c r="K83" s="130" t="s">
        <v>22</v>
      </c>
      <c r="L83" s="26"/>
      <c r="M83" s="26" t="s">
        <v>3761</v>
      </c>
      <c r="N83" s="26" t="s">
        <v>3762</v>
      </c>
      <c r="O83" s="26" t="s">
        <v>22</v>
      </c>
      <c r="P83" s="74" t="str">
        <f t="array" ref="P83"> index(publications!$A$1:$A$319, match($B83, publications!$B$1:$B$319, 0))</f>
        <v>Thomas</v>
      </c>
    </row>
    <row r="84">
      <c r="A84" s="30" t="s">
        <v>3766</v>
      </c>
      <c r="B84" s="129" t="str">
        <f> VLOOKUP($A84,datasets!$A:$B,2,0)</f>
        <v>Del Soldato et al. 2018, Landslides (KB29BMY8)</v>
      </c>
      <c r="C84" s="26" t="s">
        <v>3615</v>
      </c>
      <c r="D84" s="9" t="s">
        <v>3683</v>
      </c>
      <c r="E84" s="11" t="s">
        <v>22</v>
      </c>
      <c r="F84" s="26" t="s">
        <v>203</v>
      </c>
      <c r="G84" s="26" t="s">
        <v>28</v>
      </c>
      <c r="H84" s="26" t="s">
        <v>203</v>
      </c>
      <c r="I84" s="130" t="s">
        <v>3760</v>
      </c>
      <c r="J84" s="130" t="s">
        <v>3760</v>
      </c>
      <c r="K84" s="130" t="s">
        <v>22</v>
      </c>
      <c r="L84" s="26"/>
      <c r="M84" s="26" t="s">
        <v>3761</v>
      </c>
      <c r="N84" s="26" t="s">
        <v>3762</v>
      </c>
      <c r="O84" s="26" t="s">
        <v>22</v>
      </c>
      <c r="P84" s="74" t="str">
        <f t="array" ref="P84"> index(publications!$A$1:$A$319, match($B84, publications!$B$1:$B$319, 0))</f>
        <v>Thomas</v>
      </c>
    </row>
    <row r="85">
      <c r="A85" s="30" t="s">
        <v>3767</v>
      </c>
      <c r="B85" s="129" t="str">
        <f> VLOOKUP($A85,datasets!$A:$B,2,0)</f>
        <v>Del Soldato et al. 2018, Landslides (KB29BMY8)</v>
      </c>
      <c r="C85" s="26" t="s">
        <v>3615</v>
      </c>
      <c r="D85" s="9" t="s">
        <v>3683</v>
      </c>
      <c r="E85" s="11" t="s">
        <v>22</v>
      </c>
      <c r="F85" s="26" t="s">
        <v>203</v>
      </c>
      <c r="G85" s="26" t="s">
        <v>28</v>
      </c>
      <c r="H85" s="26" t="s">
        <v>203</v>
      </c>
      <c r="I85" s="130" t="s">
        <v>3760</v>
      </c>
      <c r="J85" s="130" t="s">
        <v>3760</v>
      </c>
      <c r="K85" s="130" t="s">
        <v>22</v>
      </c>
      <c r="L85" s="26"/>
      <c r="M85" s="26" t="s">
        <v>3761</v>
      </c>
      <c r="N85" s="26" t="s">
        <v>3762</v>
      </c>
      <c r="O85" s="26" t="s">
        <v>22</v>
      </c>
      <c r="P85" s="74" t="str">
        <f t="array" ref="P85"> index(publications!$A$1:$A$319, match($B85, publications!$B$1:$B$319, 0))</f>
        <v>Thomas</v>
      </c>
    </row>
    <row r="86">
      <c r="A86" s="30" t="s">
        <v>3768</v>
      </c>
      <c r="B86" s="129" t="str">
        <f> VLOOKUP($A86,datasets!$A:$B,2,0)</f>
        <v>Denzinger et al. 2021, Journal of Glaciology (C5WD2SYT)</v>
      </c>
      <c r="C86" s="26" t="s">
        <v>3615</v>
      </c>
      <c r="D86" s="9" t="s">
        <v>3641</v>
      </c>
      <c r="E86" s="11" t="s">
        <v>22</v>
      </c>
      <c r="F86" s="26" t="s">
        <v>203</v>
      </c>
      <c r="G86" s="26" t="s">
        <v>203</v>
      </c>
      <c r="H86" s="26" t="s">
        <v>203</v>
      </c>
      <c r="I86" s="130" t="s">
        <v>3769</v>
      </c>
      <c r="J86" s="130" t="s">
        <v>3769</v>
      </c>
      <c r="K86" s="130" t="s">
        <v>22</v>
      </c>
      <c r="L86" s="26"/>
      <c r="M86" s="26" t="s">
        <v>3770</v>
      </c>
      <c r="N86" s="26" t="s">
        <v>3771</v>
      </c>
      <c r="O86" s="26" t="s">
        <v>3772</v>
      </c>
      <c r="P86" s="74" t="str">
        <f t="array" ref="P86"> index(publications!$A$1:$A$319, match($B86, publications!$B$1:$B$319, 0))</f>
        <v>Livia</v>
      </c>
    </row>
    <row r="87">
      <c r="A87" s="26" t="s">
        <v>3773</v>
      </c>
      <c r="B87" s="129" t="str">
        <f> VLOOKUP($A87,datasets!$A:$B,2,0)</f>
        <v>Derrien et al. 2015, Geophysical Research Letters (FW4KPDXH)</v>
      </c>
      <c r="C87" s="26" t="s">
        <v>3615</v>
      </c>
      <c r="D87" s="9" t="s">
        <v>3683</v>
      </c>
      <c r="E87" s="11" t="s">
        <v>22</v>
      </c>
      <c r="F87" s="26" t="s">
        <v>203</v>
      </c>
      <c r="G87" s="26" t="s">
        <v>28</v>
      </c>
      <c r="H87" s="26" t="s">
        <v>28</v>
      </c>
      <c r="I87" s="130" t="s">
        <v>22</v>
      </c>
      <c r="J87" s="130" t="s">
        <v>22</v>
      </c>
      <c r="K87" s="130" t="s">
        <v>22</v>
      </c>
      <c r="L87" s="26"/>
      <c r="M87" s="26" t="s">
        <v>22</v>
      </c>
      <c r="N87" s="26" t="s">
        <v>22</v>
      </c>
      <c r="O87" s="26" t="s">
        <v>22</v>
      </c>
      <c r="P87" s="74" t="str">
        <f t="array" ref="P87"> index(publications!$A$1:$A$319, match($B87, publications!$B$1:$B$319, 0))</f>
        <v>Livia</v>
      </c>
    </row>
    <row r="88">
      <c r="A88" s="26" t="s">
        <v>3774</v>
      </c>
      <c r="B88" s="129" t="str">
        <f> VLOOKUP($A88,datasets!$A:$B,2,0)</f>
        <v>Derrien et al. 2015, Geophysical Research Letters (FW4KPDXH)</v>
      </c>
      <c r="C88" s="26" t="s">
        <v>3615</v>
      </c>
      <c r="D88" s="9" t="s">
        <v>3683</v>
      </c>
      <c r="E88" s="11" t="s">
        <v>22</v>
      </c>
      <c r="F88" s="26" t="s">
        <v>203</v>
      </c>
      <c r="G88" s="26" t="s">
        <v>28</v>
      </c>
      <c r="H88" s="26" t="s">
        <v>28</v>
      </c>
      <c r="I88" s="130" t="s">
        <v>22</v>
      </c>
      <c r="J88" s="130" t="s">
        <v>22</v>
      </c>
      <c r="K88" s="130" t="s">
        <v>22</v>
      </c>
      <c r="L88" s="26"/>
      <c r="M88" s="26" t="s">
        <v>22</v>
      </c>
      <c r="N88" s="26" t="s">
        <v>22</v>
      </c>
      <c r="O88" s="26" t="s">
        <v>22</v>
      </c>
      <c r="P88" s="74" t="str">
        <f t="array" ref="P88"> index(publications!$A$1:$A$319, match($B88, publications!$B$1:$B$319, 0))</f>
        <v>Livia</v>
      </c>
    </row>
    <row r="89">
      <c r="A89" s="26" t="s">
        <v>3775</v>
      </c>
      <c r="B89" s="129" t="str">
        <f> VLOOKUP($A89,datasets!$A:$B,2,0)</f>
        <v>Derrien et al. 2015, Geophysical Research Letters (FW4KPDXH)</v>
      </c>
      <c r="C89" s="26" t="s">
        <v>3615</v>
      </c>
      <c r="D89" s="9" t="s">
        <v>3683</v>
      </c>
      <c r="E89" s="11" t="s">
        <v>22</v>
      </c>
      <c r="F89" s="26" t="s">
        <v>203</v>
      </c>
      <c r="G89" s="26" t="s">
        <v>28</v>
      </c>
      <c r="H89" s="26" t="s">
        <v>28</v>
      </c>
      <c r="I89" s="130" t="s">
        <v>22</v>
      </c>
      <c r="J89" s="130" t="s">
        <v>22</v>
      </c>
      <c r="K89" s="130" t="s">
        <v>22</v>
      </c>
      <c r="L89" s="26"/>
      <c r="M89" s="26" t="s">
        <v>22</v>
      </c>
      <c r="N89" s="26" t="s">
        <v>22</v>
      </c>
      <c r="O89" s="26" t="s">
        <v>22</v>
      </c>
      <c r="P89" s="74" t="str">
        <f t="array" ref="P89"> index(publications!$A$1:$A$319, match($B89, publications!$B$1:$B$319, 0))</f>
        <v>Livia</v>
      </c>
    </row>
    <row r="90">
      <c r="A90" s="26" t="s">
        <v>3776</v>
      </c>
      <c r="B90" s="129" t="str">
        <f> VLOOKUP($A90,datasets!$A:$B,2,0)</f>
        <v>Derrien et al. 2015, Geophysical Research Letters (FW4KPDXH)</v>
      </c>
      <c r="C90" s="26" t="s">
        <v>3615</v>
      </c>
      <c r="D90" s="9" t="s">
        <v>3683</v>
      </c>
      <c r="E90" s="11" t="s">
        <v>22</v>
      </c>
      <c r="F90" s="26" t="s">
        <v>203</v>
      </c>
      <c r="G90" s="26" t="s">
        <v>28</v>
      </c>
      <c r="H90" s="26" t="s">
        <v>28</v>
      </c>
      <c r="I90" s="130" t="s">
        <v>22</v>
      </c>
      <c r="J90" s="130" t="s">
        <v>22</v>
      </c>
      <c r="K90" s="130" t="s">
        <v>22</v>
      </c>
      <c r="L90" s="26"/>
      <c r="M90" s="26" t="s">
        <v>22</v>
      </c>
      <c r="N90" s="26" t="s">
        <v>22</v>
      </c>
      <c r="O90" s="26" t="s">
        <v>22</v>
      </c>
      <c r="P90" s="74" t="str">
        <f t="array" ref="P90"> index(publications!$A$1:$A$319, match($B90, publications!$B$1:$B$319, 0))</f>
        <v>Livia</v>
      </c>
    </row>
    <row r="91">
      <c r="A91" s="26" t="s">
        <v>3777</v>
      </c>
      <c r="B91" s="129" t="str">
        <f> VLOOKUP($A91,datasets!$A:$B,2,0)</f>
        <v>Derrien et al. 2015, Geophysical Research Letters (FW4KPDXH)</v>
      </c>
      <c r="C91" s="26" t="s">
        <v>3615</v>
      </c>
      <c r="D91" s="9" t="s">
        <v>3683</v>
      </c>
      <c r="E91" s="11" t="s">
        <v>22</v>
      </c>
      <c r="F91" s="26" t="s">
        <v>203</v>
      </c>
      <c r="G91" s="26" t="s">
        <v>28</v>
      </c>
      <c r="H91" s="26" t="s">
        <v>28</v>
      </c>
      <c r="I91" s="130" t="s">
        <v>22</v>
      </c>
      <c r="J91" s="130" t="s">
        <v>22</v>
      </c>
      <c r="K91" s="130" t="s">
        <v>22</v>
      </c>
      <c r="L91" s="26"/>
      <c r="M91" s="26" t="s">
        <v>22</v>
      </c>
      <c r="N91" s="26" t="s">
        <v>22</v>
      </c>
      <c r="O91" s="26" t="s">
        <v>22</v>
      </c>
      <c r="P91" s="74" t="str">
        <f t="array" ref="P91"> index(publications!$A$1:$A$319, match($B91, publications!$B$1:$B$319, 0))</f>
        <v>Livia</v>
      </c>
    </row>
    <row r="92">
      <c r="A92" s="30" t="s">
        <v>3778</v>
      </c>
      <c r="B92" s="129" t="str">
        <f> VLOOKUP($A92,datasets!$A:$B,2,0)</f>
        <v>Ewertowski et al. 2019, Geomorphology (T9UHGZVR)</v>
      </c>
      <c r="C92" s="26" t="s">
        <v>3615</v>
      </c>
      <c r="D92" s="9" t="s">
        <v>3779</v>
      </c>
      <c r="E92" s="11" t="s">
        <v>3780</v>
      </c>
      <c r="F92" s="26" t="s">
        <v>3052</v>
      </c>
      <c r="G92" s="26" t="s">
        <v>3052</v>
      </c>
      <c r="H92" s="26" t="s">
        <v>3052</v>
      </c>
      <c r="I92" s="130" t="s">
        <v>22</v>
      </c>
      <c r="J92" s="130" t="s">
        <v>22</v>
      </c>
      <c r="K92" s="130" t="s">
        <v>22</v>
      </c>
      <c r="L92" s="26"/>
      <c r="M92" s="26" t="s">
        <v>22</v>
      </c>
      <c r="N92" s="26" t="s">
        <v>3781</v>
      </c>
      <c r="O92" s="26" t="s">
        <v>3782</v>
      </c>
      <c r="P92" s="74" t="str">
        <f t="array" ref="P92"> index(publications!$A$1:$A$319, match($B92, publications!$B$1:$B$319, 0))</f>
        <v>Livia</v>
      </c>
    </row>
    <row r="93">
      <c r="A93" s="30" t="s">
        <v>3783</v>
      </c>
      <c r="B93" s="129" t="str">
        <f> VLOOKUP($A93,datasets!$A:$B,2,0)</f>
        <v>Ewertowski et al. 2019, Geomorphology (T9UHGZVR)</v>
      </c>
      <c r="C93" s="26" t="s">
        <v>3615</v>
      </c>
      <c r="D93" s="9" t="s">
        <v>3779</v>
      </c>
      <c r="E93" s="11" t="s">
        <v>3780</v>
      </c>
      <c r="F93" s="26" t="s">
        <v>3052</v>
      </c>
      <c r="G93" s="26" t="s">
        <v>3052</v>
      </c>
      <c r="H93" s="26" t="s">
        <v>3052</v>
      </c>
      <c r="I93" s="130" t="s">
        <v>22</v>
      </c>
      <c r="J93" s="130" t="s">
        <v>22</v>
      </c>
      <c r="K93" s="130" t="s">
        <v>22</v>
      </c>
      <c r="L93" s="26"/>
      <c r="M93" s="26" t="s">
        <v>22</v>
      </c>
      <c r="N93" s="26" t="s">
        <v>3781</v>
      </c>
      <c r="O93" s="26" t="s">
        <v>3784</v>
      </c>
      <c r="P93" s="74" t="str">
        <f t="array" ref="P93"> index(publications!$A$1:$A$319, match($B93, publications!$B$1:$B$319, 0))</f>
        <v>Livia</v>
      </c>
    </row>
    <row r="94">
      <c r="A94" s="26" t="s">
        <v>3785</v>
      </c>
      <c r="B94" s="129" t="str">
        <f> VLOOKUP($A94,datasets!$A:$B,2,0)</f>
        <v>Ewertowski et al. 2019, Geomorphology (T9UHGZVR)</v>
      </c>
      <c r="C94" s="26" t="s">
        <v>3615</v>
      </c>
      <c r="D94" s="9" t="s">
        <v>3779</v>
      </c>
      <c r="E94" s="11" t="s">
        <v>3780</v>
      </c>
      <c r="F94" s="26" t="s">
        <v>3052</v>
      </c>
      <c r="G94" s="26" t="s">
        <v>3052</v>
      </c>
      <c r="H94" s="26" t="s">
        <v>3052</v>
      </c>
      <c r="I94" s="130" t="s">
        <v>22</v>
      </c>
      <c r="J94" s="130" t="s">
        <v>22</v>
      </c>
      <c r="K94" s="130" t="s">
        <v>22</v>
      </c>
      <c r="L94" s="26"/>
      <c r="M94" s="26" t="s">
        <v>22</v>
      </c>
      <c r="N94" s="26" t="s">
        <v>3781</v>
      </c>
      <c r="O94" s="26" t="s">
        <v>3784</v>
      </c>
      <c r="P94" s="74" t="str">
        <f t="array" ref="P94"> index(publications!$A$1:$A$319, match($B94, publications!$B$1:$B$319, 0))</f>
        <v>Livia</v>
      </c>
    </row>
    <row r="95">
      <c r="A95" s="26" t="s">
        <v>3786</v>
      </c>
      <c r="B95" s="129" t="str">
        <f> VLOOKUP($A95,datasets!$A:$B,2,0)</f>
        <v>Ewertowski et al. 2019, Geomorphology (T9UHGZVR)</v>
      </c>
      <c r="C95" s="26" t="s">
        <v>3615</v>
      </c>
      <c r="D95" s="9" t="s">
        <v>3779</v>
      </c>
      <c r="E95" s="11" t="s">
        <v>3780</v>
      </c>
      <c r="F95" s="26" t="s">
        <v>3052</v>
      </c>
      <c r="G95" s="26" t="s">
        <v>3052</v>
      </c>
      <c r="H95" s="26" t="s">
        <v>3052</v>
      </c>
      <c r="I95" s="130" t="s">
        <v>22</v>
      </c>
      <c r="J95" s="130" t="s">
        <v>22</v>
      </c>
      <c r="K95" s="130" t="s">
        <v>22</v>
      </c>
      <c r="L95" s="26"/>
      <c r="M95" s="26" t="s">
        <v>22</v>
      </c>
      <c r="N95" s="26" t="s">
        <v>3781</v>
      </c>
      <c r="O95" s="26" t="s">
        <v>3784</v>
      </c>
      <c r="P95" s="74" t="str">
        <f t="array" ref="P95"> index(publications!$A$1:$A$319, match($B95, publications!$B$1:$B$319, 0))</f>
        <v>Livia</v>
      </c>
    </row>
    <row r="96">
      <c r="A96" s="30" t="s">
        <v>3787</v>
      </c>
      <c r="B96" s="129" t="str">
        <f> VLOOKUP($A96,datasets!$A:$B,2,0)</f>
        <v>Falaschi et al. 2019, Frontiers in Earth Science (YW232UWW)</v>
      </c>
      <c r="C96" s="26" t="s">
        <v>3606</v>
      </c>
      <c r="D96" s="7" t="s">
        <v>3788</v>
      </c>
      <c r="E96" s="137">
        <v>4.1</v>
      </c>
      <c r="F96" s="26" t="s">
        <v>203</v>
      </c>
      <c r="G96" s="26" t="s">
        <v>203</v>
      </c>
      <c r="H96" s="26" t="s">
        <v>28</v>
      </c>
      <c r="I96" s="130" t="s">
        <v>22</v>
      </c>
      <c r="J96" s="130" t="s">
        <v>22</v>
      </c>
      <c r="K96" s="130" t="s">
        <v>22</v>
      </c>
      <c r="L96" s="26"/>
      <c r="M96" s="26" t="s">
        <v>22</v>
      </c>
      <c r="N96" s="26" t="s">
        <v>3789</v>
      </c>
      <c r="O96" s="26" t="s">
        <v>22</v>
      </c>
      <c r="P96" s="74" t="str">
        <f t="array" ref="P96"> index(publications!$A$1:$A$319, match($B96, publications!$B$1:$B$319, 0))</f>
        <v>Amaury</v>
      </c>
    </row>
    <row r="97">
      <c r="A97" s="26" t="s">
        <v>3790</v>
      </c>
      <c r="B97" s="129" t="str">
        <f> VLOOKUP($A97,datasets!$A:$B,2,0)</f>
        <v>Falaschi et al. 2019, Frontiers in Earth Science (YW232UWW)</v>
      </c>
      <c r="C97" s="26" t="s">
        <v>3606</v>
      </c>
      <c r="D97" s="56" t="s">
        <v>3788</v>
      </c>
      <c r="E97" s="137">
        <v>4.1</v>
      </c>
      <c r="F97" s="26" t="s">
        <v>203</v>
      </c>
      <c r="G97" s="26" t="s">
        <v>203</v>
      </c>
      <c r="H97" s="26" t="s">
        <v>28</v>
      </c>
      <c r="I97" s="130" t="s">
        <v>22</v>
      </c>
      <c r="J97" s="130" t="s">
        <v>22</v>
      </c>
      <c r="K97" s="130" t="s">
        <v>22</v>
      </c>
      <c r="L97" s="26"/>
      <c r="M97" s="26" t="s">
        <v>22</v>
      </c>
      <c r="N97" s="26" t="s">
        <v>3789</v>
      </c>
      <c r="O97" s="26" t="s">
        <v>22</v>
      </c>
      <c r="P97" s="74" t="str">
        <f t="array" ref="P97"> index(publications!$A$1:$A$319, match($B97, publications!$B$1:$B$319, 0))</f>
        <v>Amaury</v>
      </c>
    </row>
    <row r="98">
      <c r="A98" s="30" t="s">
        <v>3791</v>
      </c>
      <c r="B98" s="129" t="str">
        <f> VLOOKUP($A98,datasets!$A:$B,2,0)</f>
        <v>Farías-Barahona et al. 2020, Journal of Glaciology (MDM8SQRY)</v>
      </c>
      <c r="C98" s="26" t="s">
        <v>3615</v>
      </c>
      <c r="D98" s="9" t="s">
        <v>3700</v>
      </c>
      <c r="E98" s="137">
        <v>4.1</v>
      </c>
      <c r="F98" s="26" t="s">
        <v>203</v>
      </c>
      <c r="G98" s="26" t="s">
        <v>28</v>
      </c>
      <c r="H98" s="26" t="s">
        <v>28</v>
      </c>
      <c r="I98" s="130" t="s">
        <v>22</v>
      </c>
      <c r="J98" s="130" t="s">
        <v>22</v>
      </c>
      <c r="K98" s="130" t="s">
        <v>22</v>
      </c>
      <c r="L98" s="26"/>
      <c r="M98" s="26" t="s">
        <v>22</v>
      </c>
      <c r="N98" s="26" t="s">
        <v>3792</v>
      </c>
      <c r="O98" s="26" t="s">
        <v>22</v>
      </c>
      <c r="P98" s="74" t="str">
        <f t="array" ref="P98"> index(publications!$A$1:$A$319, match($B98, publications!$B$1:$B$319, 0))</f>
        <v>Melanie</v>
      </c>
    </row>
    <row r="99">
      <c r="A99" s="26" t="s">
        <v>3793</v>
      </c>
      <c r="B99" s="129" t="str">
        <f> VLOOKUP($A99,datasets!$A:$B,2,0)</f>
        <v>Farías-Barahona et al. 2020, Journal of Glaciology (MDM8SQRY)</v>
      </c>
      <c r="C99" s="26" t="s">
        <v>3615</v>
      </c>
      <c r="D99" s="9" t="s">
        <v>3700</v>
      </c>
      <c r="E99" s="137">
        <v>4.1</v>
      </c>
      <c r="F99" s="26" t="s">
        <v>203</v>
      </c>
      <c r="G99" s="26" t="s">
        <v>28</v>
      </c>
      <c r="H99" s="26" t="s">
        <v>28</v>
      </c>
      <c r="I99" s="130" t="s">
        <v>22</v>
      </c>
      <c r="J99" s="130" t="s">
        <v>22</v>
      </c>
      <c r="K99" s="130" t="s">
        <v>22</v>
      </c>
      <c r="L99" s="26"/>
      <c r="M99" s="26" t="s">
        <v>22</v>
      </c>
      <c r="N99" s="26" t="s">
        <v>3792</v>
      </c>
      <c r="O99" s="26" t="s">
        <v>22</v>
      </c>
      <c r="P99" s="74" t="str">
        <f t="array" ref="P99"> index(publications!$A$1:$A$319, match($B99, publications!$B$1:$B$319, 0))</f>
        <v>Melanie</v>
      </c>
    </row>
    <row r="100">
      <c r="A100" s="26" t="s">
        <v>3794</v>
      </c>
      <c r="B100" s="129" t="str">
        <f> VLOOKUP($A100,datasets!$A:$B,2,0)</f>
        <v>Farías-Barahona et al. 2020, Journal of Glaciology (MDM8SQRY)</v>
      </c>
      <c r="C100" s="26" t="s">
        <v>3615</v>
      </c>
      <c r="D100" s="9" t="s">
        <v>3700</v>
      </c>
      <c r="E100" s="137">
        <v>4.1</v>
      </c>
      <c r="F100" s="26" t="s">
        <v>203</v>
      </c>
      <c r="G100" s="26" t="s">
        <v>28</v>
      </c>
      <c r="H100" s="26" t="s">
        <v>28</v>
      </c>
      <c r="I100" s="130" t="s">
        <v>22</v>
      </c>
      <c r="J100" s="130" t="s">
        <v>22</v>
      </c>
      <c r="K100" s="130" t="s">
        <v>22</v>
      </c>
      <c r="L100" s="26"/>
      <c r="M100" s="26" t="s">
        <v>22</v>
      </c>
      <c r="N100" s="26" t="s">
        <v>3792</v>
      </c>
      <c r="O100" s="26" t="s">
        <v>22</v>
      </c>
      <c r="P100" s="74" t="str">
        <f t="array" ref="P100"> index(publications!$A$1:$A$319, match($B100, publications!$B$1:$B$319, 0))</f>
        <v>Melanie</v>
      </c>
    </row>
    <row r="101">
      <c r="A101" s="30" t="s">
        <v>3795</v>
      </c>
      <c r="B101" s="129" t="str">
        <f> VLOOKUP($A101,datasets!$A:$B,2,0)</f>
        <v>Feurer and Vinatier 2018, ISPRS Journal of Photogrammetry and Remote Sensing (4IQDTMM4)</v>
      </c>
      <c r="C101" s="26" t="s">
        <v>3796</v>
      </c>
      <c r="D101" s="9" t="s">
        <v>3683</v>
      </c>
      <c r="E101" s="11" t="s">
        <v>3797</v>
      </c>
      <c r="F101" s="26" t="s">
        <v>203</v>
      </c>
      <c r="G101" s="26" t="s">
        <v>203</v>
      </c>
      <c r="H101" s="26" t="s">
        <v>203</v>
      </c>
      <c r="I101" s="130" t="s">
        <v>3798</v>
      </c>
      <c r="J101" s="130" t="s">
        <v>3799</v>
      </c>
      <c r="K101" s="130" t="s">
        <v>22</v>
      </c>
      <c r="L101" s="26"/>
      <c r="M101" s="26" t="s">
        <v>3800</v>
      </c>
      <c r="N101" s="26" t="s">
        <v>3801</v>
      </c>
      <c r="O101" s="26" t="s">
        <v>22</v>
      </c>
      <c r="P101" s="74" t="str">
        <f t="array" ref="P101"> index(publications!$A$1:$A$319, match($B101, publications!$B$1:$B$319, 0))</f>
        <v>Anette</v>
      </c>
    </row>
    <row r="102">
      <c r="A102" s="26" t="s">
        <v>3802</v>
      </c>
      <c r="B102" s="129" t="str">
        <f> VLOOKUP($A102,datasets!$A:$B,2,0)</f>
        <v>Feurer and Vinatier 2018, ISPRS Journal of Photogrammetry and Remote Sensing (4IQDTMM4)</v>
      </c>
      <c r="C102" s="26" t="s">
        <v>3796</v>
      </c>
      <c r="D102" s="9" t="s">
        <v>3683</v>
      </c>
      <c r="E102" s="11" t="s">
        <v>3797</v>
      </c>
      <c r="F102" s="26" t="s">
        <v>203</v>
      </c>
      <c r="G102" s="26" t="s">
        <v>203</v>
      </c>
      <c r="H102" s="26" t="s">
        <v>203</v>
      </c>
      <c r="I102" s="130" t="s">
        <v>3798</v>
      </c>
      <c r="J102" s="130" t="s">
        <v>3799</v>
      </c>
      <c r="K102" s="130" t="s">
        <v>22</v>
      </c>
      <c r="L102" s="26"/>
      <c r="M102" s="26" t="s">
        <v>3800</v>
      </c>
      <c r="N102" s="26" t="s">
        <v>3801</v>
      </c>
      <c r="O102" s="26" t="s">
        <v>22</v>
      </c>
      <c r="P102" s="74" t="str">
        <f t="array" ref="P102"> index(publications!$A$1:$A$319, match($B102, publications!$B$1:$B$319, 0))</f>
        <v>Anette</v>
      </c>
    </row>
    <row r="103">
      <c r="A103" s="30" t="s">
        <v>3803</v>
      </c>
      <c r="B103" s="129" t="str">
        <f> VLOOKUP($A103,datasets!$A:$B,2,0)</f>
        <v>Feurer and Vinatier 2018, ISPRS Journal of Photogrammetry and Remote Sensing (4IQDTMM4)</v>
      </c>
      <c r="C103" s="26" t="s">
        <v>3796</v>
      </c>
      <c r="D103" s="9" t="s">
        <v>3683</v>
      </c>
      <c r="E103" s="11" t="s">
        <v>3797</v>
      </c>
      <c r="F103" s="26" t="s">
        <v>203</v>
      </c>
      <c r="G103" s="26" t="s">
        <v>203</v>
      </c>
      <c r="H103" s="26" t="s">
        <v>203</v>
      </c>
      <c r="I103" s="130" t="s">
        <v>3798</v>
      </c>
      <c r="J103" s="130" t="s">
        <v>3799</v>
      </c>
      <c r="K103" s="130" t="s">
        <v>22</v>
      </c>
      <c r="L103" s="26"/>
      <c r="M103" s="26" t="s">
        <v>3800</v>
      </c>
      <c r="N103" s="26" t="s">
        <v>3801</v>
      </c>
      <c r="O103" s="26" t="s">
        <v>22</v>
      </c>
      <c r="P103" s="74" t="str">
        <f t="array" ref="P103"> index(publications!$A$1:$A$319, match($B103, publications!$B$1:$B$319, 0))</f>
        <v>Anette</v>
      </c>
    </row>
    <row r="104">
      <c r="A104" s="26" t="s">
        <v>3804</v>
      </c>
      <c r="B104" s="129" t="str">
        <f> VLOOKUP($A104,datasets!$A:$B,2,0)</f>
        <v>Feurer and Vinatier 2018, ISPRS Journal of Photogrammetry and Remote Sensing (4IQDTMM4)</v>
      </c>
      <c r="C104" s="26" t="s">
        <v>3796</v>
      </c>
      <c r="D104" s="9" t="s">
        <v>3683</v>
      </c>
      <c r="E104" s="11" t="s">
        <v>3797</v>
      </c>
      <c r="F104" s="26" t="s">
        <v>203</v>
      </c>
      <c r="G104" s="26" t="s">
        <v>203</v>
      </c>
      <c r="H104" s="26" t="s">
        <v>203</v>
      </c>
      <c r="I104" s="130" t="s">
        <v>3798</v>
      </c>
      <c r="J104" s="130" t="s">
        <v>3799</v>
      </c>
      <c r="K104" s="130" t="s">
        <v>22</v>
      </c>
      <c r="L104" s="26"/>
      <c r="M104" s="26" t="s">
        <v>3800</v>
      </c>
      <c r="N104" s="26" t="s">
        <v>3801</v>
      </c>
      <c r="O104" s="26" t="s">
        <v>22</v>
      </c>
      <c r="P104" s="74" t="str">
        <f t="array" ref="P104"> index(publications!$A$1:$A$319, match($B104, publications!$B$1:$B$319, 0))</f>
        <v>Anette</v>
      </c>
    </row>
    <row r="105">
      <c r="A105" s="30" t="s">
        <v>3805</v>
      </c>
      <c r="B105" s="129" t="str">
        <f> VLOOKUP($A105,datasets!$A:$B,2,0)</f>
        <v>Fieber et al. 2017, ISPRS - International Archives of the Photogrammetry, Remote Sensing and Spatial Information Sciences (D28F7QAG)</v>
      </c>
      <c r="C105" s="26" t="s">
        <v>3699</v>
      </c>
      <c r="D105" s="9" t="s">
        <v>3683</v>
      </c>
      <c r="E105" s="11" t="s">
        <v>3741</v>
      </c>
      <c r="F105" s="26" t="s">
        <v>203</v>
      </c>
      <c r="G105" s="26" t="s">
        <v>3052</v>
      </c>
      <c r="H105" s="26" t="s">
        <v>3052</v>
      </c>
      <c r="I105" s="130" t="s">
        <v>22</v>
      </c>
      <c r="J105" s="130" t="s">
        <v>22</v>
      </c>
      <c r="K105" s="130" t="s">
        <v>22</v>
      </c>
      <c r="L105" s="26"/>
      <c r="M105" s="26" t="s">
        <v>22</v>
      </c>
      <c r="N105" s="26" t="s">
        <v>22</v>
      </c>
      <c r="O105" s="26" t="s">
        <v>22</v>
      </c>
      <c r="P105" s="74" t="str">
        <f t="array" ref="P105"> index(publications!$A$1:$A$319, match($B105, publications!$B$1:$B$319, 0))</f>
        <v>Anette</v>
      </c>
    </row>
    <row r="106">
      <c r="A106" s="30" t="s">
        <v>3806</v>
      </c>
      <c r="B106" s="129" t="str">
        <f> VLOOKUP($A106,datasets!$A:$B,2,0)</f>
        <v>Fieber et al. 2017, ISPRS - International Archives of the Photogrammetry, Remote Sensing and Spatial Information Sciences (D28F7QAG)</v>
      </c>
      <c r="C106" s="26" t="s">
        <v>3699</v>
      </c>
      <c r="D106" s="9" t="s">
        <v>3683</v>
      </c>
      <c r="E106" s="11" t="s">
        <v>3741</v>
      </c>
      <c r="F106" s="26" t="s">
        <v>203</v>
      </c>
      <c r="G106" s="26" t="s">
        <v>3052</v>
      </c>
      <c r="H106" s="26" t="s">
        <v>3052</v>
      </c>
      <c r="I106" s="130" t="s">
        <v>22</v>
      </c>
      <c r="J106" s="130" t="s">
        <v>22</v>
      </c>
      <c r="K106" s="130" t="s">
        <v>22</v>
      </c>
      <c r="L106" s="26"/>
      <c r="M106" s="26" t="s">
        <v>22</v>
      </c>
      <c r="N106" s="26" t="s">
        <v>22</v>
      </c>
      <c r="O106" s="26" t="s">
        <v>22</v>
      </c>
      <c r="P106" s="74" t="str">
        <f t="array" ref="P106"> index(publications!$A$1:$A$319, match($B106, publications!$B$1:$B$319, 0))</f>
        <v>Anette</v>
      </c>
    </row>
    <row r="107">
      <c r="A107" s="30" t="s">
        <v>3807</v>
      </c>
      <c r="B107" s="129" t="str">
        <f> VLOOKUP($A107,datasets!$A:$B,2,0)</f>
        <v>Fieber et al. 2018, Remote Sensing of Environment (5ER8DF4Z)</v>
      </c>
      <c r="C107" s="26" t="s">
        <v>3606</v>
      </c>
      <c r="D107" s="9" t="s">
        <v>3625</v>
      </c>
      <c r="E107" s="11" t="s">
        <v>3808</v>
      </c>
      <c r="F107" s="26" t="s">
        <v>203</v>
      </c>
      <c r="G107" s="26" t="s">
        <v>203</v>
      </c>
      <c r="H107" s="26" t="s">
        <v>28</v>
      </c>
      <c r="I107" s="130" t="s">
        <v>22</v>
      </c>
      <c r="J107" s="130" t="s">
        <v>22</v>
      </c>
      <c r="K107" s="130" t="s">
        <v>22</v>
      </c>
      <c r="L107" s="26"/>
      <c r="M107" s="26" t="s">
        <v>22</v>
      </c>
      <c r="N107" s="26" t="s">
        <v>22</v>
      </c>
      <c r="O107" s="26" t="s">
        <v>22</v>
      </c>
      <c r="P107" s="15" t="s">
        <v>91</v>
      </c>
    </row>
    <row r="108">
      <c r="A108" s="30" t="s">
        <v>3809</v>
      </c>
      <c r="B108" s="129" t="str">
        <f> VLOOKUP($A108,datasets!$A:$B,2,0)</f>
        <v>Fieber et al. 2018, Remote Sensing of Environment (5ER8DF4Z)</v>
      </c>
      <c r="C108" s="26" t="s">
        <v>3606</v>
      </c>
      <c r="D108" s="9" t="s">
        <v>3625</v>
      </c>
      <c r="E108" s="11" t="s">
        <v>3808</v>
      </c>
      <c r="F108" s="26" t="s">
        <v>203</v>
      </c>
      <c r="G108" s="26" t="s">
        <v>203</v>
      </c>
      <c r="H108" s="26" t="s">
        <v>28</v>
      </c>
      <c r="I108" s="130" t="s">
        <v>22</v>
      </c>
      <c r="J108" s="130" t="s">
        <v>22</v>
      </c>
      <c r="K108" s="130" t="s">
        <v>22</v>
      </c>
      <c r="L108" s="26"/>
      <c r="M108" s="26" t="s">
        <v>22</v>
      </c>
      <c r="N108" s="26" t="s">
        <v>22</v>
      </c>
      <c r="O108" s="26" t="s">
        <v>22</v>
      </c>
      <c r="P108" s="15" t="s">
        <v>91</v>
      </c>
    </row>
    <row r="109">
      <c r="A109" s="26" t="s">
        <v>3810</v>
      </c>
      <c r="B109" s="129" t="str">
        <f> VLOOKUP($A109,datasets!$A:$B,2,0)</f>
        <v>Fieber et al. 2018, Remote Sensing of Environment (5ER8DF4Z)</v>
      </c>
      <c r="C109" s="26" t="s">
        <v>3606</v>
      </c>
      <c r="D109" s="9" t="s">
        <v>3625</v>
      </c>
      <c r="E109" s="11" t="s">
        <v>3808</v>
      </c>
      <c r="F109" s="26" t="s">
        <v>203</v>
      </c>
      <c r="G109" s="26" t="s">
        <v>203</v>
      </c>
      <c r="H109" s="26" t="s">
        <v>28</v>
      </c>
      <c r="I109" s="130" t="s">
        <v>22</v>
      </c>
      <c r="J109" s="130" t="s">
        <v>22</v>
      </c>
      <c r="K109" s="130" t="s">
        <v>22</v>
      </c>
      <c r="L109" s="26"/>
      <c r="M109" s="26" t="s">
        <v>22</v>
      </c>
      <c r="N109" s="26" t="s">
        <v>22</v>
      </c>
      <c r="O109" s="26" t="s">
        <v>22</v>
      </c>
      <c r="P109" s="15" t="s">
        <v>91</v>
      </c>
    </row>
    <row r="110">
      <c r="A110" s="26" t="s">
        <v>3811</v>
      </c>
      <c r="B110" s="129" t="str">
        <f> VLOOKUP($A110,datasets!$A:$B,2,0)</f>
        <v>Fieber et al. 2018, Remote Sensing of Environment (5ER8DF4Z)</v>
      </c>
      <c r="C110" s="26" t="s">
        <v>3606</v>
      </c>
      <c r="D110" s="9" t="s">
        <v>3625</v>
      </c>
      <c r="E110" s="11" t="s">
        <v>3808</v>
      </c>
      <c r="F110" s="26" t="s">
        <v>203</v>
      </c>
      <c r="G110" s="26" t="s">
        <v>203</v>
      </c>
      <c r="H110" s="26" t="s">
        <v>28</v>
      </c>
      <c r="I110" s="130" t="s">
        <v>22</v>
      </c>
      <c r="J110" s="130" t="s">
        <v>22</v>
      </c>
      <c r="K110" s="130" t="s">
        <v>22</v>
      </c>
      <c r="L110" s="26"/>
      <c r="M110" s="26" t="s">
        <v>22</v>
      </c>
      <c r="N110" s="26" t="s">
        <v>22</v>
      </c>
      <c r="O110" s="26" t="s">
        <v>22</v>
      </c>
      <c r="P110" s="15" t="s">
        <v>91</v>
      </c>
    </row>
    <row r="111">
      <c r="A111" s="26" t="s">
        <v>3812</v>
      </c>
      <c r="B111" s="129" t="str">
        <f> VLOOKUP($A111,datasets!$A:$B,2,0)</f>
        <v>Fieber et al. 2018, Remote Sensing of Environment (5ER8DF4Z)</v>
      </c>
      <c r="C111" s="26" t="s">
        <v>3606</v>
      </c>
      <c r="D111" s="9" t="s">
        <v>3625</v>
      </c>
      <c r="E111" s="11" t="s">
        <v>3808</v>
      </c>
      <c r="F111" s="26" t="s">
        <v>203</v>
      </c>
      <c r="G111" s="26" t="s">
        <v>203</v>
      </c>
      <c r="H111" s="26" t="s">
        <v>28</v>
      </c>
      <c r="I111" s="130" t="s">
        <v>22</v>
      </c>
      <c r="J111" s="130" t="s">
        <v>22</v>
      </c>
      <c r="K111" s="130" t="s">
        <v>22</v>
      </c>
      <c r="L111" s="26"/>
      <c r="M111" s="26" t="s">
        <v>22</v>
      </c>
      <c r="N111" s="26" t="s">
        <v>22</v>
      </c>
      <c r="O111" s="26" t="s">
        <v>22</v>
      </c>
      <c r="P111" s="15" t="s">
        <v>91</v>
      </c>
    </row>
    <row r="112">
      <c r="A112" s="26" t="s">
        <v>3813</v>
      </c>
      <c r="B112" s="129" t="str">
        <f> VLOOKUP($A112,datasets!$A:$B,2,0)</f>
        <v>Fieber et al. 2018, Remote Sensing of Environment (5ER8DF4Z)</v>
      </c>
      <c r="C112" s="26" t="s">
        <v>3606</v>
      </c>
      <c r="D112" s="9" t="s">
        <v>3625</v>
      </c>
      <c r="E112" s="11" t="s">
        <v>3808</v>
      </c>
      <c r="F112" s="26" t="s">
        <v>203</v>
      </c>
      <c r="G112" s="26" t="s">
        <v>203</v>
      </c>
      <c r="H112" s="26" t="s">
        <v>28</v>
      </c>
      <c r="I112" s="130" t="s">
        <v>22</v>
      </c>
      <c r="J112" s="130" t="s">
        <v>22</v>
      </c>
      <c r="K112" s="130" t="s">
        <v>22</v>
      </c>
      <c r="L112" s="26"/>
      <c r="M112" s="26" t="s">
        <v>22</v>
      </c>
      <c r="N112" s="26" t="s">
        <v>22</v>
      </c>
      <c r="O112" s="26" t="s">
        <v>22</v>
      </c>
      <c r="P112" s="15" t="s">
        <v>91</v>
      </c>
    </row>
    <row r="113">
      <c r="A113" s="30" t="s">
        <v>3814</v>
      </c>
      <c r="B113" s="129" t="str">
        <f> VLOOKUP($A113,datasets!$A:$B,2,0)</f>
        <v>Fieber et al. 2016, ISPRS Annals of the Photogrammetry, Remote Sensing and Spatial Information Sciences (Y5LI7LC8)</v>
      </c>
      <c r="C113" s="26" t="s">
        <v>3606</v>
      </c>
      <c r="D113" s="9" t="s">
        <v>3625</v>
      </c>
      <c r="E113" s="11" t="s">
        <v>3808</v>
      </c>
      <c r="F113" s="26" t="s">
        <v>203</v>
      </c>
      <c r="G113" s="26" t="s">
        <v>203</v>
      </c>
      <c r="H113" s="26" t="s">
        <v>28</v>
      </c>
      <c r="I113" s="130" t="s">
        <v>22</v>
      </c>
      <c r="J113" s="130" t="s">
        <v>22</v>
      </c>
      <c r="K113" s="130" t="s">
        <v>22</v>
      </c>
      <c r="L113" s="26"/>
      <c r="M113" s="26" t="s">
        <v>22</v>
      </c>
      <c r="N113" s="26" t="s">
        <v>22</v>
      </c>
      <c r="O113" s="26" t="s">
        <v>22</v>
      </c>
      <c r="P113" s="15" t="s">
        <v>91</v>
      </c>
    </row>
    <row r="114">
      <c r="A114" s="26" t="s">
        <v>3815</v>
      </c>
      <c r="B114" s="129" t="str">
        <f> VLOOKUP($A114,datasets!$A:$B,2,0)</f>
        <v>Fieber et al. 2016, ISPRS Annals of the Photogrammetry, Remote Sensing and Spatial Information Sciences (Y5LI7LC8)</v>
      </c>
      <c r="C114" s="26" t="s">
        <v>3606</v>
      </c>
      <c r="D114" s="9" t="s">
        <v>3625</v>
      </c>
      <c r="E114" s="11" t="s">
        <v>3808</v>
      </c>
      <c r="F114" s="26" t="s">
        <v>203</v>
      </c>
      <c r="G114" s="26" t="s">
        <v>203</v>
      </c>
      <c r="H114" s="26" t="s">
        <v>28</v>
      </c>
      <c r="I114" s="130" t="s">
        <v>22</v>
      </c>
      <c r="J114" s="130" t="s">
        <v>22</v>
      </c>
      <c r="K114" s="130" t="s">
        <v>22</v>
      </c>
      <c r="L114" s="26"/>
      <c r="M114" s="26" t="s">
        <v>22</v>
      </c>
      <c r="N114" s="26" t="s">
        <v>22</v>
      </c>
      <c r="O114" s="26" t="s">
        <v>22</v>
      </c>
      <c r="P114" s="15" t="s">
        <v>91</v>
      </c>
    </row>
    <row r="115">
      <c r="A115" s="26" t="s">
        <v>3816</v>
      </c>
      <c r="B115" s="129" t="str">
        <f> VLOOKUP($A115,datasets!$A:$B,2,0)</f>
        <v>Fleischer et al. 2021, The Cryosphere (BRUM54LP)</v>
      </c>
      <c r="C115" s="26" t="s">
        <v>3615</v>
      </c>
      <c r="D115" s="9" t="s">
        <v>3616</v>
      </c>
      <c r="E115" s="11" t="s">
        <v>3817</v>
      </c>
      <c r="F115" s="26" t="s">
        <v>203</v>
      </c>
      <c r="G115" s="26" t="s">
        <v>203</v>
      </c>
      <c r="H115" s="26" t="s">
        <v>203</v>
      </c>
      <c r="I115" s="130" t="s">
        <v>3618</v>
      </c>
      <c r="J115" s="130" t="s">
        <v>3618</v>
      </c>
      <c r="K115" s="130" t="s">
        <v>22</v>
      </c>
      <c r="L115" s="26"/>
      <c r="M115" s="26" t="s">
        <v>3818</v>
      </c>
      <c r="N115" s="26" t="s">
        <v>3819</v>
      </c>
      <c r="O115" s="26" t="s">
        <v>22</v>
      </c>
      <c r="P115" s="74" t="str">
        <f t="array" ref="P115"> index(publications!$A$1:$A$319, match($B115, publications!$B$1:$B$319, 0))</f>
        <v>Livia</v>
      </c>
    </row>
    <row r="116">
      <c r="A116" s="26" t="s">
        <v>3820</v>
      </c>
      <c r="B116" s="129" t="str">
        <f> VLOOKUP($A116,datasets!$A:$B,2,0)</f>
        <v>Fleischer et al. 2021, The Cryosphere (BRUM54LP)</v>
      </c>
      <c r="C116" s="26" t="s">
        <v>3615</v>
      </c>
      <c r="D116" s="9" t="s">
        <v>3616</v>
      </c>
      <c r="E116" s="11" t="s">
        <v>3817</v>
      </c>
      <c r="F116" s="26" t="s">
        <v>203</v>
      </c>
      <c r="G116" s="26" t="s">
        <v>203</v>
      </c>
      <c r="H116" s="26" t="s">
        <v>203</v>
      </c>
      <c r="I116" s="130" t="s">
        <v>3618</v>
      </c>
      <c r="J116" s="130" t="s">
        <v>3618</v>
      </c>
      <c r="K116" s="130" t="s">
        <v>22</v>
      </c>
      <c r="L116" s="26"/>
      <c r="M116" s="26" t="s">
        <v>3818</v>
      </c>
      <c r="N116" s="26" t="s">
        <v>3819</v>
      </c>
      <c r="O116" s="26" t="s">
        <v>22</v>
      </c>
      <c r="P116" s="74" t="str">
        <f t="array" ref="P116"> index(publications!$A$1:$A$319, match($B116, publications!$B$1:$B$319, 0))</f>
        <v>Livia</v>
      </c>
    </row>
    <row r="117">
      <c r="A117" s="26" t="s">
        <v>3821</v>
      </c>
      <c r="B117" s="129" t="str">
        <f> VLOOKUP($A117,datasets!$A:$B,2,0)</f>
        <v>Fleischer et al. 2021, The Cryosphere (BRUM54LP)</v>
      </c>
      <c r="C117" s="26" t="s">
        <v>3615</v>
      </c>
      <c r="D117" s="9" t="s">
        <v>3616</v>
      </c>
      <c r="E117" s="11" t="s">
        <v>3817</v>
      </c>
      <c r="F117" s="26" t="s">
        <v>203</v>
      </c>
      <c r="G117" s="26" t="s">
        <v>203</v>
      </c>
      <c r="H117" s="26" t="s">
        <v>203</v>
      </c>
      <c r="I117" s="130" t="s">
        <v>3618</v>
      </c>
      <c r="J117" s="130" t="s">
        <v>3618</v>
      </c>
      <c r="K117" s="130" t="s">
        <v>22</v>
      </c>
      <c r="L117" s="26"/>
      <c r="M117" s="26" t="s">
        <v>3818</v>
      </c>
      <c r="N117" s="26" t="s">
        <v>3819</v>
      </c>
      <c r="O117" s="26" t="s">
        <v>22</v>
      </c>
      <c r="P117" s="74" t="str">
        <f t="array" ref="P117"> index(publications!$A$1:$A$319, match($B117, publications!$B$1:$B$319, 0))</f>
        <v>Livia</v>
      </c>
    </row>
    <row r="118">
      <c r="A118" s="26" t="s">
        <v>3822</v>
      </c>
      <c r="B118" s="129" t="str">
        <f> VLOOKUP($A118,datasets!$A:$B,2,0)</f>
        <v>Fleischer et al. 2021, The Cryosphere (BRUM54LP)</v>
      </c>
      <c r="C118" s="26" t="s">
        <v>3615</v>
      </c>
      <c r="D118" s="9" t="s">
        <v>3616</v>
      </c>
      <c r="E118" s="11" t="s">
        <v>3817</v>
      </c>
      <c r="F118" s="26" t="s">
        <v>203</v>
      </c>
      <c r="G118" s="26" t="s">
        <v>203</v>
      </c>
      <c r="H118" s="26" t="s">
        <v>203</v>
      </c>
      <c r="I118" s="130" t="s">
        <v>3618</v>
      </c>
      <c r="J118" s="130" t="s">
        <v>3618</v>
      </c>
      <c r="K118" s="130" t="s">
        <v>22</v>
      </c>
      <c r="L118" s="26"/>
      <c r="M118" s="26" t="s">
        <v>3818</v>
      </c>
      <c r="N118" s="26" t="s">
        <v>3819</v>
      </c>
      <c r="O118" s="26" t="s">
        <v>22</v>
      </c>
      <c r="P118" s="74" t="str">
        <f t="array" ref="P118"> index(publications!$A$1:$A$319, match($B118, publications!$B$1:$B$319, 0))</f>
        <v>Livia</v>
      </c>
    </row>
    <row r="119">
      <c r="A119" s="26" t="s">
        <v>3823</v>
      </c>
      <c r="B119" s="129" t="str">
        <f> VLOOKUP($A119,datasets!$A:$B,2,0)</f>
        <v>Fleischer et al. 2021, The Cryosphere (BRUM54LP)</v>
      </c>
      <c r="C119" s="26" t="s">
        <v>3615</v>
      </c>
      <c r="D119" s="9" t="s">
        <v>3616</v>
      </c>
      <c r="E119" s="11" t="s">
        <v>3817</v>
      </c>
      <c r="F119" s="26" t="s">
        <v>203</v>
      </c>
      <c r="G119" s="26" t="s">
        <v>203</v>
      </c>
      <c r="H119" s="26" t="s">
        <v>203</v>
      </c>
      <c r="I119" s="130" t="s">
        <v>3618</v>
      </c>
      <c r="J119" s="130" t="s">
        <v>3618</v>
      </c>
      <c r="K119" s="130" t="s">
        <v>22</v>
      </c>
      <c r="L119" s="26"/>
      <c r="M119" s="26" t="s">
        <v>3818</v>
      </c>
      <c r="N119" s="26" t="s">
        <v>3819</v>
      </c>
      <c r="O119" s="26" t="s">
        <v>22</v>
      </c>
      <c r="P119" s="74" t="str">
        <f t="array" ref="P119"> index(publications!$A$1:$A$319, match($B119, publications!$B$1:$B$319, 0))</f>
        <v>Livia</v>
      </c>
    </row>
    <row r="120">
      <c r="A120" s="30" t="s">
        <v>3824</v>
      </c>
      <c r="B120" s="129" t="str">
        <f> VLOOKUP($A120,datasets!$A:$B,2,0)</f>
        <v>Fox and Cziferszky 2008, The Photogrammetric Record (2DJYIF82)</v>
      </c>
      <c r="C120" s="26" t="s">
        <v>3606</v>
      </c>
      <c r="D120" s="9" t="s">
        <v>3607</v>
      </c>
      <c r="E120" s="11" t="s">
        <v>22</v>
      </c>
      <c r="F120" s="26" t="s">
        <v>203</v>
      </c>
      <c r="G120" s="26" t="s">
        <v>28</v>
      </c>
      <c r="H120" s="26" t="s">
        <v>3052</v>
      </c>
      <c r="I120" s="130" t="s">
        <v>22</v>
      </c>
      <c r="J120" s="130" t="s">
        <v>22</v>
      </c>
      <c r="K120" s="130" t="s">
        <v>22</v>
      </c>
      <c r="L120" s="26"/>
      <c r="M120" s="26" t="s">
        <v>22</v>
      </c>
      <c r="N120" s="26" t="s">
        <v>22</v>
      </c>
      <c r="O120" s="26" t="s">
        <v>22</v>
      </c>
      <c r="P120" s="74" t="str">
        <f t="array" ref="P120"> index(publications!$A$1:$A$319, match($B120, publications!$B$1:$B$319, 0))</f>
        <v>Bob</v>
      </c>
    </row>
    <row r="121">
      <c r="A121" s="30" t="s">
        <v>3825</v>
      </c>
      <c r="B121" s="129" t="str">
        <f> VLOOKUP($A121,datasets!$A:$B,2,0)</f>
        <v>Fox and Cziferszky 2008, The Photogrammetric Record (2DJYIF82)</v>
      </c>
      <c r="C121" s="26" t="s">
        <v>3606</v>
      </c>
      <c r="D121" s="9" t="s">
        <v>3607</v>
      </c>
      <c r="E121" s="11" t="s">
        <v>22</v>
      </c>
      <c r="F121" s="26" t="s">
        <v>203</v>
      </c>
      <c r="G121" s="26" t="s">
        <v>203</v>
      </c>
      <c r="H121" s="26" t="s">
        <v>3052</v>
      </c>
      <c r="I121" s="130" t="s">
        <v>22</v>
      </c>
      <c r="J121" s="130" t="s">
        <v>22</v>
      </c>
      <c r="K121" s="130" t="s">
        <v>22</v>
      </c>
      <c r="L121" s="26"/>
      <c r="M121" s="26" t="s">
        <v>22</v>
      </c>
      <c r="N121" s="26" t="s">
        <v>22</v>
      </c>
      <c r="O121" s="26" t="s">
        <v>22</v>
      </c>
      <c r="P121" s="74" t="str">
        <f t="array" ref="P121"> index(publications!$A$1:$A$319, match($B121, publications!$B$1:$B$319, 0))</f>
        <v>Bob</v>
      </c>
    </row>
    <row r="122">
      <c r="A122" s="30" t="s">
        <v>3826</v>
      </c>
      <c r="B122" s="129" t="str">
        <f> VLOOKUP($A122,datasets!$A:$B,2,0)</f>
        <v>Fox and Cziferszky 2008, The Photogrammetric Record (2DJYIF82)</v>
      </c>
      <c r="C122" s="26" t="s">
        <v>3606</v>
      </c>
      <c r="D122" s="9" t="s">
        <v>3607</v>
      </c>
      <c r="E122" s="11" t="s">
        <v>22</v>
      </c>
      <c r="F122" s="26" t="s">
        <v>203</v>
      </c>
      <c r="G122" s="26" t="s">
        <v>203</v>
      </c>
      <c r="H122" s="26" t="s">
        <v>3052</v>
      </c>
      <c r="I122" s="130" t="s">
        <v>22</v>
      </c>
      <c r="J122" s="130" t="s">
        <v>22</v>
      </c>
      <c r="K122" s="130" t="s">
        <v>22</v>
      </c>
      <c r="L122" s="26"/>
      <c r="M122" s="26" t="s">
        <v>22</v>
      </c>
      <c r="N122" s="26" t="s">
        <v>22</v>
      </c>
      <c r="O122" s="26" t="s">
        <v>22</v>
      </c>
      <c r="P122" s="74" t="str">
        <f t="array" ref="P122"> index(publications!$A$1:$A$319, match($B122, publications!$B$1:$B$319, 0))</f>
        <v>Bob</v>
      </c>
    </row>
    <row r="123">
      <c r="A123" s="30" t="s">
        <v>3827</v>
      </c>
      <c r="B123" s="129" t="str">
        <f> VLOOKUP($A123,datasets!$A:$B,2,0)</f>
        <v>Fox and Cziferszky 2008, The Photogrammetric Record (2DJYIF82)</v>
      </c>
      <c r="C123" s="26" t="s">
        <v>3606</v>
      </c>
      <c r="D123" s="9" t="s">
        <v>3607</v>
      </c>
      <c r="E123" s="11" t="s">
        <v>22</v>
      </c>
      <c r="F123" s="26" t="s">
        <v>203</v>
      </c>
      <c r="G123" s="26" t="s">
        <v>203</v>
      </c>
      <c r="H123" s="26" t="s">
        <v>3052</v>
      </c>
      <c r="I123" s="130" t="s">
        <v>22</v>
      </c>
      <c r="J123" s="130" t="s">
        <v>22</v>
      </c>
      <c r="K123" s="130" t="s">
        <v>22</v>
      </c>
      <c r="L123" s="26"/>
      <c r="M123" s="26" t="s">
        <v>22</v>
      </c>
      <c r="N123" s="26" t="s">
        <v>22</v>
      </c>
      <c r="O123" s="26" t="s">
        <v>22</v>
      </c>
      <c r="P123" s="74" t="str">
        <f t="array" ref="P123"> index(publications!$A$1:$A$319, match($B123, publications!$B$1:$B$319, 0))</f>
        <v>Bob</v>
      </c>
    </row>
    <row r="124">
      <c r="A124" s="30" t="s">
        <v>3828</v>
      </c>
      <c r="B124" s="129" t="str">
        <f> VLOOKUP($A124,datasets!$A:$B,2,0)</f>
        <v>Fox and Cziferszky 2008, The Photogrammetric Record (2DJYIF82)</v>
      </c>
      <c r="C124" s="26" t="s">
        <v>3606</v>
      </c>
      <c r="D124" s="9" t="s">
        <v>3607</v>
      </c>
      <c r="E124" s="11" t="s">
        <v>22</v>
      </c>
      <c r="F124" s="26" t="s">
        <v>203</v>
      </c>
      <c r="G124" s="26" t="s">
        <v>203</v>
      </c>
      <c r="H124" s="26" t="s">
        <v>3052</v>
      </c>
      <c r="I124" s="130" t="s">
        <v>22</v>
      </c>
      <c r="J124" s="130" t="s">
        <v>22</v>
      </c>
      <c r="K124" s="130" t="s">
        <v>22</v>
      </c>
      <c r="L124" s="26"/>
      <c r="M124" s="26" t="s">
        <v>22</v>
      </c>
      <c r="N124" s="26" t="s">
        <v>22</v>
      </c>
      <c r="O124" s="26" t="s">
        <v>22</v>
      </c>
      <c r="P124" s="74" t="str">
        <f t="array" ref="P124"> index(publications!$A$1:$A$319, match($B124, publications!$B$1:$B$319, 0))</f>
        <v>Bob</v>
      </c>
    </row>
    <row r="125">
      <c r="A125" s="30" t="s">
        <v>3829</v>
      </c>
      <c r="B125" s="129" t="str">
        <f> VLOOKUP($A125,datasets!$A:$B,2,0)</f>
        <v>Frankl et al. 2015, International Journal of Digital Earth (KR7QGQ96)</v>
      </c>
      <c r="C125" s="26" t="s">
        <v>3615</v>
      </c>
      <c r="D125" s="9" t="s">
        <v>3683</v>
      </c>
      <c r="E125" s="11" t="s">
        <v>22</v>
      </c>
      <c r="F125" s="26" t="s">
        <v>203</v>
      </c>
      <c r="G125" s="26" t="s">
        <v>28</v>
      </c>
      <c r="H125" s="26" t="s">
        <v>203</v>
      </c>
      <c r="I125" s="130" t="s">
        <v>3830</v>
      </c>
      <c r="J125" s="130" t="s">
        <v>3713</v>
      </c>
      <c r="K125" s="130" t="s">
        <v>3831</v>
      </c>
      <c r="L125" s="26"/>
      <c r="M125" s="26" t="s">
        <v>3830</v>
      </c>
      <c r="N125" s="26" t="s">
        <v>3832</v>
      </c>
      <c r="O125" s="26" t="s">
        <v>22</v>
      </c>
      <c r="P125" s="74" t="str">
        <f t="array" ref="P125"> index(publications!$A$1:$A$319, match($B125, publications!$B$1:$B$319, 0))</f>
        <v>Livia</v>
      </c>
    </row>
    <row r="126">
      <c r="A126" s="30" t="s">
        <v>3833</v>
      </c>
      <c r="B126" s="129" t="str">
        <f> VLOOKUP($A126,datasets!$A:$B,2,0)</f>
        <v>Galiatsatos et al. 2005, 25th EARSeL symposium, workshop on 3D remote sensing (WW4K3NXX)</v>
      </c>
      <c r="C126" s="26" t="s">
        <v>3606</v>
      </c>
      <c r="D126" s="138" t="s">
        <v>3834</v>
      </c>
      <c r="E126" s="11" t="s">
        <v>22</v>
      </c>
      <c r="F126" s="26" t="s">
        <v>203</v>
      </c>
      <c r="G126" s="26" t="s">
        <v>28</v>
      </c>
      <c r="H126" s="26" t="s">
        <v>3052</v>
      </c>
      <c r="I126" s="130" t="s">
        <v>22</v>
      </c>
      <c r="J126" s="130" t="s">
        <v>22</v>
      </c>
      <c r="K126" s="130" t="s">
        <v>22</v>
      </c>
      <c r="L126" s="26"/>
      <c r="M126" s="26" t="s">
        <v>3835</v>
      </c>
      <c r="N126" s="26" t="s">
        <v>3836</v>
      </c>
      <c r="O126" s="26" t="s">
        <v>22</v>
      </c>
      <c r="P126" s="74" t="str">
        <f t="array" ref="P126"> index(publications!$A$1:$A$319, match($B126, publications!$B$1:$B$319, 0))</f>
        <v>Melanie</v>
      </c>
    </row>
    <row r="127">
      <c r="A127" s="30" t="s">
        <v>3837</v>
      </c>
      <c r="B127" s="129" t="str">
        <f> VLOOKUP($A127,datasets!$A:$B,2,0)</f>
        <v>Galiatsatos et al. 2005, 25th EARSeL symposium, workshop on 3D remote sensing (WW4K3NXX)</v>
      </c>
      <c r="C127" s="26" t="s">
        <v>3606</v>
      </c>
      <c r="D127" s="138" t="s">
        <v>3834</v>
      </c>
      <c r="E127" s="11" t="s">
        <v>22</v>
      </c>
      <c r="F127" s="26" t="s">
        <v>203</v>
      </c>
      <c r="G127" s="26" t="s">
        <v>28</v>
      </c>
      <c r="H127" s="26" t="s">
        <v>3052</v>
      </c>
      <c r="I127" s="130" t="s">
        <v>22</v>
      </c>
      <c r="J127" s="130" t="s">
        <v>22</v>
      </c>
      <c r="K127" s="130" t="s">
        <v>22</v>
      </c>
      <c r="L127" s="26"/>
      <c r="M127" s="26" t="s">
        <v>3835</v>
      </c>
      <c r="N127" s="26" t="s">
        <v>3836</v>
      </c>
      <c r="O127" s="26" t="s">
        <v>22</v>
      </c>
      <c r="P127" s="74" t="str">
        <f t="array" ref="P127"> index(publications!$A$1:$A$319, match($B127, publications!$B$1:$B$319, 0))</f>
        <v>Melanie</v>
      </c>
    </row>
    <row r="128">
      <c r="A128" s="30" t="s">
        <v>3838</v>
      </c>
      <c r="B128" s="129" t="str">
        <f> VLOOKUP($A128,datasets!$A:$B,2,0)</f>
        <v>Galiatsatos et al. 2005, 25th EARSeL symposium, workshop on 3D remote sensing (WW4K3NXX)</v>
      </c>
      <c r="C128" s="26" t="s">
        <v>3606</v>
      </c>
      <c r="D128" s="138" t="s">
        <v>3834</v>
      </c>
      <c r="E128" s="11" t="s">
        <v>22</v>
      </c>
      <c r="F128" s="26" t="s">
        <v>203</v>
      </c>
      <c r="G128" s="26" t="s">
        <v>28</v>
      </c>
      <c r="H128" s="26" t="s">
        <v>3052</v>
      </c>
      <c r="I128" s="130" t="s">
        <v>22</v>
      </c>
      <c r="J128" s="130" t="s">
        <v>22</v>
      </c>
      <c r="K128" s="130" t="s">
        <v>22</v>
      </c>
      <c r="L128" s="26"/>
      <c r="M128" s="26" t="s">
        <v>3835</v>
      </c>
      <c r="N128" s="26" t="s">
        <v>3836</v>
      </c>
      <c r="O128" s="26" t="s">
        <v>22</v>
      </c>
      <c r="P128" s="74" t="str">
        <f t="array" ref="P128"> index(publications!$A$1:$A$319, match($B128, publications!$B$1:$B$319, 0))</f>
        <v>Melanie</v>
      </c>
    </row>
    <row r="129">
      <c r="A129" s="30" t="s">
        <v>3839</v>
      </c>
      <c r="B129" s="129" t="str">
        <f> VLOOKUP($A129,datasets!$A:$B,2,0)</f>
        <v>Geyman et al. 2022, Nature (PXC5ENIG)</v>
      </c>
      <c r="C129" s="26" t="s">
        <v>3615</v>
      </c>
      <c r="D129" s="9" t="s">
        <v>3616</v>
      </c>
      <c r="E129" s="11" t="s">
        <v>3747</v>
      </c>
      <c r="F129" s="26" t="s">
        <v>203</v>
      </c>
      <c r="G129" s="26" t="s">
        <v>203</v>
      </c>
      <c r="H129" s="26" t="s">
        <v>203</v>
      </c>
      <c r="I129" s="130" t="s">
        <v>3840</v>
      </c>
      <c r="J129" s="130" t="s">
        <v>3841</v>
      </c>
      <c r="K129" s="130" t="s">
        <v>3842</v>
      </c>
      <c r="L129" s="26"/>
      <c r="M129" s="26" t="s">
        <v>3843</v>
      </c>
      <c r="N129" s="26" t="s">
        <v>3844</v>
      </c>
      <c r="O129" s="26" t="s">
        <v>2004</v>
      </c>
      <c r="P129" s="74" t="str">
        <f t="array" ref="P129"> index(publications!$A$1:$A$319, match($B129, publications!$B$1:$B$319, 0))</f>
        <v>Luc</v>
      </c>
    </row>
    <row r="130">
      <c r="A130" s="30" t="s">
        <v>3845</v>
      </c>
      <c r="B130" s="129" t="str">
        <f> VLOOKUP($A130,datasets!$A:$B,2,0)</f>
        <v>Giordano et al. 2018, ISPRS Annals of Photogrammetry, Remote Sensing and Spatial Information Sciences (ERBERDB6)</v>
      </c>
      <c r="C130" s="26" t="s">
        <v>3606</v>
      </c>
      <c r="D130" s="9" t="s">
        <v>3641</v>
      </c>
      <c r="E130" s="11" t="s">
        <v>22</v>
      </c>
      <c r="F130" s="26" t="s">
        <v>28</v>
      </c>
      <c r="G130" s="26" t="s">
        <v>203</v>
      </c>
      <c r="H130" s="26" t="s">
        <v>3052</v>
      </c>
      <c r="I130" s="130" t="s">
        <v>22</v>
      </c>
      <c r="J130" s="130" t="s">
        <v>22</v>
      </c>
      <c r="K130" s="130" t="s">
        <v>22</v>
      </c>
      <c r="L130" s="26"/>
      <c r="M130" s="26" t="s">
        <v>22</v>
      </c>
      <c r="N130" s="26" t="s">
        <v>3846</v>
      </c>
      <c r="O130" s="26" t="s">
        <v>22</v>
      </c>
      <c r="P130" s="74" t="str">
        <f t="array" ref="P130"> index(publications!$A$1:$A$319, match($B130, publications!$B$1:$B$319, 0))</f>
        <v>Livia</v>
      </c>
    </row>
    <row r="131">
      <c r="A131" s="30" t="s">
        <v>3847</v>
      </c>
      <c r="B131" s="129" t="str">
        <f> VLOOKUP($A131,datasets!$A:$B,2,0)</f>
        <v>Giordano et al. 2018, ISPRS Annals of Photogrammetry, Remote Sensing and Spatial Information Sciences (ERBERDB6)</v>
      </c>
      <c r="C131" s="26" t="s">
        <v>3606</v>
      </c>
      <c r="D131" s="9" t="s">
        <v>3641</v>
      </c>
      <c r="E131" s="11" t="s">
        <v>22</v>
      </c>
      <c r="F131" s="26" t="s">
        <v>28</v>
      </c>
      <c r="G131" s="26" t="s">
        <v>203</v>
      </c>
      <c r="H131" s="26" t="s">
        <v>3052</v>
      </c>
      <c r="I131" s="130" t="s">
        <v>22</v>
      </c>
      <c r="J131" s="130" t="s">
        <v>22</v>
      </c>
      <c r="K131" s="130" t="s">
        <v>22</v>
      </c>
      <c r="L131" s="26"/>
      <c r="M131" s="26" t="s">
        <v>22</v>
      </c>
      <c r="N131" s="26" t="s">
        <v>3846</v>
      </c>
      <c r="O131" s="26" t="s">
        <v>22</v>
      </c>
      <c r="P131" s="74" t="str">
        <f t="array" ref="P131"> index(publications!$A$1:$A$319, match($B131, publications!$B$1:$B$319, 0))</f>
        <v>Livia</v>
      </c>
    </row>
    <row r="132">
      <c r="A132" s="30" t="s">
        <v>3848</v>
      </c>
      <c r="B132" s="129" t="str">
        <f> VLOOKUP($A132,datasets!$A:$B,2,0)</f>
        <v>Giordano et al. 2018, ISPRS Annals of Photogrammetry, Remote Sensing and Spatial Information Sciences (ERBERDB6)</v>
      </c>
      <c r="C132" s="26" t="s">
        <v>3606</v>
      </c>
      <c r="D132" s="9" t="s">
        <v>3641</v>
      </c>
      <c r="E132" s="11" t="s">
        <v>22</v>
      </c>
      <c r="F132" s="26" t="s">
        <v>28</v>
      </c>
      <c r="G132" s="26" t="s">
        <v>203</v>
      </c>
      <c r="H132" s="26" t="s">
        <v>3052</v>
      </c>
      <c r="I132" s="130" t="s">
        <v>22</v>
      </c>
      <c r="J132" s="130" t="s">
        <v>22</v>
      </c>
      <c r="K132" s="130" t="s">
        <v>22</v>
      </c>
      <c r="L132" s="26"/>
      <c r="M132" s="26" t="s">
        <v>22</v>
      </c>
      <c r="N132" s="26" t="s">
        <v>3846</v>
      </c>
      <c r="O132" s="26" t="s">
        <v>22</v>
      </c>
      <c r="P132" s="74" t="str">
        <f t="array" ref="P132"> index(publications!$A$1:$A$319, match($B132, publications!$B$1:$B$319, 0))</f>
        <v>Livia</v>
      </c>
    </row>
    <row r="133">
      <c r="A133" s="30" t="s">
        <v>3849</v>
      </c>
      <c r="B133" s="129" t="str">
        <f> VLOOKUP($A133,datasets!$A:$B,2,0)</f>
        <v>Giordano et al. 2018, ISPRS Annals of Photogrammetry, Remote Sensing and Spatial Information Sciences (ERBERDB6)</v>
      </c>
      <c r="C133" s="26" t="s">
        <v>3606</v>
      </c>
      <c r="D133" s="9" t="s">
        <v>3641</v>
      </c>
      <c r="E133" s="11" t="s">
        <v>22</v>
      </c>
      <c r="F133" s="26" t="s">
        <v>28</v>
      </c>
      <c r="G133" s="26" t="s">
        <v>203</v>
      </c>
      <c r="H133" s="26" t="s">
        <v>3052</v>
      </c>
      <c r="I133" s="130" t="s">
        <v>22</v>
      </c>
      <c r="J133" s="130" t="s">
        <v>22</v>
      </c>
      <c r="K133" s="130" t="s">
        <v>22</v>
      </c>
      <c r="L133" s="26"/>
      <c r="M133" s="26" t="s">
        <v>22</v>
      </c>
      <c r="N133" s="26" t="s">
        <v>3846</v>
      </c>
      <c r="O133" s="26" t="s">
        <v>22</v>
      </c>
      <c r="P133" s="74" t="str">
        <f t="array" ref="P133"> index(publications!$A$1:$A$319, match($B133, publications!$B$1:$B$319, 0))</f>
        <v>Livia</v>
      </c>
    </row>
    <row r="134">
      <c r="A134" s="30" t="s">
        <v>3850</v>
      </c>
      <c r="B134" s="129" t="str">
        <f> VLOOKUP($A134,datasets!$A:$B,2,0)</f>
        <v>Giordano et al. 2018, ISPRS Annals of Photogrammetry, Remote Sensing and Spatial Information Sciences (ERBERDB6)</v>
      </c>
      <c r="C134" s="26" t="s">
        <v>3606</v>
      </c>
      <c r="D134" s="9" t="s">
        <v>3641</v>
      </c>
      <c r="E134" s="11" t="s">
        <v>22</v>
      </c>
      <c r="F134" s="26" t="s">
        <v>28</v>
      </c>
      <c r="G134" s="26" t="s">
        <v>203</v>
      </c>
      <c r="H134" s="26" t="s">
        <v>3052</v>
      </c>
      <c r="I134" s="130" t="s">
        <v>22</v>
      </c>
      <c r="J134" s="130" t="s">
        <v>22</v>
      </c>
      <c r="K134" s="130" t="s">
        <v>22</v>
      </c>
      <c r="L134" s="26"/>
      <c r="M134" s="26" t="s">
        <v>22</v>
      </c>
      <c r="N134" s="26" t="s">
        <v>3846</v>
      </c>
      <c r="O134" s="26" t="s">
        <v>22</v>
      </c>
      <c r="P134" s="74" t="str">
        <f t="array" ref="P134"> index(publications!$A$1:$A$319, match($B134, publications!$B$1:$B$319, 0))</f>
        <v>Livia</v>
      </c>
    </row>
    <row r="135">
      <c r="A135" s="30" t="s">
        <v>3851</v>
      </c>
      <c r="B135" s="129" t="str">
        <f> VLOOKUP($A135,datasets!$A:$B,2,0)</f>
        <v>Giordano et al. 2018, ISPRS Annals of Photogrammetry, Remote Sensing and Spatial Information Sciences (ERBERDB6)</v>
      </c>
      <c r="C135" s="26" t="s">
        <v>3606</v>
      </c>
      <c r="D135" s="9" t="s">
        <v>3641</v>
      </c>
      <c r="E135" s="11" t="s">
        <v>22</v>
      </c>
      <c r="F135" s="26" t="s">
        <v>28</v>
      </c>
      <c r="G135" s="26" t="s">
        <v>203</v>
      </c>
      <c r="H135" s="26" t="s">
        <v>3052</v>
      </c>
      <c r="I135" s="130" t="s">
        <v>22</v>
      </c>
      <c r="J135" s="130" t="s">
        <v>22</v>
      </c>
      <c r="K135" s="130" t="s">
        <v>22</v>
      </c>
      <c r="L135" s="26"/>
      <c r="M135" s="26" t="s">
        <v>22</v>
      </c>
      <c r="N135" s="26" t="s">
        <v>3846</v>
      </c>
      <c r="O135" s="26" t="s">
        <v>22</v>
      </c>
      <c r="P135" s="74" t="str">
        <f t="array" ref="P135"> index(publications!$A$1:$A$319, match($B135, publications!$B$1:$B$319, 0))</f>
        <v>Livia</v>
      </c>
    </row>
    <row r="136">
      <c r="A136" s="30" t="s">
        <v>3852</v>
      </c>
      <c r="B136" s="129" t="str">
        <f> VLOOKUP($A136,datasets!$A:$B,2,0)</f>
        <v>Giordano et al. 2018, ISPRS Annals of Photogrammetry, Remote Sensing and Spatial Information Sciences (ERBERDB6)</v>
      </c>
      <c r="C136" s="26" t="s">
        <v>3606</v>
      </c>
      <c r="D136" s="9" t="s">
        <v>3641</v>
      </c>
      <c r="E136" s="11" t="s">
        <v>22</v>
      </c>
      <c r="F136" s="26" t="s">
        <v>28</v>
      </c>
      <c r="G136" s="26" t="s">
        <v>203</v>
      </c>
      <c r="H136" s="26" t="s">
        <v>3052</v>
      </c>
      <c r="I136" s="130" t="s">
        <v>22</v>
      </c>
      <c r="J136" s="130" t="s">
        <v>22</v>
      </c>
      <c r="K136" s="130" t="s">
        <v>22</v>
      </c>
      <c r="L136" s="26"/>
      <c r="M136" s="26" t="s">
        <v>22</v>
      </c>
      <c r="N136" s="26" t="s">
        <v>3846</v>
      </c>
      <c r="O136" s="26" t="s">
        <v>22</v>
      </c>
      <c r="P136" s="74" t="str">
        <f t="array" ref="P136"> index(publications!$A$1:$A$319, match($B136, publications!$B$1:$B$319, 0))</f>
        <v>Livia</v>
      </c>
    </row>
    <row r="137">
      <c r="A137" s="30" t="s">
        <v>3853</v>
      </c>
      <c r="B137" s="129" t="str">
        <f> VLOOKUP($A137,datasets!$A:$B,2,0)</f>
        <v>Giordano et al. 2018, ISPRS Annals of Photogrammetry, Remote Sensing and Spatial Information Sciences (ERBERDB6)</v>
      </c>
      <c r="C137" s="26" t="s">
        <v>3606</v>
      </c>
      <c r="D137" s="9" t="s">
        <v>3641</v>
      </c>
      <c r="E137" s="11" t="s">
        <v>22</v>
      </c>
      <c r="F137" s="26" t="s">
        <v>28</v>
      </c>
      <c r="G137" s="26" t="s">
        <v>203</v>
      </c>
      <c r="H137" s="26" t="s">
        <v>3052</v>
      </c>
      <c r="I137" s="130" t="s">
        <v>22</v>
      </c>
      <c r="J137" s="130" t="s">
        <v>22</v>
      </c>
      <c r="K137" s="130" t="s">
        <v>22</v>
      </c>
      <c r="L137" s="26"/>
      <c r="M137" s="26" t="s">
        <v>22</v>
      </c>
      <c r="N137" s="26" t="s">
        <v>3846</v>
      </c>
      <c r="O137" s="26" t="s">
        <v>22</v>
      </c>
      <c r="P137" s="74" t="str">
        <f t="array" ref="P137"> index(publications!$A$1:$A$319, match($B137, publications!$B$1:$B$319, 0))</f>
        <v>Livia</v>
      </c>
    </row>
    <row r="138">
      <c r="A138" s="30" t="s">
        <v>3854</v>
      </c>
      <c r="B138" s="129" t="str">
        <f> VLOOKUP($A138,datasets!$A:$B,2,0)</f>
        <v>Giordano et al. 2018, ISPRS Annals of Photogrammetry, Remote Sensing and Spatial Information Sciences (ERBERDB6)</v>
      </c>
      <c r="C138" s="26" t="s">
        <v>3606</v>
      </c>
      <c r="D138" s="9" t="s">
        <v>3641</v>
      </c>
      <c r="E138" s="11" t="s">
        <v>22</v>
      </c>
      <c r="F138" s="26" t="s">
        <v>28</v>
      </c>
      <c r="G138" s="26" t="s">
        <v>203</v>
      </c>
      <c r="H138" s="26" t="s">
        <v>3052</v>
      </c>
      <c r="I138" s="130" t="s">
        <v>22</v>
      </c>
      <c r="J138" s="130" t="s">
        <v>22</v>
      </c>
      <c r="K138" s="130" t="s">
        <v>22</v>
      </c>
      <c r="L138" s="26"/>
      <c r="M138" s="26" t="s">
        <v>22</v>
      </c>
      <c r="N138" s="26" t="s">
        <v>3846</v>
      </c>
      <c r="O138" s="26" t="s">
        <v>22</v>
      </c>
      <c r="P138" s="74" t="str">
        <f t="array" ref="P138"> index(publications!$A$1:$A$319, match($B138, publications!$B$1:$B$319, 0))</f>
        <v>Livia</v>
      </c>
    </row>
    <row r="139">
      <c r="A139" s="30" t="s">
        <v>3855</v>
      </c>
      <c r="B139" s="129" t="str">
        <f> VLOOKUP($A139,datasets!$A:$B,2,0)</f>
        <v>Giordano et al. 2018, ISPRS Annals of Photogrammetry, Remote Sensing and Spatial Information Sciences (ERBERDB6)</v>
      </c>
      <c r="C139" s="26" t="s">
        <v>3606</v>
      </c>
      <c r="D139" s="9" t="s">
        <v>3641</v>
      </c>
      <c r="E139" s="11" t="s">
        <v>22</v>
      </c>
      <c r="F139" s="26" t="s">
        <v>28</v>
      </c>
      <c r="G139" s="26" t="s">
        <v>203</v>
      </c>
      <c r="H139" s="26" t="s">
        <v>3052</v>
      </c>
      <c r="I139" s="130" t="s">
        <v>22</v>
      </c>
      <c r="J139" s="130" t="s">
        <v>22</v>
      </c>
      <c r="K139" s="130" t="s">
        <v>22</v>
      </c>
      <c r="L139" s="26"/>
      <c r="M139" s="26" t="s">
        <v>22</v>
      </c>
      <c r="N139" s="26" t="s">
        <v>3846</v>
      </c>
      <c r="O139" s="26" t="s">
        <v>22</v>
      </c>
      <c r="P139" s="74" t="str">
        <f t="array" ref="P139"> index(publications!$A$1:$A$319, match($B139, publications!$B$1:$B$319, 0))</f>
        <v>Livia</v>
      </c>
    </row>
    <row r="140">
      <c r="A140" s="26" t="s">
        <v>3856</v>
      </c>
      <c r="B140" s="129" t="str">
        <f> VLOOKUP($A140,datasets!$A:$B,2,0)</f>
        <v>Girod et al. 2018, Geoscientific Instrumentation, Methods and Data Systems (V5H2LDCV)</v>
      </c>
      <c r="C140" s="26" t="s">
        <v>3615</v>
      </c>
      <c r="D140" s="9" t="s">
        <v>3641</v>
      </c>
      <c r="E140" s="11" t="s">
        <v>22</v>
      </c>
      <c r="F140" s="26" t="s">
        <v>203</v>
      </c>
      <c r="G140" s="26" t="s">
        <v>203</v>
      </c>
      <c r="H140" s="26" t="s">
        <v>203</v>
      </c>
      <c r="I140" s="130" t="s">
        <v>3857</v>
      </c>
      <c r="J140" s="130" t="s">
        <v>3841</v>
      </c>
      <c r="K140" s="130" t="s">
        <v>22</v>
      </c>
      <c r="L140" s="26"/>
      <c r="M140" s="26" t="s">
        <v>3736</v>
      </c>
      <c r="N140" s="26" t="s">
        <v>3858</v>
      </c>
      <c r="O140" s="26" t="s">
        <v>22</v>
      </c>
      <c r="P140" s="74" t="str">
        <f t="array" ref="P140"> index(publications!$A$1:$A$319, match($B140, publications!$B$1:$B$319, 0))</f>
        <v>Luc</v>
      </c>
    </row>
    <row r="141">
      <c r="A141" s="30" t="s">
        <v>3859</v>
      </c>
      <c r="B141" s="129" t="str">
        <f> VLOOKUP($A141,datasets!$A:$B,2,0)</f>
        <v>Goerlich et al. 2017, Remote Sensing (TPNA7T79)</v>
      </c>
      <c r="C141" s="26" t="s">
        <v>3606</v>
      </c>
      <c r="D141" s="9" t="s">
        <v>3860</v>
      </c>
      <c r="E141" s="11" t="s">
        <v>22</v>
      </c>
      <c r="F141" s="26" t="s">
        <v>203</v>
      </c>
      <c r="G141" s="26" t="s">
        <v>203</v>
      </c>
      <c r="H141" s="26" t="s">
        <v>203</v>
      </c>
      <c r="I141" s="130" t="s">
        <v>3665</v>
      </c>
      <c r="J141" s="130" t="s">
        <v>3665</v>
      </c>
      <c r="K141" s="130" t="s">
        <v>22</v>
      </c>
      <c r="L141" s="26"/>
      <c r="M141" s="26" t="s">
        <v>3861</v>
      </c>
      <c r="N141" s="26" t="s">
        <v>22</v>
      </c>
      <c r="O141" s="26" t="s">
        <v>22</v>
      </c>
      <c r="P141" s="74" t="str">
        <f t="array" ref="P141"> index(publications!$A$1:$A$319, match($B141, publications!$B$1:$B$319, 0))</f>
        <v>Amaury</v>
      </c>
    </row>
    <row r="142">
      <c r="A142" s="26" t="s">
        <v>3862</v>
      </c>
      <c r="B142" s="129" t="str">
        <f> VLOOKUP($A142,datasets!$A:$B,2,0)</f>
        <v>Goerlich et al. 2017, Remote Sensing (TPNA7T79)</v>
      </c>
      <c r="C142" s="26" t="s">
        <v>3606</v>
      </c>
      <c r="D142" s="9" t="s">
        <v>3677</v>
      </c>
      <c r="E142" s="75">
        <v>2014.0</v>
      </c>
      <c r="F142" s="26" t="s">
        <v>203</v>
      </c>
      <c r="G142" s="26" t="s">
        <v>203</v>
      </c>
      <c r="H142" s="26" t="s">
        <v>203</v>
      </c>
      <c r="I142" s="130" t="s">
        <v>3678</v>
      </c>
      <c r="J142" s="130" t="s">
        <v>3678</v>
      </c>
      <c r="K142" s="130" t="s">
        <v>22</v>
      </c>
      <c r="L142" s="26"/>
      <c r="M142" s="26" t="s">
        <v>3679</v>
      </c>
      <c r="N142" s="26" t="s">
        <v>22</v>
      </c>
      <c r="O142" s="26" t="s">
        <v>22</v>
      </c>
      <c r="P142" s="74" t="str">
        <f t="array" ref="P142"> index(publications!$A$1:$A$319, match($B142, publications!$B$1:$B$319, 0))</f>
        <v>Amaury</v>
      </c>
    </row>
    <row r="143">
      <c r="A143" s="30" t="s">
        <v>3863</v>
      </c>
      <c r="B143" s="129" t="str">
        <f> VLOOKUP($A143,datasets!$A:$B,2,0)</f>
        <v>Gomez 2012, arXiv (87CUAK8B)</v>
      </c>
      <c r="C143" s="26" t="s">
        <v>3615</v>
      </c>
      <c r="D143" s="9" t="s">
        <v>3683</v>
      </c>
      <c r="E143" s="11" t="s">
        <v>22</v>
      </c>
      <c r="F143" s="26" t="s">
        <v>3052</v>
      </c>
      <c r="G143" s="26" t="s">
        <v>3052</v>
      </c>
      <c r="H143" s="26" t="s">
        <v>3052</v>
      </c>
      <c r="I143" s="130" t="s">
        <v>22</v>
      </c>
      <c r="J143" s="130" t="s">
        <v>22</v>
      </c>
      <c r="K143" s="130" t="s">
        <v>22</v>
      </c>
      <c r="L143" s="26"/>
      <c r="M143" s="26" t="s">
        <v>22</v>
      </c>
      <c r="N143" s="26" t="s">
        <v>22</v>
      </c>
      <c r="O143" s="26" t="s">
        <v>22</v>
      </c>
      <c r="P143" s="74" t="str">
        <f t="array" ref="P143"> index(publications!$A$1:$A$319, match($B143, publications!$B$1:$B$319, 0))</f>
        <v>Anette</v>
      </c>
    </row>
    <row r="144">
      <c r="A144" s="26" t="s">
        <v>3864</v>
      </c>
      <c r="B144" s="129" t="str">
        <f> VLOOKUP($A144,datasets!$A:$B,2,0)</f>
        <v>Gomez 2012, arXiv (87CUAK8B)</v>
      </c>
      <c r="C144" s="26" t="s">
        <v>3615</v>
      </c>
      <c r="D144" s="9" t="s">
        <v>3683</v>
      </c>
      <c r="E144" s="11" t="s">
        <v>22</v>
      </c>
      <c r="F144" s="26" t="s">
        <v>3052</v>
      </c>
      <c r="G144" s="26" t="s">
        <v>3052</v>
      </c>
      <c r="H144" s="26" t="s">
        <v>3052</v>
      </c>
      <c r="I144" s="130" t="s">
        <v>22</v>
      </c>
      <c r="J144" s="130" t="s">
        <v>22</v>
      </c>
      <c r="K144" s="130" t="s">
        <v>22</v>
      </c>
      <c r="L144" s="26"/>
      <c r="M144" s="26" t="s">
        <v>22</v>
      </c>
      <c r="N144" s="26" t="s">
        <v>22</v>
      </c>
      <c r="O144" s="26" t="s">
        <v>22</v>
      </c>
      <c r="P144" s="74" t="str">
        <f t="array" ref="P144"> index(publications!$A$1:$A$319, match($B144, publications!$B$1:$B$319, 0))</f>
        <v>Anette</v>
      </c>
    </row>
    <row r="145">
      <c r="A145" s="26" t="s">
        <v>3865</v>
      </c>
      <c r="B145" s="129" t="str">
        <f> VLOOKUP($A145,datasets!$A:$B,2,0)</f>
        <v>Gomez 2012, arXiv (87CUAK8B)</v>
      </c>
      <c r="C145" s="26" t="s">
        <v>3615</v>
      </c>
      <c r="D145" s="9" t="s">
        <v>3683</v>
      </c>
      <c r="E145" s="11" t="s">
        <v>22</v>
      </c>
      <c r="F145" s="26" t="s">
        <v>3052</v>
      </c>
      <c r="G145" s="26" t="s">
        <v>3052</v>
      </c>
      <c r="H145" s="26" t="s">
        <v>3052</v>
      </c>
      <c r="I145" s="130" t="s">
        <v>22</v>
      </c>
      <c r="J145" s="130" t="s">
        <v>22</v>
      </c>
      <c r="K145" s="130" t="s">
        <v>22</v>
      </c>
      <c r="L145" s="26"/>
      <c r="M145" s="26" t="s">
        <v>22</v>
      </c>
      <c r="N145" s="26" t="s">
        <v>22</v>
      </c>
      <c r="O145" s="26" t="s">
        <v>22</v>
      </c>
      <c r="P145" s="74" t="str">
        <f t="array" ref="P145"> index(publications!$A$1:$A$319, match($B145, publications!$B$1:$B$319, 0))</f>
        <v>Anette</v>
      </c>
    </row>
    <row r="146">
      <c r="A146" s="30" t="s">
        <v>3866</v>
      </c>
      <c r="B146" s="129" t="str">
        <f> VLOOKUP($A146,datasets!$A:$B,2,0)</f>
        <v>Gomez et al. 2015, Geomorphology (96JUIQK7)</v>
      </c>
      <c r="C146" s="26" t="s">
        <v>3615</v>
      </c>
      <c r="D146" s="9" t="s">
        <v>3683</v>
      </c>
      <c r="E146" s="11" t="s">
        <v>22</v>
      </c>
      <c r="F146" s="26" t="s">
        <v>203</v>
      </c>
      <c r="G146" s="26" t="s">
        <v>28</v>
      </c>
      <c r="H146" s="26" t="s">
        <v>203</v>
      </c>
      <c r="I146" s="130" t="s">
        <v>3867</v>
      </c>
      <c r="J146" s="130" t="s">
        <v>3868</v>
      </c>
      <c r="K146" s="130" t="s">
        <v>22</v>
      </c>
      <c r="L146" s="26"/>
      <c r="M146" s="26" t="s">
        <v>3869</v>
      </c>
      <c r="N146" s="88" t="s">
        <v>3870</v>
      </c>
      <c r="O146" s="26" t="s">
        <v>22</v>
      </c>
      <c r="P146" s="74" t="str">
        <f t="array" ref="P146"> index(publications!$A$1:$A$319, match($B146, publications!$B$1:$B$319, 0))</f>
        <v>Livia</v>
      </c>
    </row>
    <row r="147">
      <c r="A147" s="30" t="s">
        <v>3871</v>
      </c>
      <c r="B147" s="129" t="str">
        <f> VLOOKUP($A147,datasets!$A:$B,2,0)</f>
        <v>Gomez et al. 2015, Geomorphology (96JUIQK7)</v>
      </c>
      <c r="C147" s="26" t="s">
        <v>3615</v>
      </c>
      <c r="D147" s="9" t="s">
        <v>3683</v>
      </c>
      <c r="E147" s="11" t="s">
        <v>22</v>
      </c>
      <c r="F147" s="26" t="s">
        <v>203</v>
      </c>
      <c r="G147" s="26" t="s">
        <v>28</v>
      </c>
      <c r="H147" s="26" t="s">
        <v>203</v>
      </c>
      <c r="I147" s="130" t="s">
        <v>3867</v>
      </c>
      <c r="J147" s="130" t="s">
        <v>3868</v>
      </c>
      <c r="K147" s="130" t="s">
        <v>22</v>
      </c>
      <c r="L147" s="26"/>
      <c r="M147" s="26" t="s">
        <v>3869</v>
      </c>
      <c r="N147" s="88" t="s">
        <v>3870</v>
      </c>
      <c r="O147" s="26" t="s">
        <v>22</v>
      </c>
      <c r="P147" s="74" t="str">
        <f t="array" ref="P147"> index(publications!$A$1:$A$319, match($B147, publications!$B$1:$B$319, 0))</f>
        <v>Livia</v>
      </c>
    </row>
    <row r="148">
      <c r="A148" s="30" t="s">
        <v>3872</v>
      </c>
      <c r="B148" s="129" t="str">
        <f> VLOOKUP($A148,datasets!$A:$B,2,0)</f>
        <v>Gomez et al. 2015, Geomorphology (96JUIQK7)</v>
      </c>
      <c r="C148" s="26" t="s">
        <v>3615</v>
      </c>
      <c r="D148" s="9" t="s">
        <v>3683</v>
      </c>
      <c r="E148" s="11" t="s">
        <v>22</v>
      </c>
      <c r="F148" s="26" t="s">
        <v>203</v>
      </c>
      <c r="G148" s="26" t="s">
        <v>28</v>
      </c>
      <c r="H148" s="26" t="s">
        <v>203</v>
      </c>
      <c r="I148" s="130" t="s">
        <v>3867</v>
      </c>
      <c r="J148" s="130" t="s">
        <v>3868</v>
      </c>
      <c r="K148" s="130" t="s">
        <v>22</v>
      </c>
      <c r="L148" s="26"/>
      <c r="M148" s="26" t="s">
        <v>3869</v>
      </c>
      <c r="N148" s="88" t="s">
        <v>3870</v>
      </c>
      <c r="O148" s="26" t="s">
        <v>22</v>
      </c>
      <c r="P148" s="74" t="str">
        <f t="array" ref="P148"> index(publications!$A$1:$A$319, match($B148, publications!$B$1:$B$319, 0))</f>
        <v>Livia</v>
      </c>
    </row>
    <row r="149">
      <c r="A149" s="30" t="s">
        <v>3873</v>
      </c>
      <c r="B149" s="129" t="str">
        <f> VLOOKUP($A149,datasets!$A:$B,2,0)</f>
        <v>Gomez et al. 2015, Geomorphology (96JUIQK7)</v>
      </c>
      <c r="C149" s="26" t="s">
        <v>3615</v>
      </c>
      <c r="D149" s="9" t="s">
        <v>3683</v>
      </c>
      <c r="E149" s="11" t="s">
        <v>22</v>
      </c>
      <c r="F149" s="26" t="s">
        <v>203</v>
      </c>
      <c r="G149" s="26" t="s">
        <v>28</v>
      </c>
      <c r="H149" s="26" t="s">
        <v>203</v>
      </c>
      <c r="I149" s="130" t="s">
        <v>3867</v>
      </c>
      <c r="J149" s="130" t="s">
        <v>3868</v>
      </c>
      <c r="K149" s="130" t="s">
        <v>22</v>
      </c>
      <c r="L149" s="26"/>
      <c r="M149" s="26" t="s">
        <v>3869</v>
      </c>
      <c r="N149" s="88" t="s">
        <v>3870</v>
      </c>
      <c r="O149" s="26" t="s">
        <v>22</v>
      </c>
      <c r="P149" s="74" t="str">
        <f t="array" ref="P149"> index(publications!$A$1:$A$319, match($B149, publications!$B$1:$B$319, 0))</f>
        <v>Livia</v>
      </c>
    </row>
    <row r="150">
      <c r="A150" s="30" t="s">
        <v>3874</v>
      </c>
      <c r="B150" s="129" t="str">
        <f> VLOOKUP($A150,datasets!$A:$B,2,0)</f>
        <v>Gonçalves 2016, ISPRS - International Archives of the Photogrammetry, Remote Sensing and Spatial Information Sciences (4N97ZMU9)</v>
      </c>
      <c r="C150" s="26" t="s">
        <v>3615</v>
      </c>
      <c r="D150" s="9" t="s">
        <v>3683</v>
      </c>
      <c r="E150" s="11">
        <v>2015.0</v>
      </c>
      <c r="F150" s="26" t="s">
        <v>203</v>
      </c>
      <c r="G150" s="26" t="s">
        <v>28</v>
      </c>
      <c r="H150" s="26" t="s">
        <v>203</v>
      </c>
      <c r="I150" s="130" t="s">
        <v>3875</v>
      </c>
      <c r="J150" s="130" t="s">
        <v>3876</v>
      </c>
      <c r="K150" s="130" t="s">
        <v>22</v>
      </c>
      <c r="L150" s="26"/>
      <c r="M150" s="26" t="s">
        <v>3877</v>
      </c>
      <c r="N150" s="26" t="s">
        <v>3878</v>
      </c>
      <c r="O150" s="26" t="s">
        <v>22</v>
      </c>
      <c r="P150" s="74" t="str">
        <f t="array" ref="P150"> index(publications!$A$1:$A$319, match($B150, publications!$B$1:$B$319, 0))</f>
        <v>Livia</v>
      </c>
    </row>
    <row r="151">
      <c r="A151" s="30" t="s">
        <v>3879</v>
      </c>
      <c r="B151" s="129" t="str">
        <f> VLOOKUP($A151,datasets!$A:$B,2,0)</f>
        <v>Gonçalves 2016, ISPRS - International Archives of the Photogrammetry, Remote Sensing and Spatial Information Sciences (4N97ZMU9)</v>
      </c>
      <c r="C151" s="26" t="s">
        <v>3615</v>
      </c>
      <c r="D151" s="9" t="s">
        <v>3683</v>
      </c>
      <c r="E151" s="11">
        <v>2015.0</v>
      </c>
      <c r="F151" s="26" t="s">
        <v>203</v>
      </c>
      <c r="G151" s="26" t="s">
        <v>28</v>
      </c>
      <c r="H151" s="26" t="s">
        <v>203</v>
      </c>
      <c r="I151" s="130" t="s">
        <v>3875</v>
      </c>
      <c r="J151" s="130" t="s">
        <v>3876</v>
      </c>
      <c r="K151" s="130" t="s">
        <v>22</v>
      </c>
      <c r="L151" s="26"/>
      <c r="M151" s="26" t="s">
        <v>3877</v>
      </c>
      <c r="N151" s="26" t="s">
        <v>3878</v>
      </c>
      <c r="O151" s="26" t="s">
        <v>22</v>
      </c>
      <c r="P151" s="15" t="s">
        <v>91</v>
      </c>
    </row>
    <row r="152">
      <c r="A152" s="30" t="s">
        <v>3880</v>
      </c>
      <c r="B152" s="129" t="str">
        <f> VLOOKUP($A152,datasets!$A:$B,2,0)</f>
        <v>Goossens et al. 2006, Journal of Archaeological Science (TH6B9CR4)</v>
      </c>
      <c r="C152" s="26" t="s">
        <v>3606</v>
      </c>
      <c r="D152" s="9" t="s">
        <v>3881</v>
      </c>
      <c r="E152" s="11" t="s">
        <v>3882</v>
      </c>
      <c r="F152" s="26" t="s">
        <v>203</v>
      </c>
      <c r="G152" s="26" t="s">
        <v>28</v>
      </c>
      <c r="H152" s="26" t="s">
        <v>203</v>
      </c>
      <c r="I152" s="134" t="s">
        <v>22</v>
      </c>
      <c r="J152" s="134" t="s">
        <v>22</v>
      </c>
      <c r="K152" s="130" t="s">
        <v>22</v>
      </c>
      <c r="L152" s="26"/>
      <c r="M152" s="26" t="s">
        <v>22</v>
      </c>
      <c r="N152" s="139" t="s">
        <v>3883</v>
      </c>
      <c r="O152" s="26" t="s">
        <v>22</v>
      </c>
      <c r="P152" s="74" t="str">
        <f t="array" ref="P152"> index(publications!$A$1:$A$319, match($B152, publications!$B$1:$B$319, 0))</f>
        <v>Melanie</v>
      </c>
    </row>
    <row r="153">
      <c r="A153" s="30" t="s">
        <v>3884</v>
      </c>
      <c r="B153" s="129" t="str">
        <f> VLOOKUP($A153,datasets!$A:$B,2,0)</f>
        <v>Grottoli et al. 2021, Remote Sensing (ISESFWSP)</v>
      </c>
      <c r="C153" s="26" t="s">
        <v>3699</v>
      </c>
      <c r="D153" s="9" t="s">
        <v>3885</v>
      </c>
      <c r="E153" s="11" t="s">
        <v>22</v>
      </c>
      <c r="F153" s="26" t="s">
        <v>203</v>
      </c>
      <c r="G153" s="26" t="s">
        <v>28</v>
      </c>
      <c r="H153" s="26" t="s">
        <v>203</v>
      </c>
      <c r="I153" s="130" t="s">
        <v>3713</v>
      </c>
      <c r="J153" s="130" t="s">
        <v>3713</v>
      </c>
      <c r="K153" s="130" t="s">
        <v>22</v>
      </c>
      <c r="L153" s="26"/>
      <c r="M153" s="26" t="s">
        <v>3886</v>
      </c>
      <c r="N153" s="26" t="s">
        <v>22</v>
      </c>
      <c r="O153" s="26" t="s">
        <v>22</v>
      </c>
      <c r="P153" s="74" t="str">
        <f t="array" ref="P153"> index(publications!$A$1:$A$319, match($B153, publications!$B$1:$B$319, 0))</f>
        <v>Bob</v>
      </c>
    </row>
    <row r="154">
      <c r="A154" s="30" t="s">
        <v>3887</v>
      </c>
      <c r="B154" s="129" t="str">
        <f> VLOOKUP($A154,datasets!$A:$B,2,0)</f>
        <v>Guerin et al. 2020, Geomorphology (6J9XIMI9)</v>
      </c>
      <c r="C154" s="26" t="s">
        <v>3615</v>
      </c>
      <c r="D154" s="9" t="s">
        <v>3683</v>
      </c>
      <c r="E154" s="11" t="s">
        <v>3888</v>
      </c>
      <c r="F154" s="26" t="s">
        <v>28</v>
      </c>
      <c r="G154" s="26" t="s">
        <v>28</v>
      </c>
      <c r="H154" s="26" t="s">
        <v>203</v>
      </c>
      <c r="I154" s="130" t="s">
        <v>3889</v>
      </c>
      <c r="J154" s="130" t="s">
        <v>3890</v>
      </c>
      <c r="K154" s="130" t="s">
        <v>22</v>
      </c>
      <c r="L154" s="26"/>
      <c r="M154" s="26" t="s">
        <v>3889</v>
      </c>
      <c r="N154" s="26" t="s">
        <v>3891</v>
      </c>
      <c r="O154" s="26" t="s">
        <v>22</v>
      </c>
      <c r="P154" s="74" t="str">
        <f t="array" ref="P154"> index(publications!$A$1:$A$319, match($B154, publications!$B$1:$B$319, 0))</f>
        <v>Thomas</v>
      </c>
    </row>
    <row r="155">
      <c r="A155" s="30" t="s">
        <v>3892</v>
      </c>
      <c r="B155" s="129" t="str">
        <f> VLOOKUP($A155,datasets!$A:$B,2,0)</f>
        <v>Heisig and Simmen 2021, PFG – Journal of Photogrammetry, Remote Sensing and Geoinformation Science (E9FLCYRK)</v>
      </c>
      <c r="C155" s="26" t="s">
        <v>3606</v>
      </c>
      <c r="D155" s="9" t="s">
        <v>3893</v>
      </c>
      <c r="E155" s="11" t="s">
        <v>3894</v>
      </c>
      <c r="F155" s="26" t="s">
        <v>203</v>
      </c>
      <c r="G155" s="26" t="s">
        <v>203</v>
      </c>
      <c r="H155" s="26" t="s">
        <v>203</v>
      </c>
      <c r="I155" s="130" t="s">
        <v>3895</v>
      </c>
      <c r="J155" s="130" t="s">
        <v>3896</v>
      </c>
      <c r="K155" s="130" t="s">
        <v>22</v>
      </c>
      <c r="L155" s="26"/>
      <c r="M155" s="26" t="s">
        <v>3897</v>
      </c>
      <c r="N155" s="26" t="s">
        <v>3898</v>
      </c>
      <c r="O155" s="26" t="s">
        <v>22</v>
      </c>
      <c r="P155" s="74" t="str">
        <f t="array" ref="P155"> index(publications!$A$1:$A$319, match($B155, publications!$B$1:$B$319, 0))</f>
        <v>Camillo</v>
      </c>
    </row>
    <row r="156">
      <c r="A156" s="30" t="s">
        <v>3899</v>
      </c>
      <c r="B156" s="129" t="str">
        <f> VLOOKUP($A156,datasets!$A:$B,2,0)</f>
        <v>Holden and Smit 2019, South African Journal of Geomatics (PJ3SVQP3)</v>
      </c>
      <c r="C156" s="26" t="s">
        <v>3606</v>
      </c>
      <c r="D156" s="9" t="s">
        <v>3900</v>
      </c>
      <c r="E156" s="11" t="s">
        <v>22</v>
      </c>
      <c r="F156" s="26" t="s">
        <v>203</v>
      </c>
      <c r="G156" s="26" t="s">
        <v>203</v>
      </c>
      <c r="H156" s="26" t="s">
        <v>203</v>
      </c>
      <c r="I156" s="130" t="s">
        <v>3901</v>
      </c>
      <c r="J156" s="130" t="s">
        <v>3901</v>
      </c>
      <c r="K156" s="130" t="s">
        <v>22</v>
      </c>
      <c r="L156" s="26"/>
      <c r="M156" s="26" t="s">
        <v>3902</v>
      </c>
      <c r="N156" s="26" t="s">
        <v>3903</v>
      </c>
      <c r="O156" s="26" t="s">
        <v>22</v>
      </c>
      <c r="P156" s="74" t="str">
        <f t="array" ref="P156"> index(publications!$A$1:$A$319, match($B156, publications!$B$1:$B$319, 0))</f>
        <v>Livia</v>
      </c>
    </row>
    <row r="157">
      <c r="A157" s="30" t="s">
        <v>3904</v>
      </c>
      <c r="B157" s="129" t="str">
        <f> VLOOKUP($A157,datasets!$A:$B,2,0)</f>
        <v>Holden and Smit 2019, South African Journal of Geomatics (PJ3SVQP3)</v>
      </c>
      <c r="C157" s="26" t="s">
        <v>3606</v>
      </c>
      <c r="D157" s="9" t="s">
        <v>3900</v>
      </c>
      <c r="E157" s="11" t="s">
        <v>22</v>
      </c>
      <c r="F157" s="26" t="s">
        <v>203</v>
      </c>
      <c r="G157" s="26" t="s">
        <v>203</v>
      </c>
      <c r="H157" s="26" t="s">
        <v>203</v>
      </c>
      <c r="I157" s="130" t="s">
        <v>3901</v>
      </c>
      <c r="J157" s="130" t="s">
        <v>3901</v>
      </c>
      <c r="K157" s="130" t="s">
        <v>22</v>
      </c>
      <c r="L157" s="26"/>
      <c r="M157" s="26" t="s">
        <v>3902</v>
      </c>
      <c r="N157" s="26" t="s">
        <v>3903</v>
      </c>
      <c r="O157" s="26" t="s">
        <v>22</v>
      </c>
      <c r="P157" s="74" t="str">
        <f t="array" ref="P157"> index(publications!$A$1:$A$319, match($B157, publications!$B$1:$B$319, 0))</f>
        <v>Livia</v>
      </c>
    </row>
    <row r="158">
      <c r="A158" s="30" t="s">
        <v>3905</v>
      </c>
      <c r="B158" s="129" t="str">
        <f> VLOOKUP($A158,datasets!$A:$B,2,0)</f>
        <v>Holden and Smit 2019, South African Journal of Geomatics (PJ3SVQP3)</v>
      </c>
      <c r="C158" s="26" t="s">
        <v>3606</v>
      </c>
      <c r="D158" s="9" t="s">
        <v>3900</v>
      </c>
      <c r="E158" s="11" t="s">
        <v>22</v>
      </c>
      <c r="F158" s="26" t="s">
        <v>203</v>
      </c>
      <c r="G158" s="26" t="s">
        <v>203</v>
      </c>
      <c r="H158" s="26" t="s">
        <v>203</v>
      </c>
      <c r="I158" s="130" t="s">
        <v>3901</v>
      </c>
      <c r="J158" s="130" t="s">
        <v>3901</v>
      </c>
      <c r="K158" s="130" t="s">
        <v>22</v>
      </c>
      <c r="L158" s="26"/>
      <c r="M158" s="26" t="s">
        <v>3902</v>
      </c>
      <c r="N158" s="26" t="s">
        <v>3903</v>
      </c>
      <c r="O158" s="26" t="s">
        <v>22</v>
      </c>
      <c r="P158" s="74" t="str">
        <f t="array" ref="P158"> index(publications!$A$1:$A$319, match($B158, publications!$B$1:$B$319, 0))</f>
        <v>Livia</v>
      </c>
    </row>
    <row r="159">
      <c r="A159" s="30" t="s">
        <v>3906</v>
      </c>
      <c r="B159" s="129" t="str">
        <f> VLOOKUP($A159,datasets!$A:$B,2,0)</f>
        <v>Holden and Smit 2019, South African Journal of Geomatics (PJ3SVQP3)</v>
      </c>
      <c r="C159" s="26" t="s">
        <v>3606</v>
      </c>
      <c r="D159" s="9" t="s">
        <v>3900</v>
      </c>
      <c r="E159" s="11" t="s">
        <v>22</v>
      </c>
      <c r="F159" s="26" t="s">
        <v>203</v>
      </c>
      <c r="G159" s="26" t="s">
        <v>203</v>
      </c>
      <c r="H159" s="26" t="s">
        <v>203</v>
      </c>
      <c r="I159" s="130" t="s">
        <v>3901</v>
      </c>
      <c r="J159" s="130" t="s">
        <v>3901</v>
      </c>
      <c r="K159" s="130" t="s">
        <v>22</v>
      </c>
      <c r="L159" s="26"/>
      <c r="M159" s="26" t="s">
        <v>3902</v>
      </c>
      <c r="N159" s="26" t="s">
        <v>3903</v>
      </c>
      <c r="O159" s="26" t="s">
        <v>22</v>
      </c>
      <c r="P159" s="74" t="str">
        <f t="array" ref="P159"> index(publications!$A$1:$A$319, match($B159, publications!$B$1:$B$319, 0))</f>
        <v>Livia</v>
      </c>
    </row>
    <row r="160">
      <c r="A160" s="30" t="s">
        <v>3907</v>
      </c>
      <c r="B160" s="129" t="str">
        <f> VLOOKUP($A160,datasets!$A:$B,2,0)</f>
        <v>Holmlund 2021, Journal of Glaciology (AYRB3XCS)</v>
      </c>
      <c r="C160" s="26" t="s">
        <v>3615</v>
      </c>
      <c r="D160" s="9" t="s">
        <v>3616</v>
      </c>
      <c r="E160" s="75" t="s">
        <v>3908</v>
      </c>
      <c r="F160" s="26" t="s">
        <v>203</v>
      </c>
      <c r="G160" s="26" t="s">
        <v>203</v>
      </c>
      <c r="H160" s="26" t="s">
        <v>203</v>
      </c>
      <c r="I160" s="130" t="s">
        <v>3909</v>
      </c>
      <c r="J160" s="130" t="s">
        <v>22</v>
      </c>
      <c r="K160" s="130" t="s">
        <v>3910</v>
      </c>
      <c r="L160" s="26"/>
      <c r="M160" s="26" t="s">
        <v>3911</v>
      </c>
      <c r="N160" s="26" t="s">
        <v>3912</v>
      </c>
      <c r="O160" s="26" t="s">
        <v>22</v>
      </c>
      <c r="P160" s="74" t="str">
        <f t="array" ref="P160"> index(publications!$A$1:$A$319, match($B160, publications!$B$1:$B$319, 0))</f>
        <v>Livia</v>
      </c>
    </row>
    <row r="161">
      <c r="A161" s="30" t="s">
        <v>3913</v>
      </c>
      <c r="B161" s="129" t="str">
        <f> VLOOKUP($A161,datasets!$A:$B,2,0)</f>
        <v>Holmlund 2021, Journal of Glaciology (AYRB3XCS)</v>
      </c>
      <c r="C161" s="26" t="s">
        <v>3615</v>
      </c>
      <c r="D161" s="9" t="s">
        <v>3616</v>
      </c>
      <c r="E161" s="75" t="s">
        <v>3908</v>
      </c>
      <c r="F161" s="26" t="s">
        <v>203</v>
      </c>
      <c r="G161" s="26" t="s">
        <v>203</v>
      </c>
      <c r="H161" s="26" t="s">
        <v>3052</v>
      </c>
      <c r="I161" s="130" t="s">
        <v>22</v>
      </c>
      <c r="J161" s="130" t="s">
        <v>22</v>
      </c>
      <c r="K161" s="130" t="s">
        <v>22</v>
      </c>
      <c r="L161" s="26"/>
      <c r="M161" s="26" t="s">
        <v>22</v>
      </c>
      <c r="N161" s="26" t="s">
        <v>3914</v>
      </c>
      <c r="O161" s="26" t="s">
        <v>22</v>
      </c>
      <c r="P161" s="74" t="str">
        <f t="array" ref="P161"> index(publications!$A$1:$A$319, match($B161, publications!$B$1:$B$319, 0))</f>
        <v>Livia</v>
      </c>
    </row>
    <row r="162">
      <c r="A162" s="30" t="s">
        <v>3915</v>
      </c>
      <c r="B162" s="129" t="str">
        <f> VLOOKUP($A162,datasets!$A:$B,2,0)</f>
        <v>Holmlund 2021, Journal of Glaciology (AYRB3XCS)</v>
      </c>
      <c r="C162" s="26" t="s">
        <v>3615</v>
      </c>
      <c r="D162" s="9" t="s">
        <v>3616</v>
      </c>
      <c r="E162" s="75" t="s">
        <v>3908</v>
      </c>
      <c r="F162" s="26" t="s">
        <v>203</v>
      </c>
      <c r="G162" s="26" t="s">
        <v>203</v>
      </c>
      <c r="H162" s="26" t="s">
        <v>3052</v>
      </c>
      <c r="I162" s="130" t="s">
        <v>22</v>
      </c>
      <c r="J162" s="130" t="s">
        <v>22</v>
      </c>
      <c r="K162" s="130" t="s">
        <v>22</v>
      </c>
      <c r="L162" s="26"/>
      <c r="M162" s="26" t="s">
        <v>22</v>
      </c>
      <c r="N162" s="26" t="s">
        <v>3914</v>
      </c>
      <c r="O162" s="26" t="s">
        <v>22</v>
      </c>
      <c r="P162" s="74" t="str">
        <f t="array" ref="P162"> index(publications!$A$1:$A$319, match($B162, publications!$B$1:$B$319, 0))</f>
        <v>Livia</v>
      </c>
    </row>
    <row r="163">
      <c r="A163" s="30" t="s">
        <v>3916</v>
      </c>
      <c r="B163" s="129" t="str">
        <f> VLOOKUP($A163,datasets!$A:$B,2,0)</f>
        <v>Holmlund 2021, Journal of Glaciology (AYRB3XCS)</v>
      </c>
      <c r="C163" s="26" t="s">
        <v>3615</v>
      </c>
      <c r="D163" s="9" t="s">
        <v>3616</v>
      </c>
      <c r="E163" s="75" t="s">
        <v>3908</v>
      </c>
      <c r="F163" s="26" t="s">
        <v>203</v>
      </c>
      <c r="G163" s="26" t="s">
        <v>203</v>
      </c>
      <c r="H163" s="26" t="s">
        <v>3052</v>
      </c>
      <c r="I163" s="130" t="s">
        <v>22</v>
      </c>
      <c r="J163" s="130" t="s">
        <v>22</v>
      </c>
      <c r="K163" s="130" t="s">
        <v>22</v>
      </c>
      <c r="L163" s="26"/>
      <c r="M163" s="26" t="s">
        <v>22</v>
      </c>
      <c r="N163" s="26" t="s">
        <v>3914</v>
      </c>
      <c r="O163" s="26" t="s">
        <v>22</v>
      </c>
      <c r="P163" s="74" t="str">
        <f t="array" ref="P163"> index(publications!$A$1:$A$319, match($B163, publications!$B$1:$B$319, 0))</f>
        <v>Livia</v>
      </c>
    </row>
    <row r="164">
      <c r="A164" s="30" t="s">
        <v>3917</v>
      </c>
      <c r="B164" s="129" t="str">
        <f> VLOOKUP($A164,datasets!$A:$B,2,0)</f>
        <v>Holmlund and Holmlund 2019, Geografiska Annaler: Series A, Physical Geography (LYMM9UQZ)</v>
      </c>
      <c r="C164" s="26" t="s">
        <v>3615</v>
      </c>
      <c r="D164" s="9" t="s">
        <v>3885</v>
      </c>
      <c r="E164" s="11" t="s">
        <v>22</v>
      </c>
      <c r="F164" s="26" t="s">
        <v>203</v>
      </c>
      <c r="G164" s="26" t="s">
        <v>203</v>
      </c>
      <c r="H164" s="26" t="s">
        <v>203</v>
      </c>
      <c r="I164" s="130" t="s">
        <v>3918</v>
      </c>
      <c r="J164" s="130" t="s">
        <v>3918</v>
      </c>
      <c r="K164" s="130" t="s">
        <v>22</v>
      </c>
      <c r="L164" s="26"/>
      <c r="M164" s="26" t="s">
        <v>3919</v>
      </c>
      <c r="N164" s="136" t="s">
        <v>3920</v>
      </c>
      <c r="O164" s="26" t="s">
        <v>2028</v>
      </c>
      <c r="P164" s="74" t="str">
        <f t="array" ref="P164"> index(publications!$A$1:$A$319, match($B164, publications!$B$1:$B$319, 0))</f>
        <v>Livia</v>
      </c>
    </row>
    <row r="165">
      <c r="A165" s="30" t="s">
        <v>3921</v>
      </c>
      <c r="B165" s="129" t="str">
        <f> VLOOKUP($A165,datasets!$A:$B,2,0)</f>
        <v>Holzer et al. 2015, The Cryosphere (5UI9RGTX)</v>
      </c>
      <c r="C165" s="26" t="s">
        <v>3606</v>
      </c>
      <c r="D165" s="9" t="s">
        <v>3607</v>
      </c>
      <c r="E165" s="11">
        <v>9.2</v>
      </c>
      <c r="F165" s="26" t="s">
        <v>203</v>
      </c>
      <c r="G165" s="26" t="s">
        <v>203</v>
      </c>
      <c r="H165" s="26" t="s">
        <v>203</v>
      </c>
      <c r="I165" s="130" t="s">
        <v>3922</v>
      </c>
      <c r="J165" s="130" t="s">
        <v>3923</v>
      </c>
      <c r="K165" s="130" t="s">
        <v>3924</v>
      </c>
      <c r="L165" s="26"/>
      <c r="M165" s="26" t="s">
        <v>3925</v>
      </c>
      <c r="N165" s="26" t="s">
        <v>22</v>
      </c>
      <c r="O165" s="26" t="s">
        <v>22</v>
      </c>
      <c r="P165" s="74" t="str">
        <f t="array" ref="P165"> index(publications!$A$1:$A$319, match($B165, publications!$B$1:$B$319, 0))</f>
        <v>Amaury</v>
      </c>
    </row>
    <row r="166">
      <c r="A166" s="30" t="s">
        <v>3926</v>
      </c>
      <c r="B166" s="129" t="str">
        <f> VLOOKUP($A166,datasets!$A:$B,2,0)</f>
        <v>Ishiguro et al. 2016, Geomorphology (GSL8VV32)</v>
      </c>
      <c r="C166" s="26" t="s">
        <v>3615</v>
      </c>
      <c r="D166" s="9" t="s">
        <v>3683</v>
      </c>
      <c r="E166" s="77" t="s">
        <v>3927</v>
      </c>
      <c r="F166" s="26" t="s">
        <v>203</v>
      </c>
      <c r="G166" s="26" t="s">
        <v>28</v>
      </c>
      <c r="H166" s="26" t="s">
        <v>28</v>
      </c>
      <c r="I166" s="130" t="s">
        <v>22</v>
      </c>
      <c r="J166" s="130" t="s">
        <v>22</v>
      </c>
      <c r="K166" s="130" t="s">
        <v>22</v>
      </c>
      <c r="L166" s="26"/>
      <c r="M166" s="26" t="s">
        <v>22</v>
      </c>
      <c r="N166" s="26" t="s">
        <v>3928</v>
      </c>
      <c r="O166" s="26" t="s">
        <v>22</v>
      </c>
      <c r="P166" s="74" t="str">
        <f t="array" ref="P166"> index(publications!$A$1:$A$319, match($B166, publications!$B$1:$B$319, 0))</f>
        <v>Livia</v>
      </c>
    </row>
    <row r="167">
      <c r="A167" s="30" t="s">
        <v>3929</v>
      </c>
      <c r="B167" s="129" t="str">
        <f> VLOOKUP($A167,datasets!$A:$B,2,0)</f>
        <v>Ishiguro et al. 2016, Geomorphology (GSL8VV32)</v>
      </c>
      <c r="C167" s="26" t="s">
        <v>3615</v>
      </c>
      <c r="D167" s="9" t="s">
        <v>3683</v>
      </c>
      <c r="E167" s="77" t="s">
        <v>3927</v>
      </c>
      <c r="F167" s="26" t="s">
        <v>203</v>
      </c>
      <c r="G167" s="26" t="s">
        <v>28</v>
      </c>
      <c r="H167" s="26" t="s">
        <v>28</v>
      </c>
      <c r="I167" s="130" t="s">
        <v>22</v>
      </c>
      <c r="J167" s="130" t="s">
        <v>22</v>
      </c>
      <c r="K167" s="130" t="s">
        <v>22</v>
      </c>
      <c r="L167" s="26"/>
      <c r="M167" s="26" t="s">
        <v>22</v>
      </c>
      <c r="N167" s="26" t="s">
        <v>3928</v>
      </c>
      <c r="O167" s="26" t="s">
        <v>22</v>
      </c>
      <c r="P167" s="74" t="str">
        <f t="array" ref="P167"> index(publications!$A$1:$A$319, match($B167, publications!$B$1:$B$319, 0))</f>
        <v>Livia</v>
      </c>
    </row>
    <row r="168">
      <c r="A168" s="30" t="s">
        <v>3930</v>
      </c>
      <c r="B168" s="129" t="str">
        <f> VLOOKUP($A168,datasets!$A:$B,2,0)</f>
        <v>Ishiguro et al. 2016, Geomorphology (GSL8VV32)</v>
      </c>
      <c r="C168" s="26" t="s">
        <v>3615</v>
      </c>
      <c r="D168" s="9" t="s">
        <v>3683</v>
      </c>
      <c r="E168" s="77" t="s">
        <v>3927</v>
      </c>
      <c r="F168" s="26" t="s">
        <v>203</v>
      </c>
      <c r="G168" s="26" t="s">
        <v>28</v>
      </c>
      <c r="H168" s="26" t="s">
        <v>28</v>
      </c>
      <c r="I168" s="130" t="s">
        <v>22</v>
      </c>
      <c r="J168" s="130" t="s">
        <v>22</v>
      </c>
      <c r="K168" s="130" t="s">
        <v>22</v>
      </c>
      <c r="L168" s="26"/>
      <c r="M168" s="26" t="s">
        <v>22</v>
      </c>
      <c r="N168" s="26" t="s">
        <v>3928</v>
      </c>
      <c r="O168" s="26" t="s">
        <v>22</v>
      </c>
      <c r="P168" s="74" t="str">
        <f t="array" ref="P168"> index(publications!$A$1:$A$319, match($B168, publications!$B$1:$B$319, 0))</f>
        <v>Livia</v>
      </c>
    </row>
    <row r="169">
      <c r="A169" s="30" t="s">
        <v>3931</v>
      </c>
      <c r="B169" s="129" t="str">
        <f> VLOOKUP($A169,datasets!$A:$B,2,0)</f>
        <v>Ishiguro et al. 2016, Geomorphology (GSL8VV32)</v>
      </c>
      <c r="C169" s="26" t="s">
        <v>3615</v>
      </c>
      <c r="D169" s="9" t="s">
        <v>3683</v>
      </c>
      <c r="E169" s="77" t="s">
        <v>3927</v>
      </c>
      <c r="F169" s="26" t="s">
        <v>203</v>
      </c>
      <c r="G169" s="26" t="s">
        <v>28</v>
      </c>
      <c r="H169" s="26" t="s">
        <v>28</v>
      </c>
      <c r="I169" s="130" t="s">
        <v>22</v>
      </c>
      <c r="J169" s="130" t="s">
        <v>22</v>
      </c>
      <c r="K169" s="130" t="s">
        <v>22</v>
      </c>
      <c r="L169" s="26"/>
      <c r="M169" s="26" t="s">
        <v>22</v>
      </c>
      <c r="N169" s="26" t="s">
        <v>3928</v>
      </c>
      <c r="O169" s="26" t="s">
        <v>22</v>
      </c>
      <c r="P169" s="74" t="str">
        <f t="array" ref="P169"> index(publications!$A$1:$A$319, match($B169, publications!$B$1:$B$319, 0))</f>
        <v>Livia</v>
      </c>
    </row>
    <row r="170">
      <c r="A170" s="30" t="s">
        <v>3932</v>
      </c>
      <c r="B170" s="129" t="str">
        <f> VLOOKUP($A170,datasets!$A:$B,2,0)</f>
        <v>Ishiguro et al. 2016, Geomorphology (GSL8VV32)</v>
      </c>
      <c r="C170" s="26" t="s">
        <v>3615</v>
      </c>
      <c r="D170" s="9" t="s">
        <v>3683</v>
      </c>
      <c r="E170" s="77" t="s">
        <v>3927</v>
      </c>
      <c r="F170" s="26" t="s">
        <v>203</v>
      </c>
      <c r="G170" s="26" t="s">
        <v>28</v>
      </c>
      <c r="H170" s="26" t="s">
        <v>28</v>
      </c>
      <c r="I170" s="130" t="s">
        <v>22</v>
      </c>
      <c r="J170" s="130" t="s">
        <v>22</v>
      </c>
      <c r="K170" s="130" t="s">
        <v>22</v>
      </c>
      <c r="L170" s="26"/>
      <c r="M170" s="26" t="s">
        <v>22</v>
      </c>
      <c r="N170" s="26" t="s">
        <v>3928</v>
      </c>
      <c r="O170" s="26" t="s">
        <v>22</v>
      </c>
      <c r="P170" s="74" t="str">
        <f t="array" ref="P170"> index(publications!$A$1:$A$319, match($B170, publications!$B$1:$B$319, 0))</f>
        <v>Livia</v>
      </c>
    </row>
    <row r="171">
      <c r="A171" s="30" t="s">
        <v>3933</v>
      </c>
      <c r="B171" s="129" t="str">
        <f> VLOOKUP($A171,datasets!$A:$B,2,0)</f>
        <v>Ishiguro et al. 2016, Geomorphology (GSL8VV32)</v>
      </c>
      <c r="C171" s="26" t="s">
        <v>3615</v>
      </c>
      <c r="D171" s="9" t="s">
        <v>3683</v>
      </c>
      <c r="E171" s="77" t="s">
        <v>3927</v>
      </c>
      <c r="F171" s="26" t="s">
        <v>203</v>
      </c>
      <c r="G171" s="26" t="s">
        <v>28</v>
      </c>
      <c r="H171" s="26" t="s">
        <v>28</v>
      </c>
      <c r="I171" s="130" t="s">
        <v>22</v>
      </c>
      <c r="J171" s="130" t="s">
        <v>22</v>
      </c>
      <c r="K171" s="130" t="s">
        <v>22</v>
      </c>
      <c r="L171" s="26"/>
      <c r="M171" s="26" t="s">
        <v>22</v>
      </c>
      <c r="N171" s="26" t="s">
        <v>3928</v>
      </c>
      <c r="O171" s="26" t="s">
        <v>22</v>
      </c>
      <c r="P171" s="74" t="str">
        <f t="array" ref="P171"> index(publications!$A$1:$A$319, match($B171, publications!$B$1:$B$319, 0))</f>
        <v>Livia</v>
      </c>
    </row>
    <row r="172">
      <c r="A172" s="30" t="s">
        <v>3934</v>
      </c>
      <c r="B172" s="129" t="str">
        <f> VLOOKUP($A172,datasets!$A:$B,2,0)</f>
        <v>Ishiguro et al. 2016, Geomorphology (GSL8VV32)</v>
      </c>
      <c r="C172" s="26" t="s">
        <v>3615</v>
      </c>
      <c r="D172" s="9" t="s">
        <v>3683</v>
      </c>
      <c r="E172" s="77" t="s">
        <v>3927</v>
      </c>
      <c r="F172" s="26" t="s">
        <v>203</v>
      </c>
      <c r="G172" s="26" t="s">
        <v>28</v>
      </c>
      <c r="H172" s="26" t="s">
        <v>28</v>
      </c>
      <c r="I172" s="130" t="s">
        <v>22</v>
      </c>
      <c r="J172" s="130" t="s">
        <v>22</v>
      </c>
      <c r="K172" s="130" t="s">
        <v>22</v>
      </c>
      <c r="L172" s="26"/>
      <c r="M172" s="26" t="s">
        <v>22</v>
      </c>
      <c r="N172" s="26" t="s">
        <v>3928</v>
      </c>
      <c r="O172" s="26" t="s">
        <v>22</v>
      </c>
      <c r="P172" s="74" t="str">
        <f t="array" ref="P172"> index(publications!$A$1:$A$319, match($B172, publications!$B$1:$B$319, 0))</f>
        <v>Livia</v>
      </c>
    </row>
    <row r="173">
      <c r="A173" s="30" t="s">
        <v>3935</v>
      </c>
      <c r="B173" s="129" t="str">
        <f> VLOOKUP($A173,datasets!$A:$B,2,0)</f>
        <v>Jao et al. 2014, Environments (QQMI8N9T)</v>
      </c>
      <c r="C173" s="26" t="s">
        <v>3615</v>
      </c>
      <c r="D173" s="9" t="s">
        <v>22</v>
      </c>
      <c r="E173" s="11" t="s">
        <v>22</v>
      </c>
      <c r="F173" s="26" t="s">
        <v>203</v>
      </c>
      <c r="G173" s="26" t="s">
        <v>28</v>
      </c>
      <c r="H173" s="26" t="s">
        <v>3052</v>
      </c>
      <c r="I173" s="130" t="s">
        <v>22</v>
      </c>
      <c r="J173" s="130" t="s">
        <v>22</v>
      </c>
      <c r="K173" s="130" t="s">
        <v>22</v>
      </c>
      <c r="L173" s="26"/>
      <c r="M173" s="26" t="s">
        <v>22</v>
      </c>
      <c r="N173" s="26" t="s">
        <v>3936</v>
      </c>
      <c r="O173" s="26" t="s">
        <v>22</v>
      </c>
      <c r="P173" s="74" t="str">
        <f t="array" ref="P173"> index(publications!$A$1:$A$319, match($B173, publications!$B$1:$B$319, 0))</f>
        <v>Livia</v>
      </c>
    </row>
    <row r="174">
      <c r="A174" s="30" t="s">
        <v>3937</v>
      </c>
      <c r="B174" s="129" t="str">
        <f> VLOOKUP($A174,datasets!$A:$B,2,0)</f>
        <v>Jao et al. 2014, Environments (QQMI8N9T)</v>
      </c>
      <c r="C174" s="26" t="s">
        <v>3606</v>
      </c>
      <c r="D174" s="9" t="s">
        <v>3625</v>
      </c>
      <c r="E174" s="11" t="s">
        <v>3808</v>
      </c>
      <c r="F174" s="26" t="s">
        <v>203</v>
      </c>
      <c r="G174" s="26" t="s">
        <v>203</v>
      </c>
      <c r="H174" s="26" t="s">
        <v>3052</v>
      </c>
      <c r="I174" s="130" t="s">
        <v>22</v>
      </c>
      <c r="J174" s="130" t="s">
        <v>22</v>
      </c>
      <c r="K174" s="130" t="s">
        <v>22</v>
      </c>
      <c r="L174" s="26"/>
      <c r="M174" s="26" t="s">
        <v>22</v>
      </c>
      <c r="N174" s="26" t="s">
        <v>3781</v>
      </c>
      <c r="O174" s="26" t="s">
        <v>22</v>
      </c>
      <c r="P174" s="74" t="str">
        <f t="array" ref="P174"> index(publications!$A$1:$A$319, match($B174, publications!$B$1:$B$319, 0))</f>
        <v>Livia</v>
      </c>
    </row>
    <row r="175">
      <c r="A175" s="30" t="s">
        <v>3938</v>
      </c>
      <c r="B175" s="129" t="str">
        <f> VLOOKUP($A175,datasets!$A:$B,2,0)</f>
        <v>Kääb et al. 2021, The Cryosphere (RBYR4QG6)</v>
      </c>
      <c r="C175" s="26" t="s">
        <v>3606</v>
      </c>
      <c r="D175" s="9" t="s">
        <v>3939</v>
      </c>
      <c r="E175" s="75" t="s">
        <v>3940</v>
      </c>
      <c r="F175" s="26" t="s">
        <v>203</v>
      </c>
      <c r="G175" s="26" t="s">
        <v>28</v>
      </c>
      <c r="H175" s="26" t="s">
        <v>3052</v>
      </c>
      <c r="I175" s="130" t="s">
        <v>22</v>
      </c>
      <c r="J175" s="130" t="s">
        <v>22</v>
      </c>
      <c r="K175" s="130" t="s">
        <v>22</v>
      </c>
      <c r="L175" s="26"/>
      <c r="M175" s="26" t="s">
        <v>3941</v>
      </c>
      <c r="N175" s="26"/>
      <c r="O175" s="26" t="s">
        <v>22</v>
      </c>
      <c r="P175" s="74" t="str">
        <f t="array" ref="P175"> index(publications!$A$1:$A$319, match($B175, publications!$B$1:$B$319, 0))</f>
        <v>Melanie</v>
      </c>
    </row>
    <row r="176">
      <c r="A176" s="30" t="s">
        <v>3942</v>
      </c>
      <c r="B176" s="129" t="str">
        <f> VLOOKUP($A176,datasets!$A:$B,2,0)</f>
        <v>Kääb et al. 2021, The Cryosphere (RBYR4QG6)</v>
      </c>
      <c r="C176" s="26" t="s">
        <v>3606</v>
      </c>
      <c r="D176" s="9" t="s">
        <v>3939</v>
      </c>
      <c r="E176" s="75" t="s">
        <v>3940</v>
      </c>
      <c r="F176" s="26" t="s">
        <v>203</v>
      </c>
      <c r="G176" s="26" t="s">
        <v>28</v>
      </c>
      <c r="H176" s="26" t="s">
        <v>3052</v>
      </c>
      <c r="I176" s="130" t="s">
        <v>22</v>
      </c>
      <c r="J176" s="130" t="s">
        <v>22</v>
      </c>
      <c r="K176" s="130" t="s">
        <v>22</v>
      </c>
      <c r="L176" s="26"/>
      <c r="M176" s="26" t="s">
        <v>3941</v>
      </c>
      <c r="O176" s="26" t="s">
        <v>22</v>
      </c>
      <c r="P176" s="74" t="str">
        <f t="array" ref="P176"> index(publications!$A$1:$A$319, match($B176, publications!$B$1:$B$319, 0))</f>
        <v>Melanie</v>
      </c>
    </row>
    <row r="177">
      <c r="A177" s="30" t="s">
        <v>3943</v>
      </c>
      <c r="B177" s="129" t="str">
        <f> VLOOKUP($A177,datasets!$A:$B,2,0)</f>
        <v>Kääb et al. 2021, The Cryosphere (RBYR4QG6)</v>
      </c>
      <c r="C177" s="26" t="s">
        <v>3606</v>
      </c>
      <c r="D177" s="9" t="s">
        <v>3939</v>
      </c>
      <c r="E177" s="75" t="s">
        <v>3940</v>
      </c>
      <c r="F177" s="26" t="s">
        <v>203</v>
      </c>
      <c r="G177" s="26" t="s">
        <v>28</v>
      </c>
      <c r="H177" s="26" t="s">
        <v>3052</v>
      </c>
      <c r="I177" s="130" t="s">
        <v>22</v>
      </c>
      <c r="J177" s="130" t="s">
        <v>22</v>
      </c>
      <c r="K177" s="130" t="s">
        <v>22</v>
      </c>
      <c r="L177" s="26"/>
      <c r="M177" s="26" t="s">
        <v>3941</v>
      </c>
      <c r="O177" s="26" t="s">
        <v>22</v>
      </c>
      <c r="P177" s="74" t="str">
        <f t="array" ref="P177"> index(publications!$A$1:$A$319, match($B177, publications!$B$1:$B$319, 0))</f>
        <v>Melanie</v>
      </c>
    </row>
    <row r="178">
      <c r="A178" s="30" t="s">
        <v>3944</v>
      </c>
      <c r="B178" s="129" t="str">
        <f> VLOOKUP($A178,datasets!$A:$B,2,0)</f>
        <v>Kääb et al. 2021, The Cryosphere (RBYR4QG6)</v>
      </c>
      <c r="C178" s="26" t="s">
        <v>3606</v>
      </c>
      <c r="D178" s="9" t="s">
        <v>3939</v>
      </c>
      <c r="E178" s="75" t="s">
        <v>3940</v>
      </c>
      <c r="F178" s="26" t="s">
        <v>203</v>
      </c>
      <c r="G178" s="26" t="s">
        <v>28</v>
      </c>
      <c r="H178" s="26" t="s">
        <v>3052</v>
      </c>
      <c r="I178" s="130" t="s">
        <v>22</v>
      </c>
      <c r="J178" s="130" t="s">
        <v>22</v>
      </c>
      <c r="K178" s="130" t="s">
        <v>22</v>
      </c>
      <c r="L178" s="26"/>
      <c r="M178" s="26" t="s">
        <v>3941</v>
      </c>
      <c r="O178" s="26" t="s">
        <v>22</v>
      </c>
      <c r="P178" s="74" t="str">
        <f t="array" ref="P178"> index(publications!$A$1:$A$319, match($B178, publications!$B$1:$B$319, 0))</f>
        <v>Melanie</v>
      </c>
    </row>
    <row r="179">
      <c r="A179" s="30" t="s">
        <v>3945</v>
      </c>
      <c r="B179" s="129" t="str">
        <f> VLOOKUP($A179,datasets!$A:$B,2,0)</f>
        <v>Kääb et al. 2021, The Cryosphere (RBYR4QG6)</v>
      </c>
      <c r="C179" s="26" t="s">
        <v>3606</v>
      </c>
      <c r="D179" s="9" t="s">
        <v>3939</v>
      </c>
      <c r="E179" s="75" t="s">
        <v>3940</v>
      </c>
      <c r="F179" s="26" t="s">
        <v>203</v>
      </c>
      <c r="G179" s="26" t="s">
        <v>28</v>
      </c>
      <c r="H179" s="26" t="s">
        <v>3052</v>
      </c>
      <c r="I179" s="130" t="s">
        <v>22</v>
      </c>
      <c r="J179" s="130" t="s">
        <v>22</v>
      </c>
      <c r="K179" s="130" t="s">
        <v>22</v>
      </c>
      <c r="L179" s="26"/>
      <c r="M179" s="26" t="s">
        <v>3941</v>
      </c>
      <c r="O179" s="26" t="s">
        <v>22</v>
      </c>
      <c r="P179" s="74" t="str">
        <f t="array" ref="P179"> index(publications!$A$1:$A$319, match($B179, publications!$B$1:$B$319, 0))</f>
        <v>Melanie</v>
      </c>
    </row>
    <row r="180">
      <c r="A180" s="30" t="s">
        <v>3946</v>
      </c>
      <c r="B180" s="129" t="str">
        <f> VLOOKUP($A180,datasets!$A:$B,2,0)</f>
        <v>Kääb et al. 2021, The Cryosphere (RBYR4QG6)</v>
      </c>
      <c r="C180" s="26" t="s">
        <v>3606</v>
      </c>
      <c r="D180" s="9" t="s">
        <v>3939</v>
      </c>
      <c r="E180" s="75" t="s">
        <v>3940</v>
      </c>
      <c r="F180" s="26" t="s">
        <v>203</v>
      </c>
      <c r="G180" s="26" t="s">
        <v>28</v>
      </c>
      <c r="H180" s="26" t="s">
        <v>3052</v>
      </c>
      <c r="I180" s="130" t="s">
        <v>22</v>
      </c>
      <c r="J180" s="130" t="s">
        <v>22</v>
      </c>
      <c r="K180" s="130" t="s">
        <v>22</v>
      </c>
      <c r="L180" s="26"/>
      <c r="M180" s="26" t="s">
        <v>3941</v>
      </c>
      <c r="O180" s="26" t="s">
        <v>22</v>
      </c>
      <c r="P180" s="74" t="str">
        <f t="array" ref="P180"> index(publications!$A$1:$A$319, match($B180, publications!$B$1:$B$319, 0))</f>
        <v>Melanie</v>
      </c>
    </row>
    <row r="181">
      <c r="A181" s="30" t="s">
        <v>3947</v>
      </c>
      <c r="B181" s="129" t="str">
        <f> VLOOKUP($A181,datasets!$A:$B,2,0)</f>
        <v>Kääb et al. 2021, The Cryosphere (RBYR4QG6)</v>
      </c>
      <c r="C181" s="26" t="s">
        <v>3606</v>
      </c>
      <c r="D181" s="9" t="s">
        <v>3939</v>
      </c>
      <c r="E181" s="75" t="s">
        <v>3940</v>
      </c>
      <c r="F181" s="26" t="s">
        <v>203</v>
      </c>
      <c r="G181" s="26" t="s">
        <v>28</v>
      </c>
      <c r="H181" s="26" t="s">
        <v>3052</v>
      </c>
      <c r="I181" s="130" t="s">
        <v>22</v>
      </c>
      <c r="J181" s="130" t="s">
        <v>22</v>
      </c>
      <c r="K181" s="130" t="s">
        <v>22</v>
      </c>
      <c r="L181" s="26"/>
      <c r="M181" s="26" t="s">
        <v>3941</v>
      </c>
      <c r="O181" s="26" t="s">
        <v>22</v>
      </c>
      <c r="P181" s="74" t="str">
        <f t="array" ref="P181"> index(publications!$A$1:$A$319, match($B181, publications!$B$1:$B$319, 0))</f>
        <v>Melanie</v>
      </c>
    </row>
    <row r="182">
      <c r="A182" s="30" t="s">
        <v>3948</v>
      </c>
      <c r="B182" s="129" t="str">
        <f> VLOOKUP($A182,datasets!$A:$B,2,0)</f>
        <v>Kääb et al. 2021, The Cryosphere (RBYR4QG6)</v>
      </c>
      <c r="C182" s="26" t="s">
        <v>3606</v>
      </c>
      <c r="D182" s="9" t="s">
        <v>3939</v>
      </c>
      <c r="E182" s="75" t="s">
        <v>3940</v>
      </c>
      <c r="F182" s="26" t="s">
        <v>203</v>
      </c>
      <c r="G182" s="26" t="s">
        <v>28</v>
      </c>
      <c r="H182" s="26" t="s">
        <v>3052</v>
      </c>
      <c r="I182" s="130" t="s">
        <v>22</v>
      </c>
      <c r="J182" s="130" t="s">
        <v>22</v>
      </c>
      <c r="K182" s="130" t="s">
        <v>22</v>
      </c>
      <c r="L182" s="26"/>
      <c r="M182" s="26" t="s">
        <v>3941</v>
      </c>
      <c r="O182" s="26" t="s">
        <v>22</v>
      </c>
      <c r="P182" s="74" t="str">
        <f t="array" ref="P182"> index(publications!$A$1:$A$319, match($B182, publications!$B$1:$B$319, 0))</f>
        <v>Melanie</v>
      </c>
    </row>
    <row r="183">
      <c r="A183" s="30" t="s">
        <v>3949</v>
      </c>
      <c r="B183" s="129" t="str">
        <f> VLOOKUP($A183,datasets!$A:$B,2,0)</f>
        <v>Kääb et al. 2021, The Cryosphere (RBYR4QG6)</v>
      </c>
      <c r="C183" s="26" t="s">
        <v>3606</v>
      </c>
      <c r="D183" s="9" t="s">
        <v>3939</v>
      </c>
      <c r="E183" s="75" t="s">
        <v>3940</v>
      </c>
      <c r="F183" s="26" t="s">
        <v>203</v>
      </c>
      <c r="G183" s="26" t="s">
        <v>28</v>
      </c>
      <c r="H183" s="26" t="s">
        <v>3052</v>
      </c>
      <c r="I183" s="130" t="s">
        <v>22</v>
      </c>
      <c r="J183" s="130" t="s">
        <v>22</v>
      </c>
      <c r="K183" s="130" t="s">
        <v>22</v>
      </c>
      <c r="L183" s="26"/>
      <c r="M183" s="26" t="s">
        <v>3941</v>
      </c>
      <c r="O183" s="26" t="s">
        <v>22</v>
      </c>
      <c r="P183" s="74" t="str">
        <f t="array" ref="P183"> index(publications!$A$1:$A$319, match($B183, publications!$B$1:$B$319, 0))</f>
        <v>Melanie</v>
      </c>
    </row>
    <row r="184">
      <c r="A184" s="30" t="s">
        <v>3950</v>
      </c>
      <c r="B184" s="129" t="str">
        <f> VLOOKUP($A184,datasets!$A:$B,2,0)</f>
        <v>Kääb et al. 2021, The Cryosphere (RBYR4QG6)</v>
      </c>
      <c r="C184" s="26" t="s">
        <v>3606</v>
      </c>
      <c r="D184" s="9" t="s">
        <v>3939</v>
      </c>
      <c r="E184" s="75" t="s">
        <v>3940</v>
      </c>
      <c r="F184" s="26" t="s">
        <v>203</v>
      </c>
      <c r="G184" s="26" t="s">
        <v>28</v>
      </c>
      <c r="H184" s="26" t="s">
        <v>3052</v>
      </c>
      <c r="I184" s="130" t="s">
        <v>22</v>
      </c>
      <c r="J184" s="130" t="s">
        <v>22</v>
      </c>
      <c r="K184" s="130" t="s">
        <v>22</v>
      </c>
      <c r="L184" s="26"/>
      <c r="M184" s="26" t="s">
        <v>3941</v>
      </c>
      <c r="O184" s="26" t="s">
        <v>22</v>
      </c>
      <c r="P184" s="74" t="str">
        <f t="array" ref="P184"> index(publications!$A$1:$A$319, match($B184, publications!$B$1:$B$319, 0))</f>
        <v>Melanie</v>
      </c>
    </row>
    <row r="185">
      <c r="A185" s="30" t="s">
        <v>3951</v>
      </c>
      <c r="B185" s="129" t="str">
        <f> VLOOKUP($A185,datasets!$A:$B,2,0)</f>
        <v>Kääb et al. 2021, The Cryosphere (RBYR4QG6)</v>
      </c>
      <c r="C185" s="26" t="s">
        <v>3606</v>
      </c>
      <c r="D185" s="9" t="s">
        <v>3939</v>
      </c>
      <c r="E185" s="75" t="s">
        <v>3940</v>
      </c>
      <c r="F185" s="26" t="s">
        <v>203</v>
      </c>
      <c r="G185" s="26" t="s">
        <v>28</v>
      </c>
      <c r="H185" s="26" t="s">
        <v>3052</v>
      </c>
      <c r="I185" s="130" t="s">
        <v>22</v>
      </c>
      <c r="J185" s="130" t="s">
        <v>22</v>
      </c>
      <c r="K185" s="130" t="s">
        <v>22</v>
      </c>
      <c r="L185" s="26"/>
      <c r="M185" s="26" t="s">
        <v>3941</v>
      </c>
      <c r="O185" s="26" t="s">
        <v>22</v>
      </c>
      <c r="P185" s="74" t="str">
        <f t="array" ref="P185"> index(publications!$A$1:$A$319, match($B185, publications!$B$1:$B$319, 0))</f>
        <v>Melanie</v>
      </c>
    </row>
    <row r="186">
      <c r="A186" s="30" t="s">
        <v>3952</v>
      </c>
      <c r="B186" s="129" t="str">
        <f> VLOOKUP($A186,datasets!$A:$B,2,0)</f>
        <v>Kääb et al. 2021, The Cryosphere (RBYR4QG6)</v>
      </c>
      <c r="C186" s="26" t="s">
        <v>3606</v>
      </c>
      <c r="D186" s="9" t="s">
        <v>3939</v>
      </c>
      <c r="E186" s="75" t="s">
        <v>3940</v>
      </c>
      <c r="F186" s="26" t="s">
        <v>203</v>
      </c>
      <c r="G186" s="26" t="s">
        <v>28</v>
      </c>
      <c r="H186" s="26" t="s">
        <v>3052</v>
      </c>
      <c r="I186" s="130" t="s">
        <v>22</v>
      </c>
      <c r="J186" s="130" t="s">
        <v>22</v>
      </c>
      <c r="K186" s="130" t="s">
        <v>22</v>
      </c>
      <c r="L186" s="26"/>
      <c r="M186" s="26" t="s">
        <v>3941</v>
      </c>
      <c r="O186" s="26" t="s">
        <v>22</v>
      </c>
      <c r="P186" s="74" t="str">
        <f t="array" ref="P186"> index(publications!$A$1:$A$319, match($B186, publications!$B$1:$B$319, 0))</f>
        <v>Melanie</v>
      </c>
    </row>
    <row r="187">
      <c r="A187" s="30" t="s">
        <v>3953</v>
      </c>
      <c r="B187" s="129" t="str">
        <f> VLOOKUP($A187,datasets!$A:$B,2,0)</f>
        <v>Kääb et al. 2021, The Cryosphere (RBYR4QG6)</v>
      </c>
      <c r="C187" s="26" t="s">
        <v>3606</v>
      </c>
      <c r="D187" s="9" t="s">
        <v>3939</v>
      </c>
      <c r="E187" s="75" t="s">
        <v>3940</v>
      </c>
      <c r="F187" s="26" t="s">
        <v>203</v>
      </c>
      <c r="G187" s="26" t="s">
        <v>28</v>
      </c>
      <c r="H187" s="26" t="s">
        <v>3052</v>
      </c>
      <c r="I187" s="130" t="s">
        <v>22</v>
      </c>
      <c r="J187" s="130" t="s">
        <v>22</v>
      </c>
      <c r="K187" s="130" t="s">
        <v>22</v>
      </c>
      <c r="L187" s="26"/>
      <c r="M187" s="26" t="s">
        <v>3941</v>
      </c>
      <c r="O187" s="26" t="s">
        <v>22</v>
      </c>
      <c r="P187" s="74" t="str">
        <f t="array" ref="P187"> index(publications!$A$1:$A$319, match($B187, publications!$B$1:$B$319, 0))</f>
        <v>Melanie</v>
      </c>
    </row>
    <row r="188">
      <c r="A188" s="30" t="s">
        <v>3954</v>
      </c>
      <c r="B188" s="129" t="str">
        <f> VLOOKUP($A188,datasets!$A:$B,2,0)</f>
        <v>Kavan 2020, Geografiska Annaler: Series A, Physical Geography (EYCHKICS)</v>
      </c>
      <c r="C188" s="26" t="s">
        <v>3615</v>
      </c>
      <c r="D188" s="9" t="s">
        <v>3885</v>
      </c>
      <c r="E188" s="11" t="s">
        <v>22</v>
      </c>
      <c r="F188" s="26" t="s">
        <v>203</v>
      </c>
      <c r="G188" s="26" t="s">
        <v>28</v>
      </c>
      <c r="H188" s="26" t="s">
        <v>3052</v>
      </c>
      <c r="I188" s="130" t="s">
        <v>22</v>
      </c>
      <c r="J188" s="130" t="s">
        <v>22</v>
      </c>
      <c r="K188" s="130" t="s">
        <v>22</v>
      </c>
      <c r="L188" s="26"/>
      <c r="M188" s="26" t="s">
        <v>22</v>
      </c>
      <c r="N188" s="26" t="s">
        <v>3781</v>
      </c>
      <c r="O188" s="26" t="s">
        <v>22</v>
      </c>
      <c r="P188" s="74" t="str">
        <f t="array" ref="P188"> index(publications!$A$1:$A$319, match($B188, publications!$B$1:$B$319, 0))</f>
        <v>Livia</v>
      </c>
    </row>
    <row r="189">
      <c r="A189" s="30" t="s">
        <v>3955</v>
      </c>
      <c r="B189" s="129" t="str">
        <f> VLOOKUP($A189,datasets!$A:$B,2,0)</f>
        <v>King et al. 2020, One Earth (PB8P2UVG)</v>
      </c>
      <c r="C189" s="26" t="s">
        <v>3606</v>
      </c>
      <c r="D189" s="56" t="s">
        <v>3956</v>
      </c>
      <c r="E189" s="17" t="s">
        <v>22</v>
      </c>
      <c r="F189" s="9" t="s">
        <v>3052</v>
      </c>
      <c r="G189" s="9" t="s">
        <v>3052</v>
      </c>
      <c r="H189" s="9" t="s">
        <v>3052</v>
      </c>
      <c r="I189" s="130" t="s">
        <v>22</v>
      </c>
      <c r="J189" s="130" t="s">
        <v>22</v>
      </c>
      <c r="K189" s="130" t="s">
        <v>22</v>
      </c>
      <c r="L189" s="17"/>
      <c r="M189" s="17" t="s">
        <v>22</v>
      </c>
      <c r="N189" s="26" t="s">
        <v>3781</v>
      </c>
      <c r="O189" s="26" t="s">
        <v>22</v>
      </c>
      <c r="P189" s="74" t="str">
        <f t="array" ref="P189"> index(publications!$A$1:$A$319, match($B189, publications!$B$1:$B$319, 0))</f>
        <v>Melanie</v>
      </c>
    </row>
    <row r="190">
      <c r="A190" s="30" t="s">
        <v>3957</v>
      </c>
      <c r="B190" s="129" t="str">
        <f> VLOOKUP($A190,datasets!$A:$B,2,0)</f>
        <v>King et al. 2020, One Earth (PB8P2UVG)</v>
      </c>
      <c r="C190" s="26" t="s">
        <v>3606</v>
      </c>
      <c r="D190" s="56" t="s">
        <v>3956</v>
      </c>
      <c r="E190" s="17" t="s">
        <v>22</v>
      </c>
      <c r="F190" s="9" t="s">
        <v>3052</v>
      </c>
      <c r="G190" s="9" t="s">
        <v>3052</v>
      </c>
      <c r="H190" s="9" t="s">
        <v>3052</v>
      </c>
      <c r="I190" s="130" t="s">
        <v>22</v>
      </c>
      <c r="J190" s="130" t="s">
        <v>22</v>
      </c>
      <c r="K190" s="130" t="s">
        <v>22</v>
      </c>
      <c r="L190" s="17"/>
      <c r="M190" s="17" t="s">
        <v>22</v>
      </c>
      <c r="N190" s="26" t="s">
        <v>3781</v>
      </c>
      <c r="O190" s="26" t="s">
        <v>22</v>
      </c>
      <c r="P190" s="74" t="str">
        <f t="array" ref="P190"> index(publications!$A$1:$A$319, match($B190, publications!$B$1:$B$319, 0))</f>
        <v>Melanie</v>
      </c>
    </row>
    <row r="191">
      <c r="A191" s="30" t="s">
        <v>3958</v>
      </c>
      <c r="B191" s="129" t="str">
        <f> VLOOKUP($A191,datasets!$A:$B,2,0)</f>
        <v>King et al. 2020, One Earth (PB8P2UVG)</v>
      </c>
      <c r="C191" s="26" t="s">
        <v>3606</v>
      </c>
      <c r="D191" s="9" t="s">
        <v>3959</v>
      </c>
      <c r="E191" s="17" t="s">
        <v>22</v>
      </c>
      <c r="F191" s="9" t="s">
        <v>3052</v>
      </c>
      <c r="G191" s="9" t="s">
        <v>3052</v>
      </c>
      <c r="H191" s="9" t="s">
        <v>3052</v>
      </c>
      <c r="I191" s="130" t="s">
        <v>22</v>
      </c>
      <c r="J191" s="130" t="s">
        <v>22</v>
      </c>
      <c r="K191" s="130" t="s">
        <v>22</v>
      </c>
      <c r="L191" s="17"/>
      <c r="M191" s="17" t="s">
        <v>22</v>
      </c>
      <c r="N191" s="26" t="s">
        <v>3781</v>
      </c>
      <c r="O191" s="26" t="s">
        <v>22</v>
      </c>
      <c r="P191" s="74" t="str">
        <f t="array" ref="P191"> index(publications!$A$1:$A$319, match($B191, publications!$B$1:$B$319, 0))</f>
        <v>Melanie</v>
      </c>
    </row>
    <row r="192">
      <c r="A192" s="30" t="s">
        <v>3960</v>
      </c>
      <c r="B192" s="129" t="str">
        <f> VLOOKUP($A192,datasets!$A:$B,2,0)</f>
        <v>King et al. 2020, One Earth (PB8P2UVG)</v>
      </c>
      <c r="C192" s="26" t="s">
        <v>3606</v>
      </c>
      <c r="D192" s="9" t="s">
        <v>3959</v>
      </c>
      <c r="E192" s="17" t="s">
        <v>22</v>
      </c>
      <c r="F192" s="9" t="s">
        <v>3052</v>
      </c>
      <c r="G192" s="9" t="s">
        <v>3052</v>
      </c>
      <c r="H192" s="9" t="s">
        <v>3052</v>
      </c>
      <c r="I192" s="130" t="s">
        <v>22</v>
      </c>
      <c r="J192" s="130" t="s">
        <v>22</v>
      </c>
      <c r="K192" s="130" t="s">
        <v>22</v>
      </c>
      <c r="L192" s="17"/>
      <c r="M192" s="17" t="s">
        <v>22</v>
      </c>
      <c r="N192" s="26" t="s">
        <v>3781</v>
      </c>
      <c r="O192" s="26" t="s">
        <v>22</v>
      </c>
      <c r="P192" s="74" t="str">
        <f t="array" ref="P192"> index(publications!$A$1:$A$319, match($B192, publications!$B$1:$B$319, 0))</f>
        <v>Melanie</v>
      </c>
    </row>
    <row r="193">
      <c r="A193" s="30" t="s">
        <v>3961</v>
      </c>
      <c r="B193" s="129" t="str">
        <f> VLOOKUP($A193,datasets!$A:$B,2,0)</f>
        <v>King et al. 2020, One Earth (PB8P2UVG)</v>
      </c>
      <c r="C193" s="26" t="s">
        <v>3606</v>
      </c>
      <c r="D193" s="9" t="s">
        <v>3962</v>
      </c>
      <c r="E193" s="17" t="s">
        <v>22</v>
      </c>
      <c r="F193" s="9" t="s">
        <v>3052</v>
      </c>
      <c r="G193" s="9" t="s">
        <v>3052</v>
      </c>
      <c r="H193" s="9" t="s">
        <v>3052</v>
      </c>
      <c r="I193" s="130" t="s">
        <v>22</v>
      </c>
      <c r="J193" s="130" t="s">
        <v>22</v>
      </c>
      <c r="K193" s="130" t="s">
        <v>22</v>
      </c>
      <c r="L193" s="17"/>
      <c r="M193" s="17" t="s">
        <v>22</v>
      </c>
      <c r="N193" s="26" t="s">
        <v>3781</v>
      </c>
      <c r="O193" s="26" t="s">
        <v>22</v>
      </c>
      <c r="P193" s="74" t="str">
        <f t="array" ref="P193"> index(publications!$A$1:$A$319, match($B193, publications!$B$1:$B$319, 0))</f>
        <v>Melanie</v>
      </c>
    </row>
    <row r="194">
      <c r="A194" s="30" t="s">
        <v>3963</v>
      </c>
      <c r="B194" s="129" t="str">
        <f> VLOOKUP($A194,datasets!$A:$B,2,0)</f>
        <v>King et al. 2020, One Earth (PB8P2UVG)</v>
      </c>
      <c r="C194" s="26" t="s">
        <v>3606</v>
      </c>
      <c r="D194" s="9" t="s">
        <v>3962</v>
      </c>
      <c r="E194" s="17" t="s">
        <v>22</v>
      </c>
      <c r="F194" s="9" t="s">
        <v>3052</v>
      </c>
      <c r="G194" s="9" t="s">
        <v>3052</v>
      </c>
      <c r="H194" s="9" t="s">
        <v>3052</v>
      </c>
      <c r="I194" s="130" t="s">
        <v>22</v>
      </c>
      <c r="J194" s="130" t="s">
        <v>22</v>
      </c>
      <c r="K194" s="130" t="s">
        <v>22</v>
      </c>
      <c r="L194" s="17"/>
      <c r="M194" s="17" t="s">
        <v>22</v>
      </c>
      <c r="N194" s="26" t="s">
        <v>3781</v>
      </c>
      <c r="O194" s="26" t="s">
        <v>22</v>
      </c>
      <c r="P194" s="74" t="str">
        <f t="array" ref="P194"> index(publications!$A$1:$A$319, match($B194, publications!$B$1:$B$319, 0))</f>
        <v>Melanie</v>
      </c>
    </row>
    <row r="195">
      <c r="A195" s="30" t="s">
        <v>3964</v>
      </c>
      <c r="B195" s="129" t="str">
        <f> VLOOKUP($A195,datasets!$A:$B,2,0)</f>
        <v>Klimetzek et al. 2021, Remote Sensing (UHTXA8J6)</v>
      </c>
      <c r="C195" s="26" t="s">
        <v>3699</v>
      </c>
      <c r="D195" s="9" t="s">
        <v>3885</v>
      </c>
      <c r="E195" s="11" t="s">
        <v>22</v>
      </c>
      <c r="F195" s="26" t="s">
        <v>203</v>
      </c>
      <c r="G195" s="26" t="s">
        <v>28</v>
      </c>
      <c r="H195" s="26" t="s">
        <v>28</v>
      </c>
      <c r="I195" s="130" t="s">
        <v>22</v>
      </c>
      <c r="J195" s="130" t="s">
        <v>22</v>
      </c>
      <c r="K195" s="130" t="s">
        <v>22</v>
      </c>
      <c r="L195" s="26"/>
      <c r="M195" s="26" t="s">
        <v>3965</v>
      </c>
      <c r="N195" s="132" t="s">
        <v>3966</v>
      </c>
      <c r="O195" s="26" t="s">
        <v>2157</v>
      </c>
      <c r="P195" s="74" t="str">
        <f t="array" ref="P195"> index(publications!$A$1:$A$319, match($B195, publications!$B$1:$B$319, 0))</f>
        <v>Amaury</v>
      </c>
    </row>
    <row r="196">
      <c r="A196" s="30" t="s">
        <v>3967</v>
      </c>
      <c r="B196" s="129" t="str">
        <f> VLOOKUP($A196,datasets!$A:$B,2,0)</f>
        <v>Klug et al. 2012, Tenth International Conference on Permafrost (5MLZ39V2)</v>
      </c>
      <c r="C196" s="26" t="s">
        <v>3606</v>
      </c>
      <c r="D196" s="9" t="s">
        <v>3968</v>
      </c>
      <c r="E196" s="77" t="s">
        <v>3969</v>
      </c>
      <c r="F196" s="26" t="s">
        <v>203</v>
      </c>
      <c r="G196" s="26" t="s">
        <v>203</v>
      </c>
      <c r="H196" s="26" t="s">
        <v>3052</v>
      </c>
      <c r="I196" s="130" t="s">
        <v>22</v>
      </c>
      <c r="J196" s="130" t="s">
        <v>22</v>
      </c>
      <c r="K196" s="130" t="s">
        <v>22</v>
      </c>
      <c r="L196" s="26"/>
      <c r="M196" s="26" t="s">
        <v>22</v>
      </c>
      <c r="N196" s="26" t="s">
        <v>3970</v>
      </c>
      <c r="O196" s="26" t="s">
        <v>3971</v>
      </c>
      <c r="P196" s="74" t="str">
        <f t="array" ref="P196"> index(publications!$A$1:$A$319, match($B196, publications!$B$1:$B$319, 0))</f>
        <v>Livia</v>
      </c>
    </row>
    <row r="197">
      <c r="A197" s="30" t="s">
        <v>3972</v>
      </c>
      <c r="B197" s="129" t="str">
        <f> VLOOKUP($A197,datasets!$A:$B,2,0)</f>
        <v>Klug et al. 2012, Tenth International Conference on Permafrost (5MLZ39V2)</v>
      </c>
      <c r="C197" s="26" t="s">
        <v>3606</v>
      </c>
      <c r="D197" s="9" t="s">
        <v>3968</v>
      </c>
      <c r="E197" s="77" t="s">
        <v>3969</v>
      </c>
      <c r="F197" s="26" t="s">
        <v>203</v>
      </c>
      <c r="G197" s="26" t="s">
        <v>203</v>
      </c>
      <c r="H197" s="26" t="s">
        <v>3052</v>
      </c>
      <c r="I197" s="130" t="s">
        <v>22</v>
      </c>
      <c r="J197" s="130" t="s">
        <v>22</v>
      </c>
      <c r="K197" s="130" t="s">
        <v>22</v>
      </c>
      <c r="L197" s="26"/>
      <c r="M197" s="26" t="s">
        <v>22</v>
      </c>
      <c r="N197" s="26" t="s">
        <v>3970</v>
      </c>
      <c r="O197" s="26" t="s">
        <v>3971</v>
      </c>
      <c r="P197" s="74" t="str">
        <f t="array" ref="P197"> index(publications!$A$1:$A$319, match($B197, publications!$B$1:$B$319, 0))</f>
        <v>Livia</v>
      </c>
    </row>
    <row r="198">
      <c r="A198" s="30" t="s">
        <v>3973</v>
      </c>
      <c r="B198" s="129" t="str">
        <f> VLOOKUP($A198,datasets!$A:$B,2,0)</f>
        <v>Klug et al. 2012, Tenth International Conference on Permafrost (5MLZ39V2)</v>
      </c>
      <c r="C198" s="26" t="s">
        <v>3606</v>
      </c>
      <c r="D198" s="9" t="s">
        <v>3968</v>
      </c>
      <c r="E198" s="77" t="s">
        <v>3969</v>
      </c>
      <c r="F198" s="26" t="s">
        <v>203</v>
      </c>
      <c r="G198" s="26" t="s">
        <v>203</v>
      </c>
      <c r="H198" s="26" t="s">
        <v>3052</v>
      </c>
      <c r="I198" s="130" t="s">
        <v>22</v>
      </c>
      <c r="J198" s="130" t="s">
        <v>22</v>
      </c>
      <c r="K198" s="130" t="s">
        <v>22</v>
      </c>
      <c r="L198" s="26"/>
      <c r="M198" s="26" t="s">
        <v>22</v>
      </c>
      <c r="N198" s="26" t="s">
        <v>3970</v>
      </c>
      <c r="O198" s="26" t="s">
        <v>3971</v>
      </c>
      <c r="P198" s="74" t="str">
        <f t="array" ref="P198"> index(publications!$A$1:$A$319, match($B198, publications!$B$1:$B$319, 0))</f>
        <v>Livia</v>
      </c>
    </row>
    <row r="199">
      <c r="A199" s="30" t="s">
        <v>3974</v>
      </c>
      <c r="B199" s="129" t="str">
        <f> VLOOKUP($A199,datasets!$A:$B,2,0)</f>
        <v>Klug et al. 2012, Tenth International Conference on Permafrost (5MLZ39V2)</v>
      </c>
      <c r="C199" s="26" t="s">
        <v>3606</v>
      </c>
      <c r="D199" s="9" t="s">
        <v>3968</v>
      </c>
      <c r="E199" s="77" t="s">
        <v>3969</v>
      </c>
      <c r="F199" s="26" t="s">
        <v>203</v>
      </c>
      <c r="G199" s="26" t="s">
        <v>203</v>
      </c>
      <c r="H199" s="26" t="s">
        <v>3052</v>
      </c>
      <c r="I199" s="130" t="s">
        <v>22</v>
      </c>
      <c r="J199" s="130" t="s">
        <v>22</v>
      </c>
      <c r="K199" s="130" t="s">
        <v>22</v>
      </c>
      <c r="L199" s="26"/>
      <c r="M199" s="26" t="s">
        <v>22</v>
      </c>
      <c r="N199" s="26" t="s">
        <v>3970</v>
      </c>
      <c r="O199" s="26" t="s">
        <v>3971</v>
      </c>
      <c r="P199" s="74" t="str">
        <f t="array" ref="P199"> index(publications!$A$1:$A$319, match($B199, publications!$B$1:$B$319, 0))</f>
        <v>Livia</v>
      </c>
    </row>
    <row r="200">
      <c r="A200" s="30" t="s">
        <v>3975</v>
      </c>
      <c r="B200" s="129" t="str">
        <f> VLOOKUP($A200,datasets!$A:$B,2,0)</f>
        <v>Klug et al. 2012, Tenth International Conference on Permafrost (5MLZ39V2)</v>
      </c>
      <c r="C200" s="26" t="s">
        <v>3606</v>
      </c>
      <c r="D200" s="9" t="s">
        <v>3968</v>
      </c>
      <c r="E200" s="77" t="s">
        <v>3969</v>
      </c>
      <c r="F200" s="26" t="s">
        <v>203</v>
      </c>
      <c r="G200" s="26" t="s">
        <v>203</v>
      </c>
      <c r="H200" s="26" t="s">
        <v>3052</v>
      </c>
      <c r="I200" s="130" t="s">
        <v>22</v>
      </c>
      <c r="J200" s="130" t="s">
        <v>22</v>
      </c>
      <c r="K200" s="130" t="s">
        <v>22</v>
      </c>
      <c r="L200" s="26"/>
      <c r="M200" s="26" t="s">
        <v>22</v>
      </c>
      <c r="N200" s="26" t="s">
        <v>3970</v>
      </c>
      <c r="O200" s="26" t="s">
        <v>3971</v>
      </c>
      <c r="P200" s="74" t="str">
        <f t="array" ref="P200"> index(publications!$A$1:$A$319, match($B200, publications!$B$1:$B$319, 0))</f>
        <v>Livia</v>
      </c>
    </row>
    <row r="201">
      <c r="A201" s="30" t="s">
        <v>3976</v>
      </c>
      <c r="B201" s="129" t="str">
        <f> VLOOKUP($A201,datasets!$A:$B,2,0)</f>
        <v>Klug et al. 2012, Tenth International Conference on Permafrost (5MLZ39V2)</v>
      </c>
      <c r="C201" s="26" t="s">
        <v>3606</v>
      </c>
      <c r="D201" s="9" t="s">
        <v>3968</v>
      </c>
      <c r="E201" s="77" t="s">
        <v>3969</v>
      </c>
      <c r="F201" s="26" t="s">
        <v>203</v>
      </c>
      <c r="G201" s="26" t="s">
        <v>203</v>
      </c>
      <c r="H201" s="26" t="s">
        <v>3052</v>
      </c>
      <c r="I201" s="130" t="s">
        <v>22</v>
      </c>
      <c r="J201" s="130" t="s">
        <v>22</v>
      </c>
      <c r="K201" s="130" t="s">
        <v>22</v>
      </c>
      <c r="L201" s="26"/>
      <c r="M201" s="26" t="s">
        <v>22</v>
      </c>
      <c r="N201" s="26" t="s">
        <v>3970</v>
      </c>
      <c r="O201" s="26" t="s">
        <v>3971</v>
      </c>
      <c r="P201" s="74" t="str">
        <f t="array" ref="P201"> index(publications!$A$1:$A$319, match($B201, publications!$B$1:$B$319, 0))</f>
        <v>Livia</v>
      </c>
    </row>
    <row r="202">
      <c r="A202" s="30" t="s">
        <v>3977</v>
      </c>
      <c r="B202" s="129" t="str">
        <f> VLOOKUP($A202,datasets!$A:$B,2,0)</f>
        <v>Klug et al. 2012, Tenth International Conference on Permafrost (5MLZ39V2)</v>
      </c>
      <c r="C202" s="26" t="s">
        <v>3606</v>
      </c>
      <c r="D202" s="9" t="s">
        <v>3968</v>
      </c>
      <c r="E202" s="77" t="s">
        <v>3969</v>
      </c>
      <c r="F202" s="26" t="s">
        <v>203</v>
      </c>
      <c r="G202" s="26" t="s">
        <v>203</v>
      </c>
      <c r="H202" s="26" t="s">
        <v>3052</v>
      </c>
      <c r="I202" s="130" t="s">
        <v>22</v>
      </c>
      <c r="J202" s="130" t="s">
        <v>22</v>
      </c>
      <c r="K202" s="130" t="s">
        <v>22</v>
      </c>
      <c r="L202" s="26"/>
      <c r="M202" s="26" t="s">
        <v>22</v>
      </c>
      <c r="N202" s="26" t="s">
        <v>3970</v>
      </c>
      <c r="O202" s="26" t="s">
        <v>3971</v>
      </c>
      <c r="P202" s="74" t="str">
        <f t="array" ref="P202"> index(publications!$A$1:$A$319, match($B202, publications!$B$1:$B$319, 0))</f>
        <v>Livia</v>
      </c>
    </row>
    <row r="203">
      <c r="A203" s="30" t="s">
        <v>3978</v>
      </c>
      <c r="B203" s="129" t="str">
        <f> VLOOKUP($A203,datasets!$A:$B,2,0)</f>
        <v>Klug et al. 2012, Tenth International Conference on Permafrost (5MLZ39V2)</v>
      </c>
      <c r="C203" s="26" t="s">
        <v>3606</v>
      </c>
      <c r="D203" s="9" t="s">
        <v>3968</v>
      </c>
      <c r="E203" s="77" t="s">
        <v>3969</v>
      </c>
      <c r="F203" s="26" t="s">
        <v>203</v>
      </c>
      <c r="G203" s="26" t="s">
        <v>203</v>
      </c>
      <c r="H203" s="26" t="s">
        <v>3052</v>
      </c>
      <c r="I203" s="130" t="s">
        <v>22</v>
      </c>
      <c r="J203" s="130" t="s">
        <v>22</v>
      </c>
      <c r="K203" s="130" t="s">
        <v>22</v>
      </c>
      <c r="L203" s="26"/>
      <c r="M203" s="26" t="s">
        <v>22</v>
      </c>
      <c r="N203" s="26" t="s">
        <v>3970</v>
      </c>
      <c r="O203" s="26" t="s">
        <v>3971</v>
      </c>
      <c r="P203" s="74" t="str">
        <f t="array" ref="P203"> index(publications!$A$1:$A$319, match($B203, publications!$B$1:$B$319, 0))</f>
        <v>Livia</v>
      </c>
    </row>
    <row r="204">
      <c r="A204" s="30" t="s">
        <v>3979</v>
      </c>
      <c r="B204" s="129" t="str">
        <f> VLOOKUP($A204,datasets!$A:$B,2,0)</f>
        <v>Klug et al. 2012, Tenth International Conference on Permafrost (5MLZ39V2)</v>
      </c>
      <c r="C204" s="26" t="s">
        <v>3606</v>
      </c>
      <c r="D204" s="9" t="s">
        <v>3968</v>
      </c>
      <c r="E204" s="77" t="s">
        <v>3969</v>
      </c>
      <c r="F204" s="26" t="s">
        <v>203</v>
      </c>
      <c r="G204" s="26" t="s">
        <v>203</v>
      </c>
      <c r="H204" s="26" t="s">
        <v>3052</v>
      </c>
      <c r="I204" s="130" t="s">
        <v>22</v>
      </c>
      <c r="J204" s="130" t="s">
        <v>22</v>
      </c>
      <c r="K204" s="130" t="s">
        <v>22</v>
      </c>
      <c r="L204" s="26"/>
      <c r="M204" s="26" t="s">
        <v>22</v>
      </c>
      <c r="N204" s="26" t="s">
        <v>3970</v>
      </c>
      <c r="O204" s="26" t="s">
        <v>3971</v>
      </c>
      <c r="P204" s="74" t="str">
        <f t="array" ref="P204"> index(publications!$A$1:$A$319, match($B204, publications!$B$1:$B$319, 0))</f>
        <v>Livia</v>
      </c>
    </row>
    <row r="205">
      <c r="A205" s="30" t="s">
        <v>3980</v>
      </c>
      <c r="B205" s="129" t="str">
        <f> VLOOKUP($A205,datasets!$A:$B,2,0)</f>
        <v>Klug et al. 2012, Tenth International Conference on Permafrost (5MLZ39V2)</v>
      </c>
      <c r="C205" s="26" t="s">
        <v>3606</v>
      </c>
      <c r="D205" s="9" t="s">
        <v>3968</v>
      </c>
      <c r="E205" s="77" t="s">
        <v>3969</v>
      </c>
      <c r="F205" s="26" t="s">
        <v>203</v>
      </c>
      <c r="G205" s="26" t="s">
        <v>203</v>
      </c>
      <c r="H205" s="26" t="s">
        <v>3052</v>
      </c>
      <c r="I205" s="130" t="s">
        <v>22</v>
      </c>
      <c r="J205" s="130" t="s">
        <v>22</v>
      </c>
      <c r="K205" s="130" t="s">
        <v>22</v>
      </c>
      <c r="L205" s="26"/>
      <c r="M205" s="26" t="s">
        <v>22</v>
      </c>
      <c r="N205" s="26" t="s">
        <v>3970</v>
      </c>
      <c r="O205" s="26" t="s">
        <v>3971</v>
      </c>
      <c r="P205" s="74" t="str">
        <f t="array" ref="P205"> index(publications!$A$1:$A$319, match($B205, publications!$B$1:$B$319, 0))</f>
        <v>Livia</v>
      </c>
    </row>
    <row r="206">
      <c r="A206" s="30" t="s">
        <v>3981</v>
      </c>
      <c r="B206" s="129" t="str">
        <f> VLOOKUP($A206,datasets!$A:$B,2,0)</f>
        <v>Koblet et al. 2010, The Cryosphere (D6TCSWWR)</v>
      </c>
      <c r="C206" s="26" t="s">
        <v>3606</v>
      </c>
      <c r="D206" s="9" t="s">
        <v>3625</v>
      </c>
      <c r="E206" s="75" t="s">
        <v>3982</v>
      </c>
      <c r="F206" s="26" t="s">
        <v>203</v>
      </c>
      <c r="G206" s="26" t="s">
        <v>203</v>
      </c>
      <c r="H206" s="26" t="s">
        <v>3052</v>
      </c>
      <c r="I206" s="130" t="s">
        <v>22</v>
      </c>
      <c r="J206" s="130" t="s">
        <v>22</v>
      </c>
      <c r="K206" s="130" t="s">
        <v>22</v>
      </c>
      <c r="L206" s="26"/>
      <c r="M206" s="26" t="s">
        <v>22</v>
      </c>
      <c r="N206" s="26" t="s">
        <v>22</v>
      </c>
      <c r="O206" s="26" t="s">
        <v>22</v>
      </c>
      <c r="P206" s="74" t="str">
        <f t="array" ref="P206"> index(publications!$A$1:$A$319, match($B206, publications!$B$1:$B$319, 0))</f>
        <v>Livia</v>
      </c>
    </row>
    <row r="207">
      <c r="A207" s="30" t="s">
        <v>3983</v>
      </c>
      <c r="B207" s="129" t="str">
        <f> VLOOKUP($A207,datasets!$A:$B,2,0)</f>
        <v>Koblet et al. 2010, The Cryosphere (D6TCSWWR)</v>
      </c>
      <c r="C207" s="26" t="s">
        <v>3606</v>
      </c>
      <c r="D207" s="9" t="s">
        <v>3625</v>
      </c>
      <c r="E207" s="75" t="s">
        <v>3982</v>
      </c>
      <c r="F207" s="26" t="s">
        <v>203</v>
      </c>
      <c r="G207" s="26" t="s">
        <v>203</v>
      </c>
      <c r="H207" s="26" t="s">
        <v>3052</v>
      </c>
      <c r="I207" s="130" t="s">
        <v>22</v>
      </c>
      <c r="J207" s="130" t="s">
        <v>22</v>
      </c>
      <c r="K207" s="130" t="s">
        <v>22</v>
      </c>
      <c r="L207" s="26"/>
      <c r="M207" s="26" t="s">
        <v>22</v>
      </c>
      <c r="N207" s="26" t="s">
        <v>22</v>
      </c>
      <c r="O207" s="26" t="s">
        <v>22</v>
      </c>
      <c r="P207" s="74" t="str">
        <f t="array" ref="P207"> index(publications!$A$1:$A$319, match($B207, publications!$B$1:$B$319, 0))</f>
        <v>Livia</v>
      </c>
    </row>
    <row r="208">
      <c r="A208" s="30" t="s">
        <v>3984</v>
      </c>
      <c r="B208" s="129" t="str">
        <f> VLOOKUP($A208,datasets!$A:$B,2,0)</f>
        <v>Koblet et al. 2010, The Cryosphere (D6TCSWWR)</v>
      </c>
      <c r="C208" s="26" t="s">
        <v>3606</v>
      </c>
      <c r="D208" s="9" t="s">
        <v>3625</v>
      </c>
      <c r="E208" s="75" t="s">
        <v>3982</v>
      </c>
      <c r="F208" s="26" t="s">
        <v>203</v>
      </c>
      <c r="G208" s="26" t="s">
        <v>203</v>
      </c>
      <c r="H208" s="26" t="s">
        <v>3052</v>
      </c>
      <c r="I208" s="130" t="s">
        <v>22</v>
      </c>
      <c r="J208" s="130" t="s">
        <v>22</v>
      </c>
      <c r="K208" s="130" t="s">
        <v>22</v>
      </c>
      <c r="L208" s="26"/>
      <c r="M208" s="26" t="s">
        <v>22</v>
      </c>
      <c r="N208" s="26" t="s">
        <v>22</v>
      </c>
      <c r="O208" s="26" t="s">
        <v>22</v>
      </c>
      <c r="P208" s="74" t="str">
        <f t="array" ref="P208"> index(publications!$A$1:$A$319, match($B208, publications!$B$1:$B$319, 0))</f>
        <v>Livia</v>
      </c>
    </row>
    <row r="209">
      <c r="A209" s="30" t="s">
        <v>3985</v>
      </c>
      <c r="B209" s="129" t="str">
        <f> VLOOKUP($A209,datasets!$A:$B,2,0)</f>
        <v>Koblet et al. 2010, The Cryosphere (D6TCSWWR)</v>
      </c>
      <c r="C209" s="26" t="s">
        <v>3606</v>
      </c>
      <c r="D209" s="9" t="s">
        <v>3625</v>
      </c>
      <c r="E209" s="75" t="s">
        <v>3982</v>
      </c>
      <c r="F209" s="26" t="s">
        <v>203</v>
      </c>
      <c r="G209" s="26" t="s">
        <v>203</v>
      </c>
      <c r="H209" s="26" t="s">
        <v>3052</v>
      </c>
      <c r="I209" s="130" t="s">
        <v>22</v>
      </c>
      <c r="J209" s="130" t="s">
        <v>22</v>
      </c>
      <c r="K209" s="130" t="s">
        <v>22</v>
      </c>
      <c r="L209" s="26"/>
      <c r="M209" s="26" t="s">
        <v>22</v>
      </c>
      <c r="N209" s="26" t="s">
        <v>22</v>
      </c>
      <c r="O209" s="26" t="s">
        <v>22</v>
      </c>
      <c r="P209" s="74" t="str">
        <f t="array" ref="P209"> index(publications!$A$1:$A$319, match($B209, publications!$B$1:$B$319, 0))</f>
        <v>Livia</v>
      </c>
    </row>
    <row r="210">
      <c r="A210" s="30" t="s">
        <v>3986</v>
      </c>
      <c r="B210" s="129" t="str">
        <f> VLOOKUP($A210,datasets!$A:$B,2,0)</f>
        <v>Koblet et al. 2010, The Cryosphere (D6TCSWWR)</v>
      </c>
      <c r="C210" s="26" t="s">
        <v>3606</v>
      </c>
      <c r="D210" s="9" t="s">
        <v>3625</v>
      </c>
      <c r="E210" s="75" t="s">
        <v>3982</v>
      </c>
      <c r="F210" s="26" t="s">
        <v>203</v>
      </c>
      <c r="G210" s="26" t="s">
        <v>203</v>
      </c>
      <c r="H210" s="26" t="s">
        <v>3052</v>
      </c>
      <c r="I210" s="130" t="s">
        <v>22</v>
      </c>
      <c r="J210" s="130" t="s">
        <v>22</v>
      </c>
      <c r="K210" s="130" t="s">
        <v>22</v>
      </c>
      <c r="L210" s="26"/>
      <c r="M210" s="26" t="s">
        <v>22</v>
      </c>
      <c r="N210" s="26" t="s">
        <v>22</v>
      </c>
      <c r="O210" s="26" t="s">
        <v>22</v>
      </c>
      <c r="P210" s="74" t="str">
        <f t="array" ref="P210"> index(publications!$A$1:$A$319, match($B210, publications!$B$1:$B$319, 0))</f>
        <v>Livia</v>
      </c>
    </row>
    <row r="211">
      <c r="A211" s="30" t="s">
        <v>3987</v>
      </c>
      <c r="B211" s="129" t="str">
        <f> VLOOKUP($A211,datasets!$A:$B,2,0)</f>
        <v>Korpela 2006, Silva Fennica (ZP22ZXGG)</v>
      </c>
      <c r="C211" s="26" t="s">
        <v>3682</v>
      </c>
      <c r="D211" s="140" t="s">
        <v>3988</v>
      </c>
      <c r="E211" s="11" t="s">
        <v>22</v>
      </c>
      <c r="F211" s="26" t="s">
        <v>203</v>
      </c>
      <c r="G211" s="26" t="s">
        <v>203</v>
      </c>
      <c r="H211" s="26" t="s">
        <v>28</v>
      </c>
      <c r="I211" s="130" t="s">
        <v>22</v>
      </c>
      <c r="J211" s="130" t="s">
        <v>22</v>
      </c>
      <c r="K211" s="130" t="s">
        <v>22</v>
      </c>
      <c r="L211" s="26"/>
      <c r="M211" s="26" t="s">
        <v>22</v>
      </c>
      <c r="N211" s="26" t="s">
        <v>3989</v>
      </c>
      <c r="O211" s="26" t="s">
        <v>22</v>
      </c>
      <c r="P211" s="74" t="str">
        <f t="array" ref="P211"> index(publications!$A$1:$A$319, match($B211, publications!$B$1:$B$319, 0))</f>
        <v>Camillo</v>
      </c>
    </row>
    <row r="212">
      <c r="A212" s="30" t="s">
        <v>3990</v>
      </c>
      <c r="B212" s="129" t="str">
        <f> VLOOKUP($A212,datasets!$A:$B,2,0)</f>
        <v>Korsgaard et al. 2016, Scientific Data (UKJUNZNC)</v>
      </c>
      <c r="C212" s="26" t="s">
        <v>3606</v>
      </c>
      <c r="D212" s="9" t="s">
        <v>3625</v>
      </c>
      <c r="E212" s="75" t="s">
        <v>3991</v>
      </c>
      <c r="F212" s="26" t="s">
        <v>203</v>
      </c>
      <c r="G212" s="26" t="s">
        <v>28</v>
      </c>
      <c r="H212" s="26" t="s">
        <v>3052</v>
      </c>
      <c r="I212" s="130" t="s">
        <v>22</v>
      </c>
      <c r="J212" s="130" t="s">
        <v>22</v>
      </c>
      <c r="K212" s="130" t="s">
        <v>22</v>
      </c>
      <c r="L212" s="26"/>
      <c r="M212" s="26" t="s">
        <v>22</v>
      </c>
      <c r="N212" s="26" t="s">
        <v>3992</v>
      </c>
      <c r="O212" s="26" t="s">
        <v>22</v>
      </c>
      <c r="P212" s="74" t="str">
        <f t="array" ref="P212"> index(publications!$A$1:$A$319, match($B212, publications!$B$1:$B$319, 0))</f>
        <v>Melanie</v>
      </c>
    </row>
    <row r="213">
      <c r="A213" s="30" t="s">
        <v>3993</v>
      </c>
      <c r="B213" s="129" t="str">
        <f> VLOOKUP($A213,datasets!$A:$B,2,0)</f>
        <v>Kropáček et al. 2019, Land Degradation &amp; Development (K6MS44VU)</v>
      </c>
      <c r="C213" s="26" t="s">
        <v>3615</v>
      </c>
      <c r="D213" s="9" t="s">
        <v>3683</v>
      </c>
      <c r="E213" s="11" t="s">
        <v>22</v>
      </c>
      <c r="F213" s="26" t="s">
        <v>203</v>
      </c>
      <c r="G213" s="26" t="s">
        <v>28</v>
      </c>
      <c r="H213" s="26" t="s">
        <v>203</v>
      </c>
      <c r="I213" s="130" t="s">
        <v>3994</v>
      </c>
      <c r="J213" s="130" t="s">
        <v>22</v>
      </c>
      <c r="K213" s="130" t="s">
        <v>3994</v>
      </c>
      <c r="L213" s="26"/>
      <c r="M213" s="26" t="s">
        <v>3995</v>
      </c>
      <c r="N213" s="26" t="s">
        <v>3996</v>
      </c>
      <c r="O213" s="26" t="s">
        <v>22</v>
      </c>
      <c r="P213" s="74" t="str">
        <f t="array" ref="P213"> index(publications!$A$1:$A$319, match($B213, publications!$B$1:$B$319, 0))</f>
        <v>Livia</v>
      </c>
    </row>
    <row r="214">
      <c r="A214" s="30" t="s">
        <v>3997</v>
      </c>
      <c r="B214" s="129" t="str">
        <f> VLOOKUP($A214,datasets!$A:$B,2,0)</f>
        <v>Kropáček et al. 2019, Land Degradation &amp; Development (K6MS44VU)</v>
      </c>
      <c r="C214" s="26" t="s">
        <v>3615</v>
      </c>
      <c r="D214" s="9" t="s">
        <v>3683</v>
      </c>
      <c r="E214" s="11" t="s">
        <v>22</v>
      </c>
      <c r="F214" s="26" t="s">
        <v>203</v>
      </c>
      <c r="G214" s="26" t="s">
        <v>28</v>
      </c>
      <c r="H214" s="26" t="s">
        <v>203</v>
      </c>
      <c r="I214" s="130" t="s">
        <v>3994</v>
      </c>
      <c r="J214" s="130" t="s">
        <v>22</v>
      </c>
      <c r="K214" s="130" t="s">
        <v>3994</v>
      </c>
      <c r="L214" s="26"/>
      <c r="M214" s="26" t="s">
        <v>3995</v>
      </c>
      <c r="N214" s="26" t="s">
        <v>3996</v>
      </c>
      <c r="O214" s="26" t="s">
        <v>22</v>
      </c>
      <c r="P214" s="74" t="str">
        <f t="array" ref="P214"> index(publications!$A$1:$A$319, match($B214, publications!$B$1:$B$319, 0))</f>
        <v>Livia</v>
      </c>
    </row>
    <row r="215">
      <c r="A215" s="30" t="s">
        <v>3998</v>
      </c>
      <c r="B215" s="129" t="str">
        <f> VLOOKUP($A215,datasets!$A:$B,2,0)</f>
        <v>Kropáček et al. 2019, Land Degradation &amp; Development (K6MS44VU)</v>
      </c>
      <c r="C215" s="26" t="s">
        <v>3615</v>
      </c>
      <c r="D215" s="9" t="s">
        <v>3683</v>
      </c>
      <c r="E215" s="11" t="s">
        <v>22</v>
      </c>
      <c r="F215" s="26" t="s">
        <v>203</v>
      </c>
      <c r="G215" s="26" t="s">
        <v>28</v>
      </c>
      <c r="H215" s="26" t="s">
        <v>203</v>
      </c>
      <c r="I215" s="130" t="s">
        <v>3994</v>
      </c>
      <c r="J215" s="130" t="s">
        <v>22</v>
      </c>
      <c r="K215" s="130" t="s">
        <v>3994</v>
      </c>
      <c r="L215" s="26"/>
      <c r="M215" s="26" t="s">
        <v>3995</v>
      </c>
      <c r="N215" s="26" t="s">
        <v>3996</v>
      </c>
      <c r="O215" s="26" t="s">
        <v>22</v>
      </c>
      <c r="P215" s="74" t="str">
        <f t="array" ref="P215"> index(publications!$A$1:$A$319, match($B215, publications!$B$1:$B$319, 0))</f>
        <v>Livia</v>
      </c>
    </row>
    <row r="216">
      <c r="A216" s="30" t="s">
        <v>3999</v>
      </c>
      <c r="B216" s="129" t="str">
        <f> VLOOKUP($A216,datasets!$A:$B,2,0)</f>
        <v>Kulha et al. 2018, Forests (FFRWPF9M)</v>
      </c>
      <c r="C216" s="26" t="s">
        <v>3606</v>
      </c>
      <c r="D216" s="9" t="s">
        <v>4000</v>
      </c>
      <c r="E216" s="11" t="s">
        <v>22</v>
      </c>
      <c r="F216" s="26" t="s">
        <v>203</v>
      </c>
      <c r="G216" s="26" t="s">
        <v>203</v>
      </c>
      <c r="H216" s="26" t="s">
        <v>3052</v>
      </c>
      <c r="I216" s="130" t="s">
        <v>22</v>
      </c>
      <c r="J216" s="130" t="s">
        <v>22</v>
      </c>
      <c r="K216" s="130" t="s">
        <v>22</v>
      </c>
      <c r="L216" s="26"/>
      <c r="M216" s="26" t="s">
        <v>22</v>
      </c>
      <c r="N216" s="26" t="s">
        <v>4001</v>
      </c>
      <c r="O216" s="26" t="s">
        <v>22</v>
      </c>
      <c r="P216" s="74" t="str">
        <f t="array" ref="P216"> index(publications!$A$1:$A$319, match($B216, publications!$B$1:$B$319, 0))</f>
        <v>Anette</v>
      </c>
    </row>
    <row r="217">
      <c r="A217" s="26" t="s">
        <v>4002</v>
      </c>
      <c r="B217" s="129" t="str">
        <f> VLOOKUP($A217,datasets!$A:$B,2,0)</f>
        <v>Kulha et al. 2018, Forests (FFRWPF9M)</v>
      </c>
      <c r="C217" s="26" t="s">
        <v>3606</v>
      </c>
      <c r="D217" s="9" t="s">
        <v>4000</v>
      </c>
      <c r="E217" s="11" t="s">
        <v>22</v>
      </c>
      <c r="F217" s="26" t="s">
        <v>203</v>
      </c>
      <c r="G217" s="26" t="s">
        <v>203</v>
      </c>
      <c r="H217" s="26" t="s">
        <v>3052</v>
      </c>
      <c r="I217" s="130" t="s">
        <v>22</v>
      </c>
      <c r="J217" s="130" t="s">
        <v>22</v>
      </c>
      <c r="K217" s="130" t="s">
        <v>22</v>
      </c>
      <c r="L217" s="26"/>
      <c r="M217" s="26" t="s">
        <v>22</v>
      </c>
      <c r="N217" s="26" t="s">
        <v>4001</v>
      </c>
      <c r="O217" s="26" t="s">
        <v>22</v>
      </c>
      <c r="P217" s="74" t="str">
        <f t="array" ref="P217"> index(publications!$A$1:$A$319, match($B217, publications!$B$1:$B$319, 0))</f>
        <v>Anette</v>
      </c>
    </row>
    <row r="218">
      <c r="A218" s="26" t="s">
        <v>4003</v>
      </c>
      <c r="B218" s="129" t="str">
        <f> VLOOKUP($A218,datasets!$A:$B,2,0)</f>
        <v>Kulha et al. 2018, Forests (FFRWPF9M)</v>
      </c>
      <c r="C218" s="26" t="s">
        <v>3606</v>
      </c>
      <c r="D218" s="9" t="s">
        <v>4000</v>
      </c>
      <c r="E218" s="11" t="s">
        <v>22</v>
      </c>
      <c r="F218" s="26" t="s">
        <v>203</v>
      </c>
      <c r="G218" s="26" t="s">
        <v>203</v>
      </c>
      <c r="H218" s="26" t="s">
        <v>3052</v>
      </c>
      <c r="I218" s="130" t="s">
        <v>22</v>
      </c>
      <c r="J218" s="130" t="s">
        <v>22</v>
      </c>
      <c r="K218" s="130" t="s">
        <v>22</v>
      </c>
      <c r="L218" s="26"/>
      <c r="M218" s="26" t="s">
        <v>22</v>
      </c>
      <c r="N218" s="26" t="s">
        <v>4001</v>
      </c>
      <c r="O218" s="26" t="s">
        <v>22</v>
      </c>
      <c r="P218" s="74" t="str">
        <f t="array" ref="P218"> index(publications!$A$1:$A$319, match($B218, publications!$B$1:$B$319, 0))</f>
        <v>Anette</v>
      </c>
    </row>
    <row r="219">
      <c r="A219" s="30" t="s">
        <v>4004</v>
      </c>
      <c r="B219" s="129" t="str">
        <f> VLOOKUP($A219,datasets!$A:$B,2,0)</f>
        <v>Kulha et al. 2018, Forests (FFRWPF9M)</v>
      </c>
      <c r="C219" s="26" t="s">
        <v>3606</v>
      </c>
      <c r="D219" s="9" t="s">
        <v>4000</v>
      </c>
      <c r="E219" s="11" t="s">
        <v>22</v>
      </c>
      <c r="F219" s="26" t="s">
        <v>203</v>
      </c>
      <c r="G219" s="26" t="s">
        <v>203</v>
      </c>
      <c r="H219" s="26" t="s">
        <v>3052</v>
      </c>
      <c r="I219" s="130" t="s">
        <v>22</v>
      </c>
      <c r="J219" s="130" t="s">
        <v>22</v>
      </c>
      <c r="K219" s="130" t="s">
        <v>22</v>
      </c>
      <c r="L219" s="26"/>
      <c r="M219" s="26" t="s">
        <v>22</v>
      </c>
      <c r="N219" s="26" t="s">
        <v>4001</v>
      </c>
      <c r="O219" s="26" t="s">
        <v>22</v>
      </c>
      <c r="P219" s="74" t="str">
        <f t="array" ref="P219"> index(publications!$A$1:$A$319, match($B219, publications!$B$1:$B$319, 0))</f>
        <v>Anette</v>
      </c>
    </row>
    <row r="220">
      <c r="A220" s="26" t="s">
        <v>4005</v>
      </c>
      <c r="B220" s="129" t="str">
        <f> VLOOKUP($A220,datasets!$A:$B,2,0)</f>
        <v>Kulha et al. 2018, Forests (FFRWPF9M)</v>
      </c>
      <c r="C220" s="26" t="s">
        <v>3606</v>
      </c>
      <c r="D220" s="9" t="s">
        <v>4000</v>
      </c>
      <c r="E220" s="11" t="s">
        <v>22</v>
      </c>
      <c r="F220" s="26" t="s">
        <v>203</v>
      </c>
      <c r="G220" s="26" t="s">
        <v>203</v>
      </c>
      <c r="H220" s="26" t="s">
        <v>3052</v>
      </c>
      <c r="I220" s="130" t="s">
        <v>22</v>
      </c>
      <c r="J220" s="130" t="s">
        <v>22</v>
      </c>
      <c r="K220" s="130" t="s">
        <v>22</v>
      </c>
      <c r="L220" s="26"/>
      <c r="M220" s="26" t="s">
        <v>22</v>
      </c>
      <c r="N220" s="26" t="s">
        <v>4001</v>
      </c>
      <c r="O220" s="26" t="s">
        <v>22</v>
      </c>
      <c r="P220" s="74" t="str">
        <f t="array" ref="P220"> index(publications!$A$1:$A$319, match($B220, publications!$B$1:$B$319, 0))</f>
        <v>Anette</v>
      </c>
    </row>
    <row r="221">
      <c r="A221" s="30" t="s">
        <v>4006</v>
      </c>
      <c r="B221" s="129" t="str">
        <f> VLOOKUP($A221,datasets!$A:$B,2,0)</f>
        <v>Kulha et al. 2018, Forests (FFRWPF9M)</v>
      </c>
      <c r="C221" s="26" t="s">
        <v>3606</v>
      </c>
      <c r="D221" s="9" t="s">
        <v>4000</v>
      </c>
      <c r="E221" s="11" t="s">
        <v>22</v>
      </c>
      <c r="F221" s="26" t="s">
        <v>203</v>
      </c>
      <c r="G221" s="26" t="s">
        <v>203</v>
      </c>
      <c r="H221" s="26" t="s">
        <v>3052</v>
      </c>
      <c r="I221" s="130" t="s">
        <v>22</v>
      </c>
      <c r="J221" s="130" t="s">
        <v>22</v>
      </c>
      <c r="K221" s="130" t="s">
        <v>22</v>
      </c>
      <c r="L221" s="26"/>
      <c r="M221" s="26" t="s">
        <v>22</v>
      </c>
      <c r="N221" s="26" t="s">
        <v>4001</v>
      </c>
      <c r="O221" s="26" t="s">
        <v>22</v>
      </c>
      <c r="P221" s="74" t="str">
        <f t="array" ref="P221"> index(publications!$A$1:$A$319, match($B221, publications!$B$1:$B$319, 0))</f>
        <v>Anette</v>
      </c>
    </row>
    <row r="222">
      <c r="A222" s="26" t="s">
        <v>4007</v>
      </c>
      <c r="B222" s="129" t="str">
        <f> VLOOKUP($A222,datasets!$A:$B,2,0)</f>
        <v>Kulha et al. 2018, Forests (FFRWPF9M)</v>
      </c>
      <c r="C222" s="26" t="s">
        <v>3606</v>
      </c>
      <c r="D222" s="9" t="s">
        <v>4000</v>
      </c>
      <c r="E222" s="11" t="s">
        <v>22</v>
      </c>
      <c r="F222" s="26" t="s">
        <v>203</v>
      </c>
      <c r="G222" s="26" t="s">
        <v>203</v>
      </c>
      <c r="H222" s="26" t="s">
        <v>3052</v>
      </c>
      <c r="I222" s="130" t="s">
        <v>22</v>
      </c>
      <c r="J222" s="130" t="s">
        <v>22</v>
      </c>
      <c r="K222" s="130" t="s">
        <v>22</v>
      </c>
      <c r="L222" s="26"/>
      <c r="M222" s="26" t="s">
        <v>22</v>
      </c>
      <c r="N222" s="26" t="s">
        <v>4001</v>
      </c>
      <c r="O222" s="26" t="s">
        <v>22</v>
      </c>
      <c r="P222" s="74" t="str">
        <f t="array" ref="P222"> index(publications!$A$1:$A$319, match($B222, publications!$B$1:$B$319, 0))</f>
        <v>Anette</v>
      </c>
    </row>
    <row r="223">
      <c r="A223" s="30" t="s">
        <v>4008</v>
      </c>
      <c r="B223" s="129" t="str">
        <f> VLOOKUP($A223,datasets!$A:$B,2,0)</f>
        <v>Kulha et al. 2018, Forests (FFRWPF9M)</v>
      </c>
      <c r="C223" s="26" t="s">
        <v>3606</v>
      </c>
      <c r="D223" s="9" t="s">
        <v>4000</v>
      </c>
      <c r="E223" s="11" t="s">
        <v>22</v>
      </c>
      <c r="F223" s="26" t="s">
        <v>203</v>
      </c>
      <c r="G223" s="26" t="s">
        <v>203</v>
      </c>
      <c r="H223" s="26" t="s">
        <v>3052</v>
      </c>
      <c r="I223" s="130" t="s">
        <v>22</v>
      </c>
      <c r="J223" s="130" t="s">
        <v>22</v>
      </c>
      <c r="K223" s="130" t="s">
        <v>22</v>
      </c>
      <c r="L223" s="26"/>
      <c r="M223" s="26" t="s">
        <v>22</v>
      </c>
      <c r="N223" s="26" t="s">
        <v>4001</v>
      </c>
      <c r="O223" s="26" t="s">
        <v>22</v>
      </c>
      <c r="P223" s="74" t="str">
        <f t="array" ref="P223"> index(publications!$A$1:$A$319, match($B223, publications!$B$1:$B$319, 0))</f>
        <v>Anette</v>
      </c>
    </row>
    <row r="224">
      <c r="A224" s="26" t="s">
        <v>4009</v>
      </c>
      <c r="B224" s="129" t="str">
        <f> VLOOKUP($A224,datasets!$A:$B,2,0)</f>
        <v>Kulha et al. 2018, Forests (FFRWPF9M)</v>
      </c>
      <c r="C224" s="26" t="s">
        <v>3606</v>
      </c>
      <c r="D224" s="9" t="s">
        <v>4000</v>
      </c>
      <c r="E224" s="11" t="s">
        <v>22</v>
      </c>
      <c r="F224" s="26" t="s">
        <v>203</v>
      </c>
      <c r="G224" s="26" t="s">
        <v>203</v>
      </c>
      <c r="H224" s="26" t="s">
        <v>3052</v>
      </c>
      <c r="I224" s="130" t="s">
        <v>22</v>
      </c>
      <c r="J224" s="130" t="s">
        <v>22</v>
      </c>
      <c r="K224" s="130" t="s">
        <v>22</v>
      </c>
      <c r="L224" s="26"/>
      <c r="M224" s="26" t="s">
        <v>22</v>
      </c>
      <c r="N224" s="26" t="s">
        <v>4001</v>
      </c>
      <c r="O224" s="26" t="s">
        <v>22</v>
      </c>
      <c r="P224" s="74" t="str">
        <f t="array" ref="P224"> index(publications!$A$1:$A$319, match($B224, publications!$B$1:$B$319, 0))</f>
        <v>Anette</v>
      </c>
    </row>
    <row r="225">
      <c r="A225" s="30" t="s">
        <v>4010</v>
      </c>
      <c r="B225" s="129" t="str">
        <f> VLOOKUP($A225,datasets!$A:$B,2,0)</f>
        <v>Kulha et al. 2018, Forests (FFRWPF9M)</v>
      </c>
      <c r="C225" s="26" t="s">
        <v>3606</v>
      </c>
      <c r="D225" s="9" t="s">
        <v>4000</v>
      </c>
      <c r="E225" s="11" t="s">
        <v>22</v>
      </c>
      <c r="F225" s="26" t="s">
        <v>203</v>
      </c>
      <c r="G225" s="26" t="s">
        <v>203</v>
      </c>
      <c r="H225" s="26" t="s">
        <v>3052</v>
      </c>
      <c r="I225" s="130" t="s">
        <v>22</v>
      </c>
      <c r="J225" s="130" t="s">
        <v>22</v>
      </c>
      <c r="K225" s="130" t="s">
        <v>22</v>
      </c>
      <c r="L225" s="26"/>
      <c r="M225" s="26" t="s">
        <v>22</v>
      </c>
      <c r="N225" s="26" t="s">
        <v>4001</v>
      </c>
      <c r="O225" s="26" t="s">
        <v>22</v>
      </c>
      <c r="P225" s="74" t="str">
        <f t="array" ref="P225"> index(publications!$A$1:$A$319, match($B225, publications!$B$1:$B$319, 0))</f>
        <v>Anette</v>
      </c>
    </row>
    <row r="226">
      <c r="A226" s="30" t="s">
        <v>4011</v>
      </c>
      <c r="B226" s="129" t="str">
        <f> VLOOKUP($A226,datasets!$A:$B,2,0)</f>
        <v>Kupidura et al. 2019, ISPRS International Journal of Geo-Information (BQWUAZPY)</v>
      </c>
      <c r="C226" s="26" t="s">
        <v>3606</v>
      </c>
      <c r="D226" s="88" t="s">
        <v>4012</v>
      </c>
      <c r="E226" s="75" t="s">
        <v>22</v>
      </c>
      <c r="F226" s="26" t="s">
        <v>3052</v>
      </c>
      <c r="G226" s="26" t="s">
        <v>3052</v>
      </c>
      <c r="H226" s="26" t="s">
        <v>203</v>
      </c>
      <c r="I226" s="130" t="s">
        <v>4013</v>
      </c>
      <c r="J226" s="130" t="s">
        <v>4013</v>
      </c>
      <c r="K226" s="130" t="s">
        <v>22</v>
      </c>
      <c r="L226" s="26"/>
      <c r="M226" s="26" t="s">
        <v>4014</v>
      </c>
      <c r="N226" s="26" t="s">
        <v>4015</v>
      </c>
      <c r="O226" s="141" t="s">
        <v>4016</v>
      </c>
      <c r="P226" s="74" t="str">
        <f t="array" ref="P226"> index(publications!$A$1:$A$319, match($B226, publications!$B$1:$B$319, 0))</f>
        <v>Livia</v>
      </c>
    </row>
    <row r="227">
      <c r="A227" s="30" t="s">
        <v>4017</v>
      </c>
      <c r="B227" s="129" t="str">
        <f> VLOOKUP($A227,datasets!$A:$B,2,0)</f>
        <v>Kupidura et al. 2019, ISPRS International Journal of Geo-Information (BQWUAZPY)</v>
      </c>
      <c r="C227" s="26" t="s">
        <v>3606</v>
      </c>
      <c r="D227" s="88" t="s">
        <v>4012</v>
      </c>
      <c r="E227" s="75" t="s">
        <v>22</v>
      </c>
      <c r="F227" s="26" t="s">
        <v>3052</v>
      </c>
      <c r="G227" s="26" t="s">
        <v>3052</v>
      </c>
      <c r="H227" s="26" t="s">
        <v>203</v>
      </c>
      <c r="I227" s="130" t="s">
        <v>4013</v>
      </c>
      <c r="J227" s="130" t="s">
        <v>4013</v>
      </c>
      <c r="K227" s="130" t="s">
        <v>22</v>
      </c>
      <c r="L227" s="26"/>
      <c r="M227" s="26" t="s">
        <v>4014</v>
      </c>
      <c r="N227" s="26" t="s">
        <v>4015</v>
      </c>
      <c r="O227" s="141" t="s">
        <v>4018</v>
      </c>
      <c r="P227" s="74" t="str">
        <f t="array" ref="P227"> index(publications!$A$1:$A$319, match($B227, publications!$B$1:$B$319, 0))</f>
        <v>Livia</v>
      </c>
    </row>
    <row r="228">
      <c r="A228" s="30" t="s">
        <v>4019</v>
      </c>
      <c r="B228" s="129" t="str">
        <f> VLOOKUP($A228,datasets!$A:$B,2,0)</f>
        <v>Kupidura et al. 2019, ISPRS International Journal of Geo-Information (BQWUAZPY)</v>
      </c>
      <c r="C228" s="26" t="s">
        <v>3606</v>
      </c>
      <c r="D228" s="88" t="s">
        <v>4012</v>
      </c>
      <c r="E228" s="75" t="s">
        <v>22</v>
      </c>
      <c r="F228" s="26" t="s">
        <v>3052</v>
      </c>
      <c r="G228" s="26" t="s">
        <v>3052</v>
      </c>
      <c r="H228" s="26" t="s">
        <v>203</v>
      </c>
      <c r="I228" s="130" t="s">
        <v>4013</v>
      </c>
      <c r="J228" s="130" t="s">
        <v>4013</v>
      </c>
      <c r="K228" s="130" t="s">
        <v>22</v>
      </c>
      <c r="L228" s="26"/>
      <c r="M228" s="26" t="s">
        <v>4014</v>
      </c>
      <c r="N228" s="26" t="s">
        <v>4015</v>
      </c>
      <c r="O228" s="141" t="s">
        <v>4020</v>
      </c>
      <c r="P228" s="74" t="str">
        <f t="array" ref="P228"> index(publications!$A$1:$A$319, match($B228, publications!$B$1:$B$319, 0))</f>
        <v>Livia</v>
      </c>
    </row>
    <row r="229">
      <c r="A229" s="26" t="s">
        <v>4021</v>
      </c>
      <c r="B229" s="129" t="str">
        <f> VLOOKUP($A229,datasets!$A:$B,2,0)</f>
        <v>Kupidura et al. 2019, ISPRS International Journal of Geo-Information (BQWUAZPY)</v>
      </c>
      <c r="C229" s="26" t="s">
        <v>3606</v>
      </c>
      <c r="D229" s="88" t="s">
        <v>4012</v>
      </c>
      <c r="E229" s="75" t="s">
        <v>22</v>
      </c>
      <c r="F229" s="26" t="s">
        <v>3052</v>
      </c>
      <c r="G229" s="26" t="s">
        <v>3052</v>
      </c>
      <c r="H229" s="26" t="s">
        <v>203</v>
      </c>
      <c r="I229" s="130" t="s">
        <v>4013</v>
      </c>
      <c r="J229" s="130" t="s">
        <v>4013</v>
      </c>
      <c r="K229" s="130" t="s">
        <v>22</v>
      </c>
      <c r="L229" s="26"/>
      <c r="M229" s="26" t="s">
        <v>4014</v>
      </c>
      <c r="N229" s="26" t="s">
        <v>4015</v>
      </c>
      <c r="O229" s="141" t="s">
        <v>4020</v>
      </c>
      <c r="P229" s="74" t="str">
        <f t="array" ref="P229"> index(publications!$A$1:$A$319, match($B229, publications!$B$1:$B$319, 0))</f>
        <v>Livia</v>
      </c>
    </row>
    <row r="230">
      <c r="A230" s="26" t="s">
        <v>4022</v>
      </c>
      <c r="B230" s="129" t="str">
        <f> VLOOKUP($A230,datasets!$A:$B,2,0)</f>
        <v>Kupidura et al. 2019, ISPRS International Journal of Geo-Information (BQWUAZPY)</v>
      </c>
      <c r="C230" s="26" t="s">
        <v>3606</v>
      </c>
      <c r="D230" s="88" t="s">
        <v>4012</v>
      </c>
      <c r="E230" s="75" t="s">
        <v>22</v>
      </c>
      <c r="F230" s="26" t="s">
        <v>3052</v>
      </c>
      <c r="G230" s="26" t="s">
        <v>3052</v>
      </c>
      <c r="H230" s="26" t="s">
        <v>203</v>
      </c>
      <c r="I230" s="130" t="s">
        <v>4013</v>
      </c>
      <c r="J230" s="130" t="s">
        <v>4013</v>
      </c>
      <c r="K230" s="130" t="s">
        <v>22</v>
      </c>
      <c r="L230" s="26"/>
      <c r="M230" s="26" t="s">
        <v>4014</v>
      </c>
      <c r="N230" s="26" t="s">
        <v>4015</v>
      </c>
      <c r="O230" s="141" t="s">
        <v>4020</v>
      </c>
      <c r="P230" s="74" t="str">
        <f t="array" ref="P230"> index(publications!$A$1:$A$319, match($B230, publications!$B$1:$B$319, 0))</f>
        <v>Livia</v>
      </c>
    </row>
    <row r="231">
      <c r="A231" s="30" t="s">
        <v>4023</v>
      </c>
      <c r="B231" s="129" t="str">
        <f> VLOOKUP($A231,datasets!$A:$B,2,0)</f>
        <v>Lacroix et al. 2020, Nature Geoscience (K6I8E5QJ)</v>
      </c>
      <c r="C231" s="26" t="s">
        <v>3606</v>
      </c>
      <c r="D231" s="9" t="s">
        <v>3754</v>
      </c>
      <c r="E231" s="11" t="s">
        <v>22</v>
      </c>
      <c r="F231" s="26" t="s">
        <v>203</v>
      </c>
      <c r="G231" s="26" t="s">
        <v>203</v>
      </c>
      <c r="H231" s="26" t="s">
        <v>203</v>
      </c>
      <c r="I231" s="130" t="s">
        <v>4024</v>
      </c>
      <c r="J231" s="130" t="s">
        <v>4025</v>
      </c>
      <c r="K231" s="130" t="s">
        <v>22</v>
      </c>
      <c r="L231" s="26"/>
      <c r="M231" s="26" t="s">
        <v>4026</v>
      </c>
      <c r="N231" s="26" t="s">
        <v>4027</v>
      </c>
      <c r="O231" s="26" t="s">
        <v>2127</v>
      </c>
      <c r="P231" s="74" t="str">
        <f t="array" ref="P231"> index(publications!$A$1:$A$319, match($B231, publications!$B$1:$B$319, 0))</f>
        <v>Melanie</v>
      </c>
    </row>
    <row r="232">
      <c r="A232" s="30" t="s">
        <v>4028</v>
      </c>
      <c r="B232" s="129" t="str">
        <f> VLOOKUP($A232,datasets!$A:$B,2,0)</f>
        <v>Lajoie et al. 2020, Earth and Space Science (E8CED4N3)</v>
      </c>
      <c r="C232" s="26" t="s">
        <v>3615</v>
      </c>
      <c r="D232" s="9" t="s">
        <v>3885</v>
      </c>
      <c r="E232" s="11" t="s">
        <v>22</v>
      </c>
      <c r="F232" s="26" t="s">
        <v>203</v>
      </c>
      <c r="G232" s="26" t="s">
        <v>28</v>
      </c>
      <c r="H232" s="26" t="s">
        <v>28</v>
      </c>
      <c r="I232" s="130" t="s">
        <v>22</v>
      </c>
      <c r="J232" s="130" t="s">
        <v>22</v>
      </c>
      <c r="K232" s="130" t="s">
        <v>22</v>
      </c>
      <c r="L232" s="26"/>
      <c r="M232" s="26" t="s">
        <v>22</v>
      </c>
      <c r="N232" s="26" t="s">
        <v>4029</v>
      </c>
      <c r="O232" s="26" t="s">
        <v>4030</v>
      </c>
      <c r="P232" s="74" t="str">
        <f t="array" ref="P232"> index(publications!$A$1:$A$319, match($B232, publications!$B$1:$B$319, 0))</f>
        <v>Livia</v>
      </c>
    </row>
    <row r="233">
      <c r="A233" s="30" t="s">
        <v>4031</v>
      </c>
      <c r="B233" s="129" t="str">
        <f> VLOOKUP($A233,datasets!$A:$B,2,0)</f>
        <v>Lamsal et al. 2011, Journal of Mountain Science (8AWR2PHU)</v>
      </c>
      <c r="C233" s="26" t="s">
        <v>3606</v>
      </c>
      <c r="D233" s="9" t="s">
        <v>3607</v>
      </c>
      <c r="E233" s="11">
        <v>9.3</v>
      </c>
      <c r="F233" s="26" t="s">
        <v>203</v>
      </c>
      <c r="G233" s="26" t="s">
        <v>28</v>
      </c>
      <c r="H233" s="26" t="s">
        <v>28</v>
      </c>
      <c r="I233" s="130" t="s">
        <v>22</v>
      </c>
      <c r="J233" s="130" t="s">
        <v>22</v>
      </c>
      <c r="K233" s="130" t="s">
        <v>22</v>
      </c>
      <c r="L233" s="26"/>
      <c r="M233" s="26" t="s">
        <v>22</v>
      </c>
      <c r="N233" s="26" t="s">
        <v>4032</v>
      </c>
      <c r="O233" s="26" t="s">
        <v>22</v>
      </c>
      <c r="P233" s="74" t="str">
        <f t="array" ref="P233"> index(publications!$A$1:$A$319, match($B233, publications!$B$1:$B$319, 0))</f>
        <v>Camillo</v>
      </c>
    </row>
    <row r="234">
      <c r="A234" s="30" t="s">
        <v>4033</v>
      </c>
      <c r="B234" s="129" t="str">
        <f> VLOOKUP($A234,datasets!$A:$B,2,0)</f>
        <v>Lamsal et al. 2016, Hydrological Processes (83JZ9Q8V)</v>
      </c>
      <c r="C234" s="26" t="s">
        <v>3606</v>
      </c>
      <c r="D234" s="9" t="s">
        <v>3607</v>
      </c>
      <c r="E234" s="11" t="s">
        <v>22</v>
      </c>
      <c r="F234" s="26" t="s">
        <v>203</v>
      </c>
      <c r="G234" s="26" t="s">
        <v>3052</v>
      </c>
      <c r="H234" s="26" t="s">
        <v>3052</v>
      </c>
      <c r="I234" s="130" t="s">
        <v>22</v>
      </c>
      <c r="J234" s="130" t="s">
        <v>22</v>
      </c>
      <c r="K234" s="130" t="s">
        <v>22</v>
      </c>
      <c r="L234" s="26"/>
      <c r="M234" s="26" t="s">
        <v>22</v>
      </c>
      <c r="N234" s="26" t="s">
        <v>22</v>
      </c>
      <c r="O234" s="26" t="s">
        <v>22</v>
      </c>
      <c r="P234" s="74" t="str">
        <f t="array" ref="P234"> index(publications!$A$1:$A$319, match($B234, publications!$B$1:$B$319, 0))</f>
        <v>Livia</v>
      </c>
    </row>
    <row r="235">
      <c r="A235" s="30" t="s">
        <v>4034</v>
      </c>
      <c r="B235" s="129" t="str">
        <f> VLOOKUP($A235,datasets!$A:$B,2,0)</f>
        <v>Lamsal et al. 2017, The Cryosphere (F848E2UT)</v>
      </c>
      <c r="C235" s="26" t="s">
        <v>3606</v>
      </c>
      <c r="D235" s="9" t="s">
        <v>3607</v>
      </c>
      <c r="E235" s="11" t="s">
        <v>22</v>
      </c>
      <c r="F235" s="26" t="s">
        <v>203</v>
      </c>
      <c r="G235" s="26" t="s">
        <v>3052</v>
      </c>
      <c r="H235" s="26" t="s">
        <v>203</v>
      </c>
      <c r="I235" s="130" t="s">
        <v>4035</v>
      </c>
      <c r="J235" s="130" t="s">
        <v>4036</v>
      </c>
      <c r="K235" s="130" t="s">
        <v>22</v>
      </c>
      <c r="L235" s="26"/>
      <c r="M235" s="26" t="s">
        <v>4037</v>
      </c>
      <c r="O235" s="26" t="s">
        <v>22</v>
      </c>
      <c r="P235" s="74" t="str">
        <f t="array" ref="P235"> index(publications!$A$1:$A$319, match($B235, publications!$B$1:$B$319, 0))</f>
        <v>Livia</v>
      </c>
    </row>
    <row r="236">
      <c r="A236" s="30" t="s">
        <v>4038</v>
      </c>
      <c r="B236" s="129" t="str">
        <f> VLOOKUP($A236,datasets!$A:$B,2,0)</f>
        <v>Lane et al. 2010, Earth Surface Processes and Landforms (6YCLP6W5)</v>
      </c>
      <c r="C236" s="26" t="s">
        <v>3606</v>
      </c>
      <c r="D236" s="9" t="s">
        <v>3607</v>
      </c>
      <c r="E236" s="11" t="s">
        <v>22</v>
      </c>
      <c r="F236" s="26" t="s">
        <v>203</v>
      </c>
      <c r="G236" s="26" t="s">
        <v>203</v>
      </c>
      <c r="H236" s="26" t="s">
        <v>3052</v>
      </c>
      <c r="I236" s="130" t="s">
        <v>22</v>
      </c>
      <c r="J236" s="130" t="s">
        <v>22</v>
      </c>
      <c r="K236" s="130" t="s">
        <v>22</v>
      </c>
      <c r="L236" s="26"/>
      <c r="M236" s="26" t="s">
        <v>22</v>
      </c>
      <c r="N236" s="26" t="s">
        <v>22</v>
      </c>
      <c r="O236" s="26" t="s">
        <v>22</v>
      </c>
      <c r="P236" s="74" t="str">
        <f t="array" ref="P236"> index(publications!$A$1:$A$319, match($B236, publications!$B$1:$B$319, 0))</f>
        <v>Livia</v>
      </c>
    </row>
    <row r="237">
      <c r="A237" s="30" t="s">
        <v>4039</v>
      </c>
      <c r="B237" s="129" t="str">
        <f> VLOOKUP($A237,datasets!$A:$B,2,0)</f>
        <v>Lane et al. 2010, Earth Surface Processes and Landforms (6YCLP6W5)</v>
      </c>
      <c r="C237" s="26" t="s">
        <v>3606</v>
      </c>
      <c r="D237" s="9" t="s">
        <v>3607</v>
      </c>
      <c r="E237" s="11" t="s">
        <v>22</v>
      </c>
      <c r="F237" s="26" t="s">
        <v>203</v>
      </c>
      <c r="G237" s="26" t="s">
        <v>203</v>
      </c>
      <c r="H237" s="26" t="s">
        <v>3052</v>
      </c>
      <c r="I237" s="130" t="s">
        <v>22</v>
      </c>
      <c r="J237" s="130" t="s">
        <v>22</v>
      </c>
      <c r="K237" s="130" t="s">
        <v>22</v>
      </c>
      <c r="L237" s="26"/>
      <c r="M237" s="26" t="s">
        <v>22</v>
      </c>
      <c r="N237" s="26" t="s">
        <v>22</v>
      </c>
      <c r="O237" s="26" t="s">
        <v>22</v>
      </c>
      <c r="P237" s="74" t="str">
        <f t="array" ref="P237"> index(publications!$A$1:$A$319, match($B237, publications!$B$1:$B$319, 0))</f>
        <v>Livia</v>
      </c>
    </row>
    <row r="238">
      <c r="A238" s="30" t="s">
        <v>4040</v>
      </c>
      <c r="B238" s="129" t="str">
        <f> VLOOKUP($A238,datasets!$A:$B,2,0)</f>
        <v>Lane et al. 2010, Earth Surface Processes and Landforms (6YCLP6W5)</v>
      </c>
      <c r="C238" s="26" t="s">
        <v>3606</v>
      </c>
      <c r="D238" s="9" t="s">
        <v>3607</v>
      </c>
      <c r="E238" s="11" t="s">
        <v>22</v>
      </c>
      <c r="F238" s="26" t="s">
        <v>203</v>
      </c>
      <c r="G238" s="26" t="s">
        <v>203</v>
      </c>
      <c r="H238" s="26" t="s">
        <v>3052</v>
      </c>
      <c r="I238" s="130" t="s">
        <v>22</v>
      </c>
      <c r="J238" s="130" t="s">
        <v>22</v>
      </c>
      <c r="K238" s="130" t="s">
        <v>22</v>
      </c>
      <c r="L238" s="26"/>
      <c r="M238" s="26" t="s">
        <v>22</v>
      </c>
      <c r="N238" s="26" t="s">
        <v>22</v>
      </c>
      <c r="O238" s="26" t="s">
        <v>22</v>
      </c>
      <c r="P238" s="74" t="str">
        <f t="array" ref="P238"> index(publications!$A$1:$A$319, match($B238, publications!$B$1:$B$319, 0))</f>
        <v>Livia</v>
      </c>
    </row>
    <row r="239">
      <c r="A239" s="26" t="s">
        <v>4041</v>
      </c>
      <c r="B239" s="129" t="str">
        <f> VLOOKUP($A239,datasets!$A:$B,2,0)</f>
        <v>Lane et al. 2010, Earth Surface Processes and Landforms (6YCLP6W5)</v>
      </c>
      <c r="C239" s="26" t="s">
        <v>3606</v>
      </c>
      <c r="D239" s="9" t="s">
        <v>3607</v>
      </c>
      <c r="E239" s="11" t="s">
        <v>22</v>
      </c>
      <c r="F239" s="26" t="s">
        <v>203</v>
      </c>
      <c r="G239" s="26" t="s">
        <v>203</v>
      </c>
      <c r="H239" s="26" t="s">
        <v>3052</v>
      </c>
      <c r="I239" s="130" t="s">
        <v>22</v>
      </c>
      <c r="J239" s="130" t="s">
        <v>22</v>
      </c>
      <c r="K239" s="130" t="s">
        <v>22</v>
      </c>
      <c r="L239" s="26"/>
      <c r="M239" s="26" t="s">
        <v>22</v>
      </c>
      <c r="N239" s="26" t="s">
        <v>22</v>
      </c>
      <c r="O239" s="26" t="s">
        <v>22</v>
      </c>
      <c r="P239" s="74" t="str">
        <f t="array" ref="P239"> index(publications!$A$1:$A$319, match($B239, publications!$B$1:$B$319, 0))</f>
        <v>Livia</v>
      </c>
    </row>
    <row r="240">
      <c r="A240" s="30" t="s">
        <v>4042</v>
      </c>
      <c r="B240" s="129" t="str">
        <f> VLOOKUP($A240,datasets!$A:$B,2,0)</f>
        <v>Li et al. 2017, IEEE Transactions on Geoscience and Remote Sensing (XQDZXEBX)</v>
      </c>
      <c r="C240" s="26" t="s">
        <v>3606</v>
      </c>
      <c r="D240" s="9" t="s">
        <v>3607</v>
      </c>
      <c r="E240" s="11" t="s">
        <v>22</v>
      </c>
      <c r="F240" s="26" t="s">
        <v>203</v>
      </c>
      <c r="G240" s="26" t="s">
        <v>203</v>
      </c>
      <c r="H240" s="26" t="s">
        <v>3052</v>
      </c>
      <c r="I240" s="130" t="s">
        <v>22</v>
      </c>
      <c r="J240" s="130" t="s">
        <v>22</v>
      </c>
      <c r="K240" s="130" t="s">
        <v>22</v>
      </c>
      <c r="L240" s="26"/>
      <c r="M240" s="26" t="s">
        <v>22</v>
      </c>
      <c r="N240" s="26" t="s">
        <v>22</v>
      </c>
      <c r="O240" s="26" t="s">
        <v>22</v>
      </c>
      <c r="P240" s="74" t="str">
        <f t="array" ref="P240"> index(publications!$A$1:$A$319, match($B240, publications!$B$1:$B$319, 0))</f>
        <v>Livia</v>
      </c>
    </row>
    <row r="241">
      <c r="A241" s="30" t="s">
        <v>4043</v>
      </c>
      <c r="B241" s="129" t="str">
        <f> VLOOKUP($A241,datasets!$A:$B,2,0)</f>
        <v>Llena et al. 2018, Rendiconti Online della Società Geologica Italiana (LVY6ENEU)</v>
      </c>
      <c r="C241" s="26" t="s">
        <v>3615</v>
      </c>
      <c r="D241" s="9" t="s">
        <v>3683</v>
      </c>
      <c r="E241" s="11" t="s">
        <v>4044</v>
      </c>
      <c r="F241" s="26" t="s">
        <v>203</v>
      </c>
      <c r="G241" s="26" t="s">
        <v>28</v>
      </c>
      <c r="H241" s="26" t="s">
        <v>203</v>
      </c>
      <c r="I241" s="130" t="s">
        <v>4045</v>
      </c>
      <c r="J241" s="130" t="s">
        <v>22</v>
      </c>
      <c r="K241" s="130" t="s">
        <v>3831</v>
      </c>
      <c r="L241" s="26"/>
      <c r="M241" s="26" t="s">
        <v>4046</v>
      </c>
      <c r="N241" s="26" t="s">
        <v>4047</v>
      </c>
      <c r="O241" s="26" t="s">
        <v>2139</v>
      </c>
      <c r="P241" s="74" t="str">
        <f t="array" ref="P241"> index(publications!$A$1:$A$319, match($B241, publications!$B$1:$B$319, 0))</f>
        <v>Livia</v>
      </c>
    </row>
    <row r="242">
      <c r="A242" s="30" t="s">
        <v>4048</v>
      </c>
      <c r="B242" s="129" t="str">
        <f> VLOOKUP($A242,datasets!$A:$B,2,0)</f>
        <v>Llena et al. 2018, Rendiconti Online della Società Geologica Italiana (LVY6ENEU)</v>
      </c>
      <c r="C242" s="26" t="s">
        <v>3615</v>
      </c>
      <c r="D242" s="9" t="s">
        <v>3683</v>
      </c>
      <c r="E242" s="11" t="s">
        <v>4049</v>
      </c>
      <c r="F242" s="26" t="s">
        <v>203</v>
      </c>
      <c r="G242" s="26" t="s">
        <v>28</v>
      </c>
      <c r="H242" s="26" t="s">
        <v>203</v>
      </c>
      <c r="I242" s="130" t="s">
        <v>4045</v>
      </c>
      <c r="J242" s="130" t="s">
        <v>22</v>
      </c>
      <c r="K242" s="130" t="s">
        <v>3831</v>
      </c>
      <c r="L242" s="26"/>
      <c r="M242" s="26" t="s">
        <v>4046</v>
      </c>
      <c r="N242" s="26" t="s">
        <v>4047</v>
      </c>
      <c r="O242" s="26" t="s">
        <v>2139</v>
      </c>
      <c r="P242" s="74" t="str">
        <f t="array" ref="P242"> index(publications!$A$1:$A$319, match($B242, publications!$B$1:$B$319, 0))</f>
        <v>Livia</v>
      </c>
    </row>
    <row r="243">
      <c r="A243" s="30" t="s">
        <v>4050</v>
      </c>
      <c r="B243" s="129" t="str">
        <f> VLOOKUP($A243,datasets!$A:$B,2,0)</f>
        <v>Lu et al. 2021, Remote Sensing of Environment (5W2H2P54)</v>
      </c>
      <c r="C243" s="26" t="s">
        <v>3606</v>
      </c>
      <c r="D243" s="9" t="s">
        <v>3607</v>
      </c>
      <c r="E243" s="11" t="s">
        <v>22</v>
      </c>
      <c r="F243" s="26" t="s">
        <v>203</v>
      </c>
      <c r="G243" s="26" t="s">
        <v>203</v>
      </c>
      <c r="H243" s="26" t="s">
        <v>28</v>
      </c>
      <c r="I243" s="130" t="s">
        <v>22</v>
      </c>
      <c r="J243" s="130" t="s">
        <v>22</v>
      </c>
      <c r="K243" s="130" t="s">
        <v>22</v>
      </c>
      <c r="L243" s="26"/>
      <c r="M243" s="26" t="s">
        <v>22</v>
      </c>
      <c r="N243" s="26" t="s">
        <v>4051</v>
      </c>
      <c r="O243" s="26" t="s">
        <v>22</v>
      </c>
      <c r="P243" s="74" t="str">
        <f t="array" ref="P243"> index(publications!$A$1:$A$319, match($B243, publications!$B$1:$B$319, 0))</f>
        <v>Bob</v>
      </c>
    </row>
    <row r="244">
      <c r="A244" s="30" t="s">
        <v>4052</v>
      </c>
      <c r="B244" s="129" t="str">
        <f> VLOOKUP($A244,datasets!$A:$B,2,0)</f>
        <v>Ma et al. 2020, Journal of the Indian Society of Remote Sensing (3R65I8XW)</v>
      </c>
      <c r="C244" s="26" t="s">
        <v>3615</v>
      </c>
      <c r="D244" s="9" t="s">
        <v>3700</v>
      </c>
      <c r="E244" s="11" t="s">
        <v>22</v>
      </c>
      <c r="F244" s="26" t="s">
        <v>203</v>
      </c>
      <c r="G244" s="26" t="s">
        <v>203</v>
      </c>
      <c r="H244" s="26" t="s">
        <v>203</v>
      </c>
      <c r="I244" s="130" t="s">
        <v>4053</v>
      </c>
      <c r="J244" s="130" t="s">
        <v>4054</v>
      </c>
      <c r="K244" s="130" t="s">
        <v>22</v>
      </c>
      <c r="L244" s="26"/>
      <c r="M244" s="26" t="s">
        <v>4053</v>
      </c>
      <c r="N244" s="26" t="s">
        <v>4055</v>
      </c>
      <c r="O244" s="26" t="s">
        <v>22</v>
      </c>
      <c r="P244" s="74" t="str">
        <f t="array" ref="P244"> index(publications!$A$1:$A$319, match($B244, publications!$B$1:$B$319, 0))</f>
        <v>Livia</v>
      </c>
    </row>
    <row r="245">
      <c r="A245" s="30" t="s">
        <v>4056</v>
      </c>
      <c r="B245" s="129" t="str">
        <f> VLOOKUP($A245,datasets!$A:$B,2,0)</f>
        <v>Magnússon et al. 2016, The Cryosphere (F6IX3QIF)</v>
      </c>
      <c r="C245" s="26" t="s">
        <v>3606</v>
      </c>
      <c r="D245" s="9" t="s">
        <v>3623</v>
      </c>
      <c r="E245" s="11" t="s">
        <v>22</v>
      </c>
      <c r="F245" s="26" t="s">
        <v>203</v>
      </c>
      <c r="G245" s="26" t="s">
        <v>28</v>
      </c>
      <c r="H245" s="26" t="s">
        <v>203</v>
      </c>
      <c r="I245" s="130" t="s">
        <v>4057</v>
      </c>
      <c r="J245" s="130" t="s">
        <v>4057</v>
      </c>
      <c r="K245" s="130" t="s">
        <v>22</v>
      </c>
      <c r="L245" s="26"/>
      <c r="M245" s="26" t="s">
        <v>4058</v>
      </c>
      <c r="N245" s="26" t="s">
        <v>4059</v>
      </c>
      <c r="O245" s="142" t="s">
        <v>4060</v>
      </c>
      <c r="P245" s="74" t="str">
        <f t="array" ref="P245"> index(publications!$A$1:$A$319, match($B245, publications!$B$1:$B$319, 0))</f>
        <v>Melanie</v>
      </c>
    </row>
    <row r="246">
      <c r="A246" s="30" t="s">
        <v>4061</v>
      </c>
      <c r="B246" s="129" t="str">
        <f> VLOOKUP($A246,datasets!$A:$B,2,0)</f>
        <v>Magnússon et al. 2016, The Cryosphere (F6IX3QIF)</v>
      </c>
      <c r="C246" s="26" t="s">
        <v>3606</v>
      </c>
      <c r="D246" s="9" t="s">
        <v>3623</v>
      </c>
      <c r="E246" s="11" t="s">
        <v>22</v>
      </c>
      <c r="F246" s="26" t="s">
        <v>203</v>
      </c>
      <c r="G246" s="26" t="s">
        <v>203</v>
      </c>
      <c r="H246" s="26" t="s">
        <v>203</v>
      </c>
      <c r="I246" s="130" t="s">
        <v>4062</v>
      </c>
      <c r="J246" s="130" t="s">
        <v>4063</v>
      </c>
      <c r="K246" s="130" t="s">
        <v>22</v>
      </c>
      <c r="L246" s="26"/>
      <c r="M246" s="26" t="s">
        <v>4064</v>
      </c>
      <c r="N246" s="26" t="s">
        <v>4065</v>
      </c>
      <c r="O246" s="26" t="s">
        <v>4066</v>
      </c>
      <c r="P246" s="74" t="str">
        <f t="array" ref="P246"> index(publications!$A$1:$A$319, match($B246, publications!$B$1:$B$319, 0))</f>
        <v>Melanie</v>
      </c>
    </row>
    <row r="247">
      <c r="A247" s="30" t="s">
        <v>4067</v>
      </c>
      <c r="B247" s="129" t="str">
        <f> VLOOKUP($A247,datasets!$A:$B,2,0)</f>
        <v>Magnússon et al. 2016, The Cryosphere (F6IX3QIF)</v>
      </c>
      <c r="C247" s="26" t="s">
        <v>3606</v>
      </c>
      <c r="D247" s="9" t="s">
        <v>3623</v>
      </c>
      <c r="E247" s="11" t="s">
        <v>22</v>
      </c>
      <c r="F247" s="26" t="s">
        <v>203</v>
      </c>
      <c r="G247" s="26" t="s">
        <v>203</v>
      </c>
      <c r="H247" s="26" t="s">
        <v>28</v>
      </c>
      <c r="I247" s="130" t="s">
        <v>22</v>
      </c>
      <c r="J247" s="130" t="s">
        <v>22</v>
      </c>
      <c r="K247" s="130" t="s">
        <v>22</v>
      </c>
      <c r="L247" s="26"/>
      <c r="M247" s="26" t="s">
        <v>22</v>
      </c>
      <c r="N247" s="26" t="s">
        <v>4068</v>
      </c>
      <c r="O247" s="26" t="s">
        <v>4066</v>
      </c>
      <c r="P247" s="74" t="str">
        <f t="array" ref="P247"> index(publications!$A$1:$A$319, match($B247, publications!$B$1:$B$319, 0))</f>
        <v>Melanie</v>
      </c>
    </row>
    <row r="248">
      <c r="A248" s="30" t="s">
        <v>4069</v>
      </c>
      <c r="B248" s="129" t="str">
        <f> VLOOKUP($A248,datasets!$A:$B,2,0)</f>
        <v>Magnússon et al. 2016, The Cryosphere (F6IX3QIF)</v>
      </c>
      <c r="C248" s="26" t="s">
        <v>3606</v>
      </c>
      <c r="D248" s="9" t="s">
        <v>3623</v>
      </c>
      <c r="E248" s="11" t="s">
        <v>22</v>
      </c>
      <c r="F248" s="26" t="s">
        <v>203</v>
      </c>
      <c r="G248" s="26" t="s">
        <v>203</v>
      </c>
      <c r="H248" s="26" t="s">
        <v>28</v>
      </c>
      <c r="I248" s="130" t="s">
        <v>22</v>
      </c>
      <c r="J248" s="130" t="s">
        <v>22</v>
      </c>
      <c r="K248" s="130" t="s">
        <v>22</v>
      </c>
      <c r="L248" s="26"/>
      <c r="M248" s="26" t="s">
        <v>22</v>
      </c>
      <c r="N248" s="26" t="s">
        <v>4070</v>
      </c>
      <c r="O248" s="26" t="s">
        <v>4066</v>
      </c>
      <c r="P248" s="74" t="str">
        <f t="array" ref="P248"> index(publications!$A$1:$A$319, match($B248, publications!$B$1:$B$319, 0))</f>
        <v>Melanie</v>
      </c>
    </row>
    <row r="249">
      <c r="A249" s="30" t="s">
        <v>4071</v>
      </c>
      <c r="B249" s="129" t="str">
        <f> VLOOKUP($A249,datasets!$A:$B,2,0)</f>
        <v>Magnússon et al. 2016, The Cryosphere (F6IX3QIF)</v>
      </c>
      <c r="C249" s="26" t="s">
        <v>3606</v>
      </c>
      <c r="D249" s="9" t="s">
        <v>3623</v>
      </c>
      <c r="E249" s="11" t="s">
        <v>22</v>
      </c>
      <c r="F249" s="26" t="s">
        <v>203</v>
      </c>
      <c r="G249" s="26" t="s">
        <v>203</v>
      </c>
      <c r="H249" s="26" t="s">
        <v>28</v>
      </c>
      <c r="I249" s="130" t="s">
        <v>22</v>
      </c>
      <c r="J249" s="130" t="s">
        <v>22</v>
      </c>
      <c r="K249" s="130" t="s">
        <v>22</v>
      </c>
      <c r="L249" s="26"/>
      <c r="M249" s="26" t="s">
        <v>22</v>
      </c>
      <c r="N249" s="26" t="s">
        <v>4070</v>
      </c>
      <c r="O249" s="26" t="s">
        <v>4066</v>
      </c>
      <c r="P249" s="74" t="str">
        <f t="array" ref="P249"> index(publications!$A$1:$A$319, match($B249, publications!$B$1:$B$319, 0))</f>
        <v>Melanie</v>
      </c>
    </row>
    <row r="250">
      <c r="A250" s="30" t="s">
        <v>4072</v>
      </c>
      <c r="B250" s="129" t="str">
        <f> VLOOKUP($A250,datasets!$A:$B,2,0)</f>
        <v>Magnússon et al. 2016, The Cryosphere (F6IX3QIF)</v>
      </c>
      <c r="C250" s="26" t="s">
        <v>3606</v>
      </c>
      <c r="D250" s="9" t="s">
        <v>3623</v>
      </c>
      <c r="E250" s="11" t="s">
        <v>22</v>
      </c>
      <c r="F250" s="26" t="s">
        <v>203</v>
      </c>
      <c r="G250" s="26" t="s">
        <v>203</v>
      </c>
      <c r="H250" s="26" t="s">
        <v>28</v>
      </c>
      <c r="I250" s="130" t="s">
        <v>22</v>
      </c>
      <c r="J250" s="130" t="s">
        <v>22</v>
      </c>
      <c r="K250" s="130" t="s">
        <v>22</v>
      </c>
      <c r="L250" s="26"/>
      <c r="M250" s="26" t="s">
        <v>22</v>
      </c>
      <c r="N250" s="26" t="s">
        <v>4068</v>
      </c>
      <c r="O250" s="26" t="s">
        <v>4066</v>
      </c>
      <c r="P250" s="74" t="str">
        <f t="array" ref="P250"> index(publications!$A$1:$A$319, match($B250, publications!$B$1:$B$319, 0))</f>
        <v>Melanie</v>
      </c>
    </row>
    <row r="251">
      <c r="A251" s="30" t="s">
        <v>4073</v>
      </c>
      <c r="B251" s="129" t="str">
        <f> VLOOKUP($A251,datasets!$A:$B,2,0)</f>
        <v>Maurer and Rupper 2015, ISPRS Journal of Photogrammetry and Remote Sensing (CJDLGEZ6)</v>
      </c>
      <c r="C251" s="26" t="s">
        <v>3699</v>
      </c>
      <c r="D251" s="9" t="s">
        <v>4074</v>
      </c>
      <c r="E251" s="11" t="s">
        <v>22</v>
      </c>
      <c r="F251" s="26" t="s">
        <v>28</v>
      </c>
      <c r="G251" s="26" t="s">
        <v>203</v>
      </c>
      <c r="H251" s="26" t="s">
        <v>203</v>
      </c>
      <c r="I251" s="130" t="s">
        <v>4075</v>
      </c>
      <c r="J251" s="130" t="s">
        <v>4036</v>
      </c>
      <c r="K251" s="143" t="s">
        <v>4076</v>
      </c>
      <c r="L251" s="26"/>
      <c r="M251" s="26" t="s">
        <v>4077</v>
      </c>
      <c r="N251" s="26" t="s">
        <v>4078</v>
      </c>
      <c r="O251" s="26" t="s">
        <v>22</v>
      </c>
      <c r="P251" s="74" t="str">
        <f t="array" ref="P251"> index(publications!$A$1:$A$319, match($B251, publications!$B$1:$B$319, 0))</f>
        <v>Melanie</v>
      </c>
    </row>
    <row r="252">
      <c r="A252" s="30" t="s">
        <v>4079</v>
      </c>
      <c r="B252" s="129" t="str">
        <f> VLOOKUP($A252,datasets!$A:$B,2,0)</f>
        <v>Maurer and Rupper 2015, ISPRS Journal of Photogrammetry and Remote Sensing (CJDLGEZ6)</v>
      </c>
      <c r="C252" s="26" t="s">
        <v>3699</v>
      </c>
      <c r="D252" s="9" t="s">
        <v>4074</v>
      </c>
      <c r="E252" s="11" t="s">
        <v>22</v>
      </c>
      <c r="F252" s="26" t="s">
        <v>28</v>
      </c>
      <c r="G252" s="26" t="s">
        <v>203</v>
      </c>
      <c r="H252" s="26" t="s">
        <v>203</v>
      </c>
      <c r="I252" s="130" t="s">
        <v>4075</v>
      </c>
      <c r="J252" s="130" t="s">
        <v>4036</v>
      </c>
      <c r="K252" s="143" t="s">
        <v>4076</v>
      </c>
      <c r="L252" s="26"/>
      <c r="M252" s="26" t="s">
        <v>4077</v>
      </c>
      <c r="N252" s="26" t="s">
        <v>4078</v>
      </c>
      <c r="O252" s="26" t="s">
        <v>22</v>
      </c>
      <c r="P252" s="74" t="str">
        <f t="array" ref="P252"> index(publications!$A$1:$A$319, match($B252, publications!$B$1:$B$319, 0))</f>
        <v>Melanie</v>
      </c>
    </row>
    <row r="253">
      <c r="A253" s="30" t="s">
        <v>4080</v>
      </c>
      <c r="B253" s="129" t="str">
        <f> VLOOKUP($A253,datasets!$A:$B,2,0)</f>
        <v>Maurer and Rupper 2015, ISPRS Journal of Photogrammetry and Remote Sensing (CJDLGEZ6)</v>
      </c>
      <c r="C253" s="26" t="s">
        <v>3699</v>
      </c>
      <c r="D253" s="9" t="s">
        <v>4074</v>
      </c>
      <c r="E253" s="11" t="s">
        <v>22</v>
      </c>
      <c r="F253" s="26" t="s">
        <v>28</v>
      </c>
      <c r="G253" s="26" t="s">
        <v>203</v>
      </c>
      <c r="H253" s="26" t="s">
        <v>203</v>
      </c>
      <c r="I253" s="130" t="s">
        <v>4075</v>
      </c>
      <c r="J253" s="130" t="s">
        <v>4036</v>
      </c>
      <c r="K253" s="143" t="s">
        <v>4076</v>
      </c>
      <c r="L253" s="26"/>
      <c r="M253" s="26" t="s">
        <v>4077</v>
      </c>
      <c r="N253" s="26" t="s">
        <v>4078</v>
      </c>
      <c r="O253" s="26" t="s">
        <v>22</v>
      </c>
      <c r="P253" s="74" t="str">
        <f t="array" ref="P253"> index(publications!$A$1:$A$319, match($B253, publications!$B$1:$B$319, 0))</f>
        <v>Melanie</v>
      </c>
    </row>
    <row r="254">
      <c r="A254" s="30" t="s">
        <v>4081</v>
      </c>
      <c r="B254" s="129" t="str">
        <f> VLOOKUP($A254,datasets!$A:$B,2,0)</f>
        <v>Maurer et al. 2016, The Cryosphere (RDFY8VGI)</v>
      </c>
      <c r="C254" s="26" t="s">
        <v>3606</v>
      </c>
      <c r="D254" s="9" t="s">
        <v>4074</v>
      </c>
      <c r="E254" s="11" t="s">
        <v>22</v>
      </c>
      <c r="F254" s="26" t="s">
        <v>3052</v>
      </c>
      <c r="G254" s="26" t="s">
        <v>3052</v>
      </c>
      <c r="H254" s="26" t="s">
        <v>3052</v>
      </c>
      <c r="I254" s="130" t="s">
        <v>22</v>
      </c>
      <c r="J254" s="130" t="s">
        <v>22</v>
      </c>
      <c r="K254" s="130" t="s">
        <v>22</v>
      </c>
      <c r="L254" s="26"/>
      <c r="M254" s="26" t="s">
        <v>22</v>
      </c>
      <c r="N254" s="26" t="s">
        <v>4082</v>
      </c>
      <c r="O254" s="26" t="s">
        <v>2127</v>
      </c>
      <c r="P254" s="74" t="str">
        <f t="array" ref="P254"> index(publications!$A$1:$A$319, match($B254, publications!$B$1:$B$319, 0))</f>
        <v>Melanie</v>
      </c>
    </row>
    <row r="255">
      <c r="A255" s="30" t="s">
        <v>4083</v>
      </c>
      <c r="B255" s="129" t="str">
        <f> VLOOKUP($A255,datasets!$A:$B,2,0)</f>
        <v>Maurer et al. 2019, Science Advances (8IDZABSN)</v>
      </c>
      <c r="C255" s="26" t="s">
        <v>3682</v>
      </c>
      <c r="D255" s="9" t="s">
        <v>4084</v>
      </c>
      <c r="E255" s="11" t="s">
        <v>22</v>
      </c>
      <c r="F255" s="26" t="s">
        <v>3052</v>
      </c>
      <c r="G255" s="26" t="s">
        <v>3052</v>
      </c>
      <c r="H255" s="26" t="s">
        <v>3052</v>
      </c>
      <c r="I255" s="130" t="s">
        <v>22</v>
      </c>
      <c r="J255" s="130" t="s">
        <v>22</v>
      </c>
      <c r="K255" s="130" t="s">
        <v>22</v>
      </c>
      <c r="L255" s="26"/>
      <c r="M255" s="26" t="s">
        <v>22</v>
      </c>
      <c r="N255" s="26" t="s">
        <v>22</v>
      </c>
      <c r="O255" s="26" t="s">
        <v>2127</v>
      </c>
      <c r="P255" s="74" t="str">
        <f t="array" ref="P255"> index(publications!$A$1:$A$319, match($B255, publications!$B$1:$B$319, 0))</f>
        <v>#N/A</v>
      </c>
    </row>
    <row r="256">
      <c r="A256" s="30" t="s">
        <v>4085</v>
      </c>
      <c r="B256" s="129" t="str">
        <f> VLOOKUP($A256,datasets!$A:$B,2,0)</f>
        <v>Mertes et al. 2017, Earth Surface Processes and Landforms (UA5FY4A8)</v>
      </c>
      <c r="C256" s="26" t="s">
        <v>3615</v>
      </c>
      <c r="D256" s="9" t="s">
        <v>3683</v>
      </c>
      <c r="E256" s="11" t="s">
        <v>4086</v>
      </c>
      <c r="F256" s="26" t="s">
        <v>203</v>
      </c>
      <c r="G256" s="26" t="s">
        <v>28</v>
      </c>
      <c r="H256" s="26" t="s">
        <v>203</v>
      </c>
      <c r="I256" s="130" t="s">
        <v>4087</v>
      </c>
      <c r="J256" s="130" t="s">
        <v>4088</v>
      </c>
      <c r="K256" s="130" t="s">
        <v>3831</v>
      </c>
      <c r="L256" s="26"/>
      <c r="M256" s="26" t="s">
        <v>4089</v>
      </c>
      <c r="N256" s="26" t="s">
        <v>4090</v>
      </c>
      <c r="O256" s="26" t="s">
        <v>22</v>
      </c>
      <c r="P256" s="74" t="str">
        <f t="array" ref="P256"> index(publications!$A$1:$A$319, match($B256, publications!$B$1:$B$319, 0))</f>
        <v>Livia</v>
      </c>
    </row>
    <row r="257">
      <c r="A257" s="30" t="s">
        <v>4091</v>
      </c>
      <c r="B257" s="129" t="str">
        <f> VLOOKUP($A257,datasets!$A:$B,2,0)</f>
        <v>Mertes et al. 2017, Earth Surface Processes and Landforms (UA5FY4A8)</v>
      </c>
      <c r="C257" s="26" t="s">
        <v>3615</v>
      </c>
      <c r="D257" s="9" t="s">
        <v>3683</v>
      </c>
      <c r="E257" s="11" t="s">
        <v>4086</v>
      </c>
      <c r="F257" s="26" t="s">
        <v>203</v>
      </c>
      <c r="G257" s="26" t="s">
        <v>28</v>
      </c>
      <c r="H257" s="26" t="s">
        <v>203</v>
      </c>
      <c r="I257" s="130" t="s">
        <v>4087</v>
      </c>
      <c r="J257" s="130" t="s">
        <v>4088</v>
      </c>
      <c r="K257" s="130" t="s">
        <v>3831</v>
      </c>
      <c r="L257" s="26"/>
      <c r="M257" s="26" t="s">
        <v>4089</v>
      </c>
      <c r="N257" s="26" t="s">
        <v>4090</v>
      </c>
      <c r="O257" s="26" t="s">
        <v>22</v>
      </c>
      <c r="P257" s="74" t="str">
        <f t="array" ref="P257"> index(publications!$A$1:$A$319, match($B257, publications!$B$1:$B$319, 0))</f>
        <v>Livia</v>
      </c>
    </row>
    <row r="258">
      <c r="A258" s="30" t="s">
        <v>4092</v>
      </c>
      <c r="B258" s="129" t="str">
        <f> VLOOKUP($A258,datasets!$A:$B,2,0)</f>
        <v>Mertes et al. 2017, Earth Surface Processes and Landforms (UA5FY4A8)</v>
      </c>
      <c r="C258" s="26" t="s">
        <v>3615</v>
      </c>
      <c r="D258" s="9" t="s">
        <v>3683</v>
      </c>
      <c r="E258" s="11" t="s">
        <v>4086</v>
      </c>
      <c r="F258" s="26" t="s">
        <v>203</v>
      </c>
      <c r="G258" s="26" t="s">
        <v>28</v>
      </c>
      <c r="H258" s="26" t="s">
        <v>203</v>
      </c>
      <c r="I258" s="130" t="s">
        <v>4087</v>
      </c>
      <c r="J258" s="130" t="s">
        <v>4088</v>
      </c>
      <c r="K258" s="130" t="s">
        <v>3831</v>
      </c>
      <c r="L258" s="26"/>
      <c r="M258" s="26" t="s">
        <v>4089</v>
      </c>
      <c r="N258" s="26" t="s">
        <v>4090</v>
      </c>
      <c r="O258" s="26" t="s">
        <v>22</v>
      </c>
      <c r="P258" s="74" t="str">
        <f t="array" ref="P258"> index(publications!$A$1:$A$319, match($B258, publications!$B$1:$B$319, 0))</f>
        <v>Livia</v>
      </c>
    </row>
    <row r="259">
      <c r="A259" s="30" t="s">
        <v>4093</v>
      </c>
      <c r="B259" s="129" t="str">
        <f> VLOOKUP($A259,datasets!$A:$B,2,0)</f>
        <v>Micheletti et al. 2015, The Photogrammetric Record (D54J7ZC4)</v>
      </c>
      <c r="C259" s="26" t="s">
        <v>3606</v>
      </c>
      <c r="D259" s="140" t="s">
        <v>3607</v>
      </c>
      <c r="E259" s="11">
        <v>2010.0</v>
      </c>
      <c r="F259" s="26" t="s">
        <v>203</v>
      </c>
      <c r="G259" s="26" t="s">
        <v>203</v>
      </c>
      <c r="H259" s="26" t="s">
        <v>28</v>
      </c>
      <c r="I259" s="130" t="s">
        <v>22</v>
      </c>
      <c r="J259" s="130" t="s">
        <v>22</v>
      </c>
      <c r="K259" s="130" t="s">
        <v>22</v>
      </c>
      <c r="L259" s="26"/>
      <c r="M259" s="26" t="s">
        <v>22</v>
      </c>
      <c r="N259" s="26" t="s">
        <v>22</v>
      </c>
      <c r="O259" s="26" t="s">
        <v>22</v>
      </c>
      <c r="P259" s="74" t="str">
        <f t="array" ref="P259"> index(publications!$A$1:$A$319, match($B259, publications!$B$1:$B$319, 0))</f>
        <v>Anette</v>
      </c>
    </row>
    <row r="260">
      <c r="A260" s="26" t="s">
        <v>4094</v>
      </c>
      <c r="B260" s="129" t="str">
        <f> VLOOKUP($A260,datasets!$A:$B,2,0)</f>
        <v>Micheletti et al. 2015, The Photogrammetric Record (D54J7ZC4)</v>
      </c>
      <c r="C260" s="26" t="s">
        <v>3606</v>
      </c>
      <c r="D260" s="140" t="s">
        <v>3607</v>
      </c>
      <c r="E260" s="11">
        <v>2010.0</v>
      </c>
      <c r="F260" s="26" t="s">
        <v>203</v>
      </c>
      <c r="G260" s="26" t="s">
        <v>203</v>
      </c>
      <c r="H260" s="26" t="s">
        <v>28</v>
      </c>
      <c r="I260" s="130" t="s">
        <v>22</v>
      </c>
      <c r="J260" s="130" t="s">
        <v>22</v>
      </c>
      <c r="K260" s="130" t="s">
        <v>22</v>
      </c>
      <c r="L260" s="26"/>
      <c r="M260" s="26" t="s">
        <v>22</v>
      </c>
      <c r="N260" s="26" t="s">
        <v>22</v>
      </c>
      <c r="O260" s="26" t="s">
        <v>22</v>
      </c>
      <c r="P260" s="74" t="str">
        <f t="array" ref="P260"> index(publications!$A$1:$A$319, match($B260, publications!$B$1:$B$319, 0))</f>
        <v>Anette</v>
      </c>
    </row>
    <row r="261">
      <c r="A261" s="30" t="s">
        <v>4095</v>
      </c>
      <c r="B261" s="129" t="str">
        <f> VLOOKUP($A261,datasets!$A:$B,2,0)</f>
        <v>Micheletti et al. 2015, The Photogrammetric Record (D54J7ZC4)</v>
      </c>
      <c r="C261" s="26" t="s">
        <v>3606</v>
      </c>
      <c r="D261" s="140" t="s">
        <v>3607</v>
      </c>
      <c r="E261" s="11">
        <v>2010.0</v>
      </c>
      <c r="F261" s="26" t="s">
        <v>203</v>
      </c>
      <c r="G261" s="26" t="s">
        <v>203</v>
      </c>
      <c r="H261" s="26" t="s">
        <v>28</v>
      </c>
      <c r="I261" s="130" t="s">
        <v>22</v>
      </c>
      <c r="J261" s="130" t="s">
        <v>22</v>
      </c>
      <c r="K261" s="130" t="s">
        <v>22</v>
      </c>
      <c r="L261" s="26"/>
      <c r="M261" s="26" t="s">
        <v>22</v>
      </c>
      <c r="N261" s="26" t="s">
        <v>22</v>
      </c>
      <c r="O261" s="26" t="s">
        <v>22</v>
      </c>
      <c r="P261" s="74" t="str">
        <f t="array" ref="P261"> index(publications!$A$1:$A$319, match($B261, publications!$B$1:$B$319, 0))</f>
        <v>Anette</v>
      </c>
    </row>
    <row r="262">
      <c r="A262" s="26" t="s">
        <v>4096</v>
      </c>
      <c r="B262" s="129" t="str">
        <f> VLOOKUP($A262,datasets!$A:$B,2,0)</f>
        <v>Micheletti et al. 2015, The Photogrammetric Record (D54J7ZC4)</v>
      </c>
      <c r="C262" s="26" t="s">
        <v>3606</v>
      </c>
      <c r="D262" s="140" t="s">
        <v>3607</v>
      </c>
      <c r="E262" s="11">
        <v>2010.0</v>
      </c>
      <c r="F262" s="26" t="s">
        <v>203</v>
      </c>
      <c r="G262" s="26" t="s">
        <v>203</v>
      </c>
      <c r="H262" s="26" t="s">
        <v>28</v>
      </c>
      <c r="I262" s="130" t="s">
        <v>22</v>
      </c>
      <c r="J262" s="130" t="s">
        <v>22</v>
      </c>
      <c r="K262" s="130" t="s">
        <v>22</v>
      </c>
      <c r="L262" s="26"/>
      <c r="M262" s="26" t="s">
        <v>22</v>
      </c>
      <c r="N262" s="26" t="s">
        <v>22</v>
      </c>
      <c r="O262" s="26" t="s">
        <v>22</v>
      </c>
      <c r="P262" s="74" t="str">
        <f t="array" ref="P262"> index(publications!$A$1:$A$319, match($B262, publications!$B$1:$B$319, 0))</f>
        <v>Anette</v>
      </c>
    </row>
    <row r="263">
      <c r="A263" s="30" t="s">
        <v>4097</v>
      </c>
      <c r="B263" s="129" t="str">
        <f> VLOOKUP($A263,datasets!$A:$B,2,0)</f>
        <v>Micheletti et al. 2015, The Photogrammetric Record (D54J7ZC4)</v>
      </c>
      <c r="C263" s="26" t="s">
        <v>3606</v>
      </c>
      <c r="D263" s="140" t="s">
        <v>3607</v>
      </c>
      <c r="E263" s="11">
        <v>2010.0</v>
      </c>
      <c r="F263" s="26" t="s">
        <v>203</v>
      </c>
      <c r="G263" s="26" t="s">
        <v>203</v>
      </c>
      <c r="H263" s="26" t="s">
        <v>28</v>
      </c>
      <c r="I263" s="130" t="s">
        <v>22</v>
      </c>
      <c r="J263" s="130" t="s">
        <v>22</v>
      </c>
      <c r="K263" s="130" t="s">
        <v>22</v>
      </c>
      <c r="L263" s="26"/>
      <c r="M263" s="26" t="s">
        <v>22</v>
      </c>
      <c r="N263" s="26" t="s">
        <v>22</v>
      </c>
      <c r="O263" s="26" t="s">
        <v>22</v>
      </c>
      <c r="P263" s="74" t="str">
        <f t="array" ref="P263"> index(publications!$A$1:$A$319, match($B263, publications!$B$1:$B$319, 0))</f>
        <v>Anette</v>
      </c>
    </row>
    <row r="264">
      <c r="A264" s="26" t="s">
        <v>4098</v>
      </c>
      <c r="B264" s="129" t="str">
        <f> VLOOKUP($A264,datasets!$A:$B,2,0)</f>
        <v>Micheletti et al. 2015, The Photogrammetric Record (D54J7ZC4)</v>
      </c>
      <c r="C264" s="26" t="s">
        <v>3606</v>
      </c>
      <c r="D264" s="140" t="s">
        <v>3607</v>
      </c>
      <c r="E264" s="11">
        <v>2010.0</v>
      </c>
      <c r="F264" s="26" t="s">
        <v>203</v>
      </c>
      <c r="G264" s="26" t="s">
        <v>203</v>
      </c>
      <c r="H264" s="26" t="s">
        <v>28</v>
      </c>
      <c r="I264" s="130" t="s">
        <v>22</v>
      </c>
      <c r="J264" s="130" t="s">
        <v>22</v>
      </c>
      <c r="K264" s="130" t="s">
        <v>22</v>
      </c>
      <c r="L264" s="26"/>
      <c r="M264" s="26" t="s">
        <v>22</v>
      </c>
      <c r="N264" s="26" t="s">
        <v>22</v>
      </c>
      <c r="O264" s="26" t="s">
        <v>22</v>
      </c>
      <c r="P264" s="74" t="str">
        <f t="array" ref="P264"> index(publications!$A$1:$A$319, match($B264, publications!$B$1:$B$319, 0))</f>
        <v>Anette</v>
      </c>
    </row>
    <row r="265">
      <c r="A265" s="30" t="s">
        <v>4099</v>
      </c>
      <c r="B265" s="129" t="str">
        <f> VLOOKUP($A265,datasets!$A:$B,2,0)</f>
        <v>Micheletti et al. 2015, The Photogrammetric Record (D54J7ZC4)</v>
      </c>
      <c r="C265" s="26" t="s">
        <v>3606</v>
      </c>
      <c r="D265" s="140" t="s">
        <v>3607</v>
      </c>
      <c r="E265" s="11">
        <v>2010.0</v>
      </c>
      <c r="F265" s="26" t="s">
        <v>203</v>
      </c>
      <c r="G265" s="26" t="s">
        <v>203</v>
      </c>
      <c r="H265" s="26" t="s">
        <v>28</v>
      </c>
      <c r="I265" s="130" t="s">
        <v>22</v>
      </c>
      <c r="J265" s="130" t="s">
        <v>22</v>
      </c>
      <c r="K265" s="130" t="s">
        <v>22</v>
      </c>
      <c r="L265" s="26"/>
      <c r="M265" s="26" t="s">
        <v>22</v>
      </c>
      <c r="N265" s="26" t="s">
        <v>22</v>
      </c>
      <c r="O265" s="26" t="s">
        <v>22</v>
      </c>
      <c r="P265" s="74" t="str">
        <f t="array" ref="P265"> index(publications!$A$1:$A$319, match($B265, publications!$B$1:$B$319, 0))</f>
        <v>Anette</v>
      </c>
    </row>
    <row r="266">
      <c r="A266" s="26" t="s">
        <v>4100</v>
      </c>
      <c r="B266" s="129" t="str">
        <f> VLOOKUP($A266,datasets!$A:$B,2,0)</f>
        <v>Micheletti et al. 2015, The Photogrammetric Record (D54J7ZC4)</v>
      </c>
      <c r="C266" s="26" t="s">
        <v>3606</v>
      </c>
      <c r="D266" s="140" t="s">
        <v>3607</v>
      </c>
      <c r="E266" s="11">
        <v>2010.0</v>
      </c>
      <c r="F266" s="26" t="s">
        <v>203</v>
      </c>
      <c r="G266" s="26" t="s">
        <v>203</v>
      </c>
      <c r="H266" s="26" t="s">
        <v>28</v>
      </c>
      <c r="I266" s="130" t="s">
        <v>22</v>
      </c>
      <c r="J266" s="130" t="s">
        <v>22</v>
      </c>
      <c r="K266" s="130" t="s">
        <v>22</v>
      </c>
      <c r="L266" s="26"/>
      <c r="M266" s="26" t="s">
        <v>22</v>
      </c>
      <c r="N266" s="26" t="s">
        <v>22</v>
      </c>
      <c r="O266" s="26" t="s">
        <v>22</v>
      </c>
      <c r="P266" s="74" t="str">
        <f t="array" ref="P266"> index(publications!$A$1:$A$319, match($B266, publications!$B$1:$B$319, 0))</f>
        <v>Anette</v>
      </c>
    </row>
    <row r="267">
      <c r="A267" s="30" t="s">
        <v>4101</v>
      </c>
      <c r="B267" s="129" t="str">
        <f> VLOOKUP($A267,datasets!$A:$B,2,0)</f>
        <v>Midgley and Tonkin 2017, Geomorphology (4FQSHSBF)</v>
      </c>
      <c r="C267" s="26" t="s">
        <v>3615</v>
      </c>
      <c r="D267" s="9" t="s">
        <v>3683</v>
      </c>
      <c r="E267" s="11" t="s">
        <v>4049</v>
      </c>
      <c r="F267" s="26" t="s">
        <v>203</v>
      </c>
      <c r="G267" s="26" t="s">
        <v>28</v>
      </c>
      <c r="H267" s="26" t="s">
        <v>28</v>
      </c>
      <c r="I267" s="130" t="s">
        <v>22</v>
      </c>
      <c r="J267" s="130" t="s">
        <v>22</v>
      </c>
      <c r="K267" s="130" t="s">
        <v>22</v>
      </c>
      <c r="L267" s="26"/>
      <c r="M267" s="26" t="s">
        <v>4102</v>
      </c>
      <c r="N267" s="26" t="s">
        <v>4103</v>
      </c>
      <c r="O267" s="26" t="s">
        <v>22</v>
      </c>
      <c r="P267" s="74" t="str">
        <f t="array" ref="P267"> index(publications!$A$1:$A$319, match($B267, publications!$B$1:$B$319, 0))</f>
        <v>Anette</v>
      </c>
    </row>
    <row r="268">
      <c r="A268" s="30" t="s">
        <v>4104</v>
      </c>
      <c r="B268" s="129" t="str">
        <f> VLOOKUP($A268,datasets!$A:$B,2,0)</f>
        <v>Mihai et al. 2016, Procedia Environmental Sciences (KTXXTV3Y)</v>
      </c>
      <c r="C268" s="26" t="s">
        <v>3606</v>
      </c>
      <c r="D268" s="9" t="s">
        <v>3607</v>
      </c>
      <c r="E268" s="75" t="s">
        <v>22</v>
      </c>
      <c r="F268" s="26" t="s">
        <v>203</v>
      </c>
      <c r="G268" s="26" t="s">
        <v>203</v>
      </c>
      <c r="H268" s="26" t="s">
        <v>28</v>
      </c>
      <c r="I268" s="130" t="s">
        <v>22</v>
      </c>
      <c r="J268" s="130" t="s">
        <v>22</v>
      </c>
      <c r="K268" s="130" t="s">
        <v>22</v>
      </c>
      <c r="L268" s="26"/>
      <c r="M268" s="26" t="s">
        <v>22</v>
      </c>
      <c r="N268" s="26" t="s">
        <v>4105</v>
      </c>
      <c r="O268" s="26" t="s">
        <v>22</v>
      </c>
      <c r="P268" s="74" t="str">
        <f t="array" ref="P268"> index(publications!$A$1:$A$319, match($B268, publications!$B$1:$B$319, 0))</f>
        <v>Amaury</v>
      </c>
    </row>
    <row r="269">
      <c r="A269" s="30" t="s">
        <v>4106</v>
      </c>
      <c r="B269" s="129" t="str">
        <f> VLOOKUP($A269,datasets!$A:$B,2,0)</f>
        <v>Mölg and Bolch 2017, Remote Sensing (IFALXNZB)</v>
      </c>
      <c r="C269" s="26" t="s">
        <v>3606</v>
      </c>
      <c r="D269" s="140" t="s">
        <v>4107</v>
      </c>
      <c r="E269" s="144" t="s">
        <v>4108</v>
      </c>
      <c r="F269" s="26" t="s">
        <v>203</v>
      </c>
      <c r="G269" s="26" t="s">
        <v>3052</v>
      </c>
      <c r="H269" s="26" t="s">
        <v>28</v>
      </c>
      <c r="I269" s="130" t="s">
        <v>22</v>
      </c>
      <c r="J269" s="130" t="s">
        <v>22</v>
      </c>
      <c r="K269" s="130" t="s">
        <v>22</v>
      </c>
      <c r="L269" s="26"/>
      <c r="M269" s="26" t="s">
        <v>22</v>
      </c>
      <c r="N269" s="26" t="s">
        <v>4109</v>
      </c>
      <c r="O269" s="26" t="s">
        <v>22</v>
      </c>
      <c r="P269" s="74" t="str">
        <f t="array" ref="P269"> index(publications!$A$1:$A$319, match($B269, publications!$B$1:$B$319, 0))</f>
        <v>Anette</v>
      </c>
    </row>
    <row r="270">
      <c r="A270" s="26" t="s">
        <v>4110</v>
      </c>
      <c r="B270" s="129" t="str">
        <f> VLOOKUP($A270,datasets!$A:$B,2,0)</f>
        <v>Mölg and Bolch 2017, Remote Sensing (IFALXNZB)</v>
      </c>
      <c r="C270" s="26" t="s">
        <v>3606</v>
      </c>
      <c r="D270" s="140" t="s">
        <v>4107</v>
      </c>
      <c r="E270" s="144" t="s">
        <v>4108</v>
      </c>
      <c r="F270" s="26" t="s">
        <v>203</v>
      </c>
      <c r="G270" s="26" t="s">
        <v>3052</v>
      </c>
      <c r="H270" s="26" t="s">
        <v>28</v>
      </c>
      <c r="I270" s="130" t="s">
        <v>22</v>
      </c>
      <c r="J270" s="130" t="s">
        <v>22</v>
      </c>
      <c r="K270" s="130" t="s">
        <v>22</v>
      </c>
      <c r="L270" s="26"/>
      <c r="M270" s="26" t="s">
        <v>22</v>
      </c>
      <c r="N270" s="26" t="s">
        <v>4109</v>
      </c>
      <c r="O270" s="26" t="s">
        <v>22</v>
      </c>
      <c r="P270" s="74" t="str">
        <f t="array" ref="P270"> index(publications!$A$1:$A$319, match($B270, publications!$B$1:$B$319, 0))</f>
        <v>Anette</v>
      </c>
    </row>
    <row r="271">
      <c r="A271" s="30" t="s">
        <v>4111</v>
      </c>
      <c r="B271" s="129" t="str">
        <f> VLOOKUP($A271,datasets!$A:$B,2,0)</f>
        <v>Mölg and Bolch 2017, Remote Sensing (IFALXNZB)</v>
      </c>
      <c r="C271" s="26" t="s">
        <v>3606</v>
      </c>
      <c r="D271" s="140" t="s">
        <v>4107</v>
      </c>
      <c r="E271" s="144" t="s">
        <v>4108</v>
      </c>
      <c r="F271" s="26" t="s">
        <v>203</v>
      </c>
      <c r="G271" s="26" t="s">
        <v>3052</v>
      </c>
      <c r="H271" s="26" t="s">
        <v>28</v>
      </c>
      <c r="I271" s="130" t="s">
        <v>22</v>
      </c>
      <c r="J271" s="130" t="s">
        <v>22</v>
      </c>
      <c r="K271" s="130" t="s">
        <v>22</v>
      </c>
      <c r="L271" s="26"/>
      <c r="M271" s="26" t="s">
        <v>22</v>
      </c>
      <c r="N271" s="26" t="s">
        <v>4109</v>
      </c>
      <c r="O271" s="26" t="s">
        <v>22</v>
      </c>
      <c r="P271" s="74" t="str">
        <f t="array" ref="P271"> index(publications!$A$1:$A$319, match($B271, publications!$B$1:$B$319, 0))</f>
        <v>Anette</v>
      </c>
    </row>
    <row r="272">
      <c r="A272" s="26" t="s">
        <v>4112</v>
      </c>
      <c r="B272" s="129" t="str">
        <f> VLOOKUP($A272,datasets!$A:$B,2,0)</f>
        <v>Mölg and Bolch 2017, Remote Sensing (IFALXNZB)</v>
      </c>
      <c r="C272" s="26" t="s">
        <v>3606</v>
      </c>
      <c r="D272" s="140" t="s">
        <v>4107</v>
      </c>
      <c r="E272" s="144" t="s">
        <v>4108</v>
      </c>
      <c r="F272" s="26" t="s">
        <v>203</v>
      </c>
      <c r="G272" s="26" t="s">
        <v>3052</v>
      </c>
      <c r="H272" s="26" t="s">
        <v>28</v>
      </c>
      <c r="I272" s="130" t="s">
        <v>22</v>
      </c>
      <c r="J272" s="130" t="s">
        <v>22</v>
      </c>
      <c r="K272" s="130" t="s">
        <v>22</v>
      </c>
      <c r="L272" s="26"/>
      <c r="M272" s="26" t="s">
        <v>22</v>
      </c>
      <c r="N272" s="26" t="s">
        <v>4109</v>
      </c>
      <c r="O272" s="26" t="s">
        <v>22</v>
      </c>
      <c r="P272" s="74" t="str">
        <f t="array" ref="P272"> index(publications!$A$1:$A$319, match($B272, publications!$B$1:$B$319, 0))</f>
        <v>Anette</v>
      </c>
    </row>
    <row r="273">
      <c r="A273" s="30" t="s">
        <v>4113</v>
      </c>
      <c r="B273" s="129" t="str">
        <f> VLOOKUP($A273,datasets!$A:$B,2,0)</f>
        <v>Mölg and Bolch 2017, Remote Sensing (IFALXNZB)</v>
      </c>
      <c r="C273" s="26" t="s">
        <v>3606</v>
      </c>
      <c r="D273" s="140" t="s">
        <v>4107</v>
      </c>
      <c r="E273" s="144" t="s">
        <v>4108</v>
      </c>
      <c r="F273" s="26" t="s">
        <v>203</v>
      </c>
      <c r="G273" s="26" t="s">
        <v>3052</v>
      </c>
      <c r="H273" s="26" t="s">
        <v>28</v>
      </c>
      <c r="I273" s="130" t="s">
        <v>22</v>
      </c>
      <c r="J273" s="130" t="s">
        <v>22</v>
      </c>
      <c r="K273" s="130" t="s">
        <v>22</v>
      </c>
      <c r="L273" s="26"/>
      <c r="M273" s="26" t="s">
        <v>22</v>
      </c>
      <c r="N273" s="26" t="s">
        <v>4109</v>
      </c>
      <c r="O273" s="26" t="s">
        <v>22</v>
      </c>
      <c r="P273" s="74" t="str">
        <f t="array" ref="P273"> index(publications!$A$1:$A$319, match($B273, publications!$B$1:$B$319, 0))</f>
        <v>Anette</v>
      </c>
    </row>
    <row r="274">
      <c r="A274" s="26" t="s">
        <v>4114</v>
      </c>
      <c r="B274" s="129" t="str">
        <f> VLOOKUP($A274,datasets!$A:$B,2,0)</f>
        <v>Mölg and Bolch 2017, Remote Sensing (IFALXNZB)</v>
      </c>
      <c r="C274" s="26" t="s">
        <v>3606</v>
      </c>
      <c r="D274" s="140" t="s">
        <v>4107</v>
      </c>
      <c r="E274" s="144" t="s">
        <v>4108</v>
      </c>
      <c r="F274" s="26" t="s">
        <v>203</v>
      </c>
      <c r="G274" s="26" t="s">
        <v>3052</v>
      </c>
      <c r="H274" s="26" t="s">
        <v>28</v>
      </c>
      <c r="I274" s="130" t="s">
        <v>22</v>
      </c>
      <c r="J274" s="130" t="s">
        <v>22</v>
      </c>
      <c r="K274" s="130" t="s">
        <v>22</v>
      </c>
      <c r="L274" s="26"/>
      <c r="M274" s="26" t="s">
        <v>22</v>
      </c>
      <c r="N274" s="26" t="s">
        <v>4109</v>
      </c>
      <c r="O274" s="26" t="s">
        <v>22</v>
      </c>
      <c r="P274" s="74" t="str">
        <f t="array" ref="P274"> index(publications!$A$1:$A$319, match($B274, publications!$B$1:$B$319, 0))</f>
        <v>Anette</v>
      </c>
    </row>
    <row r="275">
      <c r="A275" s="30" t="s">
        <v>4115</v>
      </c>
      <c r="B275" s="129" t="str">
        <f> VLOOKUP($A275,datasets!$A:$B,2,0)</f>
        <v>Mölg and Bolch 2017, Remote Sensing (IFALXNZB)</v>
      </c>
      <c r="C275" s="26" t="s">
        <v>3606</v>
      </c>
      <c r="D275" s="140" t="s">
        <v>4107</v>
      </c>
      <c r="E275" s="144" t="s">
        <v>4108</v>
      </c>
      <c r="F275" s="26" t="s">
        <v>203</v>
      </c>
      <c r="G275" s="26" t="s">
        <v>3052</v>
      </c>
      <c r="H275" s="26" t="s">
        <v>28</v>
      </c>
      <c r="I275" s="130" t="s">
        <v>22</v>
      </c>
      <c r="J275" s="130" t="s">
        <v>22</v>
      </c>
      <c r="K275" s="130" t="s">
        <v>22</v>
      </c>
      <c r="L275" s="26"/>
      <c r="M275" s="26" t="s">
        <v>22</v>
      </c>
      <c r="N275" s="26" t="s">
        <v>4109</v>
      </c>
      <c r="O275" s="26" t="s">
        <v>22</v>
      </c>
      <c r="P275" s="74" t="str">
        <f t="array" ref="P275"> index(publications!$A$1:$A$319, match($B275, publications!$B$1:$B$319, 0))</f>
        <v>Anette</v>
      </c>
    </row>
    <row r="276">
      <c r="A276" s="26" t="s">
        <v>4116</v>
      </c>
      <c r="B276" s="129" t="str">
        <f> VLOOKUP($A276,datasets!$A:$B,2,0)</f>
        <v>Mölg and Bolch 2017, Remote Sensing (IFALXNZB)</v>
      </c>
      <c r="C276" s="26" t="s">
        <v>3606</v>
      </c>
      <c r="D276" s="140" t="s">
        <v>4107</v>
      </c>
      <c r="E276" s="144" t="s">
        <v>4108</v>
      </c>
      <c r="F276" s="26" t="s">
        <v>203</v>
      </c>
      <c r="G276" s="26" t="s">
        <v>3052</v>
      </c>
      <c r="H276" s="26" t="s">
        <v>28</v>
      </c>
      <c r="I276" s="130" t="s">
        <v>22</v>
      </c>
      <c r="J276" s="130" t="s">
        <v>22</v>
      </c>
      <c r="K276" s="130" t="s">
        <v>22</v>
      </c>
      <c r="L276" s="26"/>
      <c r="M276" s="26" t="s">
        <v>22</v>
      </c>
      <c r="N276" s="26" t="s">
        <v>4109</v>
      </c>
      <c r="O276" s="26" t="s">
        <v>22</v>
      </c>
      <c r="P276" s="74" t="str">
        <f t="array" ref="P276"> index(publications!$A$1:$A$319, match($B276, publications!$B$1:$B$319, 0))</f>
        <v>Anette</v>
      </c>
    </row>
    <row r="277">
      <c r="A277" s="26" t="s">
        <v>4117</v>
      </c>
      <c r="B277" s="129" t="str">
        <f> VLOOKUP($A277,datasets!$A:$B,2,0)</f>
        <v>Mölg and Bolch 2017, Remote Sensing (IFALXNZB)</v>
      </c>
      <c r="C277" s="26" t="s">
        <v>3606</v>
      </c>
      <c r="D277" s="140" t="s">
        <v>4107</v>
      </c>
      <c r="E277" s="144" t="s">
        <v>4108</v>
      </c>
      <c r="F277" s="26" t="s">
        <v>203</v>
      </c>
      <c r="G277" s="26" t="s">
        <v>3052</v>
      </c>
      <c r="H277" s="26" t="s">
        <v>28</v>
      </c>
      <c r="I277" s="130" t="s">
        <v>22</v>
      </c>
      <c r="J277" s="130" t="s">
        <v>22</v>
      </c>
      <c r="K277" s="130" t="s">
        <v>22</v>
      </c>
      <c r="L277" s="26"/>
      <c r="M277" s="26" t="s">
        <v>22</v>
      </c>
      <c r="N277" s="26" t="s">
        <v>4109</v>
      </c>
      <c r="O277" s="26" t="s">
        <v>22</v>
      </c>
      <c r="P277" s="74" t="str">
        <f t="array" ref="P277"> index(publications!$A$1:$A$319, match($B277, publications!$B$1:$B$319, 0))</f>
        <v>Anette</v>
      </c>
    </row>
    <row r="278">
      <c r="A278" s="30" t="s">
        <v>4118</v>
      </c>
      <c r="B278" s="129" t="str">
        <f> VLOOKUP($A278,datasets!$A:$B,2,0)</f>
        <v>Mölg et al. 2019, The Cryosphere (ZMXR5AJX)</v>
      </c>
      <c r="C278" s="26" t="s">
        <v>3615</v>
      </c>
      <c r="D278" s="9" t="s">
        <v>4119</v>
      </c>
      <c r="E278" s="11">
        <v>2016.0</v>
      </c>
      <c r="F278" s="26" t="s">
        <v>203</v>
      </c>
      <c r="G278" s="26" t="s">
        <v>28</v>
      </c>
      <c r="H278" s="26" t="s">
        <v>3052</v>
      </c>
      <c r="I278" s="130" t="s">
        <v>22</v>
      </c>
      <c r="J278" s="130" t="s">
        <v>22</v>
      </c>
      <c r="K278" s="130" t="s">
        <v>22</v>
      </c>
      <c r="L278" s="26"/>
      <c r="M278" s="26" t="s">
        <v>22</v>
      </c>
      <c r="N278" s="26" t="s">
        <v>4120</v>
      </c>
      <c r="O278" s="26" t="s">
        <v>2145</v>
      </c>
      <c r="P278" s="74" t="str">
        <f t="array" ref="P278"> index(publications!$A$1:$A$319, match($B278, publications!$B$1:$B$319, 0))</f>
        <v>Anette</v>
      </c>
    </row>
    <row r="279">
      <c r="A279" s="26" t="s">
        <v>4121</v>
      </c>
      <c r="B279" s="129" t="str">
        <f> VLOOKUP($A279,datasets!$A:$B,2,0)</f>
        <v>Mölg et al. 2019, The Cryosphere (ZMXR5AJX)</v>
      </c>
      <c r="C279" s="26" t="s">
        <v>3615</v>
      </c>
      <c r="D279" s="9" t="s">
        <v>4119</v>
      </c>
      <c r="E279" s="11">
        <v>2016.0</v>
      </c>
      <c r="F279" s="26" t="s">
        <v>203</v>
      </c>
      <c r="G279" s="26" t="s">
        <v>28</v>
      </c>
      <c r="H279" s="26" t="s">
        <v>3052</v>
      </c>
      <c r="I279" s="130" t="s">
        <v>22</v>
      </c>
      <c r="J279" s="130" t="s">
        <v>22</v>
      </c>
      <c r="K279" s="130" t="s">
        <v>22</v>
      </c>
      <c r="L279" s="26"/>
      <c r="M279" s="26" t="s">
        <v>22</v>
      </c>
      <c r="N279" s="26" t="s">
        <v>4120</v>
      </c>
      <c r="O279" s="26" t="s">
        <v>2145</v>
      </c>
      <c r="P279" s="74" t="str">
        <f t="array" ref="P279"> index(publications!$A$1:$A$319, match($B279, publications!$B$1:$B$319, 0))</f>
        <v>Anette</v>
      </c>
    </row>
    <row r="280">
      <c r="A280" s="30" t="s">
        <v>4122</v>
      </c>
      <c r="B280" s="129" t="str">
        <f> VLOOKUP($A280,datasets!$A:$B,2,0)</f>
        <v>Mölg et al. 2019, The Cryosphere (ZMXR5AJX)</v>
      </c>
      <c r="C280" s="26" t="s">
        <v>3615</v>
      </c>
      <c r="D280" s="9" t="s">
        <v>4119</v>
      </c>
      <c r="E280" s="11">
        <v>2016.0</v>
      </c>
      <c r="F280" s="26" t="s">
        <v>203</v>
      </c>
      <c r="G280" s="26" t="s">
        <v>28</v>
      </c>
      <c r="H280" s="26" t="s">
        <v>3052</v>
      </c>
      <c r="I280" s="130" t="s">
        <v>22</v>
      </c>
      <c r="J280" s="130" t="s">
        <v>22</v>
      </c>
      <c r="K280" s="130" t="s">
        <v>22</v>
      </c>
      <c r="L280" s="26"/>
      <c r="M280" s="26" t="s">
        <v>22</v>
      </c>
      <c r="N280" s="26" t="s">
        <v>4120</v>
      </c>
      <c r="O280" s="26" t="s">
        <v>2145</v>
      </c>
      <c r="P280" s="74" t="str">
        <f t="array" ref="P280"> index(publications!$A$1:$A$319, match($B280, publications!$B$1:$B$319, 0))</f>
        <v>Anette</v>
      </c>
    </row>
    <row r="281">
      <c r="A281" s="26" t="s">
        <v>4123</v>
      </c>
      <c r="B281" s="129" t="str">
        <f> VLOOKUP($A281,datasets!$A:$B,2,0)</f>
        <v>Mölg et al. 2019, The Cryosphere (ZMXR5AJX)</v>
      </c>
      <c r="C281" s="26" t="s">
        <v>3615</v>
      </c>
      <c r="D281" s="9" t="s">
        <v>4119</v>
      </c>
      <c r="E281" s="11">
        <v>2016.0</v>
      </c>
      <c r="F281" s="26" t="s">
        <v>203</v>
      </c>
      <c r="G281" s="26" t="s">
        <v>28</v>
      </c>
      <c r="H281" s="26" t="s">
        <v>3052</v>
      </c>
      <c r="I281" s="130" t="s">
        <v>22</v>
      </c>
      <c r="J281" s="130" t="s">
        <v>22</v>
      </c>
      <c r="K281" s="130" t="s">
        <v>22</v>
      </c>
      <c r="L281" s="26"/>
      <c r="M281" s="26" t="s">
        <v>22</v>
      </c>
      <c r="N281" s="26" t="s">
        <v>4120</v>
      </c>
      <c r="O281" s="26" t="s">
        <v>2145</v>
      </c>
      <c r="P281" s="74" t="str">
        <f t="array" ref="P281"> index(publications!$A$1:$A$319, match($B281, publications!$B$1:$B$319, 0))</f>
        <v>Anette</v>
      </c>
    </row>
    <row r="282">
      <c r="A282" s="30" t="s">
        <v>4124</v>
      </c>
      <c r="B282" s="129" t="str">
        <f> VLOOKUP($A282,datasets!$A:$B,2,0)</f>
        <v>Mölg et al. 2019, The Cryosphere (ZMXR5AJX)</v>
      </c>
      <c r="C282" s="26" t="s">
        <v>3615</v>
      </c>
      <c r="D282" s="9" t="s">
        <v>4119</v>
      </c>
      <c r="E282" s="11">
        <v>2016.0</v>
      </c>
      <c r="F282" s="26" t="s">
        <v>203</v>
      </c>
      <c r="G282" s="26" t="s">
        <v>28</v>
      </c>
      <c r="H282" s="26" t="s">
        <v>3052</v>
      </c>
      <c r="I282" s="130" t="s">
        <v>22</v>
      </c>
      <c r="J282" s="130" t="s">
        <v>22</v>
      </c>
      <c r="K282" s="130" t="s">
        <v>22</v>
      </c>
      <c r="L282" s="26"/>
      <c r="M282" s="26" t="s">
        <v>22</v>
      </c>
      <c r="N282" s="26" t="s">
        <v>4120</v>
      </c>
      <c r="O282" s="26" t="s">
        <v>2145</v>
      </c>
      <c r="P282" s="74" t="str">
        <f t="array" ref="P282"> index(publications!$A$1:$A$319, match($B282, publications!$B$1:$B$319, 0))</f>
        <v>Anette</v>
      </c>
    </row>
    <row r="283">
      <c r="A283" s="26" t="s">
        <v>4125</v>
      </c>
      <c r="B283" s="129" t="str">
        <f> VLOOKUP($A283,datasets!$A:$B,2,0)</f>
        <v>Mölg et al. 2019, The Cryosphere (ZMXR5AJX)</v>
      </c>
      <c r="C283" s="26" t="s">
        <v>3615</v>
      </c>
      <c r="D283" s="9" t="s">
        <v>4119</v>
      </c>
      <c r="E283" s="11">
        <v>2016.0</v>
      </c>
      <c r="F283" s="26" t="s">
        <v>203</v>
      </c>
      <c r="G283" s="26" t="s">
        <v>28</v>
      </c>
      <c r="H283" s="26" t="s">
        <v>3052</v>
      </c>
      <c r="I283" s="130" t="s">
        <v>22</v>
      </c>
      <c r="J283" s="130" t="s">
        <v>22</v>
      </c>
      <c r="K283" s="130" t="s">
        <v>22</v>
      </c>
      <c r="L283" s="26"/>
      <c r="M283" s="26" t="s">
        <v>22</v>
      </c>
      <c r="N283" s="26" t="s">
        <v>4120</v>
      </c>
      <c r="O283" s="26" t="s">
        <v>2145</v>
      </c>
      <c r="P283" s="74" t="str">
        <f t="array" ref="P283"> index(publications!$A$1:$A$319, match($B283, publications!$B$1:$B$319, 0))</f>
        <v>Anette</v>
      </c>
    </row>
    <row r="284">
      <c r="A284" s="30" t="s">
        <v>4126</v>
      </c>
      <c r="B284" s="129" t="str">
        <f> VLOOKUP($A284,datasets!$A:$B,2,0)</f>
        <v>Mölg et al. 2019, The Cryosphere (ZMXR5AJX)</v>
      </c>
      <c r="C284" s="26" t="s">
        <v>3615</v>
      </c>
      <c r="D284" s="9" t="s">
        <v>4119</v>
      </c>
      <c r="E284" s="11">
        <v>2016.0</v>
      </c>
      <c r="F284" s="26" t="s">
        <v>203</v>
      </c>
      <c r="G284" s="26" t="s">
        <v>28</v>
      </c>
      <c r="H284" s="26" t="s">
        <v>3052</v>
      </c>
      <c r="I284" s="130" t="s">
        <v>22</v>
      </c>
      <c r="J284" s="130" t="s">
        <v>22</v>
      </c>
      <c r="K284" s="130" t="s">
        <v>22</v>
      </c>
      <c r="L284" s="26"/>
      <c r="M284" s="26" t="s">
        <v>22</v>
      </c>
      <c r="N284" s="26" t="s">
        <v>4120</v>
      </c>
      <c r="O284" s="26" t="s">
        <v>2145</v>
      </c>
      <c r="P284" s="74" t="str">
        <f t="array" ref="P284"> index(publications!$A$1:$A$319, match($B284, publications!$B$1:$B$319, 0))</f>
        <v>Anette</v>
      </c>
    </row>
    <row r="285">
      <c r="A285" s="26" t="s">
        <v>4127</v>
      </c>
      <c r="B285" s="129" t="str">
        <f> VLOOKUP($A285,datasets!$A:$B,2,0)</f>
        <v>Mölg et al. 2019, The Cryosphere (ZMXR5AJX)</v>
      </c>
      <c r="C285" s="26" t="s">
        <v>3615</v>
      </c>
      <c r="D285" s="9" t="s">
        <v>4119</v>
      </c>
      <c r="E285" s="11">
        <v>2016.0</v>
      </c>
      <c r="F285" s="26" t="s">
        <v>203</v>
      </c>
      <c r="G285" s="26" t="s">
        <v>28</v>
      </c>
      <c r="H285" s="26" t="s">
        <v>3052</v>
      </c>
      <c r="I285" s="130" t="s">
        <v>22</v>
      </c>
      <c r="J285" s="130" t="s">
        <v>22</v>
      </c>
      <c r="K285" s="130" t="s">
        <v>22</v>
      </c>
      <c r="L285" s="26"/>
      <c r="M285" s="26" t="s">
        <v>22</v>
      </c>
      <c r="N285" s="26" t="s">
        <v>4120</v>
      </c>
      <c r="O285" s="26" t="s">
        <v>2145</v>
      </c>
      <c r="P285" s="74" t="str">
        <f t="array" ref="P285"> index(publications!$A$1:$A$319, match($B285, publications!$B$1:$B$319, 0))</f>
        <v>Anette</v>
      </c>
    </row>
    <row r="286">
      <c r="A286" s="30" t="s">
        <v>4128</v>
      </c>
      <c r="B286" s="129" t="str">
        <f> VLOOKUP($A286,datasets!$A:$B,2,0)</f>
        <v>Munteanu et al. 2020, Proceedings of the Royal Society B: Biological Sciences (GD7U5PGI)</v>
      </c>
      <c r="C286" s="26" t="s">
        <v>3615</v>
      </c>
      <c r="D286" s="9" t="s">
        <v>3706</v>
      </c>
      <c r="E286" s="11" t="s">
        <v>22</v>
      </c>
      <c r="F286" s="26" t="s">
        <v>3052</v>
      </c>
      <c r="G286" s="26" t="s">
        <v>3052</v>
      </c>
      <c r="H286" s="26" t="s">
        <v>3052</v>
      </c>
      <c r="I286" s="130" t="s">
        <v>22</v>
      </c>
      <c r="J286" s="130" t="s">
        <v>22</v>
      </c>
      <c r="K286" s="130" t="s">
        <v>22</v>
      </c>
      <c r="L286" s="26"/>
      <c r="M286" s="26" t="s">
        <v>22</v>
      </c>
      <c r="N286" s="26" t="s">
        <v>4129</v>
      </c>
      <c r="O286" s="26" t="s">
        <v>2157</v>
      </c>
      <c r="P286" s="74" t="str">
        <f t="array" ref="P286"> index(publications!$A$1:$A$319, match($B286, publications!$B$1:$B$319, 0))</f>
        <v>Livia</v>
      </c>
    </row>
    <row r="287">
      <c r="A287" s="8" t="s">
        <v>4130</v>
      </c>
      <c r="B287" s="129" t="str">
        <f> VLOOKUP($A287,datasets!$A:$B,2,0)</f>
        <v>Nagarajan and Schenk 2016, ISPRS Journal of Photogrammetry and Remote Sensing (Q45H8ZC2)</v>
      </c>
      <c r="C287" s="26" t="s">
        <v>3682</v>
      </c>
      <c r="D287" s="9" t="s">
        <v>4131</v>
      </c>
      <c r="E287" s="11" t="s">
        <v>22</v>
      </c>
      <c r="F287" s="26" t="s">
        <v>203</v>
      </c>
      <c r="G287" s="26" t="s">
        <v>3052</v>
      </c>
      <c r="H287" s="26" t="s">
        <v>28</v>
      </c>
      <c r="I287" s="130" t="s">
        <v>22</v>
      </c>
      <c r="J287" s="130" t="s">
        <v>22</v>
      </c>
      <c r="K287" s="130" t="s">
        <v>22</v>
      </c>
      <c r="L287" s="26"/>
      <c r="M287" s="26" t="s">
        <v>4132</v>
      </c>
      <c r="N287" s="26" t="s">
        <v>22</v>
      </c>
      <c r="O287" s="26" t="s">
        <v>22</v>
      </c>
      <c r="P287" s="74" t="str">
        <f t="array" ref="P287"> index(publications!$A$1:$A$319, match($B287, publications!$B$1:$B$319, 0))</f>
        <v>Thomas</v>
      </c>
    </row>
    <row r="288">
      <c r="A288" s="30" t="s">
        <v>4133</v>
      </c>
      <c r="B288" s="129" t="str">
        <f> VLOOKUP($A288,datasets!$A:$B,2,0)</f>
        <v>Nebiker et al. 2014, Remote Sensing (TTUA98S8)</v>
      </c>
      <c r="C288" s="26" t="s">
        <v>3606</v>
      </c>
      <c r="D288" s="9" t="s">
        <v>3779</v>
      </c>
      <c r="E288" s="11" t="s">
        <v>22</v>
      </c>
      <c r="F288" s="26" t="s">
        <v>203</v>
      </c>
      <c r="G288" s="26" t="s">
        <v>203</v>
      </c>
      <c r="H288" s="26" t="s">
        <v>203</v>
      </c>
      <c r="I288" s="130" t="s">
        <v>4134</v>
      </c>
      <c r="J288" s="130" t="s">
        <v>4134</v>
      </c>
      <c r="K288" s="130" t="s">
        <v>22</v>
      </c>
      <c r="L288" s="26"/>
      <c r="M288" s="26" t="s">
        <v>4135</v>
      </c>
      <c r="N288" s="26" t="s">
        <v>4136</v>
      </c>
      <c r="O288" s="26" t="s">
        <v>22</v>
      </c>
      <c r="P288" s="74" t="str">
        <f t="array" ref="P288"> index(publications!$A$1:$A$319, match($B288, publications!$B$1:$B$319, 0))</f>
        <v>Camillo</v>
      </c>
    </row>
    <row r="289">
      <c r="A289" s="26" t="s">
        <v>4137</v>
      </c>
      <c r="B289" s="129" t="str">
        <f> VLOOKUP($A289,datasets!$A:$B,2,0)</f>
        <v>Nebiker et al. 2014, Remote Sensing (TTUA98S8)</v>
      </c>
      <c r="C289" s="26" t="s">
        <v>3606</v>
      </c>
      <c r="D289" s="9" t="s">
        <v>3779</v>
      </c>
      <c r="E289" s="11" t="s">
        <v>22</v>
      </c>
      <c r="F289" s="26" t="s">
        <v>203</v>
      </c>
      <c r="G289" s="26" t="s">
        <v>203</v>
      </c>
      <c r="H289" s="26" t="s">
        <v>203</v>
      </c>
      <c r="I289" s="130" t="s">
        <v>4134</v>
      </c>
      <c r="J289" s="130" t="s">
        <v>4134</v>
      </c>
      <c r="K289" s="130" t="s">
        <v>22</v>
      </c>
      <c r="L289" s="26"/>
      <c r="M289" s="26" t="s">
        <v>4135</v>
      </c>
      <c r="N289" s="26" t="s">
        <v>4136</v>
      </c>
      <c r="O289" s="26" t="s">
        <v>22</v>
      </c>
      <c r="P289" s="74" t="str">
        <f t="array" ref="P289"> index(publications!$A$1:$A$319, match($B289, publications!$B$1:$B$319, 0))</f>
        <v>Camillo</v>
      </c>
    </row>
    <row r="290">
      <c r="A290" s="26" t="s">
        <v>4138</v>
      </c>
      <c r="B290" s="129" t="str">
        <f> VLOOKUP($A290,datasets!$A:$B,2,0)</f>
        <v>Nebiker et al. 2014, Remote Sensing (TTUA98S8)</v>
      </c>
      <c r="C290" s="26" t="s">
        <v>3606</v>
      </c>
      <c r="D290" s="9" t="s">
        <v>4139</v>
      </c>
      <c r="E290" s="11" t="s">
        <v>22</v>
      </c>
      <c r="F290" s="26" t="s">
        <v>203</v>
      </c>
      <c r="G290" s="26" t="s">
        <v>203</v>
      </c>
      <c r="H290" s="26" t="s">
        <v>203</v>
      </c>
      <c r="I290" s="130" t="s">
        <v>4134</v>
      </c>
      <c r="J290" s="130" t="s">
        <v>4134</v>
      </c>
      <c r="K290" s="130" t="s">
        <v>22</v>
      </c>
      <c r="L290" s="26"/>
      <c r="M290" s="26" t="s">
        <v>4135</v>
      </c>
      <c r="N290" s="26" t="s">
        <v>4136</v>
      </c>
      <c r="O290" s="26" t="s">
        <v>22</v>
      </c>
      <c r="P290" s="74" t="str">
        <f t="array" ref="P290"> index(publications!$A$1:$A$319, match($B290, publications!$B$1:$B$319, 0))</f>
        <v>Camillo</v>
      </c>
    </row>
    <row r="291">
      <c r="A291" s="26" t="s">
        <v>4140</v>
      </c>
      <c r="B291" s="129" t="str">
        <f> VLOOKUP($A291,datasets!$A:$B,2,0)</f>
        <v>Nebiker et al. 2014, Remote Sensing (TTUA98S8)</v>
      </c>
      <c r="C291" s="26" t="s">
        <v>3606</v>
      </c>
      <c r="D291" s="9" t="s">
        <v>4139</v>
      </c>
      <c r="E291" s="11" t="s">
        <v>22</v>
      </c>
      <c r="F291" s="26" t="s">
        <v>203</v>
      </c>
      <c r="G291" s="26" t="s">
        <v>203</v>
      </c>
      <c r="H291" s="26" t="s">
        <v>203</v>
      </c>
      <c r="I291" s="130" t="s">
        <v>4134</v>
      </c>
      <c r="J291" s="130" t="s">
        <v>4134</v>
      </c>
      <c r="K291" s="130" t="s">
        <v>22</v>
      </c>
      <c r="L291" s="26"/>
      <c r="M291" s="26" t="s">
        <v>4135</v>
      </c>
      <c r="N291" s="26" t="s">
        <v>4136</v>
      </c>
      <c r="O291" s="26" t="s">
        <v>22</v>
      </c>
      <c r="P291" s="74" t="str">
        <f t="array" ref="P291"> index(publications!$A$1:$A$319, match($B291, publications!$B$1:$B$319, 0))</f>
        <v>Camillo</v>
      </c>
    </row>
    <row r="292">
      <c r="A292" s="30" t="s">
        <v>4141</v>
      </c>
      <c r="B292" s="129" t="str">
        <f> VLOOKUP($A292,datasets!$A:$B,2,0)</f>
        <v>Nita et al. 2018, Remote Sensing of Environment (69M5DZSF)</v>
      </c>
      <c r="C292" s="26" t="s">
        <v>3699</v>
      </c>
      <c r="D292" s="9" t="s">
        <v>3683</v>
      </c>
      <c r="E292" s="11" t="s">
        <v>22</v>
      </c>
      <c r="F292" s="26" t="s">
        <v>203</v>
      </c>
      <c r="G292" s="26" t="s">
        <v>28</v>
      </c>
      <c r="H292" s="26" t="s">
        <v>28</v>
      </c>
      <c r="I292" s="130" t="s">
        <v>22</v>
      </c>
      <c r="J292" s="130" t="s">
        <v>22</v>
      </c>
      <c r="K292" s="130" t="s">
        <v>22</v>
      </c>
      <c r="L292" s="26"/>
      <c r="M292" s="26" t="s">
        <v>22</v>
      </c>
      <c r="N292" s="26" t="s">
        <v>4142</v>
      </c>
      <c r="O292" s="26" t="s">
        <v>22</v>
      </c>
      <c r="P292" s="74" t="str">
        <f t="array" ref="P292"> index(publications!$A$1:$A$319, match($B292, publications!$B$1:$B$319, 0))</f>
        <v>Amaury</v>
      </c>
    </row>
    <row r="293">
      <c r="A293" s="30" t="s">
        <v>4143</v>
      </c>
      <c r="B293" s="129" t="str">
        <f> VLOOKUP($A293,datasets!$A:$B,2,0)</f>
        <v>Nuimura et al. 2017, Quaternary International (SPYHCGR7)</v>
      </c>
      <c r="C293" s="26" t="s">
        <v>3606</v>
      </c>
      <c r="D293" s="9" t="s">
        <v>3607</v>
      </c>
      <c r="E293" s="11">
        <v>2010.0</v>
      </c>
      <c r="F293" s="26" t="s">
        <v>203</v>
      </c>
      <c r="G293" s="26" t="s">
        <v>203</v>
      </c>
      <c r="H293" s="26" t="s">
        <v>203</v>
      </c>
      <c r="I293" s="130" t="s">
        <v>4035</v>
      </c>
      <c r="J293" s="130" t="s">
        <v>4036</v>
      </c>
      <c r="K293" s="130" t="s">
        <v>22</v>
      </c>
      <c r="L293" s="26"/>
      <c r="M293" s="26" t="s">
        <v>4144</v>
      </c>
      <c r="N293" s="26" t="s">
        <v>4145</v>
      </c>
      <c r="O293" s="26" t="s">
        <v>2090</v>
      </c>
      <c r="P293" s="74" t="str">
        <f t="array" ref="P293"> index(publications!$A$1:$A$319, match($B293, publications!$B$1:$B$319, 0))</f>
        <v>Amaury</v>
      </c>
    </row>
    <row r="294">
      <c r="A294" s="26" t="s">
        <v>4146</v>
      </c>
      <c r="B294" s="129" t="str">
        <f> VLOOKUP($A294,datasets!$A:$B,2,0)</f>
        <v>Nuimura et al. 2017, Quaternary International (SPYHCGR7)</v>
      </c>
      <c r="C294" s="26" t="s">
        <v>3606</v>
      </c>
      <c r="D294" s="9" t="s">
        <v>3607</v>
      </c>
      <c r="E294" s="11">
        <v>2010.0</v>
      </c>
      <c r="F294" s="26" t="s">
        <v>203</v>
      </c>
      <c r="G294" s="26" t="s">
        <v>203</v>
      </c>
      <c r="H294" s="26" t="s">
        <v>203</v>
      </c>
      <c r="I294" s="130" t="s">
        <v>4035</v>
      </c>
      <c r="J294" s="130" t="s">
        <v>4036</v>
      </c>
      <c r="K294" s="130" t="s">
        <v>22</v>
      </c>
      <c r="L294" s="26"/>
      <c r="M294" s="26" t="s">
        <v>4144</v>
      </c>
      <c r="N294" s="26" t="s">
        <v>4145</v>
      </c>
      <c r="O294" s="26" t="s">
        <v>2090</v>
      </c>
      <c r="P294" s="74" t="str">
        <f t="array" ref="P294"> index(publications!$A$1:$A$319, match($B294, publications!$B$1:$B$319, 0))</f>
        <v>Amaury</v>
      </c>
    </row>
    <row r="295">
      <c r="A295" s="30" t="s">
        <v>4147</v>
      </c>
      <c r="B295" s="129" t="str">
        <f> VLOOKUP($A295,datasets!$A:$B,2,0)</f>
        <v>Núñez-Andrés et al. 2019, Geomatics, Natural Hazards and Risk (JTUUBHR8)</v>
      </c>
      <c r="C295" s="26" t="s">
        <v>3615</v>
      </c>
      <c r="D295" s="9" t="s">
        <v>3683</v>
      </c>
      <c r="E295" s="11" t="s">
        <v>22</v>
      </c>
      <c r="F295" s="26" t="s">
        <v>203</v>
      </c>
      <c r="G295" s="26" t="s">
        <v>28</v>
      </c>
      <c r="H295" s="26" t="s">
        <v>28</v>
      </c>
      <c r="I295" s="131" t="s">
        <v>22</v>
      </c>
      <c r="J295" s="130" t="s">
        <v>22</v>
      </c>
      <c r="K295" s="130" t="s">
        <v>22</v>
      </c>
      <c r="L295" s="11"/>
      <c r="M295" s="11" t="s">
        <v>22</v>
      </c>
      <c r="N295" s="26" t="s">
        <v>4148</v>
      </c>
      <c r="O295" s="26" t="s">
        <v>22</v>
      </c>
      <c r="P295" s="74" t="str">
        <f t="array" ref="P295"> index(publications!$A$1:$A$319, match($B295, publications!$B$1:$B$319, 0))</f>
        <v>Anette</v>
      </c>
    </row>
    <row r="296">
      <c r="A296" s="30" t="s">
        <v>4149</v>
      </c>
      <c r="B296" s="129" t="str">
        <f> VLOOKUP($A296,datasets!$A:$B,2,0)</f>
        <v>Núñez-Andrés et al. 2019, Geomatics, Natural Hazards and Risk (JTUUBHR8)</v>
      </c>
      <c r="C296" s="26" t="s">
        <v>3615</v>
      </c>
      <c r="D296" s="9" t="s">
        <v>3683</v>
      </c>
      <c r="E296" s="11" t="s">
        <v>22</v>
      </c>
      <c r="F296" s="26" t="s">
        <v>203</v>
      </c>
      <c r="G296" s="26" t="s">
        <v>203</v>
      </c>
      <c r="H296" s="26" t="s">
        <v>28</v>
      </c>
      <c r="I296" s="131" t="s">
        <v>22</v>
      </c>
      <c r="J296" s="130" t="s">
        <v>22</v>
      </c>
      <c r="K296" s="130" t="s">
        <v>22</v>
      </c>
      <c r="L296" s="11"/>
      <c r="M296" s="11" t="s">
        <v>22</v>
      </c>
      <c r="N296" s="26" t="s">
        <v>4148</v>
      </c>
      <c r="O296" s="26" t="s">
        <v>22</v>
      </c>
      <c r="P296" s="74" t="str">
        <f t="array" ref="P296"> index(publications!$A$1:$A$319, match($B296, publications!$B$1:$B$319, 0))</f>
        <v>Anette</v>
      </c>
    </row>
    <row r="297">
      <c r="A297" s="30" t="s">
        <v>4150</v>
      </c>
      <c r="B297" s="129" t="str">
        <f> VLOOKUP($A297,datasets!$A:$B,2,0)</f>
        <v>Núñez-Andrés et al. 2019, Geomatics, Natural Hazards and Risk (JTUUBHR8)</v>
      </c>
      <c r="C297" s="26" t="s">
        <v>3615</v>
      </c>
      <c r="D297" s="9" t="s">
        <v>3683</v>
      </c>
      <c r="E297" s="11" t="s">
        <v>22</v>
      </c>
      <c r="F297" s="26" t="s">
        <v>203</v>
      </c>
      <c r="G297" s="26" t="s">
        <v>203</v>
      </c>
      <c r="H297" s="26" t="s">
        <v>28</v>
      </c>
      <c r="I297" s="131" t="s">
        <v>22</v>
      </c>
      <c r="J297" s="130" t="s">
        <v>22</v>
      </c>
      <c r="K297" s="130" t="s">
        <v>22</v>
      </c>
      <c r="L297" s="11"/>
      <c r="M297" s="11" t="s">
        <v>22</v>
      </c>
      <c r="N297" s="26" t="s">
        <v>4148</v>
      </c>
      <c r="O297" s="26" t="s">
        <v>22</v>
      </c>
      <c r="P297" s="74" t="str">
        <f t="array" ref="P297"> index(publications!$A$1:$A$319, match($B297, publications!$B$1:$B$319, 0))</f>
        <v>Anette</v>
      </c>
    </row>
    <row r="298">
      <c r="A298" s="30" t="s">
        <v>4151</v>
      </c>
      <c r="B298" s="129" t="str">
        <f> VLOOKUP($A298,datasets!$A:$B,2,0)</f>
        <v>Núñez-Andrés et al. 2019, Geomatics, Natural Hazards and Risk (JTUUBHR8)</v>
      </c>
      <c r="C298" s="26" t="s">
        <v>3615</v>
      </c>
      <c r="D298" s="9" t="s">
        <v>3683</v>
      </c>
      <c r="E298" s="11" t="s">
        <v>22</v>
      </c>
      <c r="F298" s="26" t="s">
        <v>203</v>
      </c>
      <c r="G298" s="26" t="s">
        <v>203</v>
      </c>
      <c r="H298" s="26" t="s">
        <v>28</v>
      </c>
      <c r="I298" s="131" t="s">
        <v>22</v>
      </c>
      <c r="J298" s="130" t="s">
        <v>22</v>
      </c>
      <c r="K298" s="130" t="s">
        <v>22</v>
      </c>
      <c r="L298" s="11"/>
      <c r="M298" s="11" t="s">
        <v>22</v>
      </c>
      <c r="N298" s="26" t="s">
        <v>4148</v>
      </c>
      <c r="O298" s="26" t="s">
        <v>22</v>
      </c>
      <c r="P298" s="74" t="str">
        <f t="array" ref="P298"> index(publications!$A$1:$A$319, match($B298, publications!$B$1:$B$319, 0))</f>
        <v>Anette</v>
      </c>
    </row>
    <row r="299">
      <c r="A299" s="30" t="s">
        <v>4152</v>
      </c>
      <c r="B299" s="129" t="str">
        <f> VLOOKUP($A299,datasets!$A:$B,2,0)</f>
        <v>Nurminen et al. 2015, Remote Sensing (ZVQJ9Z46)</v>
      </c>
      <c r="C299" s="26" t="s">
        <v>3606</v>
      </c>
      <c r="D299" s="9" t="s">
        <v>3625</v>
      </c>
      <c r="E299" s="75" t="s">
        <v>4153</v>
      </c>
      <c r="F299" s="26" t="s">
        <v>203</v>
      </c>
      <c r="G299" s="26" t="s">
        <v>203</v>
      </c>
      <c r="H299" s="26" t="s">
        <v>3052</v>
      </c>
      <c r="I299" s="130" t="s">
        <v>22</v>
      </c>
      <c r="J299" s="130" t="s">
        <v>22</v>
      </c>
      <c r="K299" s="130" t="s">
        <v>22</v>
      </c>
      <c r="L299" s="26"/>
      <c r="M299" s="26" t="s">
        <v>22</v>
      </c>
      <c r="N299" s="26" t="s">
        <v>4154</v>
      </c>
      <c r="O299" s="26" t="s">
        <v>22</v>
      </c>
      <c r="P299" s="74" t="str">
        <f t="array" ref="P299"> index(publications!$A$1:$A$319, match($B299, publications!$B$1:$B$319, 0))</f>
        <v>Livia</v>
      </c>
    </row>
    <row r="300">
      <c r="A300" s="30" t="s">
        <v>4155</v>
      </c>
      <c r="B300" s="129" t="str">
        <f> VLOOKUP($A300,datasets!$A:$B,2,0)</f>
        <v>Nurminen et al. 2015, Remote Sensing (ZVQJ9Z46)</v>
      </c>
      <c r="C300" s="26" t="s">
        <v>3606</v>
      </c>
      <c r="D300" s="9" t="s">
        <v>3625</v>
      </c>
      <c r="E300" s="75" t="s">
        <v>4153</v>
      </c>
      <c r="F300" s="26" t="s">
        <v>203</v>
      </c>
      <c r="G300" s="26" t="s">
        <v>203</v>
      </c>
      <c r="H300" s="26" t="s">
        <v>3052</v>
      </c>
      <c r="I300" s="130" t="s">
        <v>22</v>
      </c>
      <c r="J300" s="130" t="s">
        <v>22</v>
      </c>
      <c r="K300" s="130" t="s">
        <v>22</v>
      </c>
      <c r="L300" s="26"/>
      <c r="M300" s="26" t="s">
        <v>22</v>
      </c>
      <c r="N300" s="26" t="s">
        <v>4154</v>
      </c>
      <c r="O300" s="26" t="s">
        <v>22</v>
      </c>
      <c r="P300" s="74" t="str">
        <f t="array" ref="P300"> index(publications!$A$1:$A$319, match($B300, publications!$B$1:$B$319, 0))</f>
        <v>Livia</v>
      </c>
    </row>
    <row r="301">
      <c r="A301" s="30" t="s">
        <v>4156</v>
      </c>
      <c r="B301" s="129" t="str">
        <f> VLOOKUP($A301,datasets!$A:$B,2,0)</f>
        <v>Nurminen et al. 2015, Remote Sensing (ZVQJ9Z46)</v>
      </c>
      <c r="C301" s="26" t="s">
        <v>3606</v>
      </c>
      <c r="D301" s="9" t="s">
        <v>3625</v>
      </c>
      <c r="E301" s="75" t="s">
        <v>4153</v>
      </c>
      <c r="F301" s="26" t="s">
        <v>203</v>
      </c>
      <c r="G301" s="26" t="s">
        <v>203</v>
      </c>
      <c r="H301" s="26" t="s">
        <v>3052</v>
      </c>
      <c r="I301" s="130" t="s">
        <v>22</v>
      </c>
      <c r="J301" s="130" t="s">
        <v>22</v>
      </c>
      <c r="K301" s="130" t="s">
        <v>22</v>
      </c>
      <c r="L301" s="26"/>
      <c r="M301" s="26" t="s">
        <v>22</v>
      </c>
      <c r="N301" s="26" t="s">
        <v>4154</v>
      </c>
      <c r="O301" s="26" t="s">
        <v>22</v>
      </c>
      <c r="P301" s="74" t="str">
        <f t="array" ref="P301"> index(publications!$A$1:$A$319, match($B301, publications!$B$1:$B$319, 0))</f>
        <v>Livia</v>
      </c>
    </row>
    <row r="302">
      <c r="A302" s="30" t="s">
        <v>4157</v>
      </c>
      <c r="B302" s="129" t="str">
        <f> VLOOKUP($A302,datasets!$A:$B,2,0)</f>
        <v>Nurminen et al. 2015, Remote Sensing (ZVQJ9Z46)</v>
      </c>
      <c r="C302" s="26" t="s">
        <v>3606</v>
      </c>
      <c r="D302" s="9" t="s">
        <v>3625</v>
      </c>
      <c r="E302" s="75" t="s">
        <v>4153</v>
      </c>
      <c r="F302" s="26" t="s">
        <v>203</v>
      </c>
      <c r="G302" s="26" t="s">
        <v>203</v>
      </c>
      <c r="H302" s="26" t="s">
        <v>3052</v>
      </c>
      <c r="I302" s="130" t="s">
        <v>22</v>
      </c>
      <c r="J302" s="130" t="s">
        <v>22</v>
      </c>
      <c r="K302" s="130" t="s">
        <v>22</v>
      </c>
      <c r="L302" s="26"/>
      <c r="M302" s="26" t="s">
        <v>22</v>
      </c>
      <c r="N302" s="26" t="s">
        <v>4154</v>
      </c>
      <c r="O302" s="26" t="s">
        <v>22</v>
      </c>
      <c r="P302" s="74" t="str">
        <f t="array" ref="P302"> index(publications!$A$1:$A$319, match($B302, publications!$B$1:$B$319, 0))</f>
        <v>Livia</v>
      </c>
    </row>
    <row r="303">
      <c r="A303" s="30" t="s">
        <v>4158</v>
      </c>
      <c r="B303" s="129" t="str">
        <f> VLOOKUP($A303,datasets!$A:$B,2,0)</f>
        <v>Nurminen et al. 2015, Remote Sensing (ZVQJ9Z46)</v>
      </c>
      <c r="C303" s="26" t="s">
        <v>3606</v>
      </c>
      <c r="D303" s="9" t="s">
        <v>3625</v>
      </c>
      <c r="E303" s="75" t="s">
        <v>4153</v>
      </c>
      <c r="F303" s="26" t="s">
        <v>203</v>
      </c>
      <c r="G303" s="26" t="s">
        <v>203</v>
      </c>
      <c r="H303" s="26" t="s">
        <v>3052</v>
      </c>
      <c r="I303" s="130" t="s">
        <v>22</v>
      </c>
      <c r="J303" s="130" t="s">
        <v>22</v>
      </c>
      <c r="K303" s="130" t="s">
        <v>22</v>
      </c>
      <c r="L303" s="26"/>
      <c r="M303" s="26" t="s">
        <v>22</v>
      </c>
      <c r="N303" s="26" t="s">
        <v>4154</v>
      </c>
      <c r="O303" s="26" t="s">
        <v>22</v>
      </c>
      <c r="P303" s="74" t="str">
        <f t="array" ref="P303"> index(publications!$A$1:$A$319, match($B303, publications!$B$1:$B$319, 0))</f>
        <v>Livia</v>
      </c>
    </row>
    <row r="304">
      <c r="A304" s="30" t="s">
        <v>4159</v>
      </c>
      <c r="B304" s="129" t="str">
        <f> VLOOKUP($A304,datasets!$A:$B,2,0)</f>
        <v>Nurminen et al. 2015, Remote Sensing (ZVQJ9Z46)</v>
      </c>
      <c r="C304" s="26" t="s">
        <v>3606</v>
      </c>
      <c r="D304" s="9" t="s">
        <v>3625</v>
      </c>
      <c r="E304" s="75" t="s">
        <v>4153</v>
      </c>
      <c r="F304" s="26" t="s">
        <v>203</v>
      </c>
      <c r="G304" s="26" t="s">
        <v>203</v>
      </c>
      <c r="H304" s="26" t="s">
        <v>3052</v>
      </c>
      <c r="I304" s="130" t="s">
        <v>22</v>
      </c>
      <c r="J304" s="130" t="s">
        <v>22</v>
      </c>
      <c r="K304" s="130" t="s">
        <v>22</v>
      </c>
      <c r="L304" s="26"/>
      <c r="M304" s="26" t="s">
        <v>22</v>
      </c>
      <c r="N304" s="26" t="s">
        <v>4154</v>
      </c>
      <c r="O304" s="26" t="s">
        <v>22</v>
      </c>
      <c r="P304" s="74" t="str">
        <f t="array" ref="P304"> index(publications!$A$1:$A$319, match($B304, publications!$B$1:$B$319, 0))</f>
        <v>Livia</v>
      </c>
    </row>
    <row r="305">
      <c r="A305" s="30" t="s">
        <v>4160</v>
      </c>
      <c r="B305" s="129" t="str">
        <f> VLOOKUP($A305,datasets!$A:$B,2,0)</f>
        <v>Nurminen et al. 2015, Remote Sensing (ZVQJ9Z46)</v>
      </c>
      <c r="C305" s="26" t="s">
        <v>3606</v>
      </c>
      <c r="D305" s="9" t="s">
        <v>3625</v>
      </c>
      <c r="E305" s="75" t="s">
        <v>4153</v>
      </c>
      <c r="F305" s="26" t="s">
        <v>203</v>
      </c>
      <c r="G305" s="26" t="s">
        <v>203</v>
      </c>
      <c r="H305" s="26" t="s">
        <v>3052</v>
      </c>
      <c r="I305" s="130" t="s">
        <v>22</v>
      </c>
      <c r="J305" s="130" t="s">
        <v>22</v>
      </c>
      <c r="K305" s="130" t="s">
        <v>22</v>
      </c>
      <c r="L305" s="26"/>
      <c r="M305" s="26" t="s">
        <v>22</v>
      </c>
      <c r="N305" s="26" t="s">
        <v>4154</v>
      </c>
      <c r="O305" s="26" t="s">
        <v>22</v>
      </c>
      <c r="P305" s="74" t="str">
        <f t="array" ref="P305"> index(publications!$A$1:$A$319, match($B305, publications!$B$1:$B$319, 0))</f>
        <v>Livia</v>
      </c>
    </row>
    <row r="306">
      <c r="A306" s="30" t="s">
        <v>4161</v>
      </c>
      <c r="B306" s="129" t="str">
        <f> VLOOKUP($A306,datasets!$A:$B,2,0)</f>
        <v>Óskarsson et al. 2020, Surtsey Research (PTTQ9VGB)</v>
      </c>
      <c r="C306" s="26" t="s">
        <v>3615</v>
      </c>
      <c r="D306" s="9" t="s">
        <v>3641</v>
      </c>
      <c r="E306" s="11" t="s">
        <v>22</v>
      </c>
      <c r="F306" s="26" t="s">
        <v>203</v>
      </c>
      <c r="G306" s="26" t="s">
        <v>28</v>
      </c>
      <c r="H306" s="26" t="s">
        <v>3052</v>
      </c>
      <c r="I306" s="130" t="s">
        <v>22</v>
      </c>
      <c r="J306" s="130" t="s">
        <v>22</v>
      </c>
      <c r="K306" s="130" t="s">
        <v>22</v>
      </c>
      <c r="L306" s="26"/>
      <c r="M306" s="26" t="s">
        <v>22</v>
      </c>
      <c r="N306" s="26" t="s">
        <v>4162</v>
      </c>
      <c r="O306" s="26" t="s">
        <v>1867</v>
      </c>
      <c r="P306" s="74" t="str">
        <f t="array" ref="P306"> index(publications!$A$1:$A$319, match($B306, publications!$B$1:$B$319, 0))</f>
        <v>Melanie</v>
      </c>
    </row>
    <row r="307">
      <c r="A307" s="30" t="s">
        <v>4163</v>
      </c>
      <c r="B307" s="129" t="str">
        <f> VLOOKUP($A307,datasets!$A:$B,2,0)</f>
        <v>Óskarsson et al. 2020, Surtsey Research (PTTQ9VGB)</v>
      </c>
      <c r="C307" s="26" t="s">
        <v>3615</v>
      </c>
      <c r="D307" s="9" t="s">
        <v>3641</v>
      </c>
      <c r="E307" s="11" t="s">
        <v>22</v>
      </c>
      <c r="F307" s="26" t="s">
        <v>203</v>
      </c>
      <c r="G307" s="26" t="s">
        <v>28</v>
      </c>
      <c r="H307" s="26" t="s">
        <v>3052</v>
      </c>
      <c r="I307" s="130" t="s">
        <v>22</v>
      </c>
      <c r="J307" s="130" t="s">
        <v>22</v>
      </c>
      <c r="K307" s="130" t="s">
        <v>22</v>
      </c>
      <c r="L307" s="26"/>
      <c r="M307" s="26" t="s">
        <v>22</v>
      </c>
      <c r="N307" s="26" t="s">
        <v>4164</v>
      </c>
      <c r="O307" s="26" t="s">
        <v>1867</v>
      </c>
      <c r="P307" s="74" t="str">
        <f t="array" ref="P307"> index(publications!$A$1:$A$319, match($B307, publications!$B$1:$B$319, 0))</f>
        <v>Melanie</v>
      </c>
    </row>
    <row r="308">
      <c r="A308" s="30" t="s">
        <v>4165</v>
      </c>
      <c r="B308" s="129" t="str">
        <f> VLOOKUP($A308,datasets!$A:$B,2,0)</f>
        <v>Pacina and Popelka 2017, Geoinformatics FCE CTU (46MI564E)</v>
      </c>
      <c r="C308" s="26" t="s">
        <v>3615</v>
      </c>
      <c r="D308" s="9" t="s">
        <v>3683</v>
      </c>
      <c r="E308" s="11" t="s">
        <v>22</v>
      </c>
      <c r="F308" s="26" t="s">
        <v>203</v>
      </c>
      <c r="G308" s="26" t="s">
        <v>28</v>
      </c>
      <c r="H308" s="26" t="s">
        <v>203</v>
      </c>
      <c r="I308" s="130" t="s">
        <v>4166</v>
      </c>
      <c r="J308" s="130" t="s">
        <v>3713</v>
      </c>
      <c r="K308" s="130" t="s">
        <v>22</v>
      </c>
      <c r="L308" s="26"/>
      <c r="M308" s="26" t="s">
        <v>4166</v>
      </c>
      <c r="O308" s="26" t="s">
        <v>22</v>
      </c>
      <c r="P308" s="74" t="str">
        <f t="array" ref="P308"> index(publications!$A$1:$A$319, match($B308, publications!$B$1:$B$319, 0))</f>
        <v>Livia</v>
      </c>
    </row>
    <row r="309">
      <c r="A309" s="30" t="s">
        <v>4167</v>
      </c>
      <c r="B309" s="129" t="str">
        <f> VLOOKUP($A309,datasets!$A:$B,2,0)</f>
        <v>Pacina and Popelka 2017, Geoinformatics FCE CTU (46MI564E)</v>
      </c>
      <c r="C309" s="26" t="s">
        <v>3615</v>
      </c>
      <c r="D309" s="9" t="s">
        <v>3683</v>
      </c>
      <c r="E309" s="11" t="s">
        <v>22</v>
      </c>
      <c r="F309" s="26" t="s">
        <v>203</v>
      </c>
      <c r="G309" s="26" t="s">
        <v>28</v>
      </c>
      <c r="H309" s="26" t="s">
        <v>203</v>
      </c>
      <c r="I309" s="130" t="s">
        <v>4166</v>
      </c>
      <c r="J309" s="130" t="s">
        <v>3713</v>
      </c>
      <c r="K309" s="130" t="s">
        <v>22</v>
      </c>
      <c r="L309" s="26"/>
      <c r="M309" s="26" t="s">
        <v>4166</v>
      </c>
      <c r="O309" s="26" t="s">
        <v>22</v>
      </c>
      <c r="P309" s="74" t="str">
        <f t="array" ref="P309"> index(publications!$A$1:$A$319, match($B309, publications!$B$1:$B$319, 0))</f>
        <v>Livia</v>
      </c>
    </row>
    <row r="310">
      <c r="A310" s="30" t="s">
        <v>4168</v>
      </c>
      <c r="B310" s="129" t="str">
        <f> VLOOKUP($A310,datasets!$A:$B,2,0)</f>
        <v>Papworth et al. 2016, Journal of Archaeological Science (B5ILGT3L)</v>
      </c>
      <c r="C310" s="55" t="s">
        <v>3606</v>
      </c>
      <c r="D310" s="9" t="s">
        <v>3625</v>
      </c>
      <c r="E310" s="11" t="s">
        <v>3808</v>
      </c>
      <c r="F310" s="55" t="s">
        <v>203</v>
      </c>
      <c r="G310" s="55" t="s">
        <v>28</v>
      </c>
      <c r="H310" s="55" t="s">
        <v>28</v>
      </c>
      <c r="I310" s="130" t="s">
        <v>22</v>
      </c>
      <c r="J310" s="130" t="s">
        <v>22</v>
      </c>
      <c r="K310" s="130" t="s">
        <v>22</v>
      </c>
      <c r="L310" s="26"/>
      <c r="M310" s="26" t="s">
        <v>22</v>
      </c>
      <c r="N310" s="55" t="s">
        <v>4169</v>
      </c>
      <c r="O310" s="26" t="s">
        <v>22</v>
      </c>
      <c r="P310" s="74" t="str">
        <f t="array" ref="P310"> index(publications!$A$1:$A$319, match($B310, publications!$B$1:$B$319, 0))</f>
        <v>Anette</v>
      </c>
    </row>
    <row r="311">
      <c r="A311" s="26" t="s">
        <v>4170</v>
      </c>
      <c r="B311" s="129" t="str">
        <f> VLOOKUP($A311,datasets!$A:$B,2,0)</f>
        <v>Papworth et al. 2016, Journal of Archaeological Science (B5ILGT3L)</v>
      </c>
      <c r="C311" s="55" t="s">
        <v>3606</v>
      </c>
      <c r="D311" s="9" t="s">
        <v>3625</v>
      </c>
      <c r="E311" s="11" t="s">
        <v>3808</v>
      </c>
      <c r="F311" s="55" t="s">
        <v>203</v>
      </c>
      <c r="G311" s="55" t="s">
        <v>28</v>
      </c>
      <c r="H311" s="55" t="s">
        <v>28</v>
      </c>
      <c r="I311" s="130" t="s">
        <v>22</v>
      </c>
      <c r="J311" s="130" t="s">
        <v>22</v>
      </c>
      <c r="K311" s="130" t="s">
        <v>22</v>
      </c>
      <c r="L311" s="26"/>
      <c r="M311" s="26" t="s">
        <v>22</v>
      </c>
      <c r="N311" s="55" t="s">
        <v>4169</v>
      </c>
      <c r="O311" s="26" t="s">
        <v>22</v>
      </c>
      <c r="P311" s="74" t="str">
        <f t="array" ref="P311"> index(publications!$A$1:$A$319, match($B311, publications!$B$1:$B$319, 0))</f>
        <v>Anette</v>
      </c>
    </row>
    <row r="312">
      <c r="A312" s="30" t="s">
        <v>4171</v>
      </c>
      <c r="B312" s="129" t="str">
        <f> VLOOKUP($A312,datasets!$A:$B,2,0)</f>
        <v>Papworth et al. 2016, Journal of Archaeological Science (B5ILGT3L)</v>
      </c>
      <c r="C312" s="55" t="s">
        <v>3606</v>
      </c>
      <c r="D312" s="9" t="s">
        <v>3625</v>
      </c>
      <c r="E312" s="11" t="s">
        <v>3808</v>
      </c>
      <c r="F312" s="55" t="s">
        <v>203</v>
      </c>
      <c r="G312" s="55" t="s">
        <v>28</v>
      </c>
      <c r="H312" s="55" t="s">
        <v>28</v>
      </c>
      <c r="I312" s="130" t="s">
        <v>22</v>
      </c>
      <c r="J312" s="130" t="s">
        <v>22</v>
      </c>
      <c r="K312" s="130" t="s">
        <v>22</v>
      </c>
      <c r="L312" s="26"/>
      <c r="M312" s="26" t="s">
        <v>22</v>
      </c>
      <c r="N312" s="55" t="s">
        <v>4169</v>
      </c>
      <c r="O312" s="26" t="s">
        <v>22</v>
      </c>
      <c r="P312" s="74" t="str">
        <f t="array" ref="P312"> index(publications!$A$1:$A$319, match($B312, publications!$B$1:$B$319, 0))</f>
        <v>Anette</v>
      </c>
    </row>
    <row r="313">
      <c r="A313" s="26" t="s">
        <v>4172</v>
      </c>
      <c r="B313" s="129" t="str">
        <f> VLOOKUP($A313,datasets!$A:$B,2,0)</f>
        <v>Papworth et al. 2016, Journal of Archaeological Science (B5ILGT3L)</v>
      </c>
      <c r="C313" s="55" t="s">
        <v>3606</v>
      </c>
      <c r="D313" s="9" t="s">
        <v>3625</v>
      </c>
      <c r="E313" s="11" t="s">
        <v>3808</v>
      </c>
      <c r="F313" s="55" t="s">
        <v>203</v>
      </c>
      <c r="G313" s="55" t="s">
        <v>28</v>
      </c>
      <c r="H313" s="55" t="s">
        <v>28</v>
      </c>
      <c r="I313" s="130" t="s">
        <v>22</v>
      </c>
      <c r="J313" s="130" t="s">
        <v>22</v>
      </c>
      <c r="K313" s="130" t="s">
        <v>22</v>
      </c>
      <c r="L313" s="26"/>
      <c r="M313" s="26" t="s">
        <v>22</v>
      </c>
      <c r="N313" s="55" t="s">
        <v>4169</v>
      </c>
      <c r="O313" s="26" t="s">
        <v>22</v>
      </c>
      <c r="P313" s="74" t="str">
        <f t="array" ref="P313"> index(publications!$A$1:$A$319, match($B313, publications!$B$1:$B$319, 0))</f>
        <v>Anette</v>
      </c>
    </row>
    <row r="314">
      <c r="A314" s="30" t="s">
        <v>4173</v>
      </c>
      <c r="B314" s="129" t="str">
        <f> VLOOKUP($A314,datasets!$A:$B,2,0)</f>
        <v>Papworth et al. 2016, Journal of Archaeological Science (B5ILGT3L)</v>
      </c>
      <c r="C314" s="55" t="s">
        <v>3606</v>
      </c>
      <c r="D314" s="9" t="s">
        <v>3625</v>
      </c>
      <c r="E314" s="11" t="s">
        <v>3808</v>
      </c>
      <c r="F314" s="55" t="s">
        <v>203</v>
      </c>
      <c r="G314" s="55" t="s">
        <v>28</v>
      </c>
      <c r="H314" s="55" t="s">
        <v>28</v>
      </c>
      <c r="I314" s="130" t="s">
        <v>22</v>
      </c>
      <c r="J314" s="130" t="s">
        <v>22</v>
      </c>
      <c r="K314" s="130" t="s">
        <v>22</v>
      </c>
      <c r="L314" s="26"/>
      <c r="M314" s="26" t="s">
        <v>22</v>
      </c>
      <c r="N314" s="55" t="s">
        <v>4169</v>
      </c>
      <c r="O314" s="26" t="s">
        <v>22</v>
      </c>
      <c r="P314" s="74" t="str">
        <f t="array" ref="P314"> index(publications!$A$1:$A$319, match($B314, publications!$B$1:$B$319, 0))</f>
        <v>Anette</v>
      </c>
    </row>
    <row r="315">
      <c r="A315" s="26" t="s">
        <v>4174</v>
      </c>
      <c r="B315" s="129" t="str">
        <f> VLOOKUP($A315,datasets!$A:$B,2,0)</f>
        <v>Papworth et al. 2016, Journal of Archaeological Science (B5ILGT3L)</v>
      </c>
      <c r="C315" s="55" t="s">
        <v>3606</v>
      </c>
      <c r="D315" s="9" t="s">
        <v>3625</v>
      </c>
      <c r="E315" s="11" t="s">
        <v>3808</v>
      </c>
      <c r="F315" s="55" t="s">
        <v>203</v>
      </c>
      <c r="G315" s="55" t="s">
        <v>28</v>
      </c>
      <c r="H315" s="55" t="s">
        <v>28</v>
      </c>
      <c r="I315" s="130" t="s">
        <v>22</v>
      </c>
      <c r="J315" s="130" t="s">
        <v>22</v>
      </c>
      <c r="K315" s="130" t="s">
        <v>22</v>
      </c>
      <c r="L315" s="26"/>
      <c r="M315" s="26" t="s">
        <v>22</v>
      </c>
      <c r="N315" s="55" t="s">
        <v>4169</v>
      </c>
      <c r="O315" s="26" t="s">
        <v>22</v>
      </c>
      <c r="P315" s="74" t="str">
        <f t="array" ref="P315"> index(publications!$A$1:$A$319, match($B315, publications!$B$1:$B$319, 0))</f>
        <v>Anette</v>
      </c>
    </row>
    <row r="316">
      <c r="A316" s="30" t="s">
        <v>4175</v>
      </c>
      <c r="B316" s="129" t="str">
        <f> VLOOKUP($A316,datasets!$A:$B,2,0)</f>
        <v>Papworth et al. 2016, Journal of Archaeological Science (B5ILGT3L)</v>
      </c>
      <c r="C316" s="55" t="s">
        <v>3606</v>
      </c>
      <c r="D316" s="9" t="s">
        <v>3625</v>
      </c>
      <c r="E316" s="11" t="s">
        <v>3808</v>
      </c>
      <c r="F316" s="55" t="s">
        <v>203</v>
      </c>
      <c r="G316" s="55" t="s">
        <v>28</v>
      </c>
      <c r="H316" s="55" t="s">
        <v>28</v>
      </c>
      <c r="I316" s="130" t="s">
        <v>22</v>
      </c>
      <c r="J316" s="130" t="s">
        <v>22</v>
      </c>
      <c r="K316" s="130" t="s">
        <v>22</v>
      </c>
      <c r="L316" s="26"/>
      <c r="M316" s="26" t="s">
        <v>22</v>
      </c>
      <c r="N316" s="55" t="s">
        <v>4169</v>
      </c>
      <c r="O316" s="26" t="s">
        <v>22</v>
      </c>
      <c r="P316" s="74" t="str">
        <f t="array" ref="P316"> index(publications!$A$1:$A$319, match($B316, publications!$B$1:$B$319, 0))</f>
        <v>Anette</v>
      </c>
    </row>
    <row r="317">
      <c r="A317" s="26" t="s">
        <v>4176</v>
      </c>
      <c r="B317" s="129" t="str">
        <f> VLOOKUP($A317,datasets!$A:$B,2,0)</f>
        <v>Papworth et al. 2016, Journal of Archaeological Science (B5ILGT3L)</v>
      </c>
      <c r="C317" s="55" t="s">
        <v>3606</v>
      </c>
      <c r="D317" s="9" t="s">
        <v>3625</v>
      </c>
      <c r="E317" s="11" t="s">
        <v>3808</v>
      </c>
      <c r="F317" s="55" t="s">
        <v>203</v>
      </c>
      <c r="G317" s="55" t="s">
        <v>28</v>
      </c>
      <c r="H317" s="55" t="s">
        <v>28</v>
      </c>
      <c r="I317" s="130" t="s">
        <v>22</v>
      </c>
      <c r="J317" s="130" t="s">
        <v>22</v>
      </c>
      <c r="K317" s="130" t="s">
        <v>22</v>
      </c>
      <c r="L317" s="26"/>
      <c r="M317" s="26" t="s">
        <v>22</v>
      </c>
      <c r="N317" s="55" t="s">
        <v>4169</v>
      </c>
      <c r="O317" s="26" t="s">
        <v>22</v>
      </c>
      <c r="P317" s="74" t="str">
        <f t="array" ref="P317"> index(publications!$A$1:$A$319, match($B317, publications!$B$1:$B$319, 0))</f>
        <v>Anette</v>
      </c>
    </row>
    <row r="318">
      <c r="A318" s="30" t="s">
        <v>4177</v>
      </c>
      <c r="B318" s="129" t="str">
        <f> VLOOKUP($A318,datasets!$A:$B,2,0)</f>
        <v>Papworth et al. 2016, Journal of Archaeological Science (B5ILGT3L)</v>
      </c>
      <c r="C318" s="55" t="s">
        <v>3606</v>
      </c>
      <c r="D318" s="9" t="s">
        <v>3625</v>
      </c>
      <c r="E318" s="11" t="s">
        <v>3808</v>
      </c>
      <c r="F318" s="55" t="s">
        <v>203</v>
      </c>
      <c r="G318" s="55" t="s">
        <v>28</v>
      </c>
      <c r="H318" s="55" t="s">
        <v>28</v>
      </c>
      <c r="I318" s="130" t="s">
        <v>22</v>
      </c>
      <c r="J318" s="130" t="s">
        <v>22</v>
      </c>
      <c r="K318" s="130" t="s">
        <v>22</v>
      </c>
      <c r="L318" s="26"/>
      <c r="M318" s="26" t="s">
        <v>22</v>
      </c>
      <c r="N318" s="55" t="s">
        <v>4169</v>
      </c>
      <c r="O318" s="26" t="s">
        <v>22</v>
      </c>
      <c r="P318" s="74" t="str">
        <f t="array" ref="P318"> index(publications!$A$1:$A$319, match($B318, publications!$B$1:$B$319, 0))</f>
        <v>Anette</v>
      </c>
    </row>
    <row r="319">
      <c r="A319" s="30" t="s">
        <v>4178</v>
      </c>
      <c r="B319" s="129" t="str">
        <f> VLOOKUP($A319,datasets!$A:$B,2,0)</f>
        <v>Pedersen et al. 2018, Geophysical Research Letters (AXLJGWNE)</v>
      </c>
      <c r="C319" s="26" t="s">
        <v>3606</v>
      </c>
      <c r="D319" s="9" t="s">
        <v>3677</v>
      </c>
      <c r="E319" s="11" t="s">
        <v>22</v>
      </c>
      <c r="F319" s="26" t="s">
        <v>203</v>
      </c>
      <c r="G319" s="26" t="s">
        <v>203</v>
      </c>
      <c r="H319" s="26" t="s">
        <v>28</v>
      </c>
      <c r="I319" s="130" t="s">
        <v>22</v>
      </c>
      <c r="J319" s="130" t="s">
        <v>22</v>
      </c>
      <c r="K319" s="130" t="s">
        <v>22</v>
      </c>
      <c r="L319" s="26"/>
      <c r="M319" s="26" t="s">
        <v>22</v>
      </c>
      <c r="N319" s="88" t="s">
        <v>4179</v>
      </c>
      <c r="O319" s="26" t="s">
        <v>2116</v>
      </c>
      <c r="P319" s="74" t="str">
        <f t="array" ref="P319"> index(publications!$A$1:$A$319, match($B319, publications!$B$1:$B$319, 0))</f>
        <v>Livia</v>
      </c>
    </row>
    <row r="320">
      <c r="A320" s="30" t="s">
        <v>4180</v>
      </c>
      <c r="B320" s="129" t="str">
        <f> VLOOKUP($A320,datasets!$A:$B,2,0)</f>
        <v>Pedersen et al. 2018, Geophysical Research Letters (AXLJGWNE)</v>
      </c>
      <c r="C320" s="26" t="s">
        <v>3606</v>
      </c>
      <c r="D320" s="9" t="s">
        <v>3677</v>
      </c>
      <c r="E320" s="11" t="s">
        <v>22</v>
      </c>
      <c r="F320" s="26" t="s">
        <v>203</v>
      </c>
      <c r="G320" s="26" t="s">
        <v>203</v>
      </c>
      <c r="H320" s="26" t="s">
        <v>28</v>
      </c>
      <c r="I320" s="130" t="s">
        <v>22</v>
      </c>
      <c r="J320" s="130" t="s">
        <v>22</v>
      </c>
      <c r="K320" s="130" t="s">
        <v>22</v>
      </c>
      <c r="L320" s="26"/>
      <c r="M320" s="26" t="s">
        <v>22</v>
      </c>
      <c r="N320" s="88" t="s">
        <v>4179</v>
      </c>
      <c r="O320" s="26" t="s">
        <v>2116</v>
      </c>
      <c r="P320" s="74" t="s">
        <v>23</v>
      </c>
    </row>
    <row r="321">
      <c r="A321" s="30" t="s">
        <v>4181</v>
      </c>
      <c r="B321" s="129" t="str">
        <f> VLOOKUP($A320,datasets!$A:$B,2,0)</f>
        <v>Pedersen et al. 2018, Geophysical Research Letters (AXLJGWNE)</v>
      </c>
      <c r="C321" s="26" t="s">
        <v>3606</v>
      </c>
      <c r="D321" s="9" t="s">
        <v>3677</v>
      </c>
      <c r="E321" s="11" t="s">
        <v>22</v>
      </c>
      <c r="F321" s="26" t="s">
        <v>203</v>
      </c>
      <c r="G321" s="26" t="s">
        <v>203</v>
      </c>
      <c r="H321" s="26" t="s">
        <v>28</v>
      </c>
      <c r="I321" s="130" t="s">
        <v>22</v>
      </c>
      <c r="J321" s="130" t="s">
        <v>22</v>
      </c>
      <c r="K321" s="130" t="s">
        <v>22</v>
      </c>
      <c r="L321" s="26"/>
      <c r="M321" s="26" t="s">
        <v>22</v>
      </c>
      <c r="N321" s="88" t="s">
        <v>4179</v>
      </c>
      <c r="O321" s="26" t="s">
        <v>2116</v>
      </c>
      <c r="P321" s="74" t="str">
        <f t="array" ref="P321"> index(publications!$A$1:$A$319, match($B321, publications!$B$1:$B$319, 0))</f>
        <v>Livia</v>
      </c>
    </row>
    <row r="322">
      <c r="A322" s="30" t="s">
        <v>4182</v>
      </c>
      <c r="B322" s="129" t="str">
        <f> VLOOKUP($A321,datasets!$A:$B,2,0)</f>
        <v>Pedersen et al. 2018, Geophysical Research Letters (AXLJGWNE)</v>
      </c>
      <c r="C322" s="26" t="s">
        <v>3606</v>
      </c>
      <c r="D322" s="9" t="s">
        <v>3677</v>
      </c>
      <c r="E322" s="11" t="s">
        <v>22</v>
      </c>
      <c r="F322" s="26" t="s">
        <v>203</v>
      </c>
      <c r="G322" s="26" t="s">
        <v>203</v>
      </c>
      <c r="H322" s="26" t="s">
        <v>28</v>
      </c>
      <c r="I322" s="130" t="s">
        <v>22</v>
      </c>
      <c r="J322" s="130" t="s">
        <v>22</v>
      </c>
      <c r="K322" s="130" t="s">
        <v>22</v>
      </c>
      <c r="L322" s="26"/>
      <c r="M322" s="26" t="s">
        <v>22</v>
      </c>
      <c r="N322" s="88" t="s">
        <v>4179</v>
      </c>
      <c r="O322" s="26" t="s">
        <v>2116</v>
      </c>
      <c r="P322" s="74" t="str">
        <f t="array" ref="P322"> index(publications!$A$1:$A$319, match($B322, publications!$B$1:$B$319, 0))</f>
        <v>Livia</v>
      </c>
    </row>
    <row r="323">
      <c r="A323" s="30" t="s">
        <v>4183</v>
      </c>
      <c r="B323" s="129" t="str">
        <f> VLOOKUP($A322,datasets!$A:$B,2,0)</f>
        <v>Pedersen et al. 2018, Geophysical Research Letters (AXLJGWNE)</v>
      </c>
      <c r="C323" s="26" t="s">
        <v>3606</v>
      </c>
      <c r="D323" s="9" t="s">
        <v>3677</v>
      </c>
      <c r="E323" s="11" t="s">
        <v>22</v>
      </c>
      <c r="F323" s="26" t="s">
        <v>203</v>
      </c>
      <c r="G323" s="26" t="s">
        <v>203</v>
      </c>
      <c r="H323" s="26" t="s">
        <v>28</v>
      </c>
      <c r="I323" s="130" t="s">
        <v>22</v>
      </c>
      <c r="J323" s="130" t="s">
        <v>22</v>
      </c>
      <c r="K323" s="130" t="s">
        <v>22</v>
      </c>
      <c r="L323" s="26"/>
      <c r="M323" s="26" t="s">
        <v>22</v>
      </c>
      <c r="N323" s="88" t="s">
        <v>4179</v>
      </c>
      <c r="O323" s="26" t="s">
        <v>2116</v>
      </c>
      <c r="P323" s="74" t="str">
        <f t="array" ref="P323"> index(publications!$A$1:$A$319, match($B323, publications!$B$1:$B$319, 0))</f>
        <v>Livia</v>
      </c>
    </row>
    <row r="324">
      <c r="A324" s="30" t="s">
        <v>4184</v>
      </c>
      <c r="B324" s="129" t="str">
        <f> VLOOKUP($A323,datasets!$A:$B,2,0)</f>
        <v>Pedersen et al. 2018, Geophysical Research Letters (AXLJGWNE)</v>
      </c>
      <c r="C324" s="26" t="s">
        <v>3606</v>
      </c>
      <c r="D324" s="9" t="s">
        <v>3677</v>
      </c>
      <c r="E324" s="11" t="s">
        <v>22</v>
      </c>
      <c r="F324" s="26" t="s">
        <v>203</v>
      </c>
      <c r="G324" s="26" t="s">
        <v>203</v>
      </c>
      <c r="H324" s="26" t="s">
        <v>28</v>
      </c>
      <c r="I324" s="130" t="s">
        <v>22</v>
      </c>
      <c r="J324" s="130" t="s">
        <v>22</v>
      </c>
      <c r="K324" s="130" t="s">
        <v>22</v>
      </c>
      <c r="L324" s="26"/>
      <c r="M324" s="26" t="s">
        <v>22</v>
      </c>
      <c r="N324" s="88" t="s">
        <v>4179</v>
      </c>
      <c r="O324" s="26" t="s">
        <v>2116</v>
      </c>
      <c r="P324" s="74" t="str">
        <f t="array" ref="P324"> index(publications!$A$1:$A$319, match($B324, publications!$B$1:$B$319, 0))</f>
        <v>Livia</v>
      </c>
    </row>
    <row r="325">
      <c r="A325" s="30" t="s">
        <v>4185</v>
      </c>
      <c r="B325" s="129" t="str">
        <f> VLOOKUP($A325,datasets!$A:$B,2,0)</f>
        <v>Pellicciotti et al. 2015, Journal of Glaciology (I497FPR3)</v>
      </c>
      <c r="C325" s="26" t="s">
        <v>3606</v>
      </c>
      <c r="D325" s="9" t="s">
        <v>3607</v>
      </c>
      <c r="E325" s="11">
        <v>9.2</v>
      </c>
      <c r="F325" s="26" t="s">
        <v>203</v>
      </c>
      <c r="G325" s="26" t="s">
        <v>203</v>
      </c>
      <c r="H325" s="26" t="s">
        <v>3052</v>
      </c>
      <c r="I325" s="130" t="s">
        <v>22</v>
      </c>
      <c r="J325" s="130" t="s">
        <v>22</v>
      </c>
      <c r="K325" s="130" t="s">
        <v>22</v>
      </c>
      <c r="L325" s="26"/>
      <c r="M325" s="26" t="s">
        <v>22</v>
      </c>
      <c r="N325" s="26" t="s">
        <v>4186</v>
      </c>
      <c r="O325" s="26" t="s">
        <v>22</v>
      </c>
      <c r="P325" s="74" t="str">
        <f t="array" ref="P325"> index(publications!$A$1:$A$319, match($B325, publications!$B$1:$B$319, 0))</f>
        <v>Amaury</v>
      </c>
    </row>
    <row r="326">
      <c r="A326" s="30" t="s">
        <v>4187</v>
      </c>
      <c r="B326" s="129" t="str">
        <f> VLOOKUP($A326,datasets!$A:$B,2,0)</f>
        <v>Peppa et al. 2018, ISPRS - International Archives of the Photogrammetry, Remote Sensing and Spatial Information Sciences (NSVSN55R)</v>
      </c>
      <c r="C326" s="26" t="s">
        <v>3615</v>
      </c>
      <c r="D326" s="9" t="s">
        <v>3683</v>
      </c>
      <c r="E326" s="11" t="s">
        <v>4188</v>
      </c>
      <c r="F326" s="26" t="s">
        <v>203</v>
      </c>
      <c r="G326" s="26" t="s">
        <v>28</v>
      </c>
      <c r="H326" s="26" t="s">
        <v>28</v>
      </c>
      <c r="I326" s="130" t="s">
        <v>22</v>
      </c>
      <c r="J326" s="130" t="s">
        <v>22</v>
      </c>
      <c r="K326" s="130" t="s">
        <v>22</v>
      </c>
      <c r="L326" s="26"/>
      <c r="M326" s="26" t="s">
        <v>22</v>
      </c>
      <c r="N326" s="26" t="s">
        <v>4189</v>
      </c>
      <c r="O326" s="26" t="s">
        <v>1980</v>
      </c>
      <c r="P326" s="74" t="str">
        <f t="array" ref="P326"> index(publications!$A$1:$A$319, match($B326, publications!$B$1:$B$319, 0))</f>
        <v>Melanie</v>
      </c>
    </row>
    <row r="327">
      <c r="A327" s="30" t="s">
        <v>4190</v>
      </c>
      <c r="B327" s="129" t="str">
        <f> VLOOKUP($A327,datasets!$A:$B,2,0)</f>
        <v>Peppa et al. 2018, ISPRS - International Archives of the Photogrammetry, Remote Sensing and Spatial Information Sciences (NSVSN55R)</v>
      </c>
      <c r="C327" s="26" t="s">
        <v>3615</v>
      </c>
      <c r="D327" s="9" t="s">
        <v>3683</v>
      </c>
      <c r="E327" s="11" t="s">
        <v>4188</v>
      </c>
      <c r="F327" s="26" t="s">
        <v>203</v>
      </c>
      <c r="G327" s="26" t="s">
        <v>28</v>
      </c>
      <c r="H327" s="26" t="s">
        <v>28</v>
      </c>
      <c r="I327" s="130" t="s">
        <v>22</v>
      </c>
      <c r="J327" s="130" t="s">
        <v>22</v>
      </c>
      <c r="K327" s="130" t="s">
        <v>22</v>
      </c>
      <c r="L327" s="26"/>
      <c r="M327" s="26" t="s">
        <v>22</v>
      </c>
      <c r="N327" s="26" t="s">
        <v>4189</v>
      </c>
      <c r="O327" s="26" t="s">
        <v>1980</v>
      </c>
      <c r="P327" s="74" t="str">
        <f t="array" ref="P327"> index(publications!$A$1:$A$319, match($B327, publications!$B$1:$B$319, 0))</f>
        <v>Melanie</v>
      </c>
    </row>
    <row r="328">
      <c r="A328" s="30" t="s">
        <v>4191</v>
      </c>
      <c r="B328" s="129" t="str">
        <f> VLOOKUP($A328,datasets!$A:$B,2,0)</f>
        <v>Pérez Álvarez et al. 2013, Journal of Archaeological Science (A37E78PU)</v>
      </c>
      <c r="C328" s="26" t="s">
        <v>3606</v>
      </c>
      <c r="D328" s="9" t="s">
        <v>4192</v>
      </c>
      <c r="E328" s="11" t="s">
        <v>22</v>
      </c>
      <c r="F328" s="26" t="s">
        <v>203</v>
      </c>
      <c r="G328" s="26" t="s">
        <v>203</v>
      </c>
      <c r="H328" s="26" t="s">
        <v>203</v>
      </c>
      <c r="I328" s="130" t="s">
        <v>4193</v>
      </c>
      <c r="J328" s="130" t="s">
        <v>22</v>
      </c>
      <c r="K328" s="130" t="s">
        <v>4194</v>
      </c>
      <c r="L328" s="26"/>
      <c r="M328" s="26" t="s">
        <v>4193</v>
      </c>
      <c r="N328" s="26" t="s">
        <v>22</v>
      </c>
      <c r="O328" s="26" t="s">
        <v>22</v>
      </c>
      <c r="P328" s="74" t="str">
        <f t="array" ref="P328"> index(publications!$A$1:$A$319, match($B328, publications!$B$1:$B$319, 0))</f>
        <v>Bob</v>
      </c>
    </row>
    <row r="329">
      <c r="A329" s="30" t="s">
        <v>4195</v>
      </c>
      <c r="B329" s="129" t="str">
        <f> VLOOKUP($A329,datasets!$A:$B,2,0)</f>
        <v>Pérez Álvarez et al. 2013, Journal of Archaeological Science (A37E78PU)</v>
      </c>
      <c r="C329" s="26" t="s">
        <v>3606</v>
      </c>
      <c r="D329" s="9" t="s">
        <v>4192</v>
      </c>
      <c r="E329" s="11" t="s">
        <v>22</v>
      </c>
      <c r="F329" s="26" t="s">
        <v>203</v>
      </c>
      <c r="G329" s="26" t="s">
        <v>203</v>
      </c>
      <c r="H329" s="26" t="s">
        <v>203</v>
      </c>
      <c r="I329" s="130" t="s">
        <v>4193</v>
      </c>
      <c r="J329" s="130" t="s">
        <v>22</v>
      </c>
      <c r="K329" s="130" t="s">
        <v>4194</v>
      </c>
      <c r="L329" s="26"/>
      <c r="M329" s="26" t="s">
        <v>4193</v>
      </c>
      <c r="N329" s="26" t="s">
        <v>22</v>
      </c>
      <c r="O329" s="26" t="s">
        <v>22</v>
      </c>
      <c r="P329" s="74" t="str">
        <f t="array" ref="P329"> index(publications!$A$1:$A$319, match($B329, publications!$B$1:$B$319, 0))</f>
        <v>Bob</v>
      </c>
    </row>
    <row r="330">
      <c r="A330" s="30" t="s">
        <v>4196</v>
      </c>
      <c r="B330" s="129" t="str">
        <f> VLOOKUP($A330,datasets!$A:$B,2,0)</f>
        <v>Pérez Álvarez et al. 2013, Journal of Archaeological Science (A37E78PU)</v>
      </c>
      <c r="C330" s="26" t="s">
        <v>3606</v>
      </c>
      <c r="D330" s="9" t="s">
        <v>4192</v>
      </c>
      <c r="E330" s="11" t="s">
        <v>22</v>
      </c>
      <c r="F330" s="26" t="s">
        <v>203</v>
      </c>
      <c r="G330" s="26" t="s">
        <v>203</v>
      </c>
      <c r="H330" s="26" t="s">
        <v>203</v>
      </c>
      <c r="I330" s="130" t="s">
        <v>4193</v>
      </c>
      <c r="J330" s="130" t="s">
        <v>22</v>
      </c>
      <c r="K330" s="130" t="s">
        <v>4194</v>
      </c>
      <c r="L330" s="26"/>
      <c r="M330" s="26" t="s">
        <v>4193</v>
      </c>
      <c r="N330" s="26" t="s">
        <v>22</v>
      </c>
      <c r="O330" s="26" t="s">
        <v>22</v>
      </c>
      <c r="P330" s="74" t="str">
        <f t="array" ref="P330"> index(publications!$A$1:$A$319, match($B330, publications!$B$1:$B$319, 0))</f>
        <v>Bob</v>
      </c>
    </row>
    <row r="331">
      <c r="A331" s="30" t="s">
        <v>4197</v>
      </c>
      <c r="B331" s="129" t="str">
        <f> VLOOKUP($A331,datasets!$A:$B,2,0)</f>
        <v>Pérez et al. 2014, The Photogrammetric Record (QI38W8V2)</v>
      </c>
      <c r="C331" s="26" t="s">
        <v>3606</v>
      </c>
      <c r="D331" s="9" t="s">
        <v>4198</v>
      </c>
      <c r="E331" s="11" t="s">
        <v>22</v>
      </c>
      <c r="F331" s="26" t="s">
        <v>203</v>
      </c>
      <c r="G331" s="26" t="s">
        <v>203</v>
      </c>
      <c r="H331" s="26" t="s">
        <v>203</v>
      </c>
      <c r="I331" s="130" t="s">
        <v>4199</v>
      </c>
      <c r="J331" s="130" t="s">
        <v>22</v>
      </c>
      <c r="K331" s="130" t="s">
        <v>4194</v>
      </c>
      <c r="L331" s="26"/>
      <c r="M331" s="26" t="s">
        <v>4199</v>
      </c>
      <c r="N331" s="26" t="s">
        <v>4200</v>
      </c>
      <c r="O331" s="26" t="s">
        <v>22</v>
      </c>
      <c r="P331" s="74" t="str">
        <f t="array" ref="P331"> index(publications!$A$1:$A$319, match($B331, publications!$B$1:$B$319, 0))</f>
        <v>Livia</v>
      </c>
    </row>
    <row r="332">
      <c r="A332" s="26" t="s">
        <v>4201</v>
      </c>
      <c r="B332" s="129" t="str">
        <f> VLOOKUP($A332,datasets!$A:$B,2,0)</f>
        <v>Persia et al. 2020, Remote Sensing (4ZVAVBQZ)</v>
      </c>
      <c r="C332" s="26" t="s">
        <v>3615</v>
      </c>
      <c r="D332" s="9" t="s">
        <v>3700</v>
      </c>
      <c r="E332" s="11">
        <v>4.1</v>
      </c>
      <c r="F332" s="26" t="s">
        <v>203</v>
      </c>
      <c r="G332" s="26" t="s">
        <v>28</v>
      </c>
      <c r="H332" s="26" t="s">
        <v>28</v>
      </c>
      <c r="I332" s="130" t="s">
        <v>22</v>
      </c>
      <c r="J332" s="130" t="s">
        <v>22</v>
      </c>
      <c r="K332" s="130" t="s">
        <v>22</v>
      </c>
      <c r="L332" s="26"/>
      <c r="M332" s="26" t="s">
        <v>22</v>
      </c>
      <c r="N332" s="26" t="s">
        <v>4202</v>
      </c>
      <c r="O332" s="26" t="s">
        <v>22</v>
      </c>
      <c r="P332" s="74" t="str">
        <f t="array" ref="P332"> index(publications!$A$1:$A$319, match($B332, publications!$B$1:$B$319, 0))</f>
        <v>Camillo</v>
      </c>
    </row>
    <row r="333">
      <c r="A333" s="26" t="s">
        <v>4203</v>
      </c>
      <c r="B333" s="129" t="str">
        <f> VLOOKUP($A333,datasets!$A:$B,2,0)</f>
        <v>Pętlicki et al. 2017, Remote Sensing (NDDTRXM9)</v>
      </c>
      <c r="C333" s="26" t="s">
        <v>3615</v>
      </c>
      <c r="D333" s="9" t="s">
        <v>3683</v>
      </c>
      <c r="E333" s="11" t="s">
        <v>22</v>
      </c>
      <c r="F333" s="26" t="s">
        <v>203</v>
      </c>
      <c r="G333" s="26" t="s">
        <v>3052</v>
      </c>
      <c r="H333" s="26" t="s">
        <v>3052</v>
      </c>
      <c r="I333" s="130" t="s">
        <v>22</v>
      </c>
      <c r="J333" s="130" t="s">
        <v>22</v>
      </c>
      <c r="K333" s="130" t="s">
        <v>22</v>
      </c>
      <c r="L333" s="26"/>
      <c r="M333" s="26" t="s">
        <v>22</v>
      </c>
      <c r="N333" s="26" t="s">
        <v>22</v>
      </c>
      <c r="O333" s="26" t="s">
        <v>22</v>
      </c>
      <c r="P333" s="74" t="str">
        <f t="array" ref="P333"> index(publications!$A$1:$A$319, match($B333, publications!$B$1:$B$319, 0))</f>
        <v>Anette</v>
      </c>
    </row>
    <row r="334">
      <c r="A334" s="30" t="s">
        <v>4204</v>
      </c>
      <c r="B334" s="129" t="str">
        <f> VLOOKUP($A334,datasets!$A:$B,2,0)</f>
        <v>Picon-Cabrera et al. 2020, Sustainability (35V5TW6B)</v>
      </c>
      <c r="C334" s="26" t="s">
        <v>3699</v>
      </c>
      <c r="D334" s="9" t="s">
        <v>4205</v>
      </c>
      <c r="E334" s="11" t="s">
        <v>22</v>
      </c>
      <c r="F334" s="26" t="s">
        <v>203</v>
      </c>
      <c r="G334" s="26" t="s">
        <v>28</v>
      </c>
      <c r="H334" s="26" t="s">
        <v>203</v>
      </c>
      <c r="I334" s="130" t="s">
        <v>4206</v>
      </c>
      <c r="J334" s="130" t="s">
        <v>22</v>
      </c>
      <c r="K334" s="130" t="s">
        <v>4206</v>
      </c>
      <c r="L334" s="26"/>
      <c r="M334" s="26" t="s">
        <v>4207</v>
      </c>
      <c r="N334" s="26" t="s">
        <v>4208</v>
      </c>
      <c r="O334" s="26" t="s">
        <v>22</v>
      </c>
      <c r="P334" s="74" t="str">
        <f t="array" ref="P334"> index(publications!$A$1:$A$319, match($B334, publications!$B$1:$B$319, 0))</f>
        <v>Bob</v>
      </c>
    </row>
    <row r="335">
      <c r="A335" s="30" t="s">
        <v>4209</v>
      </c>
      <c r="B335" s="129" t="str">
        <f> VLOOKUP($A335,datasets!$A:$B,2,0)</f>
        <v>Pieczonka and Bolch 2015, Global and Planetary Change (6YYMSPRM)</v>
      </c>
      <c r="C335" s="26" t="s">
        <v>3606</v>
      </c>
      <c r="D335" s="9" t="s">
        <v>3607</v>
      </c>
      <c r="E335" s="11">
        <v>2013.0</v>
      </c>
      <c r="F335" s="26" t="s">
        <v>203</v>
      </c>
      <c r="G335" s="26" t="s">
        <v>203</v>
      </c>
      <c r="H335" s="26" t="s">
        <v>203</v>
      </c>
      <c r="I335" s="130" t="s">
        <v>4210</v>
      </c>
      <c r="J335" s="130" t="s">
        <v>4036</v>
      </c>
      <c r="K335" s="130" t="s">
        <v>4211</v>
      </c>
      <c r="L335" s="26"/>
      <c r="M335" s="26" t="s">
        <v>4212</v>
      </c>
      <c r="N335" s="26" t="s">
        <v>22</v>
      </c>
      <c r="O335" s="26" t="s">
        <v>2196</v>
      </c>
      <c r="P335" s="74" t="str">
        <f t="array" ref="P335"> index(publications!$A$1:$A$319, match($B335, publications!$B$1:$B$319, 0))</f>
        <v>Melanie</v>
      </c>
    </row>
    <row r="336">
      <c r="A336" s="30" t="s">
        <v>4213</v>
      </c>
      <c r="B336" s="129" t="str">
        <f> VLOOKUP($A336,datasets!$A:$B,2,0)</f>
        <v>Pieczonka and Bolch 2015, Global and Planetary Change (6YYMSPRM)</v>
      </c>
      <c r="C336" s="26" t="s">
        <v>3606</v>
      </c>
      <c r="D336" s="9" t="s">
        <v>3607</v>
      </c>
      <c r="E336" s="11">
        <v>2013.0</v>
      </c>
      <c r="F336" s="26" t="s">
        <v>203</v>
      </c>
      <c r="G336" s="26" t="s">
        <v>203</v>
      </c>
      <c r="H336" s="26" t="s">
        <v>203</v>
      </c>
      <c r="I336" s="130" t="s">
        <v>4210</v>
      </c>
      <c r="J336" s="130" t="s">
        <v>4036</v>
      </c>
      <c r="K336" s="130" t="s">
        <v>4211</v>
      </c>
      <c r="L336" s="26"/>
      <c r="M336" s="26" t="s">
        <v>4212</v>
      </c>
      <c r="N336" s="26" t="s">
        <v>22</v>
      </c>
      <c r="O336" s="26" t="s">
        <v>2196</v>
      </c>
      <c r="P336" s="74" t="str">
        <f t="array" ref="P336"> index(publications!$A$1:$A$319, match($B336, publications!$B$1:$B$319, 0))</f>
        <v>Melanie</v>
      </c>
    </row>
    <row r="337">
      <c r="A337" s="30" t="s">
        <v>4214</v>
      </c>
      <c r="B337" s="129" t="str">
        <f> VLOOKUP($A337,datasets!$A:$B,2,0)</f>
        <v>Pieczonka and Bolch 2015, Global and Planetary Change (6YYMSPRM)</v>
      </c>
      <c r="C337" s="26" t="s">
        <v>3606</v>
      </c>
      <c r="D337" s="9" t="s">
        <v>3607</v>
      </c>
      <c r="E337" s="11">
        <v>2013.0</v>
      </c>
      <c r="F337" s="26" t="s">
        <v>203</v>
      </c>
      <c r="G337" s="26" t="s">
        <v>203</v>
      </c>
      <c r="H337" s="26" t="s">
        <v>203</v>
      </c>
      <c r="I337" s="130" t="s">
        <v>4210</v>
      </c>
      <c r="J337" s="130" t="s">
        <v>4036</v>
      </c>
      <c r="K337" s="130" t="s">
        <v>4211</v>
      </c>
      <c r="L337" s="26"/>
      <c r="M337" s="26" t="s">
        <v>4212</v>
      </c>
      <c r="N337" s="26" t="s">
        <v>22</v>
      </c>
      <c r="O337" s="26" t="s">
        <v>2196</v>
      </c>
      <c r="P337" s="74" t="str">
        <f t="array" ref="P337"> index(publications!$A$1:$A$319, match($B337, publications!$B$1:$B$319, 0))</f>
        <v>Melanie</v>
      </c>
    </row>
    <row r="338">
      <c r="A338" s="30" t="s">
        <v>4215</v>
      </c>
      <c r="B338" s="129" t="str">
        <f> VLOOKUP($A338,datasets!$A:$B,2,0)</f>
        <v>Pieczonka et al. 2013, Remote Sensing of Environment (E6FMSYH2)</v>
      </c>
      <c r="C338" s="26" t="s">
        <v>3606</v>
      </c>
      <c r="D338" s="9" t="s">
        <v>4216</v>
      </c>
      <c r="E338" s="11" t="s">
        <v>4217</v>
      </c>
      <c r="F338" s="26" t="s">
        <v>203</v>
      </c>
      <c r="G338" s="26" t="s">
        <v>203</v>
      </c>
      <c r="H338" s="26" t="s">
        <v>203</v>
      </c>
      <c r="I338" s="130" t="s">
        <v>4210</v>
      </c>
      <c r="J338" s="130" t="s">
        <v>4036</v>
      </c>
      <c r="K338" s="130" t="s">
        <v>4211</v>
      </c>
      <c r="L338" s="26"/>
      <c r="M338" s="26" t="s">
        <v>4218</v>
      </c>
      <c r="N338" s="26" t="s">
        <v>4219</v>
      </c>
      <c r="O338" s="26" t="s">
        <v>22</v>
      </c>
      <c r="P338" s="74" t="str">
        <f t="array" ref="P338"> index(publications!$A$1:$A$319, match($B338, publications!$B$1:$B$319, 0))</f>
        <v>Melanie</v>
      </c>
    </row>
    <row r="339">
      <c r="A339" s="30" t="s">
        <v>4220</v>
      </c>
      <c r="B339" s="129" t="str">
        <f> VLOOKUP($A339,datasets!$A:$B,2,0)</f>
        <v>Pinto et al. 2019, Remote Sensing (B9WB4IEJ)</v>
      </c>
      <c r="C339" s="26" t="s">
        <v>3682</v>
      </c>
      <c r="D339" s="9" t="s">
        <v>4221</v>
      </c>
      <c r="E339" s="11" t="s">
        <v>22</v>
      </c>
      <c r="F339" s="26" t="s">
        <v>203</v>
      </c>
      <c r="G339" s="26" t="s">
        <v>3052</v>
      </c>
      <c r="H339" s="26" t="s">
        <v>3052</v>
      </c>
      <c r="I339" s="130" t="s">
        <v>22</v>
      </c>
      <c r="J339" s="130" t="s">
        <v>22</v>
      </c>
      <c r="K339" s="130" t="s">
        <v>22</v>
      </c>
      <c r="L339" s="26"/>
      <c r="M339" s="26" t="s">
        <v>22</v>
      </c>
      <c r="N339" s="26" t="s">
        <v>22</v>
      </c>
      <c r="O339" s="26" t="s">
        <v>22</v>
      </c>
      <c r="P339" s="74" t="str">
        <f t="array" ref="P339"> index(publications!$A$1:$A$319, match($B339, publications!$B$1:$B$319, 0))</f>
        <v>Thomas</v>
      </c>
    </row>
    <row r="340">
      <c r="A340" s="30" t="s">
        <v>4222</v>
      </c>
      <c r="B340" s="129" t="str">
        <f> VLOOKUP($A340,datasets!$A:$B,2,0)</f>
        <v>Pulighe and Fava 2013, European Journal of Remote Sensing (CBLF77TD)</v>
      </c>
      <c r="C340" s="26" t="s">
        <v>3606</v>
      </c>
      <c r="D340" s="9" t="s">
        <v>3607</v>
      </c>
      <c r="E340" s="11" t="s">
        <v>4223</v>
      </c>
      <c r="F340" s="26" t="s">
        <v>203</v>
      </c>
      <c r="G340" s="26" t="s">
        <v>28</v>
      </c>
      <c r="H340" s="26" t="s">
        <v>28</v>
      </c>
      <c r="I340" s="130" t="s">
        <v>22</v>
      </c>
      <c r="J340" s="130" t="s">
        <v>22</v>
      </c>
      <c r="K340" s="130" t="s">
        <v>22</v>
      </c>
      <c r="L340" s="26"/>
      <c r="M340" s="26" t="s">
        <v>22</v>
      </c>
      <c r="N340" s="26" t="s">
        <v>22</v>
      </c>
      <c r="O340" s="26" t="s">
        <v>22</v>
      </c>
      <c r="P340" s="74" t="str">
        <f t="array" ref="P340"> index(publications!$A$1:$A$319, match($B340, publications!$B$1:$B$319, 0))</f>
        <v>Bob</v>
      </c>
    </row>
    <row r="341">
      <c r="A341" s="30" t="s">
        <v>4224</v>
      </c>
      <c r="B341" s="129" t="str">
        <f> VLOOKUP($A341,datasets!$A:$B,2,0)</f>
        <v>Ragettli et al. 2016, The Cryosphere (LNXI6UYT)</v>
      </c>
      <c r="C341" s="26" t="s">
        <v>3606</v>
      </c>
      <c r="D341" s="9" t="s">
        <v>3959</v>
      </c>
      <c r="E341" s="11" t="s">
        <v>22</v>
      </c>
      <c r="F341" s="26" t="s">
        <v>3052</v>
      </c>
      <c r="G341" s="26" t="s">
        <v>3052</v>
      </c>
      <c r="H341" s="26" t="s">
        <v>3052</v>
      </c>
      <c r="I341" s="130" t="s">
        <v>22</v>
      </c>
      <c r="J341" s="130" t="s">
        <v>22</v>
      </c>
      <c r="K341" s="130" t="s">
        <v>22</v>
      </c>
      <c r="L341" s="26"/>
      <c r="M341" s="26" t="s">
        <v>22</v>
      </c>
      <c r="N341" s="26" t="s">
        <v>22</v>
      </c>
      <c r="O341" s="26" t="s">
        <v>2177</v>
      </c>
      <c r="P341" s="74" t="str">
        <f t="array" ref="P341"> index(publications!$A$1:$A$319, match($B341, publications!$B$1:$B$319, 0))</f>
        <v>Amaury</v>
      </c>
    </row>
    <row r="342">
      <c r="A342" s="30" t="s">
        <v>4225</v>
      </c>
      <c r="B342" s="129" t="str">
        <f> VLOOKUP($A342,datasets!$A:$B,2,0)</f>
        <v>Rault et al. 2020, ISPRS Annals of Photogrammetry, Remote Sensing and Spatial Information Sciences (P6V87WN5)</v>
      </c>
      <c r="C342" s="26" t="s">
        <v>3615</v>
      </c>
      <c r="D342" s="9" t="s">
        <v>3706</v>
      </c>
      <c r="E342" s="11" t="s">
        <v>22</v>
      </c>
      <c r="F342" s="26" t="s">
        <v>203</v>
      </c>
      <c r="G342" s="26" t="s">
        <v>28</v>
      </c>
      <c r="H342" s="26" t="s">
        <v>203</v>
      </c>
      <c r="I342" s="130" t="s">
        <v>4226</v>
      </c>
      <c r="J342" s="130" t="s">
        <v>4227</v>
      </c>
      <c r="K342" s="130" t="s">
        <v>22</v>
      </c>
      <c r="L342" s="26"/>
      <c r="M342" s="26" t="s">
        <v>4228</v>
      </c>
      <c r="N342" s="26" t="s">
        <v>4229</v>
      </c>
      <c r="O342" s="26" t="s">
        <v>22</v>
      </c>
      <c r="P342" s="74" t="str">
        <f t="array" ref="P342"> index(publications!$A$1:$A$319, match($B342, publications!$B$1:$B$319, 0))</f>
        <v>Livia</v>
      </c>
    </row>
    <row r="343">
      <c r="A343" s="30" t="s">
        <v>4230</v>
      </c>
      <c r="B343" s="129" t="str">
        <f> VLOOKUP($A343,datasets!$A:$B,2,0)</f>
        <v>Redweik et al. 2016, The Photogrammetric Record (LDJRWPWA)</v>
      </c>
      <c r="C343" s="26" t="s">
        <v>3606</v>
      </c>
      <c r="D343" s="9" t="s">
        <v>4231</v>
      </c>
      <c r="E343" s="11" t="s">
        <v>22</v>
      </c>
      <c r="F343" s="26" t="s">
        <v>203</v>
      </c>
      <c r="G343" s="26" t="s">
        <v>28</v>
      </c>
      <c r="H343" s="26" t="s">
        <v>28</v>
      </c>
      <c r="I343" s="130" t="s">
        <v>22</v>
      </c>
      <c r="J343" s="130" t="s">
        <v>22</v>
      </c>
      <c r="K343" s="130" t="s">
        <v>22</v>
      </c>
      <c r="L343" s="26"/>
      <c r="M343" s="26" t="s">
        <v>22</v>
      </c>
      <c r="N343" s="88" t="s">
        <v>4232</v>
      </c>
      <c r="O343" s="26" t="s">
        <v>22</v>
      </c>
      <c r="P343" s="74" t="str">
        <f t="array" ref="P343"> index(publications!$A$1:$A$319, match($B343, publications!$B$1:$B$319, 0))</f>
        <v>Livia</v>
      </c>
    </row>
    <row r="344">
      <c r="A344" s="26" t="s">
        <v>4233</v>
      </c>
      <c r="B344" s="129" t="str">
        <f> VLOOKUP($A344,datasets!$A:$B,2,0)</f>
        <v>Redweik et al. 2016, The Photogrammetric Record (LDJRWPWA)</v>
      </c>
      <c r="C344" s="26" t="s">
        <v>3606</v>
      </c>
      <c r="D344" s="9" t="s">
        <v>4231</v>
      </c>
      <c r="E344" s="11" t="s">
        <v>22</v>
      </c>
      <c r="F344" s="26" t="s">
        <v>203</v>
      </c>
      <c r="G344" s="26" t="s">
        <v>28</v>
      </c>
      <c r="H344" s="26" t="s">
        <v>28</v>
      </c>
      <c r="I344" s="130" t="s">
        <v>22</v>
      </c>
      <c r="J344" s="130" t="s">
        <v>22</v>
      </c>
      <c r="K344" s="130" t="s">
        <v>22</v>
      </c>
      <c r="L344" s="26"/>
      <c r="M344" s="26" t="s">
        <v>22</v>
      </c>
      <c r="N344" s="88" t="s">
        <v>4232</v>
      </c>
      <c r="O344" s="26" t="s">
        <v>22</v>
      </c>
      <c r="P344" s="74" t="str">
        <f t="array" ref="P344"> index(publications!$A$1:$A$319, match($B344, publications!$B$1:$B$319, 0))</f>
        <v>Livia</v>
      </c>
    </row>
    <row r="345">
      <c r="A345" s="30" t="s">
        <v>4234</v>
      </c>
      <c r="B345" s="129" t="str">
        <f> VLOOKUP($A345,datasets!$A:$B,2,0)</f>
        <v>Rendenieks et al. 2020, Remote Sensing of Environment (CZ6H3CWC)</v>
      </c>
      <c r="C345" s="26" t="s">
        <v>3615</v>
      </c>
      <c r="D345" s="9" t="s">
        <v>3779</v>
      </c>
      <c r="E345" s="11" t="s">
        <v>4235</v>
      </c>
      <c r="F345" s="26" t="s">
        <v>3052</v>
      </c>
      <c r="G345" s="26" t="s">
        <v>3052</v>
      </c>
      <c r="H345" s="26" t="s">
        <v>203</v>
      </c>
      <c r="I345" s="130" t="s">
        <v>4236</v>
      </c>
      <c r="J345" s="130" t="s">
        <v>3665</v>
      </c>
      <c r="K345" s="130" t="s">
        <v>22</v>
      </c>
      <c r="L345" s="26"/>
      <c r="M345" s="26" t="s">
        <v>4237</v>
      </c>
      <c r="N345" s="26" t="s">
        <v>4238</v>
      </c>
      <c r="O345" s="26" t="s">
        <v>2157</v>
      </c>
      <c r="P345" s="74" t="str">
        <f t="array" ref="P345"> index(publications!$A$1:$A$319, match($B345, publications!$B$1:$B$319, 0))</f>
        <v>Livia</v>
      </c>
    </row>
    <row r="346">
      <c r="A346" s="30" t="s">
        <v>4239</v>
      </c>
      <c r="B346" s="129" t="str">
        <f> VLOOKUP($A346,datasets!$A:$B,2,0)</f>
        <v>Riquelme et al. 2019, Geomorphology (ZF5KTA9J)</v>
      </c>
      <c r="C346" s="26" t="s">
        <v>3615</v>
      </c>
      <c r="D346" s="9" t="s">
        <v>3616</v>
      </c>
      <c r="E346" s="11" t="s">
        <v>3747</v>
      </c>
      <c r="F346" s="26" t="s">
        <v>203</v>
      </c>
      <c r="G346" s="26" t="s">
        <v>3052</v>
      </c>
      <c r="H346" s="26" t="s">
        <v>203</v>
      </c>
      <c r="I346" s="130" t="s">
        <v>4240</v>
      </c>
      <c r="J346" s="130" t="s">
        <v>4241</v>
      </c>
      <c r="K346" s="130" t="s">
        <v>22</v>
      </c>
      <c r="L346" s="26"/>
      <c r="M346" s="26" t="s">
        <v>4240</v>
      </c>
      <c r="N346" s="26" t="s">
        <v>22</v>
      </c>
      <c r="O346" s="26" t="s">
        <v>22</v>
      </c>
      <c r="P346" s="74" t="str">
        <f t="array" ref="P346"> index(publications!$A$1:$A$319, match($B346, publications!$B$1:$B$319, 0))</f>
        <v>Livia</v>
      </c>
    </row>
    <row r="347">
      <c r="A347" s="30" t="s">
        <v>4242</v>
      </c>
      <c r="B347" s="129" t="str">
        <f> VLOOKUP($A347,datasets!$A:$B,2,0)</f>
        <v>Risbøl et al. 2015, Journal of Cultural Heritage (7T8X95KY)</v>
      </c>
      <c r="C347" s="26" t="s">
        <v>3606</v>
      </c>
      <c r="D347" s="9" t="s">
        <v>4243</v>
      </c>
      <c r="E347" s="11" t="s">
        <v>3670</v>
      </c>
      <c r="F347" s="26" t="s">
        <v>203</v>
      </c>
      <c r="G347" s="26" t="s">
        <v>203</v>
      </c>
      <c r="H347" s="26" t="s">
        <v>28</v>
      </c>
      <c r="I347" s="130" t="s">
        <v>22</v>
      </c>
      <c r="J347" s="130" t="s">
        <v>22</v>
      </c>
      <c r="K347" s="130" t="s">
        <v>22</v>
      </c>
      <c r="L347" s="26"/>
      <c r="M347" s="26" t="s">
        <v>22</v>
      </c>
      <c r="N347" s="26" t="s">
        <v>4244</v>
      </c>
      <c r="O347" s="26" t="s">
        <v>22</v>
      </c>
      <c r="P347" s="74" t="str">
        <f t="array" ref="P347"> index(publications!$A$1:$A$319, match($B347, publications!$B$1:$B$319, 0))</f>
        <v>Melanie</v>
      </c>
    </row>
    <row r="348">
      <c r="A348" s="30" t="s">
        <v>4245</v>
      </c>
      <c r="B348" s="129" t="str">
        <f> VLOOKUP($A348,datasets!$A:$B,2,0)</f>
        <v>Risbøl et al. 2015, Journal of Cultural Heritage (7T8X95KY)</v>
      </c>
      <c r="C348" s="26" t="s">
        <v>3606</v>
      </c>
      <c r="D348" s="9" t="s">
        <v>4243</v>
      </c>
      <c r="E348" s="11" t="s">
        <v>3670</v>
      </c>
      <c r="F348" s="26" t="s">
        <v>203</v>
      </c>
      <c r="G348" s="26" t="s">
        <v>203</v>
      </c>
      <c r="H348" s="26" t="s">
        <v>28</v>
      </c>
      <c r="I348" s="130" t="s">
        <v>22</v>
      </c>
      <c r="J348" s="130" t="s">
        <v>22</v>
      </c>
      <c r="K348" s="130" t="s">
        <v>22</v>
      </c>
      <c r="L348" s="26"/>
      <c r="M348" s="26" t="s">
        <v>22</v>
      </c>
      <c r="N348" s="26" t="s">
        <v>4244</v>
      </c>
      <c r="O348" s="26" t="s">
        <v>22</v>
      </c>
      <c r="P348" s="74" t="str">
        <f t="array" ref="P348"> index(publications!$A$1:$A$319, match($B348, publications!$B$1:$B$319, 0))</f>
        <v>Melanie</v>
      </c>
    </row>
    <row r="349">
      <c r="A349" s="30" t="s">
        <v>4246</v>
      </c>
      <c r="B349" s="129" t="str">
        <f> VLOOKUP($A349,datasets!$A:$B,2,0)</f>
        <v>Risbøl et al. 2015, Journal of Cultural Heritage (7T8X95KY)</v>
      </c>
      <c r="C349" s="26" t="s">
        <v>3606</v>
      </c>
      <c r="D349" s="9" t="s">
        <v>4243</v>
      </c>
      <c r="E349" s="11" t="s">
        <v>3670</v>
      </c>
      <c r="F349" s="26" t="s">
        <v>203</v>
      </c>
      <c r="G349" s="26" t="s">
        <v>203</v>
      </c>
      <c r="H349" s="26" t="s">
        <v>28</v>
      </c>
      <c r="I349" s="130" t="s">
        <v>22</v>
      </c>
      <c r="J349" s="130" t="s">
        <v>22</v>
      </c>
      <c r="K349" s="130" t="s">
        <v>22</v>
      </c>
      <c r="L349" s="26"/>
      <c r="M349" s="26" t="s">
        <v>22</v>
      </c>
      <c r="N349" s="26" t="s">
        <v>4244</v>
      </c>
      <c r="O349" s="26" t="s">
        <v>22</v>
      </c>
      <c r="P349" s="74" t="str">
        <f t="array" ref="P349"> index(publications!$A$1:$A$319, match($B349, publications!$B$1:$B$319, 0))</f>
        <v>Melanie</v>
      </c>
    </row>
    <row r="350">
      <c r="A350" s="30" t="s">
        <v>4247</v>
      </c>
      <c r="B350" s="129" t="str">
        <f> VLOOKUP($A350,datasets!$A:$B,2,0)</f>
        <v>Roberti et al. 2021, Canadian Journal of Earth Sciences (39PV5BL5)</v>
      </c>
      <c r="C350" s="26" t="s">
        <v>3615</v>
      </c>
      <c r="D350" s="9" t="s">
        <v>3683</v>
      </c>
      <c r="E350" s="11" t="s">
        <v>3797</v>
      </c>
      <c r="F350" s="26" t="s">
        <v>203</v>
      </c>
      <c r="G350" s="26" t="s">
        <v>3052</v>
      </c>
      <c r="H350" s="26" t="s">
        <v>203</v>
      </c>
      <c r="I350" s="130" t="s">
        <v>4248</v>
      </c>
      <c r="J350" s="130" t="s">
        <v>4249</v>
      </c>
      <c r="K350" s="130" t="s">
        <v>22</v>
      </c>
      <c r="L350" s="26"/>
      <c r="M350" s="26" t="s">
        <v>4248</v>
      </c>
      <c r="N350" s="26" t="s">
        <v>4250</v>
      </c>
      <c r="O350" s="26" t="s">
        <v>22</v>
      </c>
      <c r="P350" s="74" t="str">
        <f t="array" ref="P350"> index(publications!$A$1:$A$319, match($B350, publications!$B$1:$B$319, 0))</f>
        <v>Livia</v>
      </c>
    </row>
    <row r="351">
      <c r="A351" s="30" t="s">
        <v>4251</v>
      </c>
      <c r="B351" s="129" t="str">
        <f> VLOOKUP($A351,datasets!$A:$B,2,0)</f>
        <v>Roberti et al. 2021, Canadian Journal of Earth Sciences (39PV5BL5)</v>
      </c>
      <c r="C351" s="26" t="s">
        <v>3615</v>
      </c>
      <c r="D351" s="9" t="s">
        <v>3683</v>
      </c>
      <c r="E351" s="11" t="s">
        <v>3797</v>
      </c>
      <c r="F351" s="26" t="s">
        <v>203</v>
      </c>
      <c r="G351" s="26" t="s">
        <v>3052</v>
      </c>
      <c r="H351" s="26" t="s">
        <v>203</v>
      </c>
      <c r="I351" s="130" t="s">
        <v>4248</v>
      </c>
      <c r="J351" s="130" t="s">
        <v>4249</v>
      </c>
      <c r="K351" s="130" t="s">
        <v>22</v>
      </c>
      <c r="L351" s="26"/>
      <c r="M351" s="26" t="s">
        <v>4248</v>
      </c>
      <c r="N351" s="26" t="s">
        <v>4250</v>
      </c>
      <c r="O351" s="26" t="s">
        <v>22</v>
      </c>
      <c r="P351" s="74" t="str">
        <f t="array" ref="P351"> index(publications!$A$1:$A$319, match($B351, publications!$B$1:$B$319, 0))</f>
        <v>Livia</v>
      </c>
    </row>
    <row r="352">
      <c r="A352" s="30" t="s">
        <v>4252</v>
      </c>
      <c r="B352" s="129" t="str">
        <f> VLOOKUP($A352,datasets!$A:$B,2,0)</f>
        <v>Roberti et al. 2021, Canadian Journal of Earth Sciences (39PV5BL5)</v>
      </c>
      <c r="C352" s="26" t="s">
        <v>3615</v>
      </c>
      <c r="D352" s="9" t="s">
        <v>3683</v>
      </c>
      <c r="E352" s="11" t="s">
        <v>3797</v>
      </c>
      <c r="F352" s="26" t="s">
        <v>203</v>
      </c>
      <c r="G352" s="26" t="s">
        <v>3052</v>
      </c>
      <c r="H352" s="26" t="s">
        <v>203</v>
      </c>
      <c r="I352" s="130" t="s">
        <v>4248</v>
      </c>
      <c r="J352" s="130" t="s">
        <v>4249</v>
      </c>
      <c r="K352" s="130" t="s">
        <v>22</v>
      </c>
      <c r="L352" s="26"/>
      <c r="M352" s="26" t="s">
        <v>4248</v>
      </c>
      <c r="N352" s="26" t="s">
        <v>4250</v>
      </c>
      <c r="O352" s="26" t="s">
        <v>22</v>
      </c>
      <c r="P352" s="74" t="str">
        <f t="array" ref="P352"> index(publications!$A$1:$A$319, match($B352, publications!$B$1:$B$319, 0))</f>
        <v>Livia</v>
      </c>
    </row>
    <row r="353">
      <c r="A353" s="30" t="s">
        <v>4253</v>
      </c>
      <c r="B353" s="129" t="str">
        <f> VLOOKUP($A353,datasets!$A:$B,2,0)</f>
        <v>Roberti et al. 2021, Canadian Journal of Earth Sciences (39PV5BL5)</v>
      </c>
      <c r="C353" s="26" t="s">
        <v>3615</v>
      </c>
      <c r="D353" s="9" t="s">
        <v>3683</v>
      </c>
      <c r="E353" s="11" t="s">
        <v>3797</v>
      </c>
      <c r="F353" s="26" t="s">
        <v>203</v>
      </c>
      <c r="G353" s="26" t="s">
        <v>3052</v>
      </c>
      <c r="H353" s="26" t="s">
        <v>203</v>
      </c>
      <c r="I353" s="130" t="s">
        <v>4248</v>
      </c>
      <c r="J353" s="130" t="s">
        <v>4249</v>
      </c>
      <c r="K353" s="130" t="s">
        <v>22</v>
      </c>
      <c r="L353" s="26"/>
      <c r="M353" s="26" t="s">
        <v>4248</v>
      </c>
      <c r="N353" s="26" t="s">
        <v>4250</v>
      </c>
      <c r="O353" s="26" t="s">
        <v>22</v>
      </c>
      <c r="P353" s="74" t="str">
        <f t="array" ref="P353"> index(publications!$A$1:$A$319, match($B353, publications!$B$1:$B$319, 0))</f>
        <v>Livia</v>
      </c>
    </row>
    <row r="354">
      <c r="A354" s="30" t="s">
        <v>4254</v>
      </c>
      <c r="B354" s="129" t="str">
        <f> VLOOKUP($A354,datasets!$A:$B,2,0)</f>
        <v>Roberti et al. 2021, Canadian Journal of Earth Sciences (39PV5BL5)</v>
      </c>
      <c r="C354" s="26" t="s">
        <v>3615</v>
      </c>
      <c r="D354" s="9" t="s">
        <v>3683</v>
      </c>
      <c r="E354" s="11" t="s">
        <v>3797</v>
      </c>
      <c r="F354" s="26" t="s">
        <v>203</v>
      </c>
      <c r="G354" s="26" t="s">
        <v>3052</v>
      </c>
      <c r="H354" s="26" t="s">
        <v>203</v>
      </c>
      <c r="I354" s="130" t="s">
        <v>4248</v>
      </c>
      <c r="J354" s="130" t="s">
        <v>4249</v>
      </c>
      <c r="K354" s="130" t="s">
        <v>22</v>
      </c>
      <c r="L354" s="26"/>
      <c r="M354" s="26" t="s">
        <v>4248</v>
      </c>
      <c r="N354" s="26" t="s">
        <v>4250</v>
      </c>
      <c r="O354" s="26" t="s">
        <v>22</v>
      </c>
      <c r="P354" s="74" t="str">
        <f t="array" ref="P354"> index(publications!$A$1:$A$319, match($B354, publications!$B$1:$B$319, 0))</f>
        <v>Livia</v>
      </c>
    </row>
    <row r="355">
      <c r="A355" s="30" t="s">
        <v>4255</v>
      </c>
      <c r="B355" s="129" t="str">
        <f> VLOOKUP($A355,datasets!$A:$B,2,0)</f>
        <v>Roberti et al. 2021, Canadian Journal of Earth Sciences (39PV5BL5)</v>
      </c>
      <c r="C355" s="26" t="s">
        <v>3615</v>
      </c>
      <c r="D355" s="9" t="s">
        <v>3683</v>
      </c>
      <c r="E355" s="11" t="s">
        <v>3797</v>
      </c>
      <c r="F355" s="26" t="s">
        <v>203</v>
      </c>
      <c r="G355" s="26" t="s">
        <v>3052</v>
      </c>
      <c r="H355" s="26" t="s">
        <v>203</v>
      </c>
      <c r="I355" s="130" t="s">
        <v>4248</v>
      </c>
      <c r="J355" s="130" t="s">
        <v>4249</v>
      </c>
      <c r="K355" s="130" t="s">
        <v>22</v>
      </c>
      <c r="L355" s="26"/>
      <c r="M355" s="26" t="s">
        <v>4248</v>
      </c>
      <c r="N355" s="26" t="s">
        <v>4250</v>
      </c>
      <c r="O355" s="26" t="s">
        <v>22</v>
      </c>
      <c r="P355" s="74" t="str">
        <f t="array" ref="P355"> index(publications!$A$1:$A$319, match($B355, publications!$B$1:$B$319, 0))</f>
        <v>Livia</v>
      </c>
    </row>
    <row r="356">
      <c r="A356" s="30" t="s">
        <v>4256</v>
      </c>
      <c r="B356" s="129" t="str">
        <f> VLOOKUP($A356,datasets!$A:$B,2,0)</f>
        <v>Roberti et al. 2021, Canadian Journal of Earth Sciences (39PV5BL5)</v>
      </c>
      <c r="C356" s="26" t="s">
        <v>3615</v>
      </c>
      <c r="D356" s="9" t="s">
        <v>3683</v>
      </c>
      <c r="E356" s="11" t="s">
        <v>3797</v>
      </c>
      <c r="F356" s="26" t="s">
        <v>203</v>
      </c>
      <c r="G356" s="26" t="s">
        <v>3052</v>
      </c>
      <c r="H356" s="26" t="s">
        <v>203</v>
      </c>
      <c r="I356" s="130" t="s">
        <v>4248</v>
      </c>
      <c r="J356" s="130" t="s">
        <v>4249</v>
      </c>
      <c r="K356" s="130" t="s">
        <v>22</v>
      </c>
      <c r="L356" s="26"/>
      <c r="M356" s="26" t="s">
        <v>4248</v>
      </c>
      <c r="N356" s="26" t="s">
        <v>4250</v>
      </c>
      <c r="O356" s="26" t="s">
        <v>22</v>
      </c>
      <c r="P356" s="74" t="str">
        <f t="array" ref="P356"> index(publications!$A$1:$A$319, match($B356, publications!$B$1:$B$319, 0))</f>
        <v>Livia</v>
      </c>
    </row>
    <row r="357">
      <c r="A357" s="30" t="s">
        <v>4257</v>
      </c>
      <c r="B357" s="129" t="str">
        <f> VLOOKUP($A357,datasets!$A:$B,2,0)</f>
        <v>Rocchini et al. 2012, Computers &amp; Geosciences (V4UW2P8U)</v>
      </c>
      <c r="C357" s="26" t="s">
        <v>3682</v>
      </c>
      <c r="D357" s="9" t="s">
        <v>4258</v>
      </c>
      <c r="E357" s="11" t="s">
        <v>22</v>
      </c>
      <c r="F357" s="26" t="s">
        <v>203</v>
      </c>
      <c r="G357" s="26" t="s">
        <v>203</v>
      </c>
      <c r="H357" s="26" t="s">
        <v>28</v>
      </c>
      <c r="I357" s="130" t="s">
        <v>22</v>
      </c>
      <c r="J357" s="130" t="s">
        <v>22</v>
      </c>
      <c r="K357" s="130" t="s">
        <v>22</v>
      </c>
      <c r="L357" s="26"/>
      <c r="M357" s="26" t="s">
        <v>22</v>
      </c>
      <c r="N357" s="26" t="s">
        <v>22</v>
      </c>
      <c r="O357" s="26" t="s">
        <v>22</v>
      </c>
      <c r="P357" s="74" t="str">
        <f t="array" ref="P357"> index(publications!$A$1:$A$319, match($B357, publications!$B$1:$B$319, 0))</f>
        <v>Bob</v>
      </c>
    </row>
    <row r="358">
      <c r="A358" s="30" t="s">
        <v>4259</v>
      </c>
      <c r="B358" s="129" t="str">
        <f> VLOOKUP($A358,datasets!$A:$B,2,0)</f>
        <v>Salach 2017, ISPRS - International Archives of the Photogrammetry, Remote Sensing and Spatial Information Sciences (LJ848PGR)</v>
      </c>
      <c r="C358" s="26" t="s">
        <v>3615</v>
      </c>
      <c r="D358" s="9" t="s">
        <v>4260</v>
      </c>
      <c r="E358" s="11" t="s">
        <v>22</v>
      </c>
      <c r="F358" s="26" t="s">
        <v>203</v>
      </c>
      <c r="G358" s="26" t="s">
        <v>203</v>
      </c>
      <c r="H358" s="26" t="s">
        <v>203</v>
      </c>
      <c r="I358" s="130" t="s">
        <v>4261</v>
      </c>
      <c r="J358" s="130" t="s">
        <v>4025</v>
      </c>
      <c r="K358" s="130" t="s">
        <v>22</v>
      </c>
      <c r="L358" s="26"/>
      <c r="M358" s="26" t="s">
        <v>4261</v>
      </c>
      <c r="N358" s="26" t="s">
        <v>4262</v>
      </c>
      <c r="O358" s="26" t="s">
        <v>22</v>
      </c>
      <c r="P358" s="74" t="str">
        <f t="array" ref="P358"> index(publications!$A$1:$A$319, match($B358, publications!$B$1:$B$319, 0))</f>
        <v>Anette</v>
      </c>
    </row>
    <row r="359">
      <c r="A359" s="30" t="s">
        <v>4263</v>
      </c>
      <c r="B359" s="129" t="str">
        <f> VLOOKUP($A359,datasets!$A:$B,2,0)</f>
        <v>Salach 2017, ISPRS - International Archives of the Photogrammetry, Remote Sensing and Spatial Information Sciences (LJ848PGR)</v>
      </c>
      <c r="C359" s="26" t="s">
        <v>3615</v>
      </c>
      <c r="D359" s="9" t="s">
        <v>4260</v>
      </c>
      <c r="E359" s="11" t="s">
        <v>22</v>
      </c>
      <c r="F359" s="26" t="s">
        <v>203</v>
      </c>
      <c r="G359" s="26" t="s">
        <v>203</v>
      </c>
      <c r="H359" s="26" t="s">
        <v>203</v>
      </c>
      <c r="I359" s="130" t="s">
        <v>4261</v>
      </c>
      <c r="J359" s="130" t="s">
        <v>4025</v>
      </c>
      <c r="K359" s="130" t="s">
        <v>22</v>
      </c>
      <c r="L359" s="26"/>
      <c r="M359" s="26" t="s">
        <v>4261</v>
      </c>
      <c r="N359" s="26" t="s">
        <v>4262</v>
      </c>
      <c r="O359" s="26" t="s">
        <v>22</v>
      </c>
      <c r="P359" s="74" t="str">
        <f t="array" ref="P359"> index(publications!$A$1:$A$319, match($B359, publications!$B$1:$B$319, 0))</f>
        <v>Anette</v>
      </c>
    </row>
    <row r="360">
      <c r="A360" s="30" t="s">
        <v>4264</v>
      </c>
      <c r="B360" s="129" t="str">
        <f> VLOOKUP($A360,datasets!$A:$B,2,0)</f>
        <v>Salach 2017, ISPRS - International Archives of the Photogrammetry, Remote Sensing and Spatial Information Sciences (LJ848PGR)</v>
      </c>
      <c r="C360" s="26" t="s">
        <v>3615</v>
      </c>
      <c r="D360" s="9" t="s">
        <v>4260</v>
      </c>
      <c r="E360" s="11" t="s">
        <v>22</v>
      </c>
      <c r="F360" s="26" t="s">
        <v>203</v>
      </c>
      <c r="G360" s="26" t="s">
        <v>203</v>
      </c>
      <c r="H360" s="26" t="s">
        <v>203</v>
      </c>
      <c r="I360" s="130" t="s">
        <v>4261</v>
      </c>
      <c r="J360" s="130" t="s">
        <v>4025</v>
      </c>
      <c r="K360" s="130" t="s">
        <v>22</v>
      </c>
      <c r="L360" s="26"/>
      <c r="M360" s="26" t="s">
        <v>4261</v>
      </c>
      <c r="N360" s="26" t="s">
        <v>4262</v>
      </c>
      <c r="O360" s="26" t="s">
        <v>22</v>
      </c>
      <c r="P360" s="74" t="str">
        <f t="array" ref="P360"> index(publications!$A$1:$A$319, match($B360, publications!$B$1:$B$319, 0))</f>
        <v>Anette</v>
      </c>
    </row>
    <row r="361">
      <c r="A361" s="30" t="s">
        <v>4265</v>
      </c>
      <c r="B361" s="129" t="str">
        <f> VLOOKUP($A361,datasets!$A:$B,2,0)</f>
        <v>Salach 2017, ISPRS - International Archives of the Photogrammetry, Remote Sensing and Spatial Information Sciences (LJ848PGR)</v>
      </c>
      <c r="C361" s="26" t="s">
        <v>3615</v>
      </c>
      <c r="D361" s="9" t="s">
        <v>3779</v>
      </c>
      <c r="E361" s="11" t="s">
        <v>22</v>
      </c>
      <c r="F361" s="26" t="s">
        <v>203</v>
      </c>
      <c r="G361" s="26" t="s">
        <v>203</v>
      </c>
      <c r="H361" s="26" t="s">
        <v>203</v>
      </c>
      <c r="I361" s="130" t="s">
        <v>4261</v>
      </c>
      <c r="J361" s="130" t="s">
        <v>4025</v>
      </c>
      <c r="K361" s="130" t="s">
        <v>22</v>
      </c>
      <c r="L361" s="26"/>
      <c r="M361" s="26" t="s">
        <v>4261</v>
      </c>
      <c r="N361" s="26" t="s">
        <v>4262</v>
      </c>
      <c r="O361" s="26" t="s">
        <v>22</v>
      </c>
      <c r="P361" s="74" t="str">
        <f t="array" ref="P361"> index(publications!$A$1:$A$319, match($B361, publications!$B$1:$B$319, 0))</f>
        <v>Anette</v>
      </c>
    </row>
    <row r="362">
      <c r="A362" s="30" t="s">
        <v>4266</v>
      </c>
      <c r="B362" s="129" t="str">
        <f> VLOOKUP($A362,datasets!$A:$B,2,0)</f>
        <v>Salach 2017, ISPRS - International Archives of the Photogrammetry, Remote Sensing and Spatial Information Sciences (LJ848PGR)</v>
      </c>
      <c r="C362" s="26" t="s">
        <v>3615</v>
      </c>
      <c r="D362" s="9" t="s">
        <v>3779</v>
      </c>
      <c r="E362" s="11" t="s">
        <v>22</v>
      </c>
      <c r="F362" s="26" t="s">
        <v>203</v>
      </c>
      <c r="G362" s="26" t="s">
        <v>203</v>
      </c>
      <c r="H362" s="26" t="s">
        <v>203</v>
      </c>
      <c r="I362" s="130" t="s">
        <v>4261</v>
      </c>
      <c r="J362" s="130" t="s">
        <v>4025</v>
      </c>
      <c r="K362" s="130" t="s">
        <v>22</v>
      </c>
      <c r="L362" s="26"/>
      <c r="M362" s="26" t="s">
        <v>4261</v>
      </c>
      <c r="N362" s="26" t="s">
        <v>4262</v>
      </c>
      <c r="O362" s="26" t="s">
        <v>22</v>
      </c>
      <c r="P362" s="74" t="str">
        <f t="array" ref="P362"> index(publications!$A$1:$A$319, match($B362, publications!$B$1:$B$319, 0))</f>
        <v>Anette</v>
      </c>
    </row>
    <row r="363">
      <c r="A363" s="30" t="s">
        <v>4267</v>
      </c>
      <c r="B363" s="129" t="str">
        <f> VLOOKUP($A363,datasets!$A:$B,2,0)</f>
        <v>Salach 2017, ISPRS - International Archives of the Photogrammetry, Remote Sensing and Spatial Information Sciences (LJ848PGR)</v>
      </c>
      <c r="C363" s="26" t="s">
        <v>3615</v>
      </c>
      <c r="D363" s="9" t="s">
        <v>3779</v>
      </c>
      <c r="E363" s="11" t="s">
        <v>22</v>
      </c>
      <c r="F363" s="26" t="s">
        <v>203</v>
      </c>
      <c r="G363" s="26" t="s">
        <v>203</v>
      </c>
      <c r="H363" s="26" t="s">
        <v>203</v>
      </c>
      <c r="I363" s="130" t="s">
        <v>4261</v>
      </c>
      <c r="J363" s="130" t="s">
        <v>4025</v>
      </c>
      <c r="K363" s="130" t="s">
        <v>22</v>
      </c>
      <c r="L363" s="26"/>
      <c r="M363" s="26" t="s">
        <v>4261</v>
      </c>
      <c r="N363" s="26" t="s">
        <v>4262</v>
      </c>
      <c r="O363" s="26" t="s">
        <v>22</v>
      </c>
      <c r="P363" s="74" t="str">
        <f t="array" ref="P363"> index(publications!$A$1:$A$319, match($B363, publications!$B$1:$B$319, 0))</f>
        <v>Anette</v>
      </c>
    </row>
    <row r="364">
      <c r="A364" s="30" t="s">
        <v>4268</v>
      </c>
      <c r="B364" s="129" t="str">
        <f> VLOOKUP($A364,datasets!$A:$B,2,0)</f>
        <v>Salach 2017, ISPRS - International Archives of the Photogrammetry, Remote Sensing and Spatial Information Sciences (LJ848PGR)</v>
      </c>
      <c r="C364" s="26" t="s">
        <v>3615</v>
      </c>
      <c r="D364" s="9" t="s">
        <v>3779</v>
      </c>
      <c r="E364" s="11" t="s">
        <v>22</v>
      </c>
      <c r="F364" s="26" t="s">
        <v>203</v>
      </c>
      <c r="G364" s="26" t="s">
        <v>203</v>
      </c>
      <c r="H364" s="26" t="s">
        <v>203</v>
      </c>
      <c r="I364" s="130" t="s">
        <v>22</v>
      </c>
      <c r="J364" s="130" t="s">
        <v>22</v>
      </c>
      <c r="K364" s="130" t="s">
        <v>22</v>
      </c>
      <c r="L364" s="130"/>
      <c r="M364" s="130" t="s">
        <v>22</v>
      </c>
      <c r="N364" s="130" t="s">
        <v>22</v>
      </c>
      <c r="O364" s="26" t="s">
        <v>22</v>
      </c>
      <c r="P364" s="74" t="str">
        <f t="array" ref="P364"> index(publications!$A$1:$A$319, match($B364, publications!$B$1:$B$319, 0))</f>
        <v>Anette</v>
      </c>
    </row>
    <row r="365">
      <c r="A365" s="30" t="s">
        <v>4269</v>
      </c>
      <c r="B365" s="129" t="str">
        <f> VLOOKUP($A365,datasets!$A:$B,2,0)</f>
        <v>Salach 2017, ISPRS - International Archives of the Photogrammetry, Remote Sensing and Spatial Information Sciences (LJ848PGR)</v>
      </c>
      <c r="C365" s="26" t="s">
        <v>3615</v>
      </c>
      <c r="D365" s="9" t="s">
        <v>3779</v>
      </c>
      <c r="E365" s="11" t="s">
        <v>22</v>
      </c>
      <c r="F365" s="26" t="s">
        <v>203</v>
      </c>
      <c r="G365" s="26" t="s">
        <v>203</v>
      </c>
      <c r="H365" s="26" t="s">
        <v>203</v>
      </c>
      <c r="I365" s="130" t="s">
        <v>22</v>
      </c>
      <c r="J365" s="130" t="s">
        <v>22</v>
      </c>
      <c r="K365" s="130" t="s">
        <v>22</v>
      </c>
      <c r="L365" s="130"/>
      <c r="M365" s="130" t="s">
        <v>22</v>
      </c>
      <c r="N365" s="130" t="s">
        <v>22</v>
      </c>
      <c r="O365" s="26" t="s">
        <v>22</v>
      </c>
      <c r="P365" s="74" t="str">
        <f t="array" ref="P365"> index(publications!$A$1:$A$319, match($B365, publications!$B$1:$B$319, 0))</f>
        <v>Anette</v>
      </c>
    </row>
    <row r="366">
      <c r="A366" s="30" t="s">
        <v>4270</v>
      </c>
      <c r="B366" s="129" t="str">
        <f> VLOOKUP($A366,datasets!$A:$B,2,0)</f>
        <v>Salach 2017, ISPRS - International Archives of the Photogrammetry, Remote Sensing and Spatial Information Sciences (LJ848PGR)</v>
      </c>
      <c r="C366" s="26" t="s">
        <v>3615</v>
      </c>
      <c r="D366" s="9" t="s">
        <v>3779</v>
      </c>
      <c r="E366" s="11" t="s">
        <v>22</v>
      </c>
      <c r="F366" s="26" t="s">
        <v>203</v>
      </c>
      <c r="G366" s="26" t="s">
        <v>203</v>
      </c>
      <c r="H366" s="26" t="s">
        <v>203</v>
      </c>
      <c r="I366" s="130" t="s">
        <v>22</v>
      </c>
      <c r="J366" s="130" t="s">
        <v>22</v>
      </c>
      <c r="K366" s="130" t="s">
        <v>22</v>
      </c>
      <c r="L366" s="130"/>
      <c r="M366" s="130" t="s">
        <v>22</v>
      </c>
      <c r="N366" s="130" t="s">
        <v>22</v>
      </c>
      <c r="O366" s="26" t="s">
        <v>22</v>
      </c>
      <c r="P366" s="74" t="str">
        <f t="array" ref="P366"> index(publications!$A$1:$A$319, match($B366, publications!$B$1:$B$319, 0))</f>
        <v>Anette</v>
      </c>
    </row>
    <row r="367">
      <c r="A367" s="30" t="s">
        <v>4271</v>
      </c>
      <c r="B367" s="129" t="str">
        <f> VLOOKUP($A367,datasets!$A:$B,2,0)</f>
        <v>Salach 2017, ISPRS - International Archives of the Photogrammetry, Remote Sensing and Spatial Information Sciences (LJ848PGR)</v>
      </c>
      <c r="C367" s="26" t="s">
        <v>3615</v>
      </c>
      <c r="D367" s="9" t="s">
        <v>4272</v>
      </c>
      <c r="E367" s="11" t="s">
        <v>22</v>
      </c>
      <c r="F367" s="26" t="s">
        <v>203</v>
      </c>
      <c r="G367" s="26" t="s">
        <v>203</v>
      </c>
      <c r="H367" s="26" t="s">
        <v>203</v>
      </c>
      <c r="I367" s="130" t="s">
        <v>4261</v>
      </c>
      <c r="J367" s="130" t="s">
        <v>4025</v>
      </c>
      <c r="K367" s="130" t="s">
        <v>22</v>
      </c>
      <c r="L367" s="26"/>
      <c r="M367" s="26" t="s">
        <v>4261</v>
      </c>
      <c r="N367" s="26" t="s">
        <v>4262</v>
      </c>
      <c r="O367" s="26" t="s">
        <v>22</v>
      </c>
      <c r="P367" s="74" t="str">
        <f t="array" ref="P367"> index(publications!$A$1:$A$319, match($B367, publications!$B$1:$B$319, 0))</f>
        <v>Anette</v>
      </c>
    </row>
    <row r="368">
      <c r="A368" s="8" t="s">
        <v>4273</v>
      </c>
      <c r="B368" s="129" t="str">
        <f> VLOOKUP($A368,datasets!$A:$B,2,0)</f>
        <v>Salach 2017, ISPRS - International Archives of the Photogrammetry, Remote Sensing and Spatial Information Sciences (LJ848PGR)</v>
      </c>
      <c r="C368" s="26" t="s">
        <v>3615</v>
      </c>
      <c r="D368" s="9" t="s">
        <v>4272</v>
      </c>
      <c r="E368" s="11" t="s">
        <v>22</v>
      </c>
      <c r="F368" s="26" t="s">
        <v>203</v>
      </c>
      <c r="G368" s="26" t="s">
        <v>203</v>
      </c>
      <c r="H368" s="26" t="s">
        <v>203</v>
      </c>
      <c r="I368" s="130" t="s">
        <v>4261</v>
      </c>
      <c r="J368" s="130" t="s">
        <v>4025</v>
      </c>
      <c r="K368" s="130" t="s">
        <v>22</v>
      </c>
      <c r="L368" s="26"/>
      <c r="M368" s="26" t="s">
        <v>4261</v>
      </c>
      <c r="N368" s="26" t="s">
        <v>4262</v>
      </c>
      <c r="O368" s="26" t="s">
        <v>22</v>
      </c>
      <c r="P368" s="74" t="str">
        <f t="array" ref="P368"> index(publications!$A$1:$A$319, match($B368, publications!$B$1:$B$319, 0))</f>
        <v>Anette</v>
      </c>
    </row>
    <row r="369">
      <c r="A369" s="8" t="s">
        <v>4274</v>
      </c>
      <c r="B369" s="129" t="str">
        <f> VLOOKUP($A369,datasets!$A:$B,2,0)</f>
        <v>Salach 2017, ISPRS - International Archives of the Photogrammetry, Remote Sensing and Spatial Information Sciences (LJ848PGR)</v>
      </c>
      <c r="C369" s="26" t="s">
        <v>3615</v>
      </c>
      <c r="D369" s="9" t="s">
        <v>4272</v>
      </c>
      <c r="E369" s="11" t="s">
        <v>22</v>
      </c>
      <c r="F369" s="26" t="s">
        <v>203</v>
      </c>
      <c r="G369" s="26" t="s">
        <v>203</v>
      </c>
      <c r="H369" s="26" t="s">
        <v>203</v>
      </c>
      <c r="I369" s="130" t="s">
        <v>4261</v>
      </c>
      <c r="J369" s="130" t="s">
        <v>4025</v>
      </c>
      <c r="K369" s="130" t="s">
        <v>22</v>
      </c>
      <c r="L369" s="26"/>
      <c r="M369" s="26" t="s">
        <v>4261</v>
      </c>
      <c r="N369" s="26" t="s">
        <v>4262</v>
      </c>
      <c r="O369" s="26" t="s">
        <v>22</v>
      </c>
      <c r="P369" s="74" t="str">
        <f t="array" ref="P369"> index(publications!$A$1:$A$319, match($B369, publications!$B$1:$B$319, 0))</f>
        <v>Anette</v>
      </c>
    </row>
    <row r="370">
      <c r="A370" s="8" t="s">
        <v>4275</v>
      </c>
      <c r="B370" s="129" t="str">
        <f> VLOOKUP($A370,datasets!$A:$B,2,0)</f>
        <v>Salach 2017, ISPRS - International Archives of the Photogrammetry, Remote Sensing and Spatial Information Sciences (LJ848PGR)</v>
      </c>
      <c r="C370" s="26" t="s">
        <v>3615</v>
      </c>
      <c r="D370" s="9" t="s">
        <v>4272</v>
      </c>
      <c r="E370" s="11" t="s">
        <v>22</v>
      </c>
      <c r="F370" s="26" t="s">
        <v>203</v>
      </c>
      <c r="G370" s="26" t="s">
        <v>203</v>
      </c>
      <c r="H370" s="26" t="s">
        <v>203</v>
      </c>
      <c r="I370" s="130" t="s">
        <v>22</v>
      </c>
      <c r="J370" s="130" t="s">
        <v>22</v>
      </c>
      <c r="K370" s="130" t="s">
        <v>22</v>
      </c>
      <c r="L370" s="130"/>
      <c r="M370" s="130" t="s">
        <v>22</v>
      </c>
      <c r="N370" s="130" t="s">
        <v>22</v>
      </c>
      <c r="O370" s="26" t="s">
        <v>22</v>
      </c>
      <c r="P370" s="74" t="str">
        <f t="array" ref="P370"> index(publications!$A$1:$A$319, match($B370, publications!$B$1:$B$319, 0))</f>
        <v>Anette</v>
      </c>
    </row>
    <row r="371">
      <c r="A371" s="8" t="s">
        <v>4276</v>
      </c>
      <c r="B371" s="129" t="str">
        <f> VLOOKUP($A371,datasets!$A:$B,2,0)</f>
        <v>Salach 2017, ISPRS - International Archives of the Photogrammetry, Remote Sensing and Spatial Information Sciences (LJ848PGR)</v>
      </c>
      <c r="C371" s="26" t="s">
        <v>3615</v>
      </c>
      <c r="D371" s="9" t="s">
        <v>4272</v>
      </c>
      <c r="E371" s="11" t="s">
        <v>22</v>
      </c>
      <c r="F371" s="26" t="s">
        <v>203</v>
      </c>
      <c r="G371" s="26" t="s">
        <v>203</v>
      </c>
      <c r="H371" s="26" t="s">
        <v>203</v>
      </c>
      <c r="I371" s="130" t="s">
        <v>22</v>
      </c>
      <c r="J371" s="130" t="s">
        <v>22</v>
      </c>
      <c r="K371" s="130" t="s">
        <v>22</v>
      </c>
      <c r="L371" s="130"/>
      <c r="M371" s="130" t="s">
        <v>22</v>
      </c>
      <c r="N371" s="130" t="s">
        <v>22</v>
      </c>
      <c r="O371" s="26" t="s">
        <v>22</v>
      </c>
      <c r="P371" s="74" t="str">
        <f t="array" ref="P371"> index(publications!$A$1:$A$319, match($B371, publications!$B$1:$B$319, 0))</f>
        <v>Anette</v>
      </c>
    </row>
    <row r="372">
      <c r="A372" s="8" t="s">
        <v>4277</v>
      </c>
      <c r="B372" s="129" t="str">
        <f> VLOOKUP($A372,datasets!$A:$B,2,0)</f>
        <v>Salach 2017, ISPRS - International Archives of the Photogrammetry, Remote Sensing and Spatial Information Sciences (LJ848PGR)</v>
      </c>
      <c r="C372" s="26" t="s">
        <v>3615</v>
      </c>
      <c r="D372" s="9" t="s">
        <v>4272</v>
      </c>
      <c r="E372" s="11" t="s">
        <v>22</v>
      </c>
      <c r="F372" s="26" t="s">
        <v>203</v>
      </c>
      <c r="G372" s="26" t="s">
        <v>203</v>
      </c>
      <c r="H372" s="26" t="s">
        <v>203</v>
      </c>
      <c r="I372" s="130" t="s">
        <v>22</v>
      </c>
      <c r="J372" s="130" t="s">
        <v>22</v>
      </c>
      <c r="K372" s="130" t="s">
        <v>22</v>
      </c>
      <c r="L372" s="130"/>
      <c r="M372" s="130" t="s">
        <v>22</v>
      </c>
      <c r="N372" s="130" t="s">
        <v>22</v>
      </c>
      <c r="O372" s="26" t="s">
        <v>22</v>
      </c>
      <c r="P372" s="74" t="str">
        <f t="array" ref="P372"> index(publications!$A$1:$A$319, match($B372, publications!$B$1:$B$319, 0))</f>
        <v>Anette</v>
      </c>
    </row>
    <row r="373">
      <c r="A373" s="30" t="s">
        <v>4278</v>
      </c>
      <c r="B373" s="129" t="str">
        <f> VLOOKUP($A373,datasets!$A:$B,2,0)</f>
        <v>Schiefer and Gilbert 2007, Geomorphology (UZ4K7DVA)</v>
      </c>
      <c r="C373" s="26" t="s">
        <v>3606</v>
      </c>
      <c r="D373" s="9" t="s">
        <v>4279</v>
      </c>
      <c r="E373" s="75">
        <v>9.1</v>
      </c>
      <c r="F373" s="26" t="s">
        <v>203</v>
      </c>
      <c r="G373" s="26" t="s">
        <v>203</v>
      </c>
      <c r="H373" s="26" t="s">
        <v>3052</v>
      </c>
      <c r="I373" s="130" t="s">
        <v>22</v>
      </c>
      <c r="J373" s="130" t="s">
        <v>22</v>
      </c>
      <c r="K373" s="130" t="s">
        <v>22</v>
      </c>
      <c r="L373" s="26"/>
      <c r="M373" s="26" t="s">
        <v>22</v>
      </c>
      <c r="N373" s="26" t="s">
        <v>22</v>
      </c>
      <c r="O373" s="26" t="s">
        <v>22</v>
      </c>
      <c r="P373" s="74" t="str">
        <f t="array" ref="P373"> index(publications!$A$1:$A$319, match($B373, publications!$B$1:$B$319, 0))</f>
        <v>Livia</v>
      </c>
    </row>
    <row r="374">
      <c r="A374" s="30" t="s">
        <v>4280</v>
      </c>
      <c r="B374" s="129" t="str">
        <f> VLOOKUP($A374,datasets!$A:$B,2,0)</f>
        <v>Schiefer and Gilbert 2007, Geomorphology (UZ4K7DVA)</v>
      </c>
      <c r="C374" s="26" t="s">
        <v>3606</v>
      </c>
      <c r="D374" s="9" t="s">
        <v>4279</v>
      </c>
      <c r="E374" s="75">
        <v>9.1</v>
      </c>
      <c r="F374" s="26" t="s">
        <v>203</v>
      </c>
      <c r="G374" s="26" t="s">
        <v>203</v>
      </c>
      <c r="H374" s="26" t="s">
        <v>3052</v>
      </c>
      <c r="I374" s="130" t="s">
        <v>22</v>
      </c>
      <c r="J374" s="130" t="s">
        <v>22</v>
      </c>
      <c r="K374" s="130" t="s">
        <v>22</v>
      </c>
      <c r="L374" s="26"/>
      <c r="M374" s="26" t="s">
        <v>22</v>
      </c>
      <c r="N374" s="26" t="s">
        <v>22</v>
      </c>
      <c r="O374" s="26" t="s">
        <v>22</v>
      </c>
      <c r="P374" s="74" t="str">
        <f t="array" ref="P374"> index(publications!$A$1:$A$319, match($B374, publications!$B$1:$B$319, 0))</f>
        <v>Livia</v>
      </c>
    </row>
    <row r="375">
      <c r="A375" s="30" t="s">
        <v>4281</v>
      </c>
      <c r="B375" s="129" t="str">
        <f> VLOOKUP($A375,datasets!$A:$B,2,0)</f>
        <v>Schiefer and Gilbert 2007, Geomorphology (UZ4K7DVA)</v>
      </c>
      <c r="C375" s="26" t="s">
        <v>3606</v>
      </c>
      <c r="D375" s="9" t="s">
        <v>4279</v>
      </c>
      <c r="E375" s="75">
        <v>9.1</v>
      </c>
      <c r="F375" s="26" t="s">
        <v>203</v>
      </c>
      <c r="G375" s="26" t="s">
        <v>203</v>
      </c>
      <c r="H375" s="26" t="s">
        <v>3052</v>
      </c>
      <c r="I375" s="130" t="s">
        <v>22</v>
      </c>
      <c r="J375" s="130" t="s">
        <v>22</v>
      </c>
      <c r="K375" s="130" t="s">
        <v>22</v>
      </c>
      <c r="L375" s="26"/>
      <c r="M375" s="26" t="s">
        <v>22</v>
      </c>
      <c r="N375" s="26" t="s">
        <v>22</v>
      </c>
      <c r="O375" s="26" t="s">
        <v>22</v>
      </c>
      <c r="P375" s="74" t="str">
        <f t="array" ref="P375"> index(publications!$A$1:$A$319, match($B375, publications!$B$1:$B$319, 0))</f>
        <v>Livia</v>
      </c>
    </row>
    <row r="376">
      <c r="A376" s="26" t="s">
        <v>4282</v>
      </c>
      <c r="B376" s="129" t="str">
        <f> VLOOKUP($A376,datasets!$A:$B,2,0)</f>
        <v>Schiefer and Gilbert 2007, Geomorphology (UZ4K7DVA)</v>
      </c>
      <c r="C376" s="26" t="s">
        <v>3606</v>
      </c>
      <c r="D376" s="9" t="s">
        <v>4279</v>
      </c>
      <c r="E376" s="75">
        <v>9.1</v>
      </c>
      <c r="F376" s="26" t="s">
        <v>203</v>
      </c>
      <c r="G376" s="26" t="s">
        <v>203</v>
      </c>
      <c r="H376" s="26" t="s">
        <v>3052</v>
      </c>
      <c r="I376" s="130" t="s">
        <v>22</v>
      </c>
      <c r="J376" s="130" t="s">
        <v>22</v>
      </c>
      <c r="K376" s="130" t="s">
        <v>22</v>
      </c>
      <c r="L376" s="26"/>
      <c r="M376" s="26" t="s">
        <v>22</v>
      </c>
      <c r="N376" s="26" t="s">
        <v>22</v>
      </c>
      <c r="O376" s="26" t="s">
        <v>22</v>
      </c>
      <c r="P376" s="74" t="str">
        <f t="array" ref="P376"> index(publications!$A$1:$A$319, match($B376, publications!$B$1:$B$319, 0))</f>
        <v>Livia</v>
      </c>
    </row>
    <row r="377">
      <c r="A377" s="30" t="s">
        <v>4283</v>
      </c>
      <c r="B377" s="129" t="str">
        <f> VLOOKUP($A377,datasets!$A:$B,2,0)</f>
        <v>Schiefer and Gilbert 2007, Geomorphology (UZ4K7DVA)</v>
      </c>
      <c r="C377" s="26" t="s">
        <v>3606</v>
      </c>
      <c r="D377" s="9" t="s">
        <v>4279</v>
      </c>
      <c r="E377" s="75">
        <v>9.1</v>
      </c>
      <c r="F377" s="26" t="s">
        <v>203</v>
      </c>
      <c r="G377" s="26" t="s">
        <v>203</v>
      </c>
      <c r="H377" s="26" t="s">
        <v>3052</v>
      </c>
      <c r="I377" s="130" t="s">
        <v>22</v>
      </c>
      <c r="J377" s="130" t="s">
        <v>22</v>
      </c>
      <c r="K377" s="130" t="s">
        <v>22</v>
      </c>
      <c r="L377" s="26"/>
      <c r="M377" s="26" t="s">
        <v>22</v>
      </c>
      <c r="N377" s="26" t="s">
        <v>22</v>
      </c>
      <c r="O377" s="26" t="s">
        <v>22</v>
      </c>
      <c r="P377" s="74" t="str">
        <f t="array" ref="P377"> index(publications!$A$1:$A$319, match($B377, publications!$B$1:$B$319, 0))</f>
        <v>Livia</v>
      </c>
    </row>
    <row r="378">
      <c r="A378" s="30" t="s">
        <v>4284</v>
      </c>
      <c r="B378" s="129" t="str">
        <f> VLOOKUP($A378,datasets!$A:$B,2,0)</f>
        <v>Schiefer and Gilbert 2007, Geomorphology (UZ4K7DVA)</v>
      </c>
      <c r="C378" s="26" t="s">
        <v>3606</v>
      </c>
      <c r="D378" s="9" t="s">
        <v>4279</v>
      </c>
      <c r="E378" s="75">
        <v>9.1</v>
      </c>
      <c r="F378" s="26" t="s">
        <v>203</v>
      </c>
      <c r="G378" s="26" t="s">
        <v>203</v>
      </c>
      <c r="H378" s="26" t="s">
        <v>3052</v>
      </c>
      <c r="I378" s="130" t="s">
        <v>22</v>
      </c>
      <c r="J378" s="130" t="s">
        <v>22</v>
      </c>
      <c r="K378" s="130" t="s">
        <v>22</v>
      </c>
      <c r="L378" s="26"/>
      <c r="M378" s="26" t="s">
        <v>22</v>
      </c>
      <c r="N378" s="26" t="s">
        <v>22</v>
      </c>
      <c r="O378" s="26" t="s">
        <v>22</v>
      </c>
      <c r="P378" s="74" t="str">
        <f t="array" ref="P378"> index(publications!$A$1:$A$319, match($B378, publications!$B$1:$B$319, 0))</f>
        <v>Livia</v>
      </c>
    </row>
    <row r="379">
      <c r="A379" s="30" t="s">
        <v>4285</v>
      </c>
      <c r="B379" s="129" t="str">
        <f> VLOOKUP($A379,datasets!$A:$B,2,0)</f>
        <v>Schiefer and Gilbert 2007, Geomorphology (UZ4K7DVA)</v>
      </c>
      <c r="C379" s="26" t="s">
        <v>3606</v>
      </c>
      <c r="D379" s="9" t="s">
        <v>4279</v>
      </c>
      <c r="E379" s="75">
        <v>9.1</v>
      </c>
      <c r="F379" s="26" t="s">
        <v>203</v>
      </c>
      <c r="G379" s="26" t="s">
        <v>203</v>
      </c>
      <c r="H379" s="26" t="s">
        <v>3052</v>
      </c>
      <c r="I379" s="130" t="s">
        <v>22</v>
      </c>
      <c r="J379" s="130" t="s">
        <v>22</v>
      </c>
      <c r="K379" s="130" t="s">
        <v>22</v>
      </c>
      <c r="L379" s="26"/>
      <c r="M379" s="26" t="s">
        <v>22</v>
      </c>
      <c r="N379" s="26" t="s">
        <v>22</v>
      </c>
      <c r="O379" s="26" t="s">
        <v>22</v>
      </c>
      <c r="P379" s="74" t="str">
        <f t="array" ref="P379"> index(publications!$A$1:$A$319, match($B379, publications!$B$1:$B$319, 0))</f>
        <v>Livia</v>
      </c>
    </row>
    <row r="380">
      <c r="A380" s="30" t="s">
        <v>4286</v>
      </c>
      <c r="B380" s="129" t="str">
        <f> VLOOKUP($A380,datasets!$A:$B,2,0)</f>
        <v>Schiefer and Gilbert 2007, Geomorphology (UZ4K7DVA)</v>
      </c>
      <c r="C380" s="26" t="s">
        <v>3606</v>
      </c>
      <c r="D380" s="9" t="s">
        <v>4279</v>
      </c>
      <c r="E380" s="75">
        <v>9.1</v>
      </c>
      <c r="F380" s="26" t="s">
        <v>203</v>
      </c>
      <c r="G380" s="26" t="s">
        <v>203</v>
      </c>
      <c r="H380" s="26" t="s">
        <v>3052</v>
      </c>
      <c r="I380" s="130" t="s">
        <v>22</v>
      </c>
      <c r="J380" s="130" t="s">
        <v>22</v>
      </c>
      <c r="K380" s="130" t="s">
        <v>22</v>
      </c>
      <c r="L380" s="26"/>
      <c r="M380" s="26" t="s">
        <v>22</v>
      </c>
      <c r="N380" s="26" t="s">
        <v>22</v>
      </c>
      <c r="O380" s="26" t="s">
        <v>22</v>
      </c>
      <c r="P380" s="74" t="str">
        <f t="array" ref="P380"> index(publications!$A$1:$A$319, match($B380, publications!$B$1:$B$319, 0))</f>
        <v>Livia</v>
      </c>
    </row>
    <row r="381">
      <c r="A381" s="30" t="s">
        <v>4287</v>
      </c>
      <c r="B381" s="129" t="str">
        <f> VLOOKUP($A381,datasets!$A:$B,2,0)</f>
        <v>Schiefer and Gilbert 2007, Geomorphology (UZ4K7DVA)</v>
      </c>
      <c r="C381" s="26" t="s">
        <v>3606</v>
      </c>
      <c r="D381" s="9" t="s">
        <v>4279</v>
      </c>
      <c r="E381" s="75">
        <v>9.1</v>
      </c>
      <c r="F381" s="26" t="s">
        <v>203</v>
      </c>
      <c r="G381" s="26" t="s">
        <v>203</v>
      </c>
      <c r="H381" s="26" t="s">
        <v>3052</v>
      </c>
      <c r="I381" s="130" t="s">
        <v>22</v>
      </c>
      <c r="J381" s="130" t="s">
        <v>22</v>
      </c>
      <c r="K381" s="130" t="s">
        <v>22</v>
      </c>
      <c r="L381" s="26"/>
      <c r="M381" s="26" t="s">
        <v>22</v>
      </c>
      <c r="N381" s="26" t="s">
        <v>22</v>
      </c>
      <c r="O381" s="26" t="s">
        <v>22</v>
      </c>
      <c r="P381" s="74" t="str">
        <f t="array" ref="P381"> index(publications!$A$1:$A$319, match($B381, publications!$B$1:$B$319, 0))</f>
        <v>Livia</v>
      </c>
    </row>
    <row r="382">
      <c r="A382" s="30" t="s">
        <v>4288</v>
      </c>
      <c r="B382" s="129" t="str">
        <f> VLOOKUP($A382,datasets!$A:$B,2,0)</f>
        <v>Schiefer and Gilbert 2007, Geomorphology (UZ4K7DVA)</v>
      </c>
      <c r="C382" s="26" t="s">
        <v>3606</v>
      </c>
      <c r="D382" s="9" t="s">
        <v>4279</v>
      </c>
      <c r="E382" s="75">
        <v>9.1</v>
      </c>
      <c r="F382" s="26" t="s">
        <v>203</v>
      </c>
      <c r="G382" s="26" t="s">
        <v>203</v>
      </c>
      <c r="H382" s="26" t="s">
        <v>3052</v>
      </c>
      <c r="I382" s="130" t="s">
        <v>22</v>
      </c>
      <c r="J382" s="130" t="s">
        <v>22</v>
      </c>
      <c r="K382" s="130" t="s">
        <v>22</v>
      </c>
      <c r="L382" s="26"/>
      <c r="M382" s="26" t="s">
        <v>22</v>
      </c>
      <c r="N382" s="26" t="s">
        <v>22</v>
      </c>
      <c r="O382" s="26" t="s">
        <v>22</v>
      </c>
      <c r="P382" s="74" t="str">
        <f t="array" ref="P382"> index(publications!$A$1:$A$319, match($B382, publications!$B$1:$B$319, 0))</f>
        <v>Livia</v>
      </c>
    </row>
    <row r="383">
      <c r="A383" s="30" t="s">
        <v>4289</v>
      </c>
      <c r="B383" s="129" t="str">
        <f> VLOOKUP($A383,datasets!$A:$B,2,0)</f>
        <v>Schiefer and Gilbert 2007, Geomorphology (UZ4K7DVA)</v>
      </c>
      <c r="C383" s="26" t="s">
        <v>3606</v>
      </c>
      <c r="D383" s="9" t="s">
        <v>4279</v>
      </c>
      <c r="E383" s="75">
        <v>9.1</v>
      </c>
      <c r="F383" s="26" t="s">
        <v>203</v>
      </c>
      <c r="G383" s="26" t="s">
        <v>203</v>
      </c>
      <c r="H383" s="26" t="s">
        <v>3052</v>
      </c>
      <c r="I383" s="130" t="s">
        <v>22</v>
      </c>
      <c r="J383" s="130" t="s">
        <v>22</v>
      </c>
      <c r="K383" s="130" t="s">
        <v>22</v>
      </c>
      <c r="L383" s="26"/>
      <c r="M383" s="26" t="s">
        <v>22</v>
      </c>
      <c r="N383" s="26" t="s">
        <v>22</v>
      </c>
      <c r="O383" s="26" t="s">
        <v>22</v>
      </c>
      <c r="P383" s="74" t="str">
        <f t="array" ref="P383"> index(publications!$A$1:$A$319, match($B383, publications!$B$1:$B$319, 0))</f>
        <v>Livia</v>
      </c>
    </row>
    <row r="384">
      <c r="A384" s="30" t="s">
        <v>4290</v>
      </c>
      <c r="B384" s="129" t="str">
        <f> VLOOKUP($A384,datasets!$A:$B,2,0)</f>
        <v>Schiefer and Gilbert 2007, Geomorphology (UZ4K7DVA)</v>
      </c>
      <c r="C384" s="26" t="s">
        <v>3606</v>
      </c>
      <c r="D384" s="9" t="s">
        <v>4279</v>
      </c>
      <c r="E384" s="75">
        <v>9.1</v>
      </c>
      <c r="F384" s="26" t="s">
        <v>203</v>
      </c>
      <c r="G384" s="26" t="s">
        <v>203</v>
      </c>
      <c r="H384" s="26" t="s">
        <v>3052</v>
      </c>
      <c r="I384" s="130" t="s">
        <v>22</v>
      </c>
      <c r="J384" s="130" t="s">
        <v>22</v>
      </c>
      <c r="K384" s="130" t="s">
        <v>22</v>
      </c>
      <c r="L384" s="26"/>
      <c r="M384" s="26" t="s">
        <v>22</v>
      </c>
      <c r="N384" s="26" t="s">
        <v>22</v>
      </c>
      <c r="O384" s="26" t="s">
        <v>22</v>
      </c>
      <c r="P384" s="74" t="str">
        <f t="array" ref="P384"> index(publications!$A$1:$A$319, match($B384, publications!$B$1:$B$319, 0))</f>
        <v>Livia</v>
      </c>
    </row>
    <row r="385">
      <c r="A385" s="30" t="s">
        <v>4291</v>
      </c>
      <c r="B385" s="129" t="str">
        <f> VLOOKUP($A385,datasets!$A:$B,2,0)</f>
        <v>Schmidt et al. 2001, IGARSS 2001. Scanning the Present and Resolving the Future. Proceedings. IEEE 2001 International Geoscience and Remote Sensing Symposium (WCZUHQVX)</v>
      </c>
      <c r="C385" s="26" t="s">
        <v>3606</v>
      </c>
      <c r="D385" s="9" t="s">
        <v>4292</v>
      </c>
      <c r="E385" s="11">
        <v>3.1</v>
      </c>
      <c r="F385" s="26" t="s">
        <v>203</v>
      </c>
      <c r="G385" s="26" t="s">
        <v>28</v>
      </c>
      <c r="H385" s="26" t="s">
        <v>28</v>
      </c>
      <c r="I385" s="130" t="s">
        <v>22</v>
      </c>
      <c r="J385" s="130" t="s">
        <v>22</v>
      </c>
      <c r="K385" s="130" t="s">
        <v>22</v>
      </c>
      <c r="L385" s="26"/>
      <c r="M385" s="26" t="s">
        <v>22</v>
      </c>
      <c r="N385" s="26" t="s">
        <v>4186</v>
      </c>
      <c r="O385" s="26" t="s">
        <v>22</v>
      </c>
      <c r="P385" s="74" t="str">
        <f t="array" ref="P385"> index(publications!$A$1:$A$319, match($B385, publications!$B$1:$B$319, 0))</f>
        <v>Amaury</v>
      </c>
    </row>
    <row r="386">
      <c r="A386" s="30" t="s">
        <v>4293</v>
      </c>
      <c r="B386" s="129" t="str">
        <f> VLOOKUP($A386,datasets!$A:$B,2,0)</f>
        <v>Seccaroni et al. 2018, Proceedings (VAS8PQGQ)</v>
      </c>
      <c r="C386" s="26" t="s">
        <v>3615</v>
      </c>
      <c r="D386" s="9" t="s">
        <v>3641</v>
      </c>
      <c r="E386" s="11" t="s">
        <v>22</v>
      </c>
      <c r="F386" s="26" t="s">
        <v>203</v>
      </c>
      <c r="G386" s="26" t="s">
        <v>203</v>
      </c>
      <c r="H386" s="26" t="s">
        <v>203</v>
      </c>
      <c r="I386" s="130" t="s">
        <v>4294</v>
      </c>
      <c r="J386" s="130" t="s">
        <v>4295</v>
      </c>
      <c r="K386" s="130" t="s">
        <v>22</v>
      </c>
      <c r="L386" s="26"/>
      <c r="M386" s="26" t="s">
        <v>4296</v>
      </c>
      <c r="N386" s="26" t="s">
        <v>4297</v>
      </c>
      <c r="O386" s="26" t="s">
        <v>22</v>
      </c>
      <c r="P386" s="74" t="str">
        <f t="array" ref="P386"> index(publications!$A$1:$A$319, match($B386, publications!$B$1:$B$319, 0))</f>
        <v>Livia</v>
      </c>
    </row>
    <row r="387">
      <c r="A387" s="26" t="s">
        <v>4298</v>
      </c>
      <c r="B387" s="129" t="str">
        <f> VLOOKUP($A387,datasets!$A:$B,2,0)</f>
        <v>Seccaroni et al. 2018, Proceedings (VAS8PQGQ)</v>
      </c>
      <c r="C387" s="26" t="s">
        <v>3615</v>
      </c>
      <c r="D387" s="9" t="s">
        <v>3641</v>
      </c>
      <c r="E387" s="11" t="s">
        <v>22</v>
      </c>
      <c r="F387" s="26" t="s">
        <v>203</v>
      </c>
      <c r="G387" s="26" t="s">
        <v>203</v>
      </c>
      <c r="H387" s="26" t="s">
        <v>203</v>
      </c>
      <c r="I387" s="130" t="s">
        <v>4294</v>
      </c>
      <c r="J387" s="130" t="s">
        <v>4295</v>
      </c>
      <c r="K387" s="130" t="s">
        <v>22</v>
      </c>
      <c r="L387" s="26"/>
      <c r="M387" s="26" t="s">
        <v>4296</v>
      </c>
      <c r="N387" s="26" t="s">
        <v>4297</v>
      </c>
      <c r="O387" s="26" t="s">
        <v>22</v>
      </c>
      <c r="P387" s="74" t="str">
        <f t="array" ref="P387"> index(publications!$A$1:$A$319, match($B387, publications!$B$1:$B$319, 0))</f>
        <v>Livia</v>
      </c>
    </row>
    <row r="388">
      <c r="A388" s="26" t="s">
        <v>4299</v>
      </c>
      <c r="B388" s="129" t="str">
        <f> VLOOKUP($A388,datasets!$A:$B,2,0)</f>
        <v>Seccaroni et al. 2018, Proceedings (VAS8PQGQ)</v>
      </c>
      <c r="C388" s="26" t="s">
        <v>3615</v>
      </c>
      <c r="D388" s="9" t="s">
        <v>3641</v>
      </c>
      <c r="E388" s="11" t="s">
        <v>22</v>
      </c>
      <c r="F388" s="26" t="s">
        <v>203</v>
      </c>
      <c r="G388" s="26" t="s">
        <v>203</v>
      </c>
      <c r="H388" s="26" t="s">
        <v>203</v>
      </c>
      <c r="I388" s="130" t="s">
        <v>4294</v>
      </c>
      <c r="J388" s="130" t="s">
        <v>4295</v>
      </c>
      <c r="K388" s="130" t="s">
        <v>22</v>
      </c>
      <c r="L388" s="26"/>
      <c r="M388" s="26" t="s">
        <v>4296</v>
      </c>
      <c r="N388" s="26" t="s">
        <v>4297</v>
      </c>
      <c r="O388" s="26" t="s">
        <v>22</v>
      </c>
      <c r="P388" s="74" t="str">
        <f t="array" ref="P388"> index(publications!$A$1:$A$319, match($B388, publications!$B$1:$B$319, 0))</f>
        <v>Livia</v>
      </c>
    </row>
    <row r="389">
      <c r="A389" s="26" t="s">
        <v>4300</v>
      </c>
      <c r="B389" s="129" t="str">
        <f> VLOOKUP($A389,datasets!$A:$B,2,0)</f>
        <v>Seccaroni et al. 2018, Proceedings (VAS8PQGQ)</v>
      </c>
      <c r="C389" s="26" t="s">
        <v>3615</v>
      </c>
      <c r="D389" s="9" t="s">
        <v>3641</v>
      </c>
      <c r="E389" s="11" t="s">
        <v>22</v>
      </c>
      <c r="F389" s="26" t="s">
        <v>203</v>
      </c>
      <c r="G389" s="26" t="s">
        <v>203</v>
      </c>
      <c r="H389" s="26" t="s">
        <v>203</v>
      </c>
      <c r="I389" s="130" t="s">
        <v>4294</v>
      </c>
      <c r="J389" s="130" t="s">
        <v>4295</v>
      </c>
      <c r="K389" s="130" t="s">
        <v>22</v>
      </c>
      <c r="L389" s="26"/>
      <c r="M389" s="26" t="s">
        <v>4296</v>
      </c>
      <c r="N389" s="26" t="s">
        <v>4297</v>
      </c>
      <c r="O389" s="26" t="s">
        <v>22</v>
      </c>
      <c r="P389" s="74" t="str">
        <f t="array" ref="P389"> index(publications!$A$1:$A$319, match($B389, publications!$B$1:$B$319, 0))</f>
        <v>Livia</v>
      </c>
    </row>
    <row r="390">
      <c r="A390" s="30" t="s">
        <v>4301</v>
      </c>
      <c r="B390" s="129" t="str">
        <f> VLOOKUP($A390,datasets!$A:$B,2,0)</f>
        <v>Sevara 2013, International Journal of Heritage in the Digital Era (HRXNERQE)</v>
      </c>
      <c r="C390" s="26" t="s">
        <v>3615</v>
      </c>
      <c r="D390" s="9" t="s">
        <v>3683</v>
      </c>
      <c r="E390" s="11" t="s">
        <v>4302</v>
      </c>
      <c r="F390" s="26" t="s">
        <v>203</v>
      </c>
      <c r="G390" s="26" t="s">
        <v>203</v>
      </c>
      <c r="H390" s="26" t="s">
        <v>203</v>
      </c>
      <c r="I390" s="130" t="s">
        <v>4134</v>
      </c>
      <c r="J390" s="130" t="s">
        <v>4134</v>
      </c>
      <c r="K390" s="130" t="s">
        <v>22</v>
      </c>
      <c r="L390" s="26"/>
      <c r="M390" s="26" t="s">
        <v>4303</v>
      </c>
      <c r="O390" s="26" t="s">
        <v>22</v>
      </c>
      <c r="P390" s="74" t="str">
        <f t="array" ref="P390"> index(publications!$A$1:$A$319, match($B390, publications!$B$1:$B$319, 0))</f>
        <v>Amaury</v>
      </c>
    </row>
    <row r="391">
      <c r="A391" s="26" t="s">
        <v>4304</v>
      </c>
      <c r="B391" s="129" t="str">
        <f> VLOOKUP($A391,datasets!$A:$B,2,0)</f>
        <v>Sevara 2013, International Journal of Heritage in the Digital Era (HRXNERQE)</v>
      </c>
      <c r="C391" s="26" t="s">
        <v>3615</v>
      </c>
      <c r="D391" s="9" t="s">
        <v>3683</v>
      </c>
      <c r="E391" s="137" t="s">
        <v>4302</v>
      </c>
      <c r="F391" s="26" t="s">
        <v>203</v>
      </c>
      <c r="G391" s="26" t="s">
        <v>203</v>
      </c>
      <c r="H391" s="26" t="s">
        <v>203</v>
      </c>
      <c r="I391" s="130" t="s">
        <v>4305</v>
      </c>
      <c r="J391" s="130" t="s">
        <v>4306</v>
      </c>
      <c r="K391" s="130" t="s">
        <v>22</v>
      </c>
      <c r="L391" s="26"/>
      <c r="M391" s="26" t="s">
        <v>4305</v>
      </c>
      <c r="O391" s="26" t="s">
        <v>22</v>
      </c>
      <c r="P391" s="74" t="str">
        <f t="array" ref="P391"> index(publications!$A$1:$A$319, match($B391, publications!$B$1:$B$319, 0))</f>
        <v>Amaury</v>
      </c>
    </row>
    <row r="392">
      <c r="A392" s="30" t="s">
        <v>4307</v>
      </c>
      <c r="B392" s="129" t="str">
        <f> VLOOKUP($A392,datasets!$A:$B,2,0)</f>
        <v>Sevara et al. 2018, Journal of Archaeological Method and Theory (RCSSD3W5)</v>
      </c>
      <c r="C392" s="26" t="s">
        <v>3615</v>
      </c>
      <c r="D392" s="9" t="s">
        <v>3616</v>
      </c>
      <c r="E392" s="11">
        <v>1.6</v>
      </c>
      <c r="F392" s="26" t="s">
        <v>203</v>
      </c>
      <c r="G392" s="26" t="s">
        <v>203</v>
      </c>
      <c r="H392" s="26" t="s">
        <v>203</v>
      </c>
      <c r="I392" s="130" t="s">
        <v>4308</v>
      </c>
      <c r="J392" s="130" t="s">
        <v>4309</v>
      </c>
      <c r="K392" s="130" t="s">
        <v>4310</v>
      </c>
      <c r="L392" s="26"/>
      <c r="M392" s="26" t="s">
        <v>4308</v>
      </c>
      <c r="O392" s="26" t="s">
        <v>2240</v>
      </c>
      <c r="P392" s="74" t="str">
        <f t="array" ref="P392"> index(publications!$A$1:$A$319, match($B392, publications!$B$1:$B$319, 0))</f>
        <v>Amaury</v>
      </c>
    </row>
    <row r="393">
      <c r="A393" s="26" t="s">
        <v>4311</v>
      </c>
      <c r="B393" s="129" t="str">
        <f> VLOOKUP($A393,datasets!$A:$B,2,0)</f>
        <v>Sevara et al. 2018, Journal of Archaeological Method and Theory (RCSSD3W5)</v>
      </c>
      <c r="C393" s="26" t="s">
        <v>3615</v>
      </c>
      <c r="D393" s="9" t="s">
        <v>3616</v>
      </c>
      <c r="E393" s="11">
        <v>1.6</v>
      </c>
      <c r="F393" s="26" t="s">
        <v>203</v>
      </c>
      <c r="G393" s="26" t="s">
        <v>203</v>
      </c>
      <c r="H393" s="26" t="s">
        <v>203</v>
      </c>
      <c r="I393" s="130" t="s">
        <v>4308</v>
      </c>
      <c r="J393" s="130" t="s">
        <v>4309</v>
      </c>
      <c r="K393" s="130" t="s">
        <v>4310</v>
      </c>
      <c r="L393" s="26"/>
      <c r="M393" s="26" t="s">
        <v>4308</v>
      </c>
      <c r="O393" s="26" t="s">
        <v>2240</v>
      </c>
      <c r="P393" s="74" t="str">
        <f t="array" ref="P393"> index(publications!$A$1:$A$319, match($B393, publications!$B$1:$B$319, 0))</f>
        <v>Amaury</v>
      </c>
    </row>
    <row r="394">
      <c r="A394" s="26" t="s">
        <v>4312</v>
      </c>
      <c r="B394" s="129" t="str">
        <f> VLOOKUP($A394,datasets!$A:$B,2,0)</f>
        <v>Sevara et al. 2018, Journal of Archaeological Method and Theory (RCSSD3W5)</v>
      </c>
      <c r="C394" s="26" t="s">
        <v>3615</v>
      </c>
      <c r="D394" s="9" t="s">
        <v>3616</v>
      </c>
      <c r="E394" s="11">
        <v>1.6</v>
      </c>
      <c r="F394" s="26" t="s">
        <v>203</v>
      </c>
      <c r="G394" s="26" t="s">
        <v>203</v>
      </c>
      <c r="H394" s="26" t="s">
        <v>203</v>
      </c>
      <c r="I394" s="130" t="s">
        <v>4308</v>
      </c>
      <c r="J394" s="130" t="s">
        <v>4309</v>
      </c>
      <c r="K394" s="130" t="s">
        <v>4310</v>
      </c>
      <c r="L394" s="26"/>
      <c r="M394" s="26" t="s">
        <v>4308</v>
      </c>
      <c r="O394" s="26" t="s">
        <v>2240</v>
      </c>
      <c r="P394" s="74" t="str">
        <f t="array" ref="P394"> index(publications!$A$1:$A$319, match($B394, publications!$B$1:$B$319, 0))</f>
        <v>Amaury</v>
      </c>
    </row>
    <row r="395">
      <c r="A395" s="26" t="s">
        <v>4313</v>
      </c>
      <c r="B395" s="129" t="str">
        <f> VLOOKUP($A395,datasets!$A:$B,2,0)</f>
        <v>Sevara et al. 2018, Journal of Archaeological Method and Theory (RCSSD3W5)</v>
      </c>
      <c r="C395" s="26" t="s">
        <v>3615</v>
      </c>
      <c r="D395" s="9" t="s">
        <v>3616</v>
      </c>
      <c r="E395" s="11">
        <v>1.6</v>
      </c>
      <c r="F395" s="26" t="s">
        <v>203</v>
      </c>
      <c r="G395" s="26" t="s">
        <v>203</v>
      </c>
      <c r="H395" s="26" t="s">
        <v>203</v>
      </c>
      <c r="I395" s="130" t="s">
        <v>4308</v>
      </c>
      <c r="J395" s="130" t="s">
        <v>4309</v>
      </c>
      <c r="K395" s="130" t="s">
        <v>4310</v>
      </c>
      <c r="L395" s="26"/>
      <c r="M395" s="26" t="s">
        <v>4308</v>
      </c>
      <c r="O395" s="26" t="s">
        <v>2240</v>
      </c>
      <c r="P395" s="74" t="str">
        <f t="array" ref="P395"> index(publications!$A$1:$A$319, match($B395, publications!$B$1:$B$319, 0))</f>
        <v>Amaury</v>
      </c>
    </row>
    <row r="396">
      <c r="A396" s="30" t="s">
        <v>4314</v>
      </c>
      <c r="B396" s="129" t="str">
        <f> VLOOKUP($A396,datasets!$A:$B,2,0)</f>
        <v>Shevchenko et al. 2020, Communications Earth &amp; Environment (FYPPE3AR)</v>
      </c>
      <c r="C396" s="26" t="s">
        <v>3606</v>
      </c>
      <c r="D396" s="9" t="s">
        <v>4315</v>
      </c>
      <c r="E396" s="11" t="s">
        <v>4316</v>
      </c>
      <c r="F396" s="26" t="s">
        <v>203</v>
      </c>
      <c r="G396" s="26" t="s">
        <v>203</v>
      </c>
      <c r="H396" s="26" t="s">
        <v>3052</v>
      </c>
      <c r="I396" s="130" t="s">
        <v>22</v>
      </c>
      <c r="J396" s="130" t="s">
        <v>22</v>
      </c>
      <c r="K396" s="130" t="s">
        <v>22</v>
      </c>
      <c r="L396" s="26"/>
      <c r="M396" s="26" t="s">
        <v>22</v>
      </c>
      <c r="N396" s="26" t="s">
        <v>22</v>
      </c>
      <c r="O396" s="26" t="s">
        <v>22</v>
      </c>
      <c r="P396" s="74" t="str">
        <f t="array" ref="P396"> index(publications!$A$1:$A$319, match($B396, publications!$B$1:$B$319, 0))</f>
        <v>Livia</v>
      </c>
    </row>
    <row r="397">
      <c r="A397" s="30" t="s">
        <v>4317</v>
      </c>
      <c r="B397" s="129" t="str">
        <f> VLOOKUP($A397,datasets!$A:$B,2,0)</f>
        <v>Shevchenko et al. 2020, Communications Earth &amp; Environment (FYPPE3AR)</v>
      </c>
      <c r="C397" s="26" t="s">
        <v>3606</v>
      </c>
      <c r="D397" s="9" t="s">
        <v>4315</v>
      </c>
      <c r="E397" s="11" t="s">
        <v>4316</v>
      </c>
      <c r="F397" s="26" t="s">
        <v>203</v>
      </c>
      <c r="G397" s="26" t="s">
        <v>203</v>
      </c>
      <c r="H397" s="26" t="s">
        <v>3052</v>
      </c>
      <c r="I397" s="130" t="s">
        <v>22</v>
      </c>
      <c r="J397" s="130" t="s">
        <v>22</v>
      </c>
      <c r="K397" s="130" t="s">
        <v>22</v>
      </c>
      <c r="L397" s="26"/>
      <c r="M397" s="26" t="s">
        <v>22</v>
      </c>
      <c r="N397" s="26" t="s">
        <v>22</v>
      </c>
      <c r="O397" s="26" t="s">
        <v>22</v>
      </c>
      <c r="P397" s="74" t="str">
        <f t="array" ref="P397"> index(publications!$A$1:$A$319, match($B397, publications!$B$1:$B$319, 0))</f>
        <v>Livia</v>
      </c>
    </row>
    <row r="398">
      <c r="A398" s="30" t="s">
        <v>4318</v>
      </c>
      <c r="B398" s="129" t="str">
        <f> VLOOKUP($A398,datasets!$A:$B,2,0)</f>
        <v>Shevchenko et al. 2020, Communications Earth &amp; Environment (FYPPE3AR)</v>
      </c>
      <c r="C398" s="26" t="s">
        <v>3606</v>
      </c>
      <c r="D398" s="9" t="s">
        <v>4315</v>
      </c>
      <c r="E398" s="11" t="s">
        <v>4316</v>
      </c>
      <c r="F398" s="26" t="s">
        <v>203</v>
      </c>
      <c r="G398" s="26" t="s">
        <v>203</v>
      </c>
      <c r="H398" s="26" t="s">
        <v>3052</v>
      </c>
      <c r="I398" s="130" t="s">
        <v>22</v>
      </c>
      <c r="J398" s="130" t="s">
        <v>22</v>
      </c>
      <c r="K398" s="130" t="s">
        <v>22</v>
      </c>
      <c r="L398" s="26"/>
      <c r="M398" s="26" t="s">
        <v>22</v>
      </c>
      <c r="N398" s="26" t="s">
        <v>22</v>
      </c>
      <c r="O398" s="26" t="s">
        <v>22</v>
      </c>
      <c r="P398" s="74" t="str">
        <f t="array" ref="P398"> index(publications!$A$1:$A$319, match($B398, publications!$B$1:$B$319, 0))</f>
        <v>Livia</v>
      </c>
    </row>
    <row r="399">
      <c r="A399" s="30" t="s">
        <v>4319</v>
      </c>
      <c r="B399" s="129" t="str">
        <f> VLOOKUP($A399,datasets!$A:$B,2,0)</f>
        <v>Shevchenko et al. 2020, Communications Earth &amp; Environment (FYPPE3AR)</v>
      </c>
      <c r="C399" s="26" t="s">
        <v>3606</v>
      </c>
      <c r="D399" s="9" t="s">
        <v>4315</v>
      </c>
      <c r="E399" s="11" t="s">
        <v>4316</v>
      </c>
      <c r="F399" s="26" t="s">
        <v>203</v>
      </c>
      <c r="G399" s="26" t="s">
        <v>203</v>
      </c>
      <c r="H399" s="26" t="s">
        <v>3052</v>
      </c>
      <c r="I399" s="130" t="s">
        <v>22</v>
      </c>
      <c r="J399" s="130" t="s">
        <v>22</v>
      </c>
      <c r="K399" s="130" t="s">
        <v>22</v>
      </c>
      <c r="L399" s="26"/>
      <c r="M399" s="26" t="s">
        <v>22</v>
      </c>
      <c r="N399" s="26" t="s">
        <v>22</v>
      </c>
      <c r="O399" s="26" t="s">
        <v>22</v>
      </c>
      <c r="P399" s="74" t="str">
        <f t="array" ref="P399"> index(publications!$A$1:$A$319, match($B399, publications!$B$1:$B$319, 0))</f>
        <v>Livia</v>
      </c>
    </row>
    <row r="400">
      <c r="A400" s="30" t="s">
        <v>4320</v>
      </c>
      <c r="B400" s="129" t="str">
        <f> VLOOKUP($A400,datasets!$A:$B,2,0)</f>
        <v>Shevchenko et al. 2020, Communications Earth &amp; Environment (FYPPE3AR)</v>
      </c>
      <c r="C400" s="26" t="s">
        <v>3606</v>
      </c>
      <c r="D400" s="9" t="s">
        <v>4315</v>
      </c>
      <c r="E400" s="11" t="s">
        <v>4316</v>
      </c>
      <c r="F400" s="26" t="s">
        <v>203</v>
      </c>
      <c r="G400" s="26" t="s">
        <v>203</v>
      </c>
      <c r="H400" s="26" t="s">
        <v>3052</v>
      </c>
      <c r="I400" s="130" t="s">
        <v>22</v>
      </c>
      <c r="J400" s="130" t="s">
        <v>22</v>
      </c>
      <c r="K400" s="130" t="s">
        <v>22</v>
      </c>
      <c r="L400" s="26"/>
      <c r="M400" s="26" t="s">
        <v>22</v>
      </c>
      <c r="N400" s="26" t="s">
        <v>22</v>
      </c>
      <c r="O400" s="26" t="s">
        <v>22</v>
      </c>
      <c r="P400" s="74" t="str">
        <f t="array" ref="P400"> index(publications!$A$1:$A$319, match($B400, publications!$B$1:$B$319, 0))</f>
        <v>Livia</v>
      </c>
    </row>
    <row r="401">
      <c r="A401" s="30" t="s">
        <v>4321</v>
      </c>
      <c r="B401" s="129" t="str">
        <f> VLOOKUP($A401,datasets!$A:$B,2,0)</f>
        <v>Shevchenko et al. 2020, Communications Earth &amp; Environment (FYPPE3AR)</v>
      </c>
      <c r="C401" s="26" t="s">
        <v>3606</v>
      </c>
      <c r="D401" s="9" t="s">
        <v>4315</v>
      </c>
      <c r="E401" s="11" t="s">
        <v>4316</v>
      </c>
      <c r="F401" s="26" t="s">
        <v>203</v>
      </c>
      <c r="G401" s="26" t="s">
        <v>203</v>
      </c>
      <c r="H401" s="26" t="s">
        <v>3052</v>
      </c>
      <c r="I401" s="130" t="s">
        <v>22</v>
      </c>
      <c r="J401" s="130" t="s">
        <v>22</v>
      </c>
      <c r="K401" s="130" t="s">
        <v>22</v>
      </c>
      <c r="L401" s="26"/>
      <c r="M401" s="26" t="s">
        <v>22</v>
      </c>
      <c r="N401" s="26" t="s">
        <v>22</v>
      </c>
      <c r="O401" s="26" t="s">
        <v>22</v>
      </c>
      <c r="P401" s="74" t="str">
        <f t="array" ref="P401"> index(publications!$A$1:$A$319, match($B401, publications!$B$1:$B$319, 0))</f>
        <v>Livia</v>
      </c>
    </row>
    <row r="402">
      <c r="A402" s="30" t="s">
        <v>4322</v>
      </c>
      <c r="B402" s="129" t="str">
        <f> VLOOKUP($A402,datasets!$A:$B,2,0)</f>
        <v>Shevchenko et al. 2020, Communications Earth &amp; Environment (FYPPE3AR)</v>
      </c>
      <c r="C402" s="26" t="s">
        <v>3606</v>
      </c>
      <c r="D402" s="9" t="s">
        <v>4315</v>
      </c>
      <c r="E402" s="11" t="s">
        <v>4316</v>
      </c>
      <c r="F402" s="26" t="s">
        <v>203</v>
      </c>
      <c r="G402" s="26" t="s">
        <v>203</v>
      </c>
      <c r="H402" s="26" t="s">
        <v>3052</v>
      </c>
      <c r="I402" s="130" t="s">
        <v>22</v>
      </c>
      <c r="J402" s="130" t="s">
        <v>22</v>
      </c>
      <c r="K402" s="130" t="s">
        <v>22</v>
      </c>
      <c r="L402" s="26"/>
      <c r="M402" s="26" t="s">
        <v>22</v>
      </c>
      <c r="N402" s="26" t="s">
        <v>22</v>
      </c>
      <c r="O402" s="26" t="s">
        <v>22</v>
      </c>
      <c r="P402" s="74" t="str">
        <f t="array" ref="P402"> index(publications!$A$1:$A$319, match($B402, publications!$B$1:$B$319, 0))</f>
        <v>Livia</v>
      </c>
    </row>
    <row r="403">
      <c r="A403" s="30" t="s">
        <v>4323</v>
      </c>
      <c r="B403" s="129" t="str">
        <f> VLOOKUP($A403,datasets!$A:$B,2,0)</f>
        <v>Shevchenko et al. 2020, Communications Earth &amp; Environment (FYPPE3AR)</v>
      </c>
      <c r="C403" s="26" t="s">
        <v>3606</v>
      </c>
      <c r="D403" s="9" t="s">
        <v>4315</v>
      </c>
      <c r="E403" s="11" t="s">
        <v>4316</v>
      </c>
      <c r="F403" s="26" t="s">
        <v>203</v>
      </c>
      <c r="G403" s="26" t="s">
        <v>203</v>
      </c>
      <c r="H403" s="26" t="s">
        <v>3052</v>
      </c>
      <c r="I403" s="130" t="s">
        <v>22</v>
      </c>
      <c r="J403" s="130" t="s">
        <v>22</v>
      </c>
      <c r="K403" s="130" t="s">
        <v>22</v>
      </c>
      <c r="L403" s="26"/>
      <c r="M403" s="26" t="s">
        <v>22</v>
      </c>
      <c r="N403" s="26" t="s">
        <v>22</v>
      </c>
      <c r="O403" s="26" t="s">
        <v>22</v>
      </c>
      <c r="P403" s="74" t="str">
        <f t="array" ref="P403"> index(publications!$A$1:$A$319, match($B403, publications!$B$1:$B$319, 0))</f>
        <v>Livia</v>
      </c>
    </row>
    <row r="404">
      <c r="A404" s="30" t="s">
        <v>4324</v>
      </c>
      <c r="B404" s="129" t="str">
        <f> VLOOKUP($A404,datasets!$A:$B,2,0)</f>
        <v>Sohn et al. 2004, The Photogrammetric Record (JPQS9JXB)</v>
      </c>
      <c r="C404" s="26" t="s">
        <v>3606</v>
      </c>
      <c r="D404" s="9" t="s">
        <v>3834</v>
      </c>
      <c r="E404" s="75" t="s">
        <v>22</v>
      </c>
      <c r="F404" s="26" t="s">
        <v>203</v>
      </c>
      <c r="G404" s="26" t="s">
        <v>28</v>
      </c>
      <c r="H404" s="26" t="s">
        <v>28</v>
      </c>
      <c r="I404" s="130" t="s">
        <v>22</v>
      </c>
      <c r="J404" s="130" t="s">
        <v>22</v>
      </c>
      <c r="K404" s="130" t="s">
        <v>22</v>
      </c>
      <c r="L404" s="26"/>
      <c r="M404" s="26" t="s">
        <v>22</v>
      </c>
      <c r="N404" s="26" t="s">
        <v>22</v>
      </c>
      <c r="O404" s="26" t="s">
        <v>22</v>
      </c>
      <c r="P404" s="74" t="str">
        <f t="array" ref="P404"> index(publications!$A$1:$A$319, match($B404, publications!$B$1:$B$319, 0))</f>
        <v>Bob</v>
      </c>
    </row>
    <row r="405">
      <c r="A405" s="30" t="s">
        <v>4325</v>
      </c>
      <c r="B405" s="129" t="str">
        <f> VLOOKUP($A405,datasets!$A:$B,2,0)</f>
        <v>Stăncioiu et al. 2021, Science of The Total Environment (RENZSNMD)</v>
      </c>
      <c r="C405" s="26" t="s">
        <v>3699</v>
      </c>
      <c r="D405" s="9" t="s">
        <v>3706</v>
      </c>
      <c r="E405" s="75" t="s">
        <v>22</v>
      </c>
      <c r="F405" s="26" t="s">
        <v>203</v>
      </c>
      <c r="G405" s="26" t="s">
        <v>28</v>
      </c>
      <c r="H405" s="26" t="s">
        <v>28</v>
      </c>
      <c r="I405" s="130" t="s">
        <v>22</v>
      </c>
      <c r="J405" s="130" t="s">
        <v>22</v>
      </c>
      <c r="K405" s="130" t="s">
        <v>22</v>
      </c>
      <c r="L405" s="26"/>
      <c r="M405" s="26" t="s">
        <v>3965</v>
      </c>
      <c r="N405" s="26" t="s">
        <v>22</v>
      </c>
      <c r="O405" s="26" t="s">
        <v>2157</v>
      </c>
      <c r="P405" s="74" t="str">
        <f t="array" ref="P405"> index(publications!$A$1:$A$319, match($B405, publications!$B$1:$B$319, 0))</f>
        <v>Bob</v>
      </c>
    </row>
    <row r="406">
      <c r="A406" s="30" t="s">
        <v>4326</v>
      </c>
      <c r="B406" s="129" t="str">
        <f> VLOOKUP($A406,datasets!$A:$B,2,0)</f>
        <v>Stark et al. 2020, Journal of Geomorphology (42S2BQKV)</v>
      </c>
      <c r="C406" s="26" t="s">
        <v>3615</v>
      </c>
      <c r="D406" s="9" t="s">
        <v>3683</v>
      </c>
      <c r="E406" s="11">
        <v>1.4</v>
      </c>
      <c r="F406" s="26" t="s">
        <v>203</v>
      </c>
      <c r="G406" s="26" t="s">
        <v>3052</v>
      </c>
      <c r="H406" s="26" t="s">
        <v>203</v>
      </c>
      <c r="I406" s="130" t="s">
        <v>4327</v>
      </c>
      <c r="J406" s="130" t="s">
        <v>4328</v>
      </c>
      <c r="K406" s="130" t="s">
        <v>3831</v>
      </c>
      <c r="L406" s="26"/>
      <c r="M406" s="26" t="s">
        <v>4329</v>
      </c>
      <c r="O406" s="26" t="s">
        <v>22</v>
      </c>
      <c r="P406" s="74" t="str">
        <f t="array" ref="P406"> index(publications!$A$1:$A$319, match($B406, publications!$B$1:$B$319, 0))</f>
        <v>Anette</v>
      </c>
    </row>
    <row r="407">
      <c r="A407" s="30" t="s">
        <v>4330</v>
      </c>
      <c r="B407" s="129" t="str">
        <f> VLOOKUP($A407,datasets!$A:$B,2,0)</f>
        <v>Stark et al. 2020, Journal of Geomorphology (42S2BQKV)</v>
      </c>
      <c r="C407" s="26" t="s">
        <v>3615</v>
      </c>
      <c r="D407" s="9" t="s">
        <v>3683</v>
      </c>
      <c r="E407" s="11">
        <v>1.4</v>
      </c>
      <c r="F407" s="26" t="s">
        <v>203</v>
      </c>
      <c r="G407" s="26" t="s">
        <v>3052</v>
      </c>
      <c r="H407" s="26" t="s">
        <v>203</v>
      </c>
      <c r="I407" s="130" t="s">
        <v>4329</v>
      </c>
      <c r="J407" s="130" t="s">
        <v>4328</v>
      </c>
      <c r="K407" s="130" t="s">
        <v>3831</v>
      </c>
      <c r="L407" s="26"/>
      <c r="M407" s="26" t="s">
        <v>4329</v>
      </c>
      <c r="O407" s="26" t="s">
        <v>22</v>
      </c>
      <c r="P407" s="74" t="str">
        <f t="array" ref="P407"> index(publications!$A$1:$A$319, match($B407, publications!$B$1:$B$319, 0))</f>
        <v>Anette</v>
      </c>
    </row>
    <row r="408">
      <c r="A408" s="30" t="s">
        <v>4331</v>
      </c>
      <c r="B408" s="129" t="str">
        <f> VLOOKUP($A408,datasets!$A:$B,2,0)</f>
        <v>Stott et al. 2018, Proceedings of the National Academy of Sciences (UUN2FYMP)</v>
      </c>
      <c r="C408" s="26" t="s">
        <v>3615</v>
      </c>
      <c r="D408" s="9" t="s">
        <v>3683</v>
      </c>
      <c r="E408" s="11" t="s">
        <v>22</v>
      </c>
      <c r="F408" s="26" t="s">
        <v>203</v>
      </c>
      <c r="G408" s="26" t="s">
        <v>3052</v>
      </c>
      <c r="H408" s="26" t="s">
        <v>3052</v>
      </c>
      <c r="I408" s="130" t="s">
        <v>22</v>
      </c>
      <c r="J408" s="130" t="s">
        <v>22</v>
      </c>
      <c r="K408" s="130" t="s">
        <v>22</v>
      </c>
      <c r="L408" s="26"/>
      <c r="M408" s="26" t="s">
        <v>22</v>
      </c>
      <c r="N408" s="26" t="s">
        <v>4332</v>
      </c>
      <c r="O408" s="26" t="s">
        <v>22</v>
      </c>
      <c r="P408" s="74" t="str">
        <f t="array" ref="P408"> index(publications!$A$1:$A$319, match($B408, publications!$B$1:$B$319, 0))</f>
        <v>Livia</v>
      </c>
    </row>
    <row r="409">
      <c r="A409" s="30" t="s">
        <v>4333</v>
      </c>
      <c r="B409" s="129" t="str">
        <f> VLOOKUP($A409,datasets!$A:$B,2,0)</f>
        <v>Surazakov and Aizen 2010, Photogrammetric Engineering &amp; Remote Sensing (QUZPQPWA)</v>
      </c>
      <c r="C409" s="26" t="s">
        <v>3606</v>
      </c>
      <c r="D409" s="9" t="s">
        <v>4334</v>
      </c>
      <c r="E409" s="11" t="s">
        <v>4335</v>
      </c>
      <c r="F409" s="26" t="s">
        <v>203</v>
      </c>
      <c r="G409" s="26" t="s">
        <v>203</v>
      </c>
      <c r="H409" s="26" t="s">
        <v>203</v>
      </c>
      <c r="I409" s="130" t="s">
        <v>4336</v>
      </c>
      <c r="J409" s="130" t="s">
        <v>4036</v>
      </c>
      <c r="K409" s="130" t="s">
        <v>22</v>
      </c>
      <c r="L409" s="26"/>
      <c r="M409" s="26" t="s">
        <v>4337</v>
      </c>
      <c r="N409" s="26" t="s">
        <v>4338</v>
      </c>
      <c r="O409" s="26" t="s">
        <v>22</v>
      </c>
      <c r="P409" s="74" t="str">
        <f t="array" ref="P409"> index(publications!$A$1:$A$319, match($B409, publications!$B$1:$B$319, 0))</f>
        <v>Melanie</v>
      </c>
    </row>
    <row r="410">
      <c r="A410" s="30" t="s">
        <v>4339</v>
      </c>
      <c r="B410" s="129" t="str">
        <f> VLOOKUP($A410,datasets!$A:$B,2,0)</f>
        <v>Surazakov and Aizen 2010, Photogrammetric Engineering &amp; Remote Sensing (QUZPQPWA)</v>
      </c>
      <c r="C410" s="26" t="s">
        <v>3606</v>
      </c>
      <c r="D410" s="9" t="s">
        <v>4334</v>
      </c>
      <c r="E410" s="11" t="s">
        <v>4335</v>
      </c>
      <c r="F410" s="26" t="s">
        <v>203</v>
      </c>
      <c r="G410" s="26" t="s">
        <v>203</v>
      </c>
      <c r="H410" s="26" t="s">
        <v>203</v>
      </c>
      <c r="I410" s="130" t="s">
        <v>4336</v>
      </c>
      <c r="J410" s="130" t="s">
        <v>4036</v>
      </c>
      <c r="K410" s="130" t="s">
        <v>22</v>
      </c>
      <c r="L410" s="26"/>
      <c r="M410" s="26" t="s">
        <v>4337</v>
      </c>
      <c r="N410" s="26" t="s">
        <v>4338</v>
      </c>
      <c r="O410" s="26" t="s">
        <v>22</v>
      </c>
      <c r="P410" s="74" t="str">
        <f t="array" ref="P410"> index(publications!$A$1:$A$319, match($B410, publications!$B$1:$B$319, 0))</f>
        <v>Melanie</v>
      </c>
    </row>
    <row r="411">
      <c r="A411" s="30" t="s">
        <v>4340</v>
      </c>
      <c r="B411" s="129" t="str">
        <f> VLOOKUP($A411,datasets!$A:$B,2,0)</f>
        <v>Tian et al. 2019, IGARSS 2019 - 2019 IEEE International Geoscience and Remote Sensing Symposium (3Q3MUWTB)</v>
      </c>
      <c r="C411" s="26" t="s">
        <v>3606</v>
      </c>
      <c r="D411" s="9" t="s">
        <v>22</v>
      </c>
      <c r="E411" s="11" t="s">
        <v>22</v>
      </c>
      <c r="F411" s="26" t="s">
        <v>203</v>
      </c>
      <c r="G411" s="26" t="s">
        <v>203</v>
      </c>
      <c r="H411" s="26" t="s">
        <v>203</v>
      </c>
      <c r="I411" s="130" t="s">
        <v>4341</v>
      </c>
      <c r="J411" s="130" t="s">
        <v>22</v>
      </c>
      <c r="K411" s="130" t="s">
        <v>4342</v>
      </c>
      <c r="L411" s="26"/>
      <c r="M411" s="26" t="s">
        <v>4341</v>
      </c>
      <c r="N411" s="26" t="s">
        <v>4343</v>
      </c>
      <c r="O411" s="26" t="s">
        <v>22</v>
      </c>
      <c r="P411" s="74" t="str">
        <f t="array" ref="P411"> index(publications!$A$1:$A$319, match($B411, publications!$B$1:$B$319, 0))</f>
        <v>Amaury</v>
      </c>
    </row>
    <row r="412">
      <c r="A412" s="30" t="s">
        <v>4344</v>
      </c>
      <c r="B412" s="129" t="str">
        <f> VLOOKUP($A412,datasets!$A:$B,2,0)</f>
        <v>Tian et al. 2019, IGARSS 2019 - 2019 IEEE International Geoscience and Remote Sensing Symposium (3Q3MUWTB)</v>
      </c>
      <c r="C412" s="26" t="s">
        <v>3606</v>
      </c>
      <c r="D412" s="9" t="s">
        <v>22</v>
      </c>
      <c r="E412" s="11" t="s">
        <v>22</v>
      </c>
      <c r="F412" s="26" t="s">
        <v>203</v>
      </c>
      <c r="G412" s="26" t="s">
        <v>203</v>
      </c>
      <c r="H412" s="26" t="s">
        <v>203</v>
      </c>
      <c r="I412" s="130" t="s">
        <v>4341</v>
      </c>
      <c r="J412" s="130" t="s">
        <v>22</v>
      </c>
      <c r="K412" s="130" t="s">
        <v>4342</v>
      </c>
      <c r="L412" s="26"/>
      <c r="M412" s="26" t="s">
        <v>4341</v>
      </c>
      <c r="N412" s="26" t="s">
        <v>4343</v>
      </c>
      <c r="O412" s="26" t="s">
        <v>22</v>
      </c>
      <c r="P412" s="74" t="str">
        <f t="array" ref="P412"> index(publications!$A$1:$A$319, match($B412, publications!$B$1:$B$319, 0))</f>
        <v>Amaury</v>
      </c>
    </row>
    <row r="413">
      <c r="A413" s="30" t="s">
        <v>4345</v>
      </c>
      <c r="B413" s="129" t="str">
        <f> VLOOKUP($A413,datasets!$A:$B,2,0)</f>
        <v>Tian et al. 2019, IGARSS 2019 - 2019 IEEE International Geoscience and Remote Sensing Symposium (3Q3MUWTB)</v>
      </c>
      <c r="C413" s="26" t="s">
        <v>3606</v>
      </c>
      <c r="D413" s="9" t="s">
        <v>22</v>
      </c>
      <c r="E413" s="11" t="s">
        <v>22</v>
      </c>
      <c r="F413" s="26" t="s">
        <v>203</v>
      </c>
      <c r="G413" s="26" t="s">
        <v>203</v>
      </c>
      <c r="H413" s="26" t="s">
        <v>203</v>
      </c>
      <c r="I413" s="130" t="s">
        <v>4341</v>
      </c>
      <c r="J413" s="130" t="s">
        <v>22</v>
      </c>
      <c r="K413" s="130" t="s">
        <v>4342</v>
      </c>
      <c r="L413" s="26"/>
      <c r="M413" s="26" t="s">
        <v>4341</v>
      </c>
      <c r="N413" s="26" t="s">
        <v>4343</v>
      </c>
      <c r="O413" s="26" t="s">
        <v>22</v>
      </c>
      <c r="P413" s="74" t="str">
        <f t="array" ref="P413"> index(publications!$A$1:$A$319, match($B413, publications!$B$1:$B$319, 0))</f>
        <v>Amaury</v>
      </c>
    </row>
    <row r="414">
      <c r="A414" s="30" t="s">
        <v>4346</v>
      </c>
      <c r="B414" s="129" t="str">
        <f> VLOOKUP($A414,datasets!$A:$B,2,0)</f>
        <v>Tian et al. 2019, IGARSS 2019 - 2019 IEEE International Geoscience and Remote Sensing Symposium (3Q3MUWTB)</v>
      </c>
      <c r="C414" s="26" t="s">
        <v>3606</v>
      </c>
      <c r="D414" s="9" t="s">
        <v>22</v>
      </c>
      <c r="E414" s="11" t="s">
        <v>22</v>
      </c>
      <c r="F414" s="26" t="s">
        <v>203</v>
      </c>
      <c r="G414" s="26" t="s">
        <v>203</v>
      </c>
      <c r="H414" s="26" t="s">
        <v>203</v>
      </c>
      <c r="I414" s="130" t="s">
        <v>4341</v>
      </c>
      <c r="J414" s="130" t="s">
        <v>22</v>
      </c>
      <c r="K414" s="130" t="s">
        <v>4342</v>
      </c>
      <c r="L414" s="26"/>
      <c r="M414" s="26" t="s">
        <v>4341</v>
      </c>
      <c r="N414" s="26" t="s">
        <v>4343</v>
      </c>
      <c r="O414" s="26" t="s">
        <v>22</v>
      </c>
      <c r="P414" s="74" t="str">
        <f t="array" ref="P414"> index(publications!$A$1:$A$319, match($B414, publications!$B$1:$B$319, 0))</f>
        <v>Amaury</v>
      </c>
    </row>
    <row r="415">
      <c r="A415" s="30" t="s">
        <v>4347</v>
      </c>
      <c r="B415" s="129" t="str">
        <f> VLOOKUP($A415,datasets!$A:$B,2,0)</f>
        <v>Triglav‐Čekada et al. 2011, The Photogrammetric Record (E5HRBYHP)</v>
      </c>
      <c r="C415" s="26" t="s">
        <v>3682</v>
      </c>
      <c r="D415" s="9" t="s">
        <v>4348</v>
      </c>
      <c r="E415" s="11" t="s">
        <v>3670</v>
      </c>
      <c r="F415" s="26" t="s">
        <v>28</v>
      </c>
      <c r="G415" s="26" t="s">
        <v>28</v>
      </c>
      <c r="H415" s="26" t="s">
        <v>3052</v>
      </c>
      <c r="I415" s="130" t="s">
        <v>22</v>
      </c>
      <c r="J415" s="130" t="s">
        <v>22</v>
      </c>
      <c r="K415" s="130" t="s">
        <v>22</v>
      </c>
      <c r="L415" s="26"/>
      <c r="M415" s="26" t="s">
        <v>22</v>
      </c>
      <c r="N415" s="26" t="s">
        <v>4349</v>
      </c>
      <c r="O415" s="26" t="s">
        <v>22</v>
      </c>
      <c r="P415" s="74" t="str">
        <f t="array" ref="P415"> index(publications!$A$1:$A$319, match($B415, publications!$B$1:$B$319, 0))</f>
        <v>Bob</v>
      </c>
    </row>
    <row r="416">
      <c r="A416" s="30" t="s">
        <v>4350</v>
      </c>
      <c r="B416" s="129" t="str">
        <f> VLOOKUP($A416,datasets!$A:$B,2,0)</f>
        <v>Turek et al. 2018, Proceedings of the 4th International Conference on Geographical Information Systems Theory, Applications and Management (UKWG7DZS)</v>
      </c>
      <c r="C416" s="26" t="s">
        <v>3615</v>
      </c>
      <c r="D416" s="9" t="s">
        <v>4351</v>
      </c>
      <c r="E416" s="11">
        <v>1.0</v>
      </c>
      <c r="F416" s="26" t="s">
        <v>203</v>
      </c>
      <c r="G416" s="26" t="s">
        <v>203</v>
      </c>
      <c r="H416" s="26" t="s">
        <v>203</v>
      </c>
      <c r="I416" s="130" t="s">
        <v>4013</v>
      </c>
      <c r="J416" s="130" t="s">
        <v>4013</v>
      </c>
      <c r="K416" s="130" t="s">
        <v>22</v>
      </c>
      <c r="L416" s="26"/>
      <c r="M416" s="26" t="s">
        <v>4352</v>
      </c>
      <c r="N416" s="26" t="s">
        <v>4353</v>
      </c>
      <c r="O416" s="26" t="s">
        <v>22</v>
      </c>
      <c r="P416" s="74" t="str">
        <f t="array" ref="P416"> index(publications!$A$1:$A$319, match($B416, publications!$B$1:$B$319, 0))</f>
        <v>Melanie</v>
      </c>
    </row>
    <row r="417">
      <c r="A417" s="30" t="s">
        <v>4354</v>
      </c>
      <c r="B417" s="129" t="str">
        <f> VLOOKUP($A417,datasets!$A:$B,2,0)</f>
        <v>Turek et al. 2018, Proceedings of the 4th International Conference on Geographical Information Systems Theory, Applications and Management (UKWG7DZS)</v>
      </c>
      <c r="C417" s="26" t="s">
        <v>3615</v>
      </c>
      <c r="D417" s="9" t="s">
        <v>4351</v>
      </c>
      <c r="E417" s="11">
        <v>1.0</v>
      </c>
      <c r="F417" s="26" t="s">
        <v>203</v>
      </c>
      <c r="G417" s="26" t="s">
        <v>203</v>
      </c>
      <c r="H417" s="26" t="s">
        <v>203</v>
      </c>
      <c r="I417" s="130" t="s">
        <v>4013</v>
      </c>
      <c r="J417" s="130" t="s">
        <v>4013</v>
      </c>
      <c r="K417" s="130" t="s">
        <v>22</v>
      </c>
      <c r="L417" s="26"/>
      <c r="M417" s="26" t="s">
        <v>4352</v>
      </c>
      <c r="N417" s="26" t="s">
        <v>4353</v>
      </c>
      <c r="O417" s="26" t="s">
        <v>22</v>
      </c>
      <c r="P417" s="74" t="str">
        <f t="array" ref="P417"> index(publications!$A$1:$A$319, match($B417, publications!$B$1:$B$319, 0))</f>
        <v>Melanie</v>
      </c>
    </row>
    <row r="418">
      <c r="A418" s="30" t="s">
        <v>4355</v>
      </c>
      <c r="B418" s="129" t="str">
        <f> VLOOKUP($A418,datasets!$A:$B,2,0)</f>
        <v>Turek et al. 2018, Proceedings of the 4th International Conference on Geographical Information Systems Theory, Applications and Management (UKWG7DZS)</v>
      </c>
      <c r="C418" s="26" t="s">
        <v>3615</v>
      </c>
      <c r="D418" s="9" t="s">
        <v>4351</v>
      </c>
      <c r="E418" s="11">
        <v>1.0</v>
      </c>
      <c r="F418" s="26" t="s">
        <v>203</v>
      </c>
      <c r="G418" s="26" t="s">
        <v>203</v>
      </c>
      <c r="H418" s="26" t="s">
        <v>203</v>
      </c>
      <c r="I418" s="130" t="s">
        <v>4013</v>
      </c>
      <c r="J418" s="130" t="s">
        <v>4013</v>
      </c>
      <c r="K418" s="130" t="s">
        <v>22</v>
      </c>
      <c r="L418" s="26"/>
      <c r="M418" s="26" t="s">
        <v>4352</v>
      </c>
      <c r="N418" s="26" t="s">
        <v>4353</v>
      </c>
      <c r="O418" s="26" t="s">
        <v>22</v>
      </c>
      <c r="P418" s="74" t="str">
        <f t="array" ref="P418"> index(publications!$A$1:$A$319, match($B418, publications!$B$1:$B$319, 0))</f>
        <v>Melanie</v>
      </c>
    </row>
    <row r="419">
      <c r="A419" s="30" t="s">
        <v>4356</v>
      </c>
      <c r="B419" s="129" t="str">
        <f> VLOOKUP($A419,datasets!$A:$B,2,0)</f>
        <v>Turek et al. 2018, Proceedings of the 4th International Conference on Geographical Information Systems Theory, Applications and Management (UKWG7DZS)</v>
      </c>
      <c r="C419" s="26" t="s">
        <v>3615</v>
      </c>
      <c r="D419" s="9" t="s">
        <v>4351</v>
      </c>
      <c r="E419" s="11">
        <v>1.0</v>
      </c>
      <c r="F419" s="26" t="s">
        <v>203</v>
      </c>
      <c r="G419" s="26" t="s">
        <v>203</v>
      </c>
      <c r="H419" s="26" t="s">
        <v>203</v>
      </c>
      <c r="I419" s="130" t="s">
        <v>4013</v>
      </c>
      <c r="J419" s="130" t="s">
        <v>4013</v>
      </c>
      <c r="K419" s="130" t="s">
        <v>22</v>
      </c>
      <c r="L419" s="26"/>
      <c r="M419" s="26" t="s">
        <v>4352</v>
      </c>
      <c r="N419" s="26" t="s">
        <v>4353</v>
      </c>
      <c r="O419" s="26" t="s">
        <v>22</v>
      </c>
      <c r="P419" s="74" t="str">
        <f t="array" ref="P419"> index(publications!$A$1:$A$319, match($B419, publications!$B$1:$B$319, 0))</f>
        <v>Melanie</v>
      </c>
    </row>
    <row r="420">
      <c r="A420" s="30" t="s">
        <v>4357</v>
      </c>
      <c r="B420" s="129" t="str">
        <f> VLOOKUP($A420,datasets!$A:$B,2,0)</f>
        <v>Vargo et al. 2017, Journal of Glaciology (9USYID46)</v>
      </c>
      <c r="C420" s="26" t="s">
        <v>3699</v>
      </c>
      <c r="D420" s="9" t="s">
        <v>3683</v>
      </c>
      <c r="E420" s="11" t="s">
        <v>22</v>
      </c>
      <c r="F420" s="26" t="s">
        <v>203</v>
      </c>
      <c r="G420" s="26" t="s">
        <v>3052</v>
      </c>
      <c r="H420" s="26" t="s">
        <v>3052</v>
      </c>
      <c r="I420" s="130" t="s">
        <v>22</v>
      </c>
      <c r="J420" s="130" t="s">
        <v>22</v>
      </c>
      <c r="K420" s="130" t="s">
        <v>22</v>
      </c>
      <c r="L420" s="26"/>
      <c r="M420" s="26" t="s">
        <v>22</v>
      </c>
      <c r="N420" s="26" t="s">
        <v>22</v>
      </c>
      <c r="O420" s="26" t="s">
        <v>22</v>
      </c>
      <c r="P420" s="74" t="str">
        <f t="array" ref="P420"> index(publications!$A$1:$A$319, match($B420, publications!$B$1:$B$319, 0))</f>
        <v>Bob</v>
      </c>
    </row>
    <row r="421">
      <c r="A421" s="30" t="s">
        <v>4358</v>
      </c>
      <c r="B421" s="129" t="str">
        <f> VLOOKUP($A421,datasets!$A:$B,2,0)</f>
        <v>Vastaranta et al. 2015, Scandinavian Journal of Forest Research (UJKIFHZ9)</v>
      </c>
      <c r="C421" s="26" t="s">
        <v>3699</v>
      </c>
      <c r="D421" s="9" t="s">
        <v>4359</v>
      </c>
      <c r="E421" s="11" t="s">
        <v>4360</v>
      </c>
      <c r="F421" s="26" t="s">
        <v>203</v>
      </c>
      <c r="G421" s="26" t="s">
        <v>3052</v>
      </c>
      <c r="H421" s="26" t="s">
        <v>28</v>
      </c>
      <c r="I421" s="130" t="s">
        <v>22</v>
      </c>
      <c r="J421" s="130" t="s">
        <v>22</v>
      </c>
      <c r="K421" s="130" t="s">
        <v>22</v>
      </c>
      <c r="L421" s="26"/>
      <c r="M421" s="26" t="s">
        <v>22</v>
      </c>
      <c r="N421" s="26" t="s">
        <v>22</v>
      </c>
      <c r="O421" s="26" t="s">
        <v>22</v>
      </c>
      <c r="P421" s="74" t="str">
        <f t="array" ref="P421"> index(publications!$A$1:$A$319, match($B421, publications!$B$1:$B$319, 0))</f>
        <v>Anette</v>
      </c>
    </row>
    <row r="422">
      <c r="A422" s="30" t="s">
        <v>4361</v>
      </c>
      <c r="B422" s="129" t="str">
        <f> VLOOKUP($A422,datasets!$A:$B,2,0)</f>
        <v>Vastaranta et al. 2015, Scandinavian Journal of Forest Research (UJKIFHZ9)</v>
      </c>
      <c r="C422" s="26" t="s">
        <v>3699</v>
      </c>
      <c r="D422" s="9" t="s">
        <v>4359</v>
      </c>
      <c r="E422" s="11" t="s">
        <v>4360</v>
      </c>
      <c r="F422" s="26" t="s">
        <v>203</v>
      </c>
      <c r="G422" s="26" t="s">
        <v>3052</v>
      </c>
      <c r="H422" s="26" t="s">
        <v>28</v>
      </c>
      <c r="I422" s="130" t="s">
        <v>22</v>
      </c>
      <c r="J422" s="130" t="s">
        <v>22</v>
      </c>
      <c r="K422" s="130" t="s">
        <v>22</v>
      </c>
      <c r="L422" s="26"/>
      <c r="M422" s="26" t="s">
        <v>22</v>
      </c>
      <c r="N422" s="26" t="s">
        <v>22</v>
      </c>
      <c r="O422" s="26" t="s">
        <v>22</v>
      </c>
      <c r="P422" s="74" t="str">
        <f t="array" ref="P422"> index(publications!$A$1:$A$319, match($B422, publications!$B$1:$B$319, 0))</f>
        <v>Anette</v>
      </c>
    </row>
    <row r="423">
      <c r="A423" s="30" t="s">
        <v>4362</v>
      </c>
      <c r="B423" s="129" t="str">
        <f> VLOOKUP($A423,datasets!$A:$B,2,0)</f>
        <v>Vastaranta et al. 2015, Scandinavian Journal of Forest Research (UJKIFHZ9)</v>
      </c>
      <c r="C423" s="26" t="s">
        <v>3699</v>
      </c>
      <c r="D423" s="9" t="s">
        <v>3625</v>
      </c>
      <c r="E423" s="11" t="s">
        <v>4360</v>
      </c>
      <c r="F423" s="26" t="s">
        <v>203</v>
      </c>
      <c r="G423" s="26" t="s">
        <v>3052</v>
      </c>
      <c r="H423" s="26" t="s">
        <v>28</v>
      </c>
      <c r="I423" s="130" t="s">
        <v>22</v>
      </c>
      <c r="J423" s="130" t="s">
        <v>22</v>
      </c>
      <c r="K423" s="130" t="s">
        <v>22</v>
      </c>
      <c r="L423" s="26"/>
      <c r="M423" s="26" t="s">
        <v>22</v>
      </c>
      <c r="N423" s="26" t="s">
        <v>22</v>
      </c>
      <c r="O423" s="26" t="s">
        <v>22</v>
      </c>
      <c r="P423" s="74" t="str">
        <f t="array" ref="P423"> index(publications!$A$1:$A$319, match($B423, publications!$B$1:$B$319, 0))</f>
        <v>Anette</v>
      </c>
    </row>
    <row r="424">
      <c r="A424" s="30" t="s">
        <v>4363</v>
      </c>
      <c r="B424" s="129" t="str">
        <f> VLOOKUP($A424,datasets!$A:$B,2,0)</f>
        <v>Vastaranta et al. 2015, Scandinavian Journal of Forest Research (UJKIFHZ9)</v>
      </c>
      <c r="C424" s="26" t="s">
        <v>3699</v>
      </c>
      <c r="D424" s="9" t="s">
        <v>3625</v>
      </c>
      <c r="E424" s="11" t="s">
        <v>4360</v>
      </c>
      <c r="F424" s="26" t="s">
        <v>203</v>
      </c>
      <c r="G424" s="26" t="s">
        <v>3052</v>
      </c>
      <c r="H424" s="26" t="s">
        <v>28</v>
      </c>
      <c r="I424" s="130" t="s">
        <v>22</v>
      </c>
      <c r="J424" s="130" t="s">
        <v>22</v>
      </c>
      <c r="K424" s="130" t="s">
        <v>22</v>
      </c>
      <c r="L424" s="26"/>
      <c r="M424" s="26" t="s">
        <v>22</v>
      </c>
      <c r="N424" s="26" t="s">
        <v>22</v>
      </c>
      <c r="O424" s="26" t="s">
        <v>22</v>
      </c>
      <c r="P424" s="74" t="str">
        <f t="array" ref="P424"> index(publications!$A$1:$A$319, match($B424, publications!$B$1:$B$319, 0))</f>
        <v>Anette</v>
      </c>
    </row>
    <row r="425">
      <c r="A425" s="30" t="s">
        <v>4364</v>
      </c>
      <c r="B425" s="129" t="str">
        <f> VLOOKUP($A425,datasets!$A:$B,2,0)</f>
        <v>Vastaranta et al. 2015, Scandinavian Journal of Forest Research (UJKIFHZ9)</v>
      </c>
      <c r="C425" s="26" t="s">
        <v>3699</v>
      </c>
      <c r="D425" s="9" t="s">
        <v>3625</v>
      </c>
      <c r="E425" s="11" t="s">
        <v>4360</v>
      </c>
      <c r="F425" s="26" t="s">
        <v>203</v>
      </c>
      <c r="G425" s="26" t="s">
        <v>3052</v>
      </c>
      <c r="H425" s="26" t="s">
        <v>28</v>
      </c>
      <c r="I425" s="130" t="s">
        <v>22</v>
      </c>
      <c r="J425" s="130" t="s">
        <v>22</v>
      </c>
      <c r="K425" s="130" t="s">
        <v>22</v>
      </c>
      <c r="L425" s="26"/>
      <c r="M425" s="26" t="s">
        <v>22</v>
      </c>
      <c r="N425" s="26" t="s">
        <v>22</v>
      </c>
      <c r="O425" s="26" t="s">
        <v>22</v>
      </c>
      <c r="P425" s="74" t="str">
        <f t="array" ref="P425"> index(publications!$A$1:$A$319, match($B425, publications!$B$1:$B$319, 0))</f>
        <v>Anette</v>
      </c>
    </row>
    <row r="426">
      <c r="A426" s="30" t="s">
        <v>4365</v>
      </c>
      <c r="B426" s="129" t="str">
        <f> VLOOKUP($A426,datasets!$A:$B,2,0)</f>
        <v>Vastaranta et al. 2015, Scandinavian Journal of Forest Research (UJKIFHZ9)</v>
      </c>
      <c r="C426" s="26" t="s">
        <v>3699</v>
      </c>
      <c r="D426" s="9" t="s">
        <v>3625</v>
      </c>
      <c r="E426" s="11" t="s">
        <v>4360</v>
      </c>
      <c r="F426" s="26" t="s">
        <v>203</v>
      </c>
      <c r="G426" s="26" t="s">
        <v>3052</v>
      </c>
      <c r="H426" s="26" t="s">
        <v>28</v>
      </c>
      <c r="I426" s="130" t="s">
        <v>22</v>
      </c>
      <c r="J426" s="130" t="s">
        <v>22</v>
      </c>
      <c r="K426" s="130" t="s">
        <v>22</v>
      </c>
      <c r="L426" s="26"/>
      <c r="M426" s="26" t="s">
        <v>22</v>
      </c>
      <c r="N426" s="26" t="s">
        <v>22</v>
      </c>
      <c r="O426" s="26" t="s">
        <v>22</v>
      </c>
      <c r="P426" s="74" t="str">
        <f t="array" ref="P426"> index(publications!$A$1:$A$319, match($B426, publications!$B$1:$B$319, 0))</f>
        <v>Anette</v>
      </c>
    </row>
    <row r="427">
      <c r="A427" s="30" t="s">
        <v>4366</v>
      </c>
      <c r="B427" s="129" t="str">
        <f> VLOOKUP($A427,datasets!$A:$B,2,0)</f>
        <v>Vastaranta et al. 2015, Scandinavian Journal of Forest Research (UJKIFHZ9)</v>
      </c>
      <c r="C427" s="26" t="s">
        <v>3699</v>
      </c>
      <c r="D427" s="9" t="s">
        <v>3625</v>
      </c>
      <c r="E427" s="11" t="s">
        <v>4360</v>
      </c>
      <c r="F427" s="26" t="s">
        <v>203</v>
      </c>
      <c r="G427" s="26" t="s">
        <v>3052</v>
      </c>
      <c r="H427" s="26" t="s">
        <v>28</v>
      </c>
      <c r="I427" s="130" t="s">
        <v>22</v>
      </c>
      <c r="J427" s="130" t="s">
        <v>22</v>
      </c>
      <c r="K427" s="130" t="s">
        <v>22</v>
      </c>
      <c r="L427" s="26"/>
      <c r="M427" s="26" t="s">
        <v>22</v>
      </c>
      <c r="N427" s="26" t="s">
        <v>22</v>
      </c>
      <c r="O427" s="26" t="s">
        <v>22</v>
      </c>
      <c r="P427" s="74" t="str">
        <f t="array" ref="P427"> index(publications!$A$1:$A$319, match($B427, publications!$B$1:$B$319, 0))</f>
        <v>Anette</v>
      </c>
    </row>
    <row r="428">
      <c r="A428" s="30" t="s">
        <v>4367</v>
      </c>
      <c r="B428" s="129" t="str">
        <f> VLOOKUP($A428,datasets!$A:$B,2,0)</f>
        <v>Vautier et al. 2016, Earth Surface Processes and Landforms (A8RIYP3A)</v>
      </c>
      <c r="C428" s="26" t="s">
        <v>3606</v>
      </c>
      <c r="D428" s="9" t="s">
        <v>3607</v>
      </c>
      <c r="E428" s="11">
        <v>2012.0</v>
      </c>
      <c r="F428" s="26" t="s">
        <v>203</v>
      </c>
      <c r="G428" s="26" t="s">
        <v>203</v>
      </c>
      <c r="H428" s="26" t="s">
        <v>3052</v>
      </c>
      <c r="I428" s="130" t="s">
        <v>22</v>
      </c>
      <c r="J428" s="130" t="s">
        <v>22</v>
      </c>
      <c r="K428" s="130" t="s">
        <v>22</v>
      </c>
      <c r="L428" s="26"/>
      <c r="M428" s="26" t="s">
        <v>22</v>
      </c>
      <c r="N428" s="26" t="s">
        <v>22</v>
      </c>
      <c r="O428" s="26" t="s">
        <v>22</v>
      </c>
      <c r="P428" s="74" t="str">
        <f t="array" ref="P428"> index(publications!$A$1:$A$319, match($B428, publications!$B$1:$B$319, 0))</f>
        <v>Bob</v>
      </c>
    </row>
    <row r="429">
      <c r="A429" s="30" t="s">
        <v>4368</v>
      </c>
      <c r="B429" s="129" t="str">
        <f> VLOOKUP($A429,datasets!$A:$B,2,0)</f>
        <v>Vautier et al. 2016, Earth Surface Processes and Landforms (A8RIYP3A)</v>
      </c>
      <c r="C429" s="26" t="s">
        <v>3606</v>
      </c>
      <c r="D429" s="9" t="s">
        <v>3607</v>
      </c>
      <c r="E429" s="11">
        <v>2012.0</v>
      </c>
      <c r="F429" s="26" t="s">
        <v>203</v>
      </c>
      <c r="G429" s="26" t="s">
        <v>203</v>
      </c>
      <c r="H429" s="26" t="s">
        <v>3052</v>
      </c>
      <c r="I429" s="130" t="s">
        <v>22</v>
      </c>
      <c r="J429" s="130" t="s">
        <v>22</v>
      </c>
      <c r="K429" s="130" t="s">
        <v>22</v>
      </c>
      <c r="L429" s="26"/>
      <c r="M429" s="26" t="s">
        <v>22</v>
      </c>
      <c r="N429" s="26" t="s">
        <v>22</v>
      </c>
      <c r="O429" s="26" t="s">
        <v>22</v>
      </c>
      <c r="P429" s="74" t="str">
        <f t="array" ref="P429"> index(publications!$A$1:$A$319, match($B429, publications!$B$1:$B$319, 0))</f>
        <v>Bob</v>
      </c>
    </row>
    <row r="430">
      <c r="A430" s="30" t="s">
        <v>4369</v>
      </c>
      <c r="B430" s="129" t="str">
        <f> VLOOKUP($A430,datasets!$A:$B,2,0)</f>
        <v>Vautier et al. 2016, Earth Surface Processes and Landforms (A8RIYP3A)</v>
      </c>
      <c r="C430" s="26" t="s">
        <v>3606</v>
      </c>
      <c r="D430" s="9" t="s">
        <v>3607</v>
      </c>
      <c r="E430" s="11">
        <v>2012.0</v>
      </c>
      <c r="F430" s="26" t="s">
        <v>203</v>
      </c>
      <c r="G430" s="26" t="s">
        <v>203</v>
      </c>
      <c r="H430" s="26" t="s">
        <v>3052</v>
      </c>
      <c r="I430" s="130" t="s">
        <v>22</v>
      </c>
      <c r="J430" s="130" t="s">
        <v>22</v>
      </c>
      <c r="K430" s="130" t="s">
        <v>22</v>
      </c>
      <c r="L430" s="26"/>
      <c r="M430" s="26" t="s">
        <v>22</v>
      </c>
      <c r="N430" s="26" t="s">
        <v>22</v>
      </c>
      <c r="O430" s="26" t="s">
        <v>22</v>
      </c>
      <c r="P430" s="74" t="str">
        <f t="array" ref="P430"> index(publications!$A$1:$A$319, match($B430, publications!$B$1:$B$319, 0))</f>
        <v>Bob</v>
      </c>
    </row>
    <row r="431">
      <c r="A431" s="30" t="s">
        <v>4370</v>
      </c>
      <c r="B431" s="129" t="str">
        <f> VLOOKUP($A431,datasets!$A:$B,2,0)</f>
        <v>Vautier et al. 2016, Earth Surface Processes and Landforms (A8RIYP3A)</v>
      </c>
      <c r="C431" s="26" t="s">
        <v>3606</v>
      </c>
      <c r="D431" s="9" t="s">
        <v>3607</v>
      </c>
      <c r="E431" s="11">
        <v>2012.0</v>
      </c>
      <c r="F431" s="26" t="s">
        <v>203</v>
      </c>
      <c r="G431" s="26" t="s">
        <v>203</v>
      </c>
      <c r="H431" s="26" t="s">
        <v>3052</v>
      </c>
      <c r="I431" s="130" t="s">
        <v>22</v>
      </c>
      <c r="J431" s="130" t="s">
        <v>22</v>
      </c>
      <c r="K431" s="130" t="s">
        <v>22</v>
      </c>
      <c r="L431" s="26"/>
      <c r="M431" s="26" t="s">
        <v>22</v>
      </c>
      <c r="N431" s="26" t="s">
        <v>22</v>
      </c>
      <c r="O431" s="26" t="s">
        <v>22</v>
      </c>
      <c r="P431" s="74" t="str">
        <f t="array" ref="P431"> index(publications!$A$1:$A$319, match($B431, publications!$B$1:$B$319, 0))</f>
        <v>Bob</v>
      </c>
    </row>
    <row r="432">
      <c r="A432" s="30" t="s">
        <v>4371</v>
      </c>
      <c r="B432" s="129" t="str">
        <f> VLOOKUP($A432,datasets!$A:$B,2,0)</f>
        <v>Vautier et al. 2016, Earth Surface Processes and Landforms (A8RIYP3A)</v>
      </c>
      <c r="C432" s="26" t="s">
        <v>3606</v>
      </c>
      <c r="D432" s="9" t="s">
        <v>3607</v>
      </c>
      <c r="E432" s="11">
        <v>2012.0</v>
      </c>
      <c r="F432" s="26" t="s">
        <v>203</v>
      </c>
      <c r="G432" s="26" t="s">
        <v>203</v>
      </c>
      <c r="H432" s="26" t="s">
        <v>3052</v>
      </c>
      <c r="I432" s="130" t="s">
        <v>22</v>
      </c>
      <c r="J432" s="130" t="s">
        <v>22</v>
      </c>
      <c r="K432" s="130" t="s">
        <v>22</v>
      </c>
      <c r="L432" s="26"/>
      <c r="M432" s="26" t="s">
        <v>22</v>
      </c>
      <c r="N432" s="26" t="s">
        <v>22</v>
      </c>
      <c r="O432" s="26" t="s">
        <v>22</v>
      </c>
      <c r="P432" s="74" t="str">
        <f t="array" ref="P432"> index(publications!$A$1:$A$319, match($B432, publications!$B$1:$B$319, 0))</f>
        <v>Bob</v>
      </c>
    </row>
    <row r="433">
      <c r="A433" s="30" t="s">
        <v>4372</v>
      </c>
      <c r="B433" s="129" t="str">
        <f> VLOOKUP($A433,datasets!$A:$B,2,0)</f>
        <v>Véga and St-Onge 2008, Remote Sensing of Environment (7PV3VJZP)</v>
      </c>
      <c r="C433" s="26" t="s">
        <v>3606</v>
      </c>
      <c r="D433" s="9" t="s">
        <v>4292</v>
      </c>
      <c r="E433" s="11">
        <v>3.5</v>
      </c>
      <c r="F433" s="26" t="s">
        <v>203</v>
      </c>
      <c r="G433" s="26" t="s">
        <v>203</v>
      </c>
      <c r="H433" s="26" t="s">
        <v>28</v>
      </c>
      <c r="I433" s="130" t="s">
        <v>22</v>
      </c>
      <c r="J433" s="130" t="s">
        <v>22</v>
      </c>
      <c r="K433" s="130" t="s">
        <v>22</v>
      </c>
      <c r="L433" s="26"/>
      <c r="M433" s="26" t="s">
        <v>22</v>
      </c>
      <c r="N433" s="26" t="s">
        <v>22</v>
      </c>
      <c r="O433" s="26" t="s">
        <v>22</v>
      </c>
      <c r="P433" s="74" t="str">
        <f t="array" ref="P433"> index(publications!$A$1:$A$319, match($B433, publications!$B$1:$B$319, 0))</f>
        <v>Anette</v>
      </c>
    </row>
    <row r="434">
      <c r="A434" s="30" t="s">
        <v>4373</v>
      </c>
      <c r="B434" s="129" t="str">
        <f> VLOOKUP($A434,datasets!$A:$B,2,0)</f>
        <v>Véga and St-Onge 2008, Remote Sensing of Environment (7PV3VJZP)</v>
      </c>
      <c r="C434" s="26" t="s">
        <v>3606</v>
      </c>
      <c r="D434" s="9" t="s">
        <v>4292</v>
      </c>
      <c r="E434" s="11">
        <v>3.5</v>
      </c>
      <c r="F434" s="26" t="s">
        <v>203</v>
      </c>
      <c r="G434" s="26" t="s">
        <v>203</v>
      </c>
      <c r="H434" s="26" t="s">
        <v>28</v>
      </c>
      <c r="I434" s="130" t="s">
        <v>22</v>
      </c>
      <c r="J434" s="130" t="s">
        <v>22</v>
      </c>
      <c r="K434" s="130" t="s">
        <v>22</v>
      </c>
      <c r="L434" s="26"/>
      <c r="M434" s="26" t="s">
        <v>22</v>
      </c>
      <c r="N434" s="26" t="s">
        <v>22</v>
      </c>
      <c r="O434" s="26" t="s">
        <v>22</v>
      </c>
      <c r="P434" s="74" t="str">
        <f t="array" ref="P434"> index(publications!$A$1:$A$319, match($B434, publications!$B$1:$B$319, 0))</f>
        <v>Anette</v>
      </c>
    </row>
    <row r="435">
      <c r="A435" s="30" t="s">
        <v>4374</v>
      </c>
      <c r="B435" s="129" t="str">
        <f> VLOOKUP($A435,datasets!$A:$B,2,0)</f>
        <v>Véga and St-Onge 2008, Remote Sensing of Environment (7PV3VJZP)</v>
      </c>
      <c r="C435" s="26" t="s">
        <v>3606</v>
      </c>
      <c r="D435" s="9" t="s">
        <v>4292</v>
      </c>
      <c r="E435" s="11">
        <v>3.5</v>
      </c>
      <c r="F435" s="26" t="s">
        <v>203</v>
      </c>
      <c r="G435" s="26" t="s">
        <v>203</v>
      </c>
      <c r="H435" s="26" t="s">
        <v>28</v>
      </c>
      <c r="I435" s="130" t="s">
        <v>22</v>
      </c>
      <c r="J435" s="130" t="s">
        <v>22</v>
      </c>
      <c r="K435" s="130" t="s">
        <v>22</v>
      </c>
      <c r="L435" s="26"/>
      <c r="M435" s="26" t="s">
        <v>22</v>
      </c>
      <c r="N435" s="26" t="s">
        <v>22</v>
      </c>
      <c r="O435" s="26" t="s">
        <v>22</v>
      </c>
      <c r="P435" s="74" t="str">
        <f t="array" ref="P435"> index(publications!$A$1:$A$319, match($B435, publications!$B$1:$B$319, 0))</f>
        <v>Anette</v>
      </c>
    </row>
    <row r="436">
      <c r="A436" s="30" t="s">
        <v>4375</v>
      </c>
      <c r="B436" s="129" t="str">
        <f> VLOOKUP($A436,datasets!$A:$B,2,0)</f>
        <v>Véga and St-Onge 2008, Remote Sensing of Environment (7PV3VJZP)</v>
      </c>
      <c r="C436" s="26" t="s">
        <v>3606</v>
      </c>
      <c r="D436" s="9" t="s">
        <v>4292</v>
      </c>
      <c r="E436" s="11">
        <v>3.5</v>
      </c>
      <c r="F436" s="26" t="s">
        <v>203</v>
      </c>
      <c r="G436" s="26" t="s">
        <v>203</v>
      </c>
      <c r="H436" s="26" t="s">
        <v>28</v>
      </c>
      <c r="I436" s="130" t="s">
        <v>22</v>
      </c>
      <c r="J436" s="130" t="s">
        <v>22</v>
      </c>
      <c r="K436" s="130" t="s">
        <v>22</v>
      </c>
      <c r="L436" s="26"/>
      <c r="M436" s="26" t="s">
        <v>22</v>
      </c>
      <c r="N436" s="26" t="s">
        <v>22</v>
      </c>
      <c r="O436" s="26" t="s">
        <v>22</v>
      </c>
      <c r="P436" s="74" t="str">
        <f t="array" ref="P436"> index(publications!$A$1:$A$319, match($B436, publications!$B$1:$B$319, 0))</f>
        <v>Anette</v>
      </c>
    </row>
    <row r="437">
      <c r="A437" s="30" t="s">
        <v>4376</v>
      </c>
      <c r="B437" s="129" t="str">
        <f> VLOOKUP($A437,datasets!$A:$B,2,0)</f>
        <v>Verhoeven et al. 2012, Journal of Archeological Science (7TGQURPL)</v>
      </c>
      <c r="C437" s="26" t="s">
        <v>3615</v>
      </c>
      <c r="D437" s="9" t="s">
        <v>3683</v>
      </c>
      <c r="E437" s="11" t="s">
        <v>4377</v>
      </c>
      <c r="F437" s="26" t="s">
        <v>203</v>
      </c>
      <c r="G437" s="26" t="s">
        <v>3052</v>
      </c>
      <c r="H437" s="26" t="s">
        <v>28</v>
      </c>
      <c r="I437" s="130" t="s">
        <v>22</v>
      </c>
      <c r="J437" s="130" t="s">
        <v>22</v>
      </c>
      <c r="K437" s="130" t="s">
        <v>22</v>
      </c>
      <c r="L437" s="26"/>
      <c r="M437" s="26" t="s">
        <v>22</v>
      </c>
      <c r="N437" s="26" t="s">
        <v>22</v>
      </c>
      <c r="O437" s="26" t="s">
        <v>22</v>
      </c>
      <c r="P437" s="74" t="str">
        <f t="array" ref="P437"> index(publications!$A$1:$A$319, match($B437, publications!$B$1:$B$319, 0))</f>
        <v>Bob</v>
      </c>
    </row>
    <row r="438">
      <c r="A438" s="30" t="s">
        <v>4378</v>
      </c>
      <c r="B438" s="129" t="str">
        <f> VLOOKUP($A438,datasets!$A:$B,2,0)</f>
        <v>Verhoeven et al. 2013, Good Practice in Archaeological Diagnostics (BUHU8ZK4)</v>
      </c>
      <c r="C438" s="26" t="s">
        <v>3615</v>
      </c>
      <c r="D438" s="9" t="s">
        <v>4379</v>
      </c>
      <c r="E438" s="11" t="s">
        <v>4377</v>
      </c>
      <c r="F438" s="26" t="s">
        <v>203</v>
      </c>
      <c r="G438" s="26" t="s">
        <v>203</v>
      </c>
      <c r="H438" s="26" t="s">
        <v>203</v>
      </c>
      <c r="I438" s="130" t="s">
        <v>4380</v>
      </c>
      <c r="J438" s="130" t="s">
        <v>4381</v>
      </c>
      <c r="K438" s="130" t="s">
        <v>22</v>
      </c>
      <c r="L438" s="26"/>
      <c r="M438" s="26" t="s">
        <v>4380</v>
      </c>
      <c r="N438" s="26" t="s">
        <v>22</v>
      </c>
      <c r="O438" s="26" t="s">
        <v>22</v>
      </c>
      <c r="P438" s="74" t="str">
        <f t="array" ref="P438"> index(publications!$A$1:$A$319, match($B438, publications!$B$1:$B$319, 0))</f>
        <v>Bob</v>
      </c>
    </row>
    <row r="439">
      <c r="A439" s="30" t="s">
        <v>4382</v>
      </c>
      <c r="B439" s="129" t="str">
        <f> VLOOKUP($A439,datasets!$A:$B,2,0)</f>
        <v>Walstra et al. 2004, The International Archives of the Photogrammetry, Remote Sensing and Spatial Information Sciences (2AR5AVGG)</v>
      </c>
      <c r="C439" s="26" t="s">
        <v>3606</v>
      </c>
      <c r="D439" s="9" t="s">
        <v>4383</v>
      </c>
      <c r="E439" s="75" t="s">
        <v>4384</v>
      </c>
      <c r="F439" s="26" t="s">
        <v>203</v>
      </c>
      <c r="G439" s="26" t="s">
        <v>3052</v>
      </c>
      <c r="H439" s="26" t="s">
        <v>28</v>
      </c>
      <c r="I439" s="130" t="s">
        <v>22</v>
      </c>
      <c r="J439" s="130" t="s">
        <v>22</v>
      </c>
      <c r="K439" s="130" t="s">
        <v>22</v>
      </c>
      <c r="L439" s="26"/>
      <c r="M439" s="26" t="s">
        <v>22</v>
      </c>
      <c r="N439" s="26" t="s">
        <v>4385</v>
      </c>
      <c r="O439" s="26" t="s">
        <v>22</v>
      </c>
      <c r="P439" s="74" t="str">
        <f t="array" ref="P439"> index(publications!$A$1:$A$319, match($B439, publications!$B$1:$B$319, 0))</f>
        <v>Melanie</v>
      </c>
    </row>
    <row r="440">
      <c r="A440" s="30" t="s">
        <v>4386</v>
      </c>
      <c r="B440" s="129" t="str">
        <f> VLOOKUP($A440,datasets!$A:$B,2,0)</f>
        <v>Walstra et al. 2004, The International Archives of the Photogrammetry, Remote Sensing and Spatial Information Sciences (2AR5AVGG)</v>
      </c>
      <c r="C440" s="26" t="s">
        <v>3606</v>
      </c>
      <c r="D440" s="9" t="s">
        <v>4383</v>
      </c>
      <c r="E440" s="75" t="s">
        <v>4384</v>
      </c>
      <c r="F440" s="26" t="s">
        <v>203</v>
      </c>
      <c r="G440" s="26" t="s">
        <v>3052</v>
      </c>
      <c r="H440" s="26" t="s">
        <v>28</v>
      </c>
      <c r="I440" s="130" t="s">
        <v>22</v>
      </c>
      <c r="J440" s="130" t="s">
        <v>22</v>
      </c>
      <c r="K440" s="130" t="s">
        <v>22</v>
      </c>
      <c r="L440" s="26"/>
      <c r="M440" s="26" t="s">
        <v>22</v>
      </c>
      <c r="N440" s="26" t="s">
        <v>4385</v>
      </c>
      <c r="O440" s="26" t="s">
        <v>22</v>
      </c>
      <c r="P440" s="74" t="str">
        <f t="array" ref="P440"> index(publications!$A$1:$A$319, match($B440, publications!$B$1:$B$319, 0))</f>
        <v>Melanie</v>
      </c>
    </row>
    <row r="441">
      <c r="A441" s="30" t="s">
        <v>4387</v>
      </c>
      <c r="B441" s="129" t="str">
        <f> VLOOKUP($A441,datasets!$A:$B,2,0)</f>
        <v>Walstra et al. 2004, The International Archives of the Photogrammetry, Remote Sensing and Spatial Information Sciences (2AR5AVGG)</v>
      </c>
      <c r="C441" s="26" t="s">
        <v>3606</v>
      </c>
      <c r="D441" s="9" t="s">
        <v>4383</v>
      </c>
      <c r="E441" s="75" t="s">
        <v>4384</v>
      </c>
      <c r="F441" s="26" t="s">
        <v>203</v>
      </c>
      <c r="G441" s="26" t="s">
        <v>3052</v>
      </c>
      <c r="H441" s="26" t="s">
        <v>28</v>
      </c>
      <c r="I441" s="130" t="s">
        <v>22</v>
      </c>
      <c r="J441" s="130" t="s">
        <v>22</v>
      </c>
      <c r="K441" s="130" t="s">
        <v>22</v>
      </c>
      <c r="L441" s="26"/>
      <c r="M441" s="26" t="s">
        <v>22</v>
      </c>
      <c r="N441" s="26" t="s">
        <v>4385</v>
      </c>
      <c r="O441" s="26" t="s">
        <v>22</v>
      </c>
      <c r="P441" s="74" t="str">
        <f t="array" ref="P441"> index(publications!$A$1:$A$319, match($B441, publications!$B$1:$B$319, 0))</f>
        <v>Melanie</v>
      </c>
    </row>
    <row r="442">
      <c r="A442" s="30" t="s">
        <v>4388</v>
      </c>
      <c r="B442" s="129" t="str">
        <f> VLOOKUP($A442,datasets!$A:$B,2,0)</f>
        <v>Walstra et al. 2004, The International Archives of the Photogrammetry, Remote Sensing and Spatial Information Sciences (2AR5AVGG)</v>
      </c>
      <c r="C442" s="26" t="s">
        <v>3606</v>
      </c>
      <c r="D442" s="9" t="s">
        <v>4383</v>
      </c>
      <c r="E442" s="75" t="s">
        <v>4384</v>
      </c>
      <c r="F442" s="26" t="s">
        <v>203</v>
      </c>
      <c r="G442" s="26" t="s">
        <v>3052</v>
      </c>
      <c r="H442" s="26" t="s">
        <v>28</v>
      </c>
      <c r="I442" s="130" t="s">
        <v>22</v>
      </c>
      <c r="J442" s="130" t="s">
        <v>22</v>
      </c>
      <c r="K442" s="130" t="s">
        <v>22</v>
      </c>
      <c r="L442" s="26"/>
      <c r="M442" s="26" t="s">
        <v>22</v>
      </c>
      <c r="N442" s="26" t="s">
        <v>4385</v>
      </c>
      <c r="O442" s="26" t="s">
        <v>22</v>
      </c>
      <c r="P442" s="74" t="str">
        <f t="array" ref="P442"> index(publications!$A$1:$A$319, match($B442, publications!$B$1:$B$319, 0))</f>
        <v>Melanie</v>
      </c>
    </row>
    <row r="443">
      <c r="A443" s="30" t="s">
        <v>4389</v>
      </c>
      <c r="B443" s="129" t="str">
        <f> VLOOKUP($A443,datasets!$A:$B,2,0)</f>
        <v>Walstra et al. 2007, Quarterly Journal of Engineering Geology and Hydrogeology (35MF78DP)</v>
      </c>
      <c r="C443" s="26" t="s">
        <v>3606</v>
      </c>
      <c r="D443" s="140" t="s">
        <v>3607</v>
      </c>
      <c r="E443" s="11">
        <v>9.0</v>
      </c>
      <c r="F443" s="26" t="s">
        <v>203</v>
      </c>
      <c r="G443" s="26" t="s">
        <v>203</v>
      </c>
      <c r="H443" s="26" t="s">
        <v>3052</v>
      </c>
      <c r="I443" s="130" t="s">
        <v>22</v>
      </c>
      <c r="J443" s="130" t="s">
        <v>22</v>
      </c>
      <c r="K443" s="130" t="s">
        <v>22</v>
      </c>
      <c r="L443" s="26"/>
      <c r="M443" s="26" t="s">
        <v>22</v>
      </c>
      <c r="N443" s="26" t="s">
        <v>22</v>
      </c>
      <c r="O443" s="26" t="s">
        <v>22</v>
      </c>
      <c r="P443" s="74" t="str">
        <f t="array" ref="P443"> index(publications!$A$1:$A$319, match($B443, publications!$B$1:$B$319, 0))</f>
        <v>Bob</v>
      </c>
    </row>
    <row r="444">
      <c r="A444" s="30" t="s">
        <v>4390</v>
      </c>
      <c r="B444" s="129" t="str">
        <f> VLOOKUP($A444,datasets!$A:$B,2,0)</f>
        <v>Walstra et al. 2007, Quarterly Journal of Engineering Geology and Hydrogeology (35MF78DP)</v>
      </c>
      <c r="C444" s="26" t="s">
        <v>3606</v>
      </c>
      <c r="D444" s="140" t="s">
        <v>3607</v>
      </c>
      <c r="E444" s="11">
        <v>9.0</v>
      </c>
      <c r="F444" s="26" t="s">
        <v>203</v>
      </c>
      <c r="G444" s="26" t="s">
        <v>203</v>
      </c>
      <c r="H444" s="26" t="s">
        <v>3052</v>
      </c>
      <c r="I444" s="130" t="s">
        <v>22</v>
      </c>
      <c r="J444" s="130" t="s">
        <v>22</v>
      </c>
      <c r="K444" s="130" t="s">
        <v>22</v>
      </c>
      <c r="L444" s="26"/>
      <c r="M444" s="26" t="s">
        <v>22</v>
      </c>
      <c r="N444" s="26" t="s">
        <v>22</v>
      </c>
      <c r="O444" s="26" t="s">
        <v>22</v>
      </c>
      <c r="P444" s="74" t="str">
        <f t="array" ref="P444"> index(publications!$A$1:$A$319, match($B444, publications!$B$1:$B$319, 0))</f>
        <v>Bob</v>
      </c>
    </row>
    <row r="445">
      <c r="A445" s="30" t="s">
        <v>4391</v>
      </c>
      <c r="B445" s="129" t="str">
        <f> VLOOKUP($A445,datasets!$A:$B,2,0)</f>
        <v>Walstra et al. 2007, Quarterly Journal of Engineering Geology and Hydrogeology (35MF78DP)</v>
      </c>
      <c r="C445" s="26" t="s">
        <v>3606</v>
      </c>
      <c r="D445" s="140" t="s">
        <v>3607</v>
      </c>
      <c r="E445" s="11">
        <v>9.0</v>
      </c>
      <c r="F445" s="26" t="s">
        <v>203</v>
      </c>
      <c r="G445" s="26" t="s">
        <v>203</v>
      </c>
      <c r="H445" s="26" t="s">
        <v>203</v>
      </c>
      <c r="I445" s="130" t="s">
        <v>4392</v>
      </c>
      <c r="J445" s="130" t="s">
        <v>22</v>
      </c>
      <c r="K445" s="130" t="s">
        <v>4393</v>
      </c>
      <c r="L445" s="26"/>
      <c r="M445" s="26" t="s">
        <v>4394</v>
      </c>
      <c r="N445" s="26" t="s">
        <v>22</v>
      </c>
      <c r="O445" s="26" t="s">
        <v>22</v>
      </c>
      <c r="P445" s="74" t="str">
        <f t="array" ref="P445"> index(publications!$A$1:$A$319, match($B445, publications!$B$1:$B$319, 0))</f>
        <v>Bob</v>
      </c>
    </row>
    <row r="446">
      <c r="A446" s="30" t="s">
        <v>4395</v>
      </c>
      <c r="B446" s="129" t="str">
        <f> VLOOKUP($A446,datasets!$A:$B,2,0)</f>
        <v>Walstra et al. 2007, Quarterly Journal of Engineering Geology and Hydrogeology (35MF78DP)</v>
      </c>
      <c r="C446" s="26" t="s">
        <v>3606</v>
      </c>
      <c r="D446" s="140" t="s">
        <v>3607</v>
      </c>
      <c r="E446" s="11">
        <v>9.0</v>
      </c>
      <c r="F446" s="26" t="s">
        <v>203</v>
      </c>
      <c r="G446" s="26" t="s">
        <v>203</v>
      </c>
      <c r="H446" s="26" t="s">
        <v>3052</v>
      </c>
      <c r="I446" s="130" t="s">
        <v>22</v>
      </c>
      <c r="J446" s="130" t="s">
        <v>22</v>
      </c>
      <c r="K446" s="130" t="s">
        <v>22</v>
      </c>
      <c r="L446" s="26"/>
      <c r="M446" s="26" t="s">
        <v>22</v>
      </c>
      <c r="N446" s="26" t="s">
        <v>22</v>
      </c>
      <c r="O446" s="26" t="s">
        <v>22</v>
      </c>
      <c r="P446" s="74" t="str">
        <f t="array" ref="P446"> index(publications!$A$1:$A$319, match($B446, publications!$B$1:$B$319, 0))</f>
        <v>Bob</v>
      </c>
    </row>
    <row r="447">
      <c r="A447" s="30" t="s">
        <v>4396</v>
      </c>
      <c r="B447" s="129" t="str">
        <f> VLOOKUP($A447,datasets!$A:$B,2,0)</f>
        <v>Walstra et al. 2007, Quarterly Journal of Engineering Geology and Hydrogeology (35MF78DP)</v>
      </c>
      <c r="C447" s="26" t="s">
        <v>3606</v>
      </c>
      <c r="D447" s="140" t="s">
        <v>3607</v>
      </c>
      <c r="E447" s="11">
        <v>9.0</v>
      </c>
      <c r="F447" s="26" t="s">
        <v>203</v>
      </c>
      <c r="G447" s="26" t="s">
        <v>203</v>
      </c>
      <c r="H447" s="26" t="s">
        <v>3052</v>
      </c>
      <c r="I447" s="130" t="s">
        <v>22</v>
      </c>
      <c r="J447" s="130" t="s">
        <v>22</v>
      </c>
      <c r="K447" s="130" t="s">
        <v>22</v>
      </c>
      <c r="L447" s="26"/>
      <c r="M447" s="26" t="s">
        <v>22</v>
      </c>
      <c r="N447" s="26" t="s">
        <v>22</v>
      </c>
      <c r="O447" s="26" t="s">
        <v>22</v>
      </c>
      <c r="P447" s="74" t="str">
        <f t="array" ref="P447"> index(publications!$A$1:$A$319, match($B447, publications!$B$1:$B$319, 0))</f>
        <v>Bob</v>
      </c>
    </row>
    <row r="448">
      <c r="A448" s="30" t="s">
        <v>4397</v>
      </c>
      <c r="B448" s="129" t="str">
        <f> VLOOKUP($A448,datasets!$A:$B,2,0)</f>
        <v>Walstra et al. 2007, Quarterly Journal of Engineering Geology and Hydrogeology (35MF78DP)</v>
      </c>
      <c r="C448" s="26" t="s">
        <v>3606</v>
      </c>
      <c r="D448" s="140" t="s">
        <v>3607</v>
      </c>
      <c r="E448" s="11">
        <v>9.0</v>
      </c>
      <c r="F448" s="26" t="s">
        <v>203</v>
      </c>
      <c r="G448" s="26" t="s">
        <v>203</v>
      </c>
      <c r="H448" s="26" t="s">
        <v>3052</v>
      </c>
      <c r="I448" s="130" t="s">
        <v>22</v>
      </c>
      <c r="J448" s="130" t="s">
        <v>22</v>
      </c>
      <c r="K448" s="130" t="s">
        <v>22</v>
      </c>
      <c r="L448" s="26"/>
      <c r="M448" s="26" t="s">
        <v>22</v>
      </c>
      <c r="N448" s="26" t="s">
        <v>22</v>
      </c>
      <c r="O448" s="26" t="s">
        <v>22</v>
      </c>
      <c r="P448" s="74" t="str">
        <f t="array" ref="P448"> index(publications!$A$1:$A$319, match($B448, publications!$B$1:$B$319, 0))</f>
        <v>Bob</v>
      </c>
    </row>
    <row r="449">
      <c r="A449" s="30" t="s">
        <v>4398</v>
      </c>
      <c r="B449" s="129" t="str">
        <f> VLOOKUP($A449,datasets!$A:$B,2,0)</f>
        <v>Walstra et al. 2007, Quarterly Journal of Engineering Geology and Hydrogeology (35MF78DP)</v>
      </c>
      <c r="C449" s="26" t="s">
        <v>3606</v>
      </c>
      <c r="D449" s="140" t="s">
        <v>3607</v>
      </c>
      <c r="E449" s="11">
        <v>9.0</v>
      </c>
      <c r="F449" s="26" t="s">
        <v>203</v>
      </c>
      <c r="G449" s="26" t="s">
        <v>203</v>
      </c>
      <c r="H449" s="26" t="s">
        <v>3052</v>
      </c>
      <c r="I449" s="130" t="s">
        <v>22</v>
      </c>
      <c r="J449" s="130" t="s">
        <v>22</v>
      </c>
      <c r="K449" s="130" t="s">
        <v>22</v>
      </c>
      <c r="L449" s="26"/>
      <c r="M449" s="26" t="s">
        <v>22</v>
      </c>
      <c r="N449" s="26" t="s">
        <v>22</v>
      </c>
      <c r="O449" s="26" t="s">
        <v>22</v>
      </c>
      <c r="P449" s="74" t="str">
        <f t="array" ref="P449"> index(publications!$A$1:$A$319, match($B449, publications!$B$1:$B$319, 0))</f>
        <v>Bob</v>
      </c>
    </row>
    <row r="450">
      <c r="A450" s="30" t="s">
        <v>4399</v>
      </c>
      <c r="B450" s="129" t="str">
        <f> VLOOKUP($A450,datasets!$A:$B,2,0)</f>
        <v>Walstra et al. 2007, Quarterly Journal of Engineering Geology and Hydrogeology (35MF78DP)</v>
      </c>
      <c r="C450" s="26" t="s">
        <v>3606</v>
      </c>
      <c r="D450" s="140" t="s">
        <v>3607</v>
      </c>
      <c r="E450" s="11">
        <v>9.0</v>
      </c>
      <c r="F450" s="26" t="s">
        <v>203</v>
      </c>
      <c r="G450" s="26" t="s">
        <v>203</v>
      </c>
      <c r="H450" s="26" t="s">
        <v>3052</v>
      </c>
      <c r="I450" s="130" t="s">
        <v>22</v>
      </c>
      <c r="J450" s="130" t="s">
        <v>22</v>
      </c>
      <c r="K450" s="130" t="s">
        <v>22</v>
      </c>
      <c r="L450" s="26"/>
      <c r="M450" s="26" t="s">
        <v>22</v>
      </c>
      <c r="N450" s="26" t="s">
        <v>22</v>
      </c>
      <c r="O450" s="26" t="s">
        <v>22</v>
      </c>
      <c r="P450" s="74" t="str">
        <f t="array" ref="P450"> index(publications!$A$1:$A$319, match($B450, publications!$B$1:$B$319, 0))</f>
        <v>Bob</v>
      </c>
    </row>
    <row r="451">
      <c r="A451" s="30" t="s">
        <v>4400</v>
      </c>
      <c r="B451" s="129" t="str">
        <f> VLOOKUP($A451,datasets!$A:$B,2,0)</f>
        <v>Walstra et al. 2007, Quarterly Journal of Engineering Geology and Hydrogeology (35MF78DP)</v>
      </c>
      <c r="C451" s="26" t="s">
        <v>3606</v>
      </c>
      <c r="D451" s="140" t="s">
        <v>3607</v>
      </c>
      <c r="E451" s="11">
        <v>9.0</v>
      </c>
      <c r="F451" s="26" t="s">
        <v>203</v>
      </c>
      <c r="G451" s="26" t="s">
        <v>203</v>
      </c>
      <c r="H451" s="26" t="s">
        <v>3052</v>
      </c>
      <c r="I451" s="130" t="s">
        <v>22</v>
      </c>
      <c r="J451" s="130" t="s">
        <v>22</v>
      </c>
      <c r="K451" s="130" t="s">
        <v>22</v>
      </c>
      <c r="L451" s="26"/>
      <c r="M451" s="26" t="s">
        <v>22</v>
      </c>
      <c r="N451" s="26" t="s">
        <v>22</v>
      </c>
      <c r="O451" s="26" t="s">
        <v>22</v>
      </c>
      <c r="P451" s="74" t="str">
        <f t="array" ref="P451"> index(publications!$A$1:$A$319, match($B451, publications!$B$1:$B$319, 0))</f>
        <v>Bob</v>
      </c>
    </row>
    <row r="452">
      <c r="A452" s="30" t="s">
        <v>4401</v>
      </c>
      <c r="B452" s="129" t="str">
        <f> VLOOKUP($A452,datasets!$A:$B,2,0)</f>
        <v>Walstra et al. 2007, Quarterly Journal of Engineering Geology and Hydrogeology (35MF78DP)</v>
      </c>
      <c r="C452" s="26" t="s">
        <v>3606</v>
      </c>
      <c r="D452" s="140" t="s">
        <v>3607</v>
      </c>
      <c r="E452" s="11">
        <v>9.0</v>
      </c>
      <c r="F452" s="26" t="s">
        <v>203</v>
      </c>
      <c r="G452" s="26" t="s">
        <v>203</v>
      </c>
      <c r="H452" s="26" t="s">
        <v>3052</v>
      </c>
      <c r="I452" s="130" t="s">
        <v>22</v>
      </c>
      <c r="J452" s="130" t="s">
        <v>22</v>
      </c>
      <c r="K452" s="130" t="s">
        <v>22</v>
      </c>
      <c r="L452" s="26"/>
      <c r="M452" s="26" t="s">
        <v>22</v>
      </c>
      <c r="N452" s="26" t="s">
        <v>22</v>
      </c>
      <c r="O452" s="26" t="s">
        <v>22</v>
      </c>
      <c r="P452" s="74" t="str">
        <f t="array" ref="P452"> index(publications!$A$1:$A$319, match($B452, publications!$B$1:$B$319, 0))</f>
        <v>Bob</v>
      </c>
    </row>
    <row r="453">
      <c r="A453" s="30" t="s">
        <v>4402</v>
      </c>
      <c r="B453" s="129" t="str">
        <f> VLOOKUP($A453,datasets!$A:$B,2,0)</f>
        <v>Walstra et al. 2007, Quarterly Journal of Engineering Geology and Hydrogeology (35MF78DP)</v>
      </c>
      <c r="C453" s="26" t="s">
        <v>3606</v>
      </c>
      <c r="D453" s="140" t="s">
        <v>3607</v>
      </c>
      <c r="E453" s="11">
        <v>9.0</v>
      </c>
      <c r="F453" s="26" t="s">
        <v>203</v>
      </c>
      <c r="G453" s="26" t="s">
        <v>203</v>
      </c>
      <c r="H453" s="26" t="s">
        <v>3052</v>
      </c>
      <c r="I453" s="130" t="s">
        <v>22</v>
      </c>
      <c r="J453" s="130" t="s">
        <v>22</v>
      </c>
      <c r="K453" s="130" t="s">
        <v>22</v>
      </c>
      <c r="L453" s="26"/>
      <c r="M453" s="26" t="s">
        <v>22</v>
      </c>
      <c r="N453" s="26" t="s">
        <v>22</v>
      </c>
      <c r="O453" s="26" t="s">
        <v>22</v>
      </c>
      <c r="P453" s="74" t="str">
        <f t="array" ref="P453"> index(publications!$A$1:$A$319, match($B453, publications!$B$1:$B$319, 0))</f>
        <v>Bob</v>
      </c>
    </row>
    <row r="454">
      <c r="A454" s="30" t="s">
        <v>4403</v>
      </c>
      <c r="B454" s="129" t="str">
        <f> VLOOKUP($A454,datasets!$A:$B,2,0)</f>
        <v>Walstra et al. 2007, Quarterly Journal of Engineering Geology and Hydrogeology (35MF78DP)</v>
      </c>
      <c r="C454" s="26" t="s">
        <v>3606</v>
      </c>
      <c r="D454" s="140" t="s">
        <v>3607</v>
      </c>
      <c r="E454" s="11">
        <v>9.0</v>
      </c>
      <c r="F454" s="26" t="s">
        <v>203</v>
      </c>
      <c r="G454" s="26" t="s">
        <v>203</v>
      </c>
      <c r="H454" s="26" t="s">
        <v>3052</v>
      </c>
      <c r="I454" s="130" t="s">
        <v>22</v>
      </c>
      <c r="J454" s="130" t="s">
        <v>22</v>
      </c>
      <c r="K454" s="130" t="s">
        <v>22</v>
      </c>
      <c r="L454" s="26"/>
      <c r="M454" s="26" t="s">
        <v>22</v>
      </c>
      <c r="N454" s="26" t="s">
        <v>22</v>
      </c>
      <c r="O454" s="26" t="s">
        <v>22</v>
      </c>
      <c r="P454" s="74" t="str">
        <f t="array" ref="P454"> index(publications!$A$1:$A$319, match($B454, publications!$B$1:$B$319, 0))</f>
        <v>Bob</v>
      </c>
    </row>
    <row r="455">
      <c r="A455" s="30" t="s">
        <v>4404</v>
      </c>
      <c r="B455" s="129" t="str">
        <f> VLOOKUP($A455,datasets!$A:$B,2,0)</f>
        <v>Wang et al. 2021, Natural Hazards and Earth System Sciences Discussions (RCZYWWZJ)</v>
      </c>
      <c r="C455" s="26" t="s">
        <v>3615</v>
      </c>
      <c r="D455" s="9" t="s">
        <v>4074</v>
      </c>
      <c r="E455" s="11" t="s">
        <v>22</v>
      </c>
      <c r="F455" s="26" t="s">
        <v>28</v>
      </c>
      <c r="G455" s="26" t="s">
        <v>28</v>
      </c>
      <c r="H455" s="26" t="s">
        <v>203</v>
      </c>
      <c r="I455" s="130" t="s">
        <v>4405</v>
      </c>
      <c r="J455" s="130" t="s">
        <v>4406</v>
      </c>
      <c r="K455" s="130" t="s">
        <v>22</v>
      </c>
      <c r="L455" s="26"/>
      <c r="M455" s="26" t="s">
        <v>4407</v>
      </c>
      <c r="N455" s="26" t="s">
        <v>4408</v>
      </c>
      <c r="O455" s="26" t="s">
        <v>22</v>
      </c>
      <c r="P455" s="74" t="str">
        <f t="array" ref="P455"> index(publications!$A$1:$A$319, match($B455, publications!$B$1:$B$319, 0))</f>
        <v>Melanie</v>
      </c>
    </row>
    <row r="456">
      <c r="A456" s="30" t="s">
        <v>4409</v>
      </c>
      <c r="B456" s="129" t="str">
        <f> VLOOKUP($A456,datasets!$A:$B,2,0)</f>
        <v>Wilson et al. 2016, The Historic Environment: Policy &amp; Practice (2ARJBDQ8)</v>
      </c>
      <c r="C456" s="26" t="s">
        <v>3615</v>
      </c>
      <c r="D456" s="9" t="s">
        <v>3779</v>
      </c>
      <c r="E456" s="11" t="s">
        <v>22</v>
      </c>
      <c r="F456" s="26" t="s">
        <v>28</v>
      </c>
      <c r="G456" s="26" t="s">
        <v>28</v>
      </c>
      <c r="H456" s="26" t="s">
        <v>28</v>
      </c>
      <c r="I456" s="130" t="s">
        <v>22</v>
      </c>
      <c r="J456" s="130" t="s">
        <v>22</v>
      </c>
      <c r="K456" s="130" t="s">
        <v>22</v>
      </c>
      <c r="L456" s="26"/>
      <c r="M456" s="26" t="s">
        <v>22</v>
      </c>
      <c r="N456" s="26" t="s">
        <v>22</v>
      </c>
      <c r="O456" s="26" t="s">
        <v>22</v>
      </c>
      <c r="P456" s="74" t="str">
        <f t="array" ref="P456"> index(publications!$A$1:$A$319, match($B456, publications!$B$1:$B$319, 0))</f>
        <v>Melanie</v>
      </c>
    </row>
    <row r="457">
      <c r="A457" s="30" t="s">
        <v>4410</v>
      </c>
      <c r="B457" s="129" t="str">
        <f> VLOOKUP($A457,datasets!$A:$B,2,0)</f>
        <v>Wilson et al. 2016, The Historic Environment: Policy &amp; Practice (2ARJBDQ8)</v>
      </c>
      <c r="C457" s="26" t="s">
        <v>3615</v>
      </c>
      <c r="D457" s="9" t="s">
        <v>3779</v>
      </c>
      <c r="E457" s="11" t="s">
        <v>22</v>
      </c>
      <c r="F457" s="26" t="s">
        <v>28</v>
      </c>
      <c r="G457" s="26" t="s">
        <v>28</v>
      </c>
      <c r="H457" s="26" t="s">
        <v>28</v>
      </c>
      <c r="I457" s="130" t="s">
        <v>22</v>
      </c>
      <c r="J457" s="130" t="s">
        <v>22</v>
      </c>
      <c r="K457" s="130" t="s">
        <v>22</v>
      </c>
      <c r="L457" s="26"/>
      <c r="M457" s="26" t="s">
        <v>22</v>
      </c>
      <c r="N457" s="26" t="s">
        <v>22</v>
      </c>
      <c r="O457" s="26" t="s">
        <v>22</v>
      </c>
      <c r="P457" s="74" t="str">
        <f t="array" ref="P457"> index(publications!$A$1:$A$319, match($B457, publications!$B$1:$B$319, 0))</f>
        <v>Melanie</v>
      </c>
    </row>
    <row r="458">
      <c r="A458" s="30" t="s">
        <v>4411</v>
      </c>
      <c r="B458" s="129" t="str">
        <f> VLOOKUP($A458,datasets!$A:$B,2,0)</f>
        <v>Wilson et al. 2016, The Historic Environment: Policy &amp; Practice (2ARJBDQ8)</v>
      </c>
      <c r="C458" s="26" t="s">
        <v>3615</v>
      </c>
      <c r="D458" s="9" t="s">
        <v>3779</v>
      </c>
      <c r="E458" s="11" t="s">
        <v>22</v>
      </c>
      <c r="F458" s="26" t="s">
        <v>28</v>
      </c>
      <c r="G458" s="26" t="s">
        <v>28</v>
      </c>
      <c r="H458" s="26" t="s">
        <v>28</v>
      </c>
      <c r="I458" s="130" t="s">
        <v>22</v>
      </c>
      <c r="J458" s="130" t="s">
        <v>22</v>
      </c>
      <c r="K458" s="130" t="s">
        <v>22</v>
      </c>
      <c r="L458" s="26"/>
      <c r="M458" s="26" t="s">
        <v>22</v>
      </c>
      <c r="N458" s="26" t="s">
        <v>22</v>
      </c>
      <c r="O458" s="26" t="s">
        <v>22</v>
      </c>
      <c r="P458" s="74" t="str">
        <f t="array" ref="P458"> index(publications!$A$1:$A$319, match($B458, publications!$B$1:$B$319, 0))</f>
        <v>Melanie</v>
      </c>
    </row>
    <row r="459">
      <c r="A459" s="30" t="s">
        <v>4412</v>
      </c>
      <c r="B459" s="129" t="str">
        <f> VLOOKUP($A459,datasets!$A:$B,2,0)</f>
        <v>Wilson et al. 2016, The Historic Environment: Policy &amp; Practice (2ARJBDQ8)</v>
      </c>
      <c r="C459" s="26" t="s">
        <v>3796</v>
      </c>
      <c r="D459" s="9" t="s">
        <v>3779</v>
      </c>
      <c r="E459" s="11" t="s">
        <v>22</v>
      </c>
      <c r="F459" s="26" t="s">
        <v>28</v>
      </c>
      <c r="G459" s="26" t="s">
        <v>28</v>
      </c>
      <c r="H459" s="26" t="s">
        <v>28</v>
      </c>
      <c r="I459" s="130" t="s">
        <v>22</v>
      </c>
      <c r="J459" s="130" t="s">
        <v>22</v>
      </c>
      <c r="K459" s="130" t="s">
        <v>22</v>
      </c>
      <c r="L459" s="26"/>
      <c r="M459" s="26" t="s">
        <v>22</v>
      </c>
      <c r="N459" s="26" t="s">
        <v>22</v>
      </c>
      <c r="O459" s="26" t="s">
        <v>22</v>
      </c>
      <c r="P459" s="74" t="str">
        <f t="array" ref="P459"> index(publications!$A$1:$A$319, match($B459, publications!$B$1:$B$319, 0))</f>
        <v>Melanie</v>
      </c>
    </row>
    <row r="460">
      <c r="A460" s="30" t="s">
        <v>4413</v>
      </c>
      <c r="B460" s="129" t="str">
        <f> VLOOKUP($A460,datasets!$A:$B,2,0)</f>
        <v>Zawieska et al. 2017, Int. Arch. Photogramm. Remote Sens. Spatial Inf. Sci., XLII-2/W3 (TBSJTSKM)</v>
      </c>
      <c r="C460" s="136" t="s">
        <v>3615</v>
      </c>
      <c r="D460" s="9" t="s">
        <v>3779</v>
      </c>
      <c r="E460" s="77" t="s">
        <v>22</v>
      </c>
      <c r="F460" s="26" t="s">
        <v>3052</v>
      </c>
      <c r="G460" s="136" t="s">
        <v>28</v>
      </c>
      <c r="H460" s="136" t="s">
        <v>203</v>
      </c>
      <c r="I460" s="139" t="s">
        <v>22</v>
      </c>
      <c r="J460" s="139" t="s">
        <v>22</v>
      </c>
      <c r="K460" s="139" t="s">
        <v>22</v>
      </c>
      <c r="L460" s="139"/>
      <c r="M460" s="139" t="s">
        <v>22</v>
      </c>
      <c r="O460" s="26" t="s">
        <v>2304</v>
      </c>
      <c r="P460" s="74" t="str">
        <f t="array" ref="P460"> index(publications!$A$1:$A$319, match($B460, publications!$B$1:$B$319, 0))</f>
        <v>Bob</v>
      </c>
    </row>
    <row r="461">
      <c r="A461" s="30" t="s">
        <v>4414</v>
      </c>
      <c r="B461" s="129" t="str">
        <f> VLOOKUP($A461,datasets!$A:$B,2,0)</f>
        <v>Zawieska et al. 2019, Archaeological Prospection (F9VIP5F7)</v>
      </c>
      <c r="C461" s="26" t="s">
        <v>3615</v>
      </c>
      <c r="D461" s="9" t="s">
        <v>3779</v>
      </c>
      <c r="E461" s="11" t="s">
        <v>22</v>
      </c>
      <c r="F461" s="26" t="s">
        <v>203</v>
      </c>
      <c r="G461" s="26" t="s">
        <v>28</v>
      </c>
      <c r="H461" s="26" t="s">
        <v>203</v>
      </c>
      <c r="I461" s="130" t="s">
        <v>4415</v>
      </c>
      <c r="J461" s="130" t="s">
        <v>22</v>
      </c>
      <c r="K461" s="130" t="s">
        <v>4206</v>
      </c>
      <c r="L461" s="26"/>
      <c r="M461" s="26" t="s">
        <v>4416</v>
      </c>
      <c r="N461" s="26" t="s">
        <v>4417</v>
      </c>
      <c r="O461" s="26" t="s">
        <v>22</v>
      </c>
      <c r="P461" s="74" t="str">
        <f t="array" ref="P461"> index(publications!$A$1:$A$319, match($B461, publications!$B$1:$B$319, 0))</f>
        <v>Bob</v>
      </c>
    </row>
    <row r="462">
      <c r="A462" s="30" t="s">
        <v>4418</v>
      </c>
      <c r="B462" s="129" t="str">
        <f> VLOOKUP($A462,datasets!$A:$B,2,0)</f>
        <v>Zawieska et al. 2019, Archaeological Prospection (F9VIP5F7)</v>
      </c>
      <c r="C462" s="26" t="s">
        <v>3615</v>
      </c>
      <c r="D462" s="9" t="s">
        <v>3779</v>
      </c>
      <c r="E462" s="11" t="s">
        <v>22</v>
      </c>
      <c r="F462" s="26" t="s">
        <v>203</v>
      </c>
      <c r="G462" s="26" t="s">
        <v>28</v>
      </c>
      <c r="H462" s="26" t="s">
        <v>203</v>
      </c>
      <c r="I462" s="130" t="s">
        <v>4415</v>
      </c>
      <c r="J462" s="130" t="s">
        <v>22</v>
      </c>
      <c r="K462" s="130" t="s">
        <v>4206</v>
      </c>
      <c r="L462" s="26"/>
      <c r="M462" s="26" t="s">
        <v>4416</v>
      </c>
      <c r="N462" s="26" t="s">
        <v>4417</v>
      </c>
      <c r="O462" s="26" t="s">
        <v>22</v>
      </c>
      <c r="P462" s="74" t="str">
        <f t="array" ref="P462"> index(publications!$A$1:$A$319, match($B462, publications!$B$1:$B$319, 0))</f>
        <v>Bob</v>
      </c>
    </row>
    <row r="463">
      <c r="A463" s="30" t="s">
        <v>4419</v>
      </c>
      <c r="B463" s="129" t="str">
        <f> VLOOKUP($A463,datasets!$A:$B,2,0)</f>
        <v>Zawieska et al. 2019, Archaeological Prospection (F9VIP5F7)</v>
      </c>
      <c r="C463" s="26" t="s">
        <v>3615</v>
      </c>
      <c r="D463" s="9" t="s">
        <v>3779</v>
      </c>
      <c r="E463" s="11" t="s">
        <v>22</v>
      </c>
      <c r="F463" s="26" t="s">
        <v>203</v>
      </c>
      <c r="G463" s="26" t="s">
        <v>28</v>
      </c>
      <c r="H463" s="26" t="s">
        <v>203</v>
      </c>
      <c r="I463" s="130" t="s">
        <v>4415</v>
      </c>
      <c r="J463" s="130" t="s">
        <v>22</v>
      </c>
      <c r="K463" s="130" t="s">
        <v>4206</v>
      </c>
      <c r="L463" s="26"/>
      <c r="M463" s="26" t="s">
        <v>4416</v>
      </c>
      <c r="N463" s="26" t="s">
        <v>4417</v>
      </c>
      <c r="O463" s="26" t="s">
        <v>22</v>
      </c>
      <c r="P463" s="74" t="str">
        <f t="array" ref="P463"> index(publications!$A$1:$A$319, match($B463, publications!$B$1:$B$319, 0))</f>
        <v>Bob</v>
      </c>
    </row>
    <row r="464">
      <c r="A464" s="30" t="s">
        <v>4420</v>
      </c>
      <c r="B464" s="129" t="str">
        <f> VLOOKUP($A464,datasets!$A:$B,2,0)</f>
        <v>Zawieska et al. 2019, Archaeological Prospection (F9VIP5F7)</v>
      </c>
      <c r="C464" s="26" t="s">
        <v>3615</v>
      </c>
      <c r="D464" s="9" t="s">
        <v>3779</v>
      </c>
      <c r="E464" s="11" t="s">
        <v>22</v>
      </c>
      <c r="F464" s="26" t="s">
        <v>203</v>
      </c>
      <c r="G464" s="26" t="s">
        <v>28</v>
      </c>
      <c r="H464" s="26" t="s">
        <v>203</v>
      </c>
      <c r="I464" s="130" t="s">
        <v>4415</v>
      </c>
      <c r="J464" s="130" t="s">
        <v>22</v>
      </c>
      <c r="K464" s="130" t="s">
        <v>4206</v>
      </c>
      <c r="L464" s="26"/>
      <c r="M464" s="26" t="s">
        <v>4416</v>
      </c>
      <c r="N464" s="26" t="s">
        <v>4417</v>
      </c>
      <c r="O464" s="26" t="s">
        <v>22</v>
      </c>
      <c r="P464" s="74" t="str">
        <f t="array" ref="P464"> index(publications!$A$1:$A$319, match($B464, publications!$B$1:$B$319, 0))</f>
        <v>Bob</v>
      </c>
    </row>
    <row r="465">
      <c r="A465" s="30" t="s">
        <v>4421</v>
      </c>
      <c r="B465" s="129" t="str">
        <f> VLOOKUP($A465,datasets!$A:$B,2,0)</f>
        <v>Zhang et al. 2020, ISPRS Annals of Photogrammetry, Remote Sensing and Spatial Information Sciences (U33K22B3)</v>
      </c>
      <c r="C465" s="26" t="s">
        <v>3796</v>
      </c>
      <c r="D465" s="9" t="s">
        <v>3641</v>
      </c>
      <c r="E465" s="11" t="s">
        <v>22</v>
      </c>
      <c r="F465" s="26" t="s">
        <v>203</v>
      </c>
      <c r="G465" s="26" t="s">
        <v>203</v>
      </c>
      <c r="H465" s="26" t="s">
        <v>203</v>
      </c>
      <c r="I465" s="130" t="s">
        <v>4422</v>
      </c>
      <c r="J465" s="130" t="s">
        <v>3737</v>
      </c>
      <c r="K465" s="130" t="s">
        <v>22</v>
      </c>
      <c r="L465" s="26"/>
      <c r="M465" s="26" t="s">
        <v>4422</v>
      </c>
      <c r="N465" s="26" t="s">
        <v>4423</v>
      </c>
      <c r="O465" s="26" t="s">
        <v>22</v>
      </c>
      <c r="P465" s="74" t="str">
        <f t="array" ref="P465"> index(publications!$A$1:$A$319, match($B465, publications!$B$1:$B$319, 0))</f>
        <v>Anette</v>
      </c>
    </row>
    <row r="466">
      <c r="A466" s="30" t="s">
        <v>4424</v>
      </c>
      <c r="B466" s="129" t="str">
        <f> VLOOKUP($A466,datasets!$A:$B,2,0)</f>
        <v>Zhang et al. 2020, ISPRS Annals of Photogrammetry, Remote Sensing and Spatial Information Sciences (U33K22B3)</v>
      </c>
      <c r="C466" s="26" t="s">
        <v>3796</v>
      </c>
      <c r="D466" s="9" t="s">
        <v>3641</v>
      </c>
      <c r="E466" s="11" t="s">
        <v>22</v>
      </c>
      <c r="F466" s="26" t="s">
        <v>203</v>
      </c>
      <c r="G466" s="26" t="s">
        <v>203</v>
      </c>
      <c r="H466" s="26" t="s">
        <v>203</v>
      </c>
      <c r="I466" s="130" t="s">
        <v>4422</v>
      </c>
      <c r="J466" s="130" t="s">
        <v>3737</v>
      </c>
      <c r="K466" s="130" t="s">
        <v>22</v>
      </c>
      <c r="L466" s="26"/>
      <c r="M466" s="26" t="s">
        <v>4422</v>
      </c>
      <c r="N466" s="26" t="s">
        <v>4423</v>
      </c>
      <c r="O466" s="26" t="s">
        <v>22</v>
      </c>
      <c r="P466" s="74" t="str">
        <f t="array" ref="P466"> index(publications!$A$1:$A$319, match($B466, publications!$B$1:$B$319, 0))</f>
        <v>Anette</v>
      </c>
    </row>
    <row r="467">
      <c r="A467" s="30" t="s">
        <v>4425</v>
      </c>
      <c r="B467" s="129" t="str">
        <f> VLOOKUP($A467,datasets!$A:$B,2,0)</f>
        <v>Zhou et al. 2018, Remote Sensing of Environment (ZZ5TKXNF)</v>
      </c>
      <c r="C467" s="26" t="s">
        <v>3606</v>
      </c>
      <c r="D467" s="9" t="s">
        <v>3607</v>
      </c>
      <c r="E467" s="11">
        <v>2013.0</v>
      </c>
      <c r="F467" s="26" t="s">
        <v>203</v>
      </c>
      <c r="G467" s="26" t="s">
        <v>203</v>
      </c>
      <c r="H467" s="26" t="s">
        <v>203</v>
      </c>
      <c r="I467" s="130" t="s">
        <v>4426</v>
      </c>
      <c r="J467" s="130" t="s">
        <v>3737</v>
      </c>
      <c r="K467" s="130" t="s">
        <v>3924</v>
      </c>
      <c r="L467" s="26"/>
      <c r="M467" s="26" t="s">
        <v>4426</v>
      </c>
      <c r="N467" s="26" t="s">
        <v>4186</v>
      </c>
      <c r="O467" s="26" t="s">
        <v>22</v>
      </c>
      <c r="P467" s="74" t="str">
        <f t="array" ref="P467"> index(publications!$A$1:$A$319, match($B467, publications!$B$1:$B$319, 0))</f>
        <v>Amaury</v>
      </c>
    </row>
    <row r="468">
      <c r="A468" s="30" t="s">
        <v>4427</v>
      </c>
      <c r="B468" s="129" t="str">
        <f> VLOOKUP($A468,datasets!$A:$B,2,0)</f>
        <v>Zhou et al. 2018, Remote Sensing of Environment (ZZ5TKXNF)</v>
      </c>
      <c r="C468" s="26" t="s">
        <v>3606</v>
      </c>
      <c r="D468" s="9" t="s">
        <v>3607</v>
      </c>
      <c r="E468" s="11">
        <v>2013.0</v>
      </c>
      <c r="F468" s="26" t="s">
        <v>203</v>
      </c>
      <c r="G468" s="26" t="s">
        <v>203</v>
      </c>
      <c r="H468" s="26" t="s">
        <v>203</v>
      </c>
      <c r="I468" s="130" t="s">
        <v>4426</v>
      </c>
      <c r="J468" s="130" t="s">
        <v>3737</v>
      </c>
      <c r="K468" s="130" t="s">
        <v>3924</v>
      </c>
      <c r="L468" s="26"/>
      <c r="M468" s="26" t="s">
        <v>4426</v>
      </c>
      <c r="N468" s="26" t="s">
        <v>4186</v>
      </c>
      <c r="O468" s="26" t="s">
        <v>22</v>
      </c>
      <c r="P468" s="74" t="str">
        <f t="array" ref="P468"> index(publications!$A$1:$A$319, match($B468, publications!$B$1:$B$319, 0))</f>
        <v>Amaury</v>
      </c>
    </row>
    <row r="469">
      <c r="A469" s="30" t="s">
        <v>4428</v>
      </c>
      <c r="B469" s="129" t="str">
        <f> VLOOKUP($A469,datasets!$A:$B,2,0)</f>
        <v>Zhou et al. 2018, Remote Sensing of Environment (ZZ5TKXNF)</v>
      </c>
      <c r="C469" s="26" t="s">
        <v>3606</v>
      </c>
      <c r="D469" s="9" t="s">
        <v>3607</v>
      </c>
      <c r="E469" s="11">
        <v>2013.0</v>
      </c>
      <c r="F469" s="26" t="s">
        <v>203</v>
      </c>
      <c r="G469" s="26" t="s">
        <v>203</v>
      </c>
      <c r="H469" s="26" t="s">
        <v>203</v>
      </c>
      <c r="I469" s="130" t="s">
        <v>4426</v>
      </c>
      <c r="J469" s="130" t="s">
        <v>3737</v>
      </c>
      <c r="K469" s="130" t="s">
        <v>3924</v>
      </c>
      <c r="L469" s="26"/>
      <c r="M469" s="26" t="s">
        <v>4426</v>
      </c>
      <c r="N469" s="26" t="s">
        <v>4186</v>
      </c>
      <c r="O469" s="26" t="s">
        <v>22</v>
      </c>
      <c r="P469" s="74" t="str">
        <f t="array" ref="P469"> index(publications!$A$1:$A$319, match($B469, publications!$B$1:$B$319, 0))</f>
        <v>Amaury</v>
      </c>
    </row>
    <row r="470">
      <c r="A470" s="30" t="s">
        <v>4429</v>
      </c>
      <c r="B470" s="129" t="str">
        <f> VLOOKUP($A470,datasets!$A:$B,2,0)</f>
        <v>Zhou et al. 2018, Remote Sensing of Environment (ZZ5TKXNF)</v>
      </c>
      <c r="C470" s="26" t="s">
        <v>3606</v>
      </c>
      <c r="D470" s="9" t="s">
        <v>3607</v>
      </c>
      <c r="E470" s="11">
        <v>2013.0</v>
      </c>
      <c r="F470" s="26" t="s">
        <v>203</v>
      </c>
      <c r="G470" s="26" t="s">
        <v>203</v>
      </c>
      <c r="H470" s="26" t="s">
        <v>203</v>
      </c>
      <c r="I470" s="130" t="s">
        <v>4426</v>
      </c>
      <c r="J470" s="130" t="s">
        <v>3737</v>
      </c>
      <c r="K470" s="130" t="s">
        <v>3924</v>
      </c>
      <c r="L470" s="26"/>
      <c r="M470" s="26" t="s">
        <v>4426</v>
      </c>
      <c r="N470" s="26" t="s">
        <v>4186</v>
      </c>
      <c r="O470" s="26" t="s">
        <v>22</v>
      </c>
      <c r="P470" s="74" t="str">
        <f t="array" ref="P470"> index(publications!$A$1:$A$319, match($B470, publications!$B$1:$B$319, 0))</f>
        <v>Amaury</v>
      </c>
    </row>
    <row r="471">
      <c r="A471" s="30" t="s">
        <v>4430</v>
      </c>
      <c r="B471" s="129" t="str">
        <f> VLOOKUP($A471,datasets!$A:$B,2,0)</f>
        <v>Zhou et al. 2018, Remote Sensing of Environment (ZZ5TKXNF)</v>
      </c>
      <c r="C471" s="26" t="s">
        <v>3606</v>
      </c>
      <c r="D471" s="9" t="s">
        <v>3607</v>
      </c>
      <c r="E471" s="11">
        <v>2013.0</v>
      </c>
      <c r="F471" s="26" t="s">
        <v>203</v>
      </c>
      <c r="G471" s="26" t="s">
        <v>203</v>
      </c>
      <c r="H471" s="26" t="s">
        <v>203</v>
      </c>
      <c r="I471" s="130" t="s">
        <v>4426</v>
      </c>
      <c r="J471" s="130" t="s">
        <v>3737</v>
      </c>
      <c r="K471" s="130" t="s">
        <v>3924</v>
      </c>
      <c r="L471" s="26"/>
      <c r="M471" s="26" t="s">
        <v>4426</v>
      </c>
      <c r="N471" s="26" t="s">
        <v>4186</v>
      </c>
      <c r="O471" s="26" t="s">
        <v>22</v>
      </c>
      <c r="P471" s="74" t="str">
        <f t="array" ref="P471"> index(publications!$A$1:$A$319, match($B471, publications!$B$1:$B$319, 0))</f>
        <v>Amaury</v>
      </c>
    </row>
    <row r="472">
      <c r="A472" s="30" t="s">
        <v>4431</v>
      </c>
      <c r="B472" s="129" t="str">
        <f> VLOOKUP($A472,datasets!$A:$B,2,0)</f>
        <v>Zhou et al. 2018, Remote Sensing of Environment (ZZ5TKXNF)</v>
      </c>
      <c r="C472" s="26" t="s">
        <v>3606</v>
      </c>
      <c r="D472" s="9" t="s">
        <v>3607</v>
      </c>
      <c r="E472" s="11">
        <v>2013.0</v>
      </c>
      <c r="F472" s="26" t="s">
        <v>203</v>
      </c>
      <c r="G472" s="26" t="s">
        <v>203</v>
      </c>
      <c r="H472" s="26" t="s">
        <v>203</v>
      </c>
      <c r="I472" s="130" t="s">
        <v>4426</v>
      </c>
      <c r="J472" s="130" t="s">
        <v>3737</v>
      </c>
      <c r="K472" s="130" t="s">
        <v>3924</v>
      </c>
      <c r="L472" s="26"/>
      <c r="M472" s="26" t="s">
        <v>4426</v>
      </c>
      <c r="N472" s="26" t="s">
        <v>4186</v>
      </c>
      <c r="O472" s="26" t="s">
        <v>22</v>
      </c>
      <c r="P472" s="74" t="str">
        <f t="array" ref="P472"> index(publications!$A$1:$A$319, match($B472, publications!$B$1:$B$319, 0))</f>
        <v>Amaury</v>
      </c>
    </row>
    <row r="473">
      <c r="A473" s="30" t="s">
        <v>4432</v>
      </c>
      <c r="B473" s="129" t="str">
        <f> VLOOKUP($A473,datasets!$A:$B,2,0)</f>
        <v>Zhou et al. 2018, Remote Sensing of Environment (ZZ5TKXNF)</v>
      </c>
      <c r="C473" s="26" t="s">
        <v>3606</v>
      </c>
      <c r="D473" s="9" t="s">
        <v>3607</v>
      </c>
      <c r="E473" s="11">
        <v>2013.0</v>
      </c>
      <c r="F473" s="26" t="s">
        <v>203</v>
      </c>
      <c r="G473" s="26" t="s">
        <v>203</v>
      </c>
      <c r="H473" s="26" t="s">
        <v>203</v>
      </c>
      <c r="I473" s="130" t="s">
        <v>4426</v>
      </c>
      <c r="J473" s="130" t="s">
        <v>3737</v>
      </c>
      <c r="K473" s="130" t="s">
        <v>3924</v>
      </c>
      <c r="L473" s="26"/>
      <c r="M473" s="26" t="s">
        <v>4426</v>
      </c>
      <c r="N473" s="26" t="s">
        <v>4186</v>
      </c>
      <c r="O473" s="26" t="s">
        <v>22</v>
      </c>
      <c r="P473" s="74" t="str">
        <f t="array" ref="P473"> index(publications!$A$1:$A$319, match($B473, publications!$B$1:$B$319, 0))</f>
        <v>Amaury</v>
      </c>
    </row>
    <row r="474">
      <c r="A474" s="30" t="s">
        <v>4433</v>
      </c>
      <c r="B474" s="129" t="str">
        <f> VLOOKUP($A474,datasets!$A:$B,2,0)</f>
        <v>Zhou et al. 2018, Remote Sensing of Environment (ZZ5TKXNF)</v>
      </c>
      <c r="C474" s="26" t="s">
        <v>3606</v>
      </c>
      <c r="D474" s="9" t="s">
        <v>3607</v>
      </c>
      <c r="E474" s="11">
        <v>2013.0</v>
      </c>
      <c r="F474" s="26" t="s">
        <v>203</v>
      </c>
      <c r="G474" s="26" t="s">
        <v>203</v>
      </c>
      <c r="H474" s="26" t="s">
        <v>203</v>
      </c>
      <c r="I474" s="130" t="s">
        <v>4426</v>
      </c>
      <c r="J474" s="130" t="s">
        <v>3737</v>
      </c>
      <c r="K474" s="130" t="s">
        <v>3924</v>
      </c>
      <c r="L474" s="26"/>
      <c r="M474" s="26" t="s">
        <v>4426</v>
      </c>
      <c r="N474" s="26" t="s">
        <v>4186</v>
      </c>
      <c r="O474" s="26" t="s">
        <v>22</v>
      </c>
      <c r="P474" s="74" t="str">
        <f t="array" ref="P474"> index(publications!$A$1:$A$319, match($B474, publications!$B$1:$B$319, 0))</f>
        <v>Amaury</v>
      </c>
    </row>
    <row r="475">
      <c r="A475" s="30" t="s">
        <v>4434</v>
      </c>
      <c r="B475" s="129" t="str">
        <f> VLOOKUP($A475,datasets!$A:$B,2,0)</f>
        <v>Zhou et al. 2018, Remote Sensing of Environment (ZZ5TKXNF)</v>
      </c>
      <c r="C475" s="26" t="s">
        <v>3606</v>
      </c>
      <c r="D475" s="9" t="s">
        <v>3607</v>
      </c>
      <c r="E475" s="11">
        <v>2013.0</v>
      </c>
      <c r="F475" s="26" t="s">
        <v>203</v>
      </c>
      <c r="G475" s="26" t="s">
        <v>203</v>
      </c>
      <c r="H475" s="26" t="s">
        <v>203</v>
      </c>
      <c r="I475" s="130" t="s">
        <v>4426</v>
      </c>
      <c r="J475" s="130" t="s">
        <v>3737</v>
      </c>
      <c r="K475" s="130" t="s">
        <v>3924</v>
      </c>
      <c r="L475" s="26"/>
      <c r="M475" s="26" t="s">
        <v>4426</v>
      </c>
      <c r="N475" s="26" t="s">
        <v>4186</v>
      </c>
      <c r="O475" s="26" t="s">
        <v>22</v>
      </c>
      <c r="P475" s="74" t="str">
        <f t="array" ref="P475"> index(publications!$A$1:$A$319, match($B475, publications!$B$1:$B$319, 0))</f>
        <v>Amaury</v>
      </c>
    </row>
    <row r="476">
      <c r="A476" s="30" t="s">
        <v>4435</v>
      </c>
      <c r="B476" s="129" t="str">
        <f> VLOOKUP($A476,datasets!$A:$B,2,0)</f>
        <v>Zhou et al. 2018, Remote Sensing of Environment (ZZ5TKXNF)</v>
      </c>
      <c r="C476" s="26" t="s">
        <v>3606</v>
      </c>
      <c r="D476" s="9" t="s">
        <v>3607</v>
      </c>
      <c r="E476" s="11">
        <v>2013.0</v>
      </c>
      <c r="F476" s="26" t="s">
        <v>203</v>
      </c>
      <c r="G476" s="26" t="s">
        <v>203</v>
      </c>
      <c r="H476" s="26" t="s">
        <v>203</v>
      </c>
      <c r="I476" s="130" t="s">
        <v>4426</v>
      </c>
      <c r="J476" s="130" t="s">
        <v>3737</v>
      </c>
      <c r="K476" s="130" t="s">
        <v>3924</v>
      </c>
      <c r="L476" s="26"/>
      <c r="M476" s="26" t="s">
        <v>4426</v>
      </c>
      <c r="N476" s="26" t="s">
        <v>4186</v>
      </c>
      <c r="O476" s="26" t="s">
        <v>22</v>
      </c>
      <c r="P476" s="74" t="str">
        <f t="array" ref="P476"> index(publications!$A$1:$A$319, match($B476, publications!$B$1:$B$319, 0))</f>
        <v>Amaury</v>
      </c>
    </row>
    <row r="477">
      <c r="A477" s="30" t="s">
        <v>4436</v>
      </c>
      <c r="B477" s="129" t="str">
        <f> VLOOKUP($A477,datasets!$A:$B,2,0)</f>
        <v>Zhou et al. 2018, Remote Sensing of Environment (ZZ5TKXNF)</v>
      </c>
      <c r="C477" s="26" t="s">
        <v>3606</v>
      </c>
      <c r="D477" s="9" t="s">
        <v>3607</v>
      </c>
      <c r="E477" s="11">
        <v>2013.0</v>
      </c>
      <c r="F477" s="26" t="s">
        <v>203</v>
      </c>
      <c r="G477" s="26" t="s">
        <v>203</v>
      </c>
      <c r="H477" s="26" t="s">
        <v>203</v>
      </c>
      <c r="I477" s="130" t="s">
        <v>4426</v>
      </c>
      <c r="J477" s="130" t="s">
        <v>3737</v>
      </c>
      <c r="K477" s="130" t="s">
        <v>3924</v>
      </c>
      <c r="L477" s="26"/>
      <c r="M477" s="26" t="s">
        <v>4426</v>
      </c>
      <c r="N477" s="26" t="s">
        <v>4186</v>
      </c>
      <c r="O477" s="26" t="s">
        <v>22</v>
      </c>
      <c r="P477" s="74" t="str">
        <f t="array" ref="P477"> index(publications!$A$1:$A$319, match($B477, publications!$B$1:$B$319, 0))</f>
        <v>Amaury</v>
      </c>
    </row>
    <row r="478">
      <c r="A478" s="30" t="s">
        <v>4437</v>
      </c>
      <c r="B478" s="129" t="str">
        <f> VLOOKUP($A478,datasets!$A:$B,2,0)</f>
        <v>Zhou et al. 2018, Remote Sensing of Environment (ZZ5TKXNF)</v>
      </c>
      <c r="C478" s="26" t="s">
        <v>3606</v>
      </c>
      <c r="D478" s="9" t="s">
        <v>3607</v>
      </c>
      <c r="E478" s="11">
        <v>2013.0</v>
      </c>
      <c r="F478" s="26" t="s">
        <v>203</v>
      </c>
      <c r="G478" s="26" t="s">
        <v>203</v>
      </c>
      <c r="H478" s="26" t="s">
        <v>203</v>
      </c>
      <c r="I478" s="130" t="s">
        <v>4426</v>
      </c>
      <c r="J478" s="130" t="s">
        <v>3737</v>
      </c>
      <c r="K478" s="130" t="s">
        <v>3924</v>
      </c>
      <c r="L478" s="26"/>
      <c r="M478" s="26" t="s">
        <v>4426</v>
      </c>
      <c r="N478" s="26" t="s">
        <v>4186</v>
      </c>
      <c r="O478" s="26" t="s">
        <v>22</v>
      </c>
      <c r="P478" s="74" t="str">
        <f t="array" ref="P478"> index(publications!$A$1:$A$319, match($B478, publications!$B$1:$B$319, 0))</f>
        <v>Amaury</v>
      </c>
    </row>
    <row r="479">
      <c r="A479" s="30" t="s">
        <v>4438</v>
      </c>
      <c r="B479" s="129" t="str">
        <f> VLOOKUP($A479,datasets!$A:$B,2,0)</f>
        <v>Zhou et al. 2019, Journal of Glaciology (4NGVH92Z)</v>
      </c>
      <c r="C479" s="26" t="s">
        <v>3606</v>
      </c>
      <c r="D479" s="9" t="s">
        <v>3607</v>
      </c>
      <c r="E479" s="11" t="s">
        <v>22</v>
      </c>
      <c r="F479" s="26" t="s">
        <v>203</v>
      </c>
      <c r="G479" s="26" t="s">
        <v>3052</v>
      </c>
      <c r="H479" s="26" t="s">
        <v>3052</v>
      </c>
      <c r="I479" s="130" t="s">
        <v>22</v>
      </c>
      <c r="J479" s="130" t="s">
        <v>22</v>
      </c>
      <c r="K479" s="130" t="s">
        <v>22</v>
      </c>
      <c r="L479" s="26"/>
      <c r="M479" s="26" t="s">
        <v>22</v>
      </c>
      <c r="N479" s="26" t="s">
        <v>4439</v>
      </c>
      <c r="O479" s="26" t="s">
        <v>22</v>
      </c>
      <c r="P479" s="74" t="str">
        <f t="array" ref="P479"> index(publications!$A$1:$A$319, match($B479, publications!$B$1:$B$319, 0))</f>
        <v>Melanie</v>
      </c>
    </row>
    <row r="480">
      <c r="A480" s="30" t="s">
        <v>4440</v>
      </c>
      <c r="B480" s="129" t="str">
        <f> VLOOKUP($A480,datasets!$A:$B,2,0)</f>
        <v>Aguilar et al. 2012, IEEE Geoscience and Remote Sensing Letters (HHMD583W)</v>
      </c>
      <c r="C480" s="26" t="s">
        <v>3606</v>
      </c>
      <c r="D480" s="9" t="s">
        <v>4441</v>
      </c>
      <c r="E480" s="11">
        <v>4.0</v>
      </c>
      <c r="F480" s="26" t="s">
        <v>3052</v>
      </c>
      <c r="G480" s="26" t="s">
        <v>3052</v>
      </c>
      <c r="H480" s="26" t="s">
        <v>3052</v>
      </c>
      <c r="I480" s="130" t="s">
        <v>22</v>
      </c>
      <c r="J480" s="130" t="s">
        <v>22</v>
      </c>
      <c r="K480" s="130" t="s">
        <v>22</v>
      </c>
      <c r="L480" s="26"/>
      <c r="M480" s="26" t="s">
        <v>22</v>
      </c>
      <c r="N480" s="26" t="s">
        <v>22</v>
      </c>
      <c r="O480" s="26" t="s">
        <v>22</v>
      </c>
      <c r="P480" s="15" t="s">
        <v>16</v>
      </c>
    </row>
    <row r="481">
      <c r="A481" s="26" t="s">
        <v>4442</v>
      </c>
      <c r="B481" s="129" t="str">
        <f> VLOOKUP($A481,datasets!$A:$B,2,0)</f>
        <v>Aguilar et al. 2012, IEEE Geoscience and Remote Sensing Letters (HHMD583W)</v>
      </c>
      <c r="C481" s="26" t="s">
        <v>3606</v>
      </c>
      <c r="D481" s="9" t="s">
        <v>22</v>
      </c>
      <c r="E481" s="11" t="s">
        <v>22</v>
      </c>
      <c r="F481" s="26" t="s">
        <v>3052</v>
      </c>
      <c r="G481" s="26" t="s">
        <v>3052</v>
      </c>
      <c r="H481" s="26" t="s">
        <v>3052</v>
      </c>
      <c r="I481" s="130" t="s">
        <v>22</v>
      </c>
      <c r="J481" s="130" t="s">
        <v>22</v>
      </c>
      <c r="K481" s="130" t="s">
        <v>22</v>
      </c>
      <c r="L481" s="26"/>
      <c r="M481" s="26" t="s">
        <v>22</v>
      </c>
      <c r="N481" s="26" t="s">
        <v>22</v>
      </c>
      <c r="O481" s="26" t="s">
        <v>22</v>
      </c>
      <c r="P481" s="15" t="s">
        <v>16</v>
      </c>
    </row>
    <row r="482">
      <c r="A482" s="30" t="s">
        <v>4443</v>
      </c>
      <c r="B482" s="129" t="str">
        <f> VLOOKUP($A482,datasets!$A:$B,2,0)</f>
        <v>Aguilar Torres et al. 2010, Anales de ingeniería gráfica (697IL8A8)</v>
      </c>
      <c r="C482" s="26" t="s">
        <v>3606</v>
      </c>
      <c r="D482" s="140" t="s">
        <v>3607</v>
      </c>
      <c r="E482" s="11" t="s">
        <v>22</v>
      </c>
      <c r="F482" s="26" t="s">
        <v>203</v>
      </c>
      <c r="G482" s="26" t="s">
        <v>203</v>
      </c>
      <c r="H482" s="26" t="s">
        <v>3052</v>
      </c>
      <c r="I482" s="130" t="s">
        <v>22</v>
      </c>
      <c r="J482" s="130" t="s">
        <v>22</v>
      </c>
      <c r="K482" s="130" t="s">
        <v>22</v>
      </c>
      <c r="L482" s="26"/>
      <c r="M482" s="26" t="s">
        <v>22</v>
      </c>
      <c r="N482" s="26" t="s">
        <v>4444</v>
      </c>
      <c r="O482" s="26" t="s">
        <v>22</v>
      </c>
      <c r="P482" s="15" t="s">
        <v>16</v>
      </c>
    </row>
    <row r="483">
      <c r="A483" s="30" t="s">
        <v>4445</v>
      </c>
      <c r="B483" s="129" t="str">
        <f> VLOOKUP($A483,datasets!$A:$B,2,0)</f>
        <v>Anantha Padmanabha et al. 2014, ISPRS Annals of the Photogrammetry, Remote Sensing and Spatial Information Sciences (BRUFB85A)</v>
      </c>
      <c r="C483" s="26" t="s">
        <v>3606</v>
      </c>
      <c r="D483" s="9" t="s">
        <v>4012</v>
      </c>
      <c r="E483" s="11">
        <v>5.7</v>
      </c>
      <c r="F483" s="26" t="s">
        <v>203</v>
      </c>
      <c r="G483" s="26" t="s">
        <v>203</v>
      </c>
      <c r="H483" s="26" t="s">
        <v>3052</v>
      </c>
      <c r="I483" s="130" t="s">
        <v>22</v>
      </c>
      <c r="J483" s="130" t="s">
        <v>22</v>
      </c>
      <c r="K483" s="130" t="s">
        <v>22</v>
      </c>
      <c r="L483" s="26"/>
      <c r="M483" s="26" t="s">
        <v>22</v>
      </c>
      <c r="N483" s="26" t="s">
        <v>4446</v>
      </c>
      <c r="O483" s="26" t="s">
        <v>2258</v>
      </c>
      <c r="P483" s="15" t="s">
        <v>16</v>
      </c>
    </row>
    <row r="484">
      <c r="A484" s="30" t="s">
        <v>4447</v>
      </c>
      <c r="B484" s="129" t="str">
        <f> VLOOKUP($A484,datasets!$A:$B,2,0)</f>
        <v>Maiwald et al. 2023, ISPRS Journal of Photogrammetry and Remote Sensing (2AWYTXZI)</v>
      </c>
      <c r="C484" s="26" t="s">
        <v>3699</v>
      </c>
      <c r="D484" s="9" t="s">
        <v>4448</v>
      </c>
      <c r="E484" s="11" t="s">
        <v>22</v>
      </c>
      <c r="F484" s="26" t="s">
        <v>28</v>
      </c>
      <c r="G484" s="26" t="s">
        <v>203</v>
      </c>
      <c r="H484" s="26" t="s">
        <v>203</v>
      </c>
      <c r="I484" s="130" t="s">
        <v>4422</v>
      </c>
      <c r="J484" s="130" t="s">
        <v>4449</v>
      </c>
      <c r="K484" s="130" t="s">
        <v>22</v>
      </c>
      <c r="L484" s="26"/>
      <c r="M484" s="26" t="s">
        <v>22</v>
      </c>
      <c r="N484" s="26" t="s">
        <v>22</v>
      </c>
      <c r="O484" s="30"/>
      <c r="P484" s="15" t="s">
        <v>16</v>
      </c>
    </row>
    <row r="485">
      <c r="A485" s="30" t="s">
        <v>4450</v>
      </c>
      <c r="B485" s="129" t="str">
        <f> VLOOKUP($A485,datasets!$A:$B,2,0)</f>
        <v>Maiwald et al. 2023, ISPRS Journal of Photogrammetry and Remote Sensing (2AWYTXZI)</v>
      </c>
      <c r="C485" s="26" t="s">
        <v>3796</v>
      </c>
      <c r="D485" s="9" t="s">
        <v>4451</v>
      </c>
      <c r="E485" s="11" t="s">
        <v>22</v>
      </c>
      <c r="F485" s="26" t="s">
        <v>28</v>
      </c>
      <c r="G485" s="26" t="s">
        <v>203</v>
      </c>
      <c r="H485" s="26" t="s">
        <v>203</v>
      </c>
      <c r="I485" s="130" t="s">
        <v>4452</v>
      </c>
      <c r="J485" s="130" t="s">
        <v>4453</v>
      </c>
      <c r="K485" s="130" t="s">
        <v>22</v>
      </c>
      <c r="L485" s="26"/>
      <c r="M485" s="26" t="s">
        <v>22</v>
      </c>
      <c r="N485" s="26" t="s">
        <v>4454</v>
      </c>
      <c r="O485" s="26" t="s">
        <v>2502</v>
      </c>
      <c r="P485" s="15" t="s">
        <v>16</v>
      </c>
    </row>
    <row r="486">
      <c r="A486" s="30" t="s">
        <v>4455</v>
      </c>
      <c r="B486" s="129" t="str">
        <f> VLOOKUP($A486,datasets!$A:$B,2,0)</f>
        <v>Maiwald et al. 2023, ISPRS Journal of Photogrammetry and Remote Sensing (2AWYTXZI)</v>
      </c>
      <c r="C486" s="26" t="s">
        <v>3796</v>
      </c>
      <c r="D486" s="9" t="s">
        <v>4451</v>
      </c>
      <c r="E486" s="11" t="s">
        <v>22</v>
      </c>
      <c r="F486" s="26" t="s">
        <v>28</v>
      </c>
      <c r="G486" s="26" t="s">
        <v>203</v>
      </c>
      <c r="H486" s="26" t="s">
        <v>203</v>
      </c>
      <c r="I486" s="130" t="s">
        <v>4452</v>
      </c>
      <c r="J486" s="130" t="s">
        <v>4453</v>
      </c>
      <c r="K486" s="130" t="s">
        <v>22</v>
      </c>
      <c r="L486" s="26"/>
      <c r="M486" s="26" t="s">
        <v>22</v>
      </c>
      <c r="N486" s="26" t="s">
        <v>4454</v>
      </c>
      <c r="O486" s="26" t="s">
        <v>2502</v>
      </c>
      <c r="P486" s="15" t="s">
        <v>16</v>
      </c>
    </row>
    <row r="487">
      <c r="A487" s="30" t="s">
        <v>4456</v>
      </c>
      <c r="B487" s="129" t="str">
        <f> VLOOKUP($A487,datasets!$A:$B,2,0)</f>
        <v>Maiwald et al. 2023, ISPRS Journal of Photogrammetry and Remote Sensing (2AWYTXZI)</v>
      </c>
      <c r="C487" s="26" t="s">
        <v>3796</v>
      </c>
      <c r="D487" s="9" t="s">
        <v>4451</v>
      </c>
      <c r="E487" s="11" t="s">
        <v>22</v>
      </c>
      <c r="F487" s="26" t="s">
        <v>28</v>
      </c>
      <c r="G487" s="26" t="s">
        <v>203</v>
      </c>
      <c r="H487" s="26" t="s">
        <v>203</v>
      </c>
      <c r="I487" s="130" t="s">
        <v>4452</v>
      </c>
      <c r="J487" s="130" t="s">
        <v>4453</v>
      </c>
      <c r="K487" s="130" t="s">
        <v>22</v>
      </c>
      <c r="L487" s="26"/>
      <c r="M487" s="26" t="s">
        <v>22</v>
      </c>
      <c r="N487" s="26" t="s">
        <v>4454</v>
      </c>
      <c r="O487" s="26" t="s">
        <v>2502</v>
      </c>
      <c r="P487" s="15" t="s">
        <v>16</v>
      </c>
    </row>
    <row r="488">
      <c r="A488" s="30" t="s">
        <v>4457</v>
      </c>
      <c r="B488" s="129" t="str">
        <f> VLOOKUP($A488,datasets!$A:$B,2,0)</f>
        <v>Maiwald et al. 2023, ISPRS Journal of Photogrammetry and Remote Sensing (2AWYTXZI)</v>
      </c>
      <c r="C488" s="26" t="s">
        <v>3796</v>
      </c>
      <c r="D488" s="9" t="s">
        <v>4451</v>
      </c>
      <c r="E488" s="11" t="s">
        <v>22</v>
      </c>
      <c r="F488" s="26" t="s">
        <v>28</v>
      </c>
      <c r="G488" s="26" t="s">
        <v>203</v>
      </c>
      <c r="H488" s="26" t="s">
        <v>203</v>
      </c>
      <c r="I488" s="130" t="s">
        <v>4452</v>
      </c>
      <c r="J488" s="130" t="s">
        <v>4453</v>
      </c>
      <c r="K488" s="130" t="s">
        <v>22</v>
      </c>
      <c r="L488" s="26"/>
      <c r="M488" s="26" t="s">
        <v>22</v>
      </c>
      <c r="N488" s="26" t="s">
        <v>4454</v>
      </c>
      <c r="O488" s="26" t="s">
        <v>2502</v>
      </c>
      <c r="P488" s="15" t="s">
        <v>16</v>
      </c>
    </row>
    <row r="489">
      <c r="A489" s="30" t="s">
        <v>4458</v>
      </c>
      <c r="B489" s="129" t="str">
        <f> VLOOKUP($A489,datasets!$A:$B,2,0)</f>
        <v>Lauzon et al. 2023, Journal of Glaciology (IWGVT7B2)</v>
      </c>
      <c r="C489" s="26" t="s">
        <v>3699</v>
      </c>
      <c r="D489" s="9" t="s">
        <v>3641</v>
      </c>
      <c r="E489" s="11" t="s">
        <v>22</v>
      </c>
      <c r="F489" s="26" t="s">
        <v>203</v>
      </c>
      <c r="G489" s="26" t="s">
        <v>203</v>
      </c>
      <c r="H489" s="26" t="s">
        <v>203</v>
      </c>
      <c r="I489" s="130" t="s">
        <v>4459</v>
      </c>
      <c r="J489" s="130" t="s">
        <v>3737</v>
      </c>
      <c r="K489" s="130" t="s">
        <v>4206</v>
      </c>
      <c r="L489" s="26"/>
      <c r="M489" s="26" t="s">
        <v>22</v>
      </c>
      <c r="O489" s="26"/>
      <c r="P489" s="15" t="s">
        <v>91</v>
      </c>
    </row>
    <row r="490">
      <c r="A490" s="30" t="s">
        <v>4460</v>
      </c>
      <c r="B490" s="129" t="str">
        <f> VLOOKUP($A490,datasets!$A:$B,2,0)</f>
        <v>Lauzon et al. 2023, Journal of Glaciology (IWGVT7B2)</v>
      </c>
      <c r="C490" s="26" t="s">
        <v>3699</v>
      </c>
      <c r="D490" s="9" t="s">
        <v>3641</v>
      </c>
      <c r="E490" s="11" t="s">
        <v>22</v>
      </c>
      <c r="F490" s="26" t="s">
        <v>203</v>
      </c>
      <c r="G490" s="26" t="s">
        <v>28</v>
      </c>
      <c r="H490" s="26" t="s">
        <v>203</v>
      </c>
      <c r="I490" s="130" t="s">
        <v>4461</v>
      </c>
      <c r="J490" s="130" t="s">
        <v>3737</v>
      </c>
      <c r="K490" s="130" t="s">
        <v>4206</v>
      </c>
      <c r="L490" s="26"/>
      <c r="M490" s="26" t="s">
        <v>22</v>
      </c>
      <c r="N490" s="26"/>
      <c r="O490" s="26"/>
      <c r="P490" s="15" t="s">
        <v>91</v>
      </c>
    </row>
    <row r="491">
      <c r="A491" s="30" t="s">
        <v>4462</v>
      </c>
      <c r="B491" s="129" t="str">
        <f> VLOOKUP($A491,datasets!$A:$B,2,0)</f>
        <v>Lauzon et al. 2023, Arctic Science (G78PZDF2)</v>
      </c>
      <c r="C491" s="26" t="s">
        <v>3699</v>
      </c>
      <c r="D491" s="9" t="s">
        <v>3641</v>
      </c>
      <c r="E491" s="11" t="s">
        <v>22</v>
      </c>
      <c r="F491" s="26" t="s">
        <v>203</v>
      </c>
      <c r="G491" s="26" t="s">
        <v>28</v>
      </c>
      <c r="H491" s="26" t="s">
        <v>203</v>
      </c>
      <c r="I491" s="130" t="s">
        <v>4461</v>
      </c>
      <c r="J491" s="130" t="s">
        <v>3737</v>
      </c>
      <c r="K491" s="130" t="s">
        <v>4206</v>
      </c>
      <c r="L491" s="26"/>
      <c r="M491" s="26" t="s">
        <v>22</v>
      </c>
      <c r="N491" s="26"/>
      <c r="O491" s="26"/>
      <c r="P491" s="15" t="s">
        <v>91</v>
      </c>
    </row>
    <row r="492">
      <c r="A492" s="30" t="s">
        <v>4463</v>
      </c>
      <c r="B492" s="129" t="str">
        <f> VLOOKUP($A492,datasets!$A:$B,2,0)</f>
        <v>King et al. 2023, Journal of Glaciology (29T845PG)</v>
      </c>
      <c r="C492" s="26" t="s">
        <v>3615</v>
      </c>
      <c r="D492" s="9" t="s">
        <v>4464</v>
      </c>
      <c r="E492" s="11" t="s">
        <v>22</v>
      </c>
      <c r="F492" s="26" t="s">
        <v>203</v>
      </c>
      <c r="G492" s="26" t="s">
        <v>203</v>
      </c>
      <c r="H492" s="26" t="s">
        <v>203</v>
      </c>
      <c r="I492" s="130" t="s">
        <v>4465</v>
      </c>
      <c r="J492" s="130" t="s">
        <v>4466</v>
      </c>
      <c r="K492" s="130" t="s">
        <v>22</v>
      </c>
      <c r="L492" s="130"/>
      <c r="M492" s="130" t="s">
        <v>22</v>
      </c>
      <c r="N492" s="26" t="s">
        <v>4467</v>
      </c>
      <c r="O492" s="26" t="s">
        <v>1995</v>
      </c>
      <c r="P492" s="15" t="s">
        <v>16</v>
      </c>
    </row>
    <row r="493">
      <c r="A493" s="30" t="s">
        <v>4468</v>
      </c>
      <c r="B493" s="129" t="str">
        <f> VLOOKUP($A493,datasets!$A:$B,2,0)</f>
        <v>King et al. 2023, Journal of Glaciology (29T845PG)</v>
      </c>
      <c r="C493" s="26" t="s">
        <v>3615</v>
      </c>
      <c r="D493" s="9" t="s">
        <v>4464</v>
      </c>
      <c r="E493" s="11" t="s">
        <v>22</v>
      </c>
      <c r="F493" s="26" t="s">
        <v>203</v>
      </c>
      <c r="G493" s="26" t="s">
        <v>203</v>
      </c>
      <c r="H493" s="26" t="s">
        <v>203</v>
      </c>
      <c r="I493" s="130" t="s">
        <v>4465</v>
      </c>
      <c r="J493" s="130" t="s">
        <v>4466</v>
      </c>
      <c r="K493" s="130" t="s">
        <v>22</v>
      </c>
      <c r="L493" s="130"/>
      <c r="M493" s="130" t="s">
        <v>22</v>
      </c>
      <c r="N493" s="26" t="s">
        <v>4467</v>
      </c>
      <c r="O493" s="26" t="s">
        <v>1995</v>
      </c>
      <c r="P493" s="15" t="s">
        <v>16</v>
      </c>
    </row>
    <row r="494">
      <c r="A494" s="30" t="s">
        <v>4469</v>
      </c>
      <c r="B494" s="129" t="str">
        <f> VLOOKUP($A494,datasets!$A:$B,2,0)</f>
        <v>King et al. 2023, Journal of Glaciology (29T845PG)</v>
      </c>
      <c r="C494" s="26" t="s">
        <v>3615</v>
      </c>
      <c r="D494" s="9" t="s">
        <v>4464</v>
      </c>
      <c r="E494" s="11" t="s">
        <v>22</v>
      </c>
      <c r="F494" s="26" t="s">
        <v>203</v>
      </c>
      <c r="G494" s="26" t="s">
        <v>203</v>
      </c>
      <c r="H494" s="26" t="s">
        <v>203</v>
      </c>
      <c r="I494" s="130" t="s">
        <v>4465</v>
      </c>
      <c r="J494" s="130" t="s">
        <v>4466</v>
      </c>
      <c r="K494" s="130" t="s">
        <v>22</v>
      </c>
      <c r="L494" s="130"/>
      <c r="M494" s="130" t="s">
        <v>22</v>
      </c>
      <c r="N494" s="26" t="s">
        <v>4467</v>
      </c>
      <c r="O494" s="26" t="s">
        <v>1995</v>
      </c>
      <c r="P494" s="15" t="s">
        <v>16</v>
      </c>
    </row>
    <row r="495">
      <c r="A495" s="30" t="s">
        <v>4470</v>
      </c>
      <c r="B495" s="129" t="str">
        <f> VLOOKUP($A495,datasets!$A:$B,2,0)</f>
        <v>Ma 2013, Photogrammetric Engineering &amp; Remote Sensing (G4U45YN3)</v>
      </c>
      <c r="C495" s="26" t="s">
        <v>3606</v>
      </c>
      <c r="D495" s="9" t="s">
        <v>4471</v>
      </c>
      <c r="E495" s="11" t="s">
        <v>22</v>
      </c>
      <c r="F495" s="26" t="s">
        <v>203</v>
      </c>
      <c r="G495" s="26" t="s">
        <v>28</v>
      </c>
      <c r="H495" s="26" t="s">
        <v>28</v>
      </c>
      <c r="I495" s="130" t="s">
        <v>22</v>
      </c>
      <c r="J495" s="130" t="s">
        <v>22</v>
      </c>
      <c r="K495" s="130" t="s">
        <v>22</v>
      </c>
      <c r="L495" s="130"/>
      <c r="M495" s="130" t="s">
        <v>22</v>
      </c>
      <c r="N495" s="26" t="s">
        <v>4472</v>
      </c>
      <c r="O495" s="26" t="s">
        <v>22</v>
      </c>
      <c r="P495" s="15" t="s">
        <v>16</v>
      </c>
    </row>
    <row r="496">
      <c r="A496" s="30" t="s">
        <v>4473</v>
      </c>
      <c r="B496" s="129" t="str">
        <f> VLOOKUP($A496,datasets!$A:$B,2,0)</f>
        <v>Ma 2013, Photogrammetric Engineering &amp; Remote Sensing (G4U45YN3)</v>
      </c>
      <c r="C496" s="26" t="s">
        <v>3606</v>
      </c>
      <c r="D496" s="9" t="s">
        <v>4471</v>
      </c>
      <c r="E496" s="11" t="s">
        <v>22</v>
      </c>
      <c r="F496" s="26" t="s">
        <v>203</v>
      </c>
      <c r="G496" s="26" t="s">
        <v>28</v>
      </c>
      <c r="H496" s="26" t="s">
        <v>28</v>
      </c>
      <c r="I496" s="130" t="s">
        <v>22</v>
      </c>
      <c r="J496" s="130" t="s">
        <v>22</v>
      </c>
      <c r="K496" s="130" t="s">
        <v>22</v>
      </c>
      <c r="L496" s="130"/>
      <c r="M496" s="130" t="s">
        <v>22</v>
      </c>
      <c r="N496" s="26" t="s">
        <v>4472</v>
      </c>
      <c r="O496" s="26" t="s">
        <v>22</v>
      </c>
      <c r="P496" s="15" t="s">
        <v>16</v>
      </c>
    </row>
    <row r="497">
      <c r="A497" s="30" t="s">
        <v>4474</v>
      </c>
      <c r="B497" s="129" t="str">
        <f> VLOOKUP($A497,datasets!$A:$B,2,0)</f>
        <v>Ma 2013, Photogrammetric Engineering &amp; Remote Sensing (G4U45YN3)</v>
      </c>
      <c r="C497" s="26" t="s">
        <v>3606</v>
      </c>
      <c r="D497" s="9" t="s">
        <v>4471</v>
      </c>
      <c r="E497" s="11" t="s">
        <v>22</v>
      </c>
      <c r="F497" s="26" t="s">
        <v>203</v>
      </c>
      <c r="G497" s="26" t="s">
        <v>28</v>
      </c>
      <c r="H497" s="26" t="s">
        <v>28</v>
      </c>
      <c r="I497" s="130" t="s">
        <v>22</v>
      </c>
      <c r="J497" s="130" t="s">
        <v>22</v>
      </c>
      <c r="K497" s="130" t="s">
        <v>22</v>
      </c>
      <c r="L497" s="130"/>
      <c r="M497" s="130" t="s">
        <v>22</v>
      </c>
      <c r="N497" s="26" t="s">
        <v>4472</v>
      </c>
      <c r="O497" s="26" t="s">
        <v>22</v>
      </c>
      <c r="P497" s="15" t="s">
        <v>16</v>
      </c>
    </row>
    <row r="498">
      <c r="A498" s="30" t="s">
        <v>4475</v>
      </c>
      <c r="B498" s="129" t="str">
        <f> VLOOKUP($A498,datasets!$A:$B,2,0)</f>
        <v>Llena and Vericat 2023, Creative Ways to apply Historical GIS (LL4DC5CT)</v>
      </c>
      <c r="C498" s="26" t="s">
        <v>3615</v>
      </c>
      <c r="D498" s="9" t="s">
        <v>4476</v>
      </c>
      <c r="E498" s="11" t="s">
        <v>22</v>
      </c>
      <c r="F498" s="26" t="s">
        <v>203</v>
      </c>
      <c r="G498" s="26" t="s">
        <v>3052</v>
      </c>
      <c r="H498" s="26" t="s">
        <v>3052</v>
      </c>
      <c r="I498" s="130" t="s">
        <v>22</v>
      </c>
      <c r="J498" s="130" t="s">
        <v>22</v>
      </c>
      <c r="K498" s="130" t="s">
        <v>22</v>
      </c>
      <c r="L498" s="130"/>
      <c r="M498" s="130" t="s">
        <v>22</v>
      </c>
      <c r="N498" s="26" t="s">
        <v>4477</v>
      </c>
      <c r="O498" s="26" t="s">
        <v>22</v>
      </c>
      <c r="P498" s="15" t="s">
        <v>16</v>
      </c>
    </row>
    <row r="499">
      <c r="A499" s="30" t="s">
        <v>4478</v>
      </c>
      <c r="B499" s="129" t="str">
        <f> VLOOKUP($A499,datasets!$A:$B,2,0)</f>
        <v>Bjørk et al. 2012, Nature Geoscience (K8DGTW2N)</v>
      </c>
      <c r="C499" s="26" t="s">
        <v>3606</v>
      </c>
      <c r="D499" s="9" t="s">
        <v>22</v>
      </c>
      <c r="E499" s="11" t="s">
        <v>22</v>
      </c>
      <c r="F499" s="26" t="s">
        <v>3052</v>
      </c>
      <c r="G499" s="26" t="s">
        <v>3052</v>
      </c>
      <c r="H499" s="26" t="s">
        <v>3052</v>
      </c>
      <c r="I499" s="130" t="s">
        <v>22</v>
      </c>
      <c r="J499" s="130" t="s">
        <v>22</v>
      </c>
      <c r="K499" s="130" t="s">
        <v>22</v>
      </c>
      <c r="L499" s="130"/>
      <c r="M499" s="130" t="s">
        <v>22</v>
      </c>
      <c r="N499" s="26" t="s">
        <v>4479</v>
      </c>
      <c r="O499" s="26" t="s">
        <v>22</v>
      </c>
      <c r="P499" s="15" t="s">
        <v>16</v>
      </c>
    </row>
    <row r="500">
      <c r="A500" s="30" t="s">
        <v>4480</v>
      </c>
      <c r="B500" s="129" t="str">
        <f> VLOOKUP($A500,datasets!$A:$B,2,0)</f>
        <v>Bjørk et al. 2012, Nature Geoscience (K8DGTW2N)</v>
      </c>
      <c r="C500" s="26" t="s">
        <v>3606</v>
      </c>
      <c r="D500" s="9" t="s">
        <v>22</v>
      </c>
      <c r="E500" s="11" t="s">
        <v>22</v>
      </c>
      <c r="F500" s="26" t="s">
        <v>3052</v>
      </c>
      <c r="G500" s="26" t="s">
        <v>3052</v>
      </c>
      <c r="H500" s="26" t="s">
        <v>3052</v>
      </c>
      <c r="I500" s="130" t="s">
        <v>22</v>
      </c>
      <c r="J500" s="130" t="s">
        <v>22</v>
      </c>
      <c r="K500" s="130" t="s">
        <v>22</v>
      </c>
      <c r="L500" s="130"/>
      <c r="M500" s="130" t="s">
        <v>22</v>
      </c>
      <c r="N500" s="26" t="s">
        <v>4479</v>
      </c>
      <c r="O500" s="26" t="s">
        <v>22</v>
      </c>
      <c r="P500" s="15" t="s">
        <v>16</v>
      </c>
    </row>
    <row r="501">
      <c r="A501" s="30" t="s">
        <v>4481</v>
      </c>
      <c r="B501" s="129" t="str">
        <f> VLOOKUP($A501,datasets!$A:$B,2,0)</f>
        <v>Bjørk et al. 2012, Nature Geoscience (K8DGTW2N)</v>
      </c>
      <c r="C501" s="26" t="s">
        <v>3606</v>
      </c>
      <c r="D501" s="9" t="s">
        <v>22</v>
      </c>
      <c r="E501" s="11" t="s">
        <v>22</v>
      </c>
      <c r="F501" s="26" t="s">
        <v>3052</v>
      </c>
      <c r="G501" s="26" t="s">
        <v>3052</v>
      </c>
      <c r="H501" s="26" t="s">
        <v>3052</v>
      </c>
      <c r="I501" s="130" t="s">
        <v>22</v>
      </c>
      <c r="J501" s="130" t="s">
        <v>22</v>
      </c>
      <c r="K501" s="130" t="s">
        <v>22</v>
      </c>
      <c r="L501" s="130"/>
      <c r="M501" s="130" t="s">
        <v>22</v>
      </c>
      <c r="N501" s="26" t="s">
        <v>4479</v>
      </c>
      <c r="O501" s="26" t="s">
        <v>22</v>
      </c>
      <c r="P501" s="15" t="s">
        <v>16</v>
      </c>
    </row>
    <row r="502">
      <c r="A502" s="30" t="s">
        <v>4482</v>
      </c>
      <c r="B502" s="129" t="str">
        <f> VLOOKUP($A502,datasets!$A:$B,2,0)</f>
        <v>Bjørk et al. 2012, Nature Geoscience (K8DGTW2N)</v>
      </c>
      <c r="C502" s="26" t="s">
        <v>3606</v>
      </c>
      <c r="D502" s="9" t="s">
        <v>22</v>
      </c>
      <c r="E502" s="11" t="s">
        <v>22</v>
      </c>
      <c r="F502" s="26" t="s">
        <v>3052</v>
      </c>
      <c r="G502" s="26" t="s">
        <v>3052</v>
      </c>
      <c r="H502" s="26" t="s">
        <v>3052</v>
      </c>
      <c r="I502" s="130" t="s">
        <v>22</v>
      </c>
      <c r="J502" s="130" t="s">
        <v>22</v>
      </c>
      <c r="K502" s="130" t="s">
        <v>22</v>
      </c>
      <c r="L502" s="130"/>
      <c r="M502" s="130" t="s">
        <v>22</v>
      </c>
      <c r="N502" s="26" t="s">
        <v>4479</v>
      </c>
      <c r="O502" s="26" t="s">
        <v>22</v>
      </c>
      <c r="P502" s="15" t="s">
        <v>16</v>
      </c>
    </row>
    <row r="503">
      <c r="A503" s="30" t="s">
        <v>4483</v>
      </c>
      <c r="B503" s="129" t="str">
        <f> VLOOKUP($A503,datasets!$A:$B,2,0)</f>
        <v>Bjørk et al. 2012, Nature Geoscience (K8DGTW2N)</v>
      </c>
      <c r="C503" s="26" t="s">
        <v>3606</v>
      </c>
      <c r="D503" s="9" t="s">
        <v>22</v>
      </c>
      <c r="E503" s="11" t="s">
        <v>22</v>
      </c>
      <c r="F503" s="26" t="s">
        <v>3052</v>
      </c>
      <c r="G503" s="26" t="s">
        <v>3052</v>
      </c>
      <c r="H503" s="26" t="s">
        <v>3052</v>
      </c>
      <c r="I503" s="130" t="s">
        <v>22</v>
      </c>
      <c r="J503" s="130" t="s">
        <v>22</v>
      </c>
      <c r="K503" s="130" t="s">
        <v>22</v>
      </c>
      <c r="L503" s="130"/>
      <c r="M503" s="130" t="s">
        <v>22</v>
      </c>
      <c r="N503" s="26" t="s">
        <v>4479</v>
      </c>
      <c r="O503" s="26" t="s">
        <v>22</v>
      </c>
      <c r="P503" s="15" t="s">
        <v>16</v>
      </c>
    </row>
    <row r="504">
      <c r="A504" s="30" t="s">
        <v>4484</v>
      </c>
      <c r="B504" s="129" t="str">
        <f> VLOOKUP($A504,datasets!$A:$B,2,0)</f>
        <v>Bjørk et al. 2012, Nature Geoscience (K8DGTW2N)</v>
      </c>
      <c r="C504" s="26" t="s">
        <v>3606</v>
      </c>
      <c r="D504" s="9" t="s">
        <v>22</v>
      </c>
      <c r="E504" s="11" t="s">
        <v>22</v>
      </c>
      <c r="F504" s="26" t="s">
        <v>3052</v>
      </c>
      <c r="G504" s="26" t="s">
        <v>3052</v>
      </c>
      <c r="H504" s="26" t="s">
        <v>3052</v>
      </c>
      <c r="I504" s="130" t="s">
        <v>22</v>
      </c>
      <c r="J504" s="130" t="s">
        <v>22</v>
      </c>
      <c r="K504" s="130" t="s">
        <v>22</v>
      </c>
      <c r="L504" s="130"/>
      <c r="M504" s="130" t="s">
        <v>22</v>
      </c>
      <c r="N504" s="26" t="s">
        <v>4479</v>
      </c>
      <c r="O504" s="26" t="s">
        <v>22</v>
      </c>
      <c r="P504" s="15" t="s">
        <v>16</v>
      </c>
    </row>
    <row r="505">
      <c r="A505" s="30" t="s">
        <v>4485</v>
      </c>
      <c r="B505" s="129" t="str">
        <f> VLOOKUP($A505,datasets!$A:$B,2,0)</f>
        <v>Bjørk et al. 2012, Nature Geoscience (K8DGTW2N)</v>
      </c>
      <c r="C505" s="26" t="s">
        <v>3606</v>
      </c>
      <c r="D505" s="9" t="s">
        <v>22</v>
      </c>
      <c r="E505" s="11" t="s">
        <v>22</v>
      </c>
      <c r="F505" s="26" t="s">
        <v>3052</v>
      </c>
      <c r="G505" s="26" t="s">
        <v>3052</v>
      </c>
      <c r="H505" s="26" t="s">
        <v>3052</v>
      </c>
      <c r="I505" s="130" t="s">
        <v>22</v>
      </c>
      <c r="J505" s="130" t="s">
        <v>22</v>
      </c>
      <c r="K505" s="130" t="s">
        <v>22</v>
      </c>
      <c r="L505" s="130"/>
      <c r="M505" s="130" t="s">
        <v>22</v>
      </c>
      <c r="N505" s="26" t="s">
        <v>4479</v>
      </c>
      <c r="O505" s="26" t="s">
        <v>22</v>
      </c>
      <c r="P505" s="15" t="s">
        <v>16</v>
      </c>
    </row>
    <row r="506">
      <c r="A506" s="30" t="s">
        <v>4486</v>
      </c>
      <c r="B506" s="129" t="str">
        <f> VLOOKUP($A506,datasets!$A:$B,2,0)</f>
        <v>Bjørk et al. 2012, Nature Geoscience (K8DGTW2N)</v>
      </c>
      <c r="C506" s="26" t="s">
        <v>3606</v>
      </c>
      <c r="D506" s="9" t="s">
        <v>3625</v>
      </c>
      <c r="E506" s="11" t="s">
        <v>4487</v>
      </c>
      <c r="F506" s="26" t="s">
        <v>3052</v>
      </c>
      <c r="G506" s="26" t="s">
        <v>3052</v>
      </c>
      <c r="H506" s="26" t="s">
        <v>3052</v>
      </c>
      <c r="I506" s="130" t="s">
        <v>22</v>
      </c>
      <c r="J506" s="130" t="s">
        <v>22</v>
      </c>
      <c r="K506" s="130" t="s">
        <v>22</v>
      </c>
      <c r="L506" s="130"/>
      <c r="M506" s="130" t="s">
        <v>22</v>
      </c>
      <c r="N506" s="26" t="s">
        <v>4488</v>
      </c>
      <c r="O506" s="26" t="s">
        <v>22</v>
      </c>
      <c r="P506" s="15" t="s">
        <v>16</v>
      </c>
    </row>
    <row r="507">
      <c r="A507" s="30" t="s">
        <v>4489</v>
      </c>
      <c r="B507" s="129" t="str">
        <f> VLOOKUP($A507,datasets!$A:$B,2,0)</f>
        <v>Büyüksalih et al. 2004, The Photogrammetric Record (IBUUEUJS)</v>
      </c>
      <c r="C507" s="26" t="s">
        <v>3606</v>
      </c>
      <c r="D507" s="9" t="s">
        <v>4490</v>
      </c>
      <c r="E507" s="11" t="s">
        <v>22</v>
      </c>
      <c r="F507" s="26" t="s">
        <v>203</v>
      </c>
      <c r="G507" s="26" t="s">
        <v>203</v>
      </c>
      <c r="H507" s="26" t="s">
        <v>203</v>
      </c>
      <c r="I507" s="26" t="s">
        <v>4491</v>
      </c>
      <c r="J507" s="130" t="s">
        <v>22</v>
      </c>
      <c r="K507" s="130" t="s">
        <v>4492</v>
      </c>
      <c r="L507" s="26"/>
      <c r="M507" s="26" t="s">
        <v>22</v>
      </c>
      <c r="N507" s="130" t="s">
        <v>4493</v>
      </c>
      <c r="O507" s="26" t="s">
        <v>1905</v>
      </c>
      <c r="P507" s="15" t="s">
        <v>91</v>
      </c>
    </row>
    <row r="508">
      <c r="A508" s="26" t="s">
        <v>4494</v>
      </c>
      <c r="B508" s="129" t="str">
        <f> VLOOKUP($A508,datasets!$A:$B,2,0)</f>
        <v>Büyüksalih et al. 2004, The Photogrammetric Record (IBUUEUJS)</v>
      </c>
      <c r="C508" s="26" t="s">
        <v>3606</v>
      </c>
      <c r="D508" s="9" t="s">
        <v>4490</v>
      </c>
      <c r="E508" s="11" t="s">
        <v>22</v>
      </c>
      <c r="F508" s="26" t="s">
        <v>203</v>
      </c>
      <c r="G508" s="26" t="s">
        <v>203</v>
      </c>
      <c r="H508" s="26" t="s">
        <v>203</v>
      </c>
      <c r="I508" s="26" t="s">
        <v>4491</v>
      </c>
      <c r="J508" s="130" t="s">
        <v>22</v>
      </c>
      <c r="K508" s="130" t="s">
        <v>4492</v>
      </c>
      <c r="L508" s="26"/>
      <c r="M508" s="26" t="s">
        <v>22</v>
      </c>
      <c r="N508" s="130" t="s">
        <v>4493</v>
      </c>
      <c r="O508" s="26" t="s">
        <v>1905</v>
      </c>
      <c r="P508" s="15" t="s">
        <v>91</v>
      </c>
    </row>
    <row r="509">
      <c r="A509" s="30" t="s">
        <v>4495</v>
      </c>
      <c r="B509" s="129" t="str">
        <f> VLOOKUP($A509,datasets!$A:$B,2,0)</f>
        <v>Ayoub et al. 2009, ISPRS Journal of Photogrammetry and Remote Sensing (IUF52NSD)</v>
      </c>
      <c r="C509" s="26" t="s">
        <v>3606</v>
      </c>
      <c r="D509" s="9" t="s">
        <v>4471</v>
      </c>
      <c r="E509" s="11" t="s">
        <v>22</v>
      </c>
      <c r="F509" s="26" t="s">
        <v>203</v>
      </c>
      <c r="G509" s="26" t="s">
        <v>3052</v>
      </c>
      <c r="H509" s="26" t="s">
        <v>28</v>
      </c>
      <c r="I509" s="130" t="s">
        <v>22</v>
      </c>
      <c r="J509" s="130" t="s">
        <v>22</v>
      </c>
      <c r="K509" s="130" t="s">
        <v>22</v>
      </c>
      <c r="L509" s="130"/>
      <c r="M509" s="130" t="s">
        <v>22</v>
      </c>
      <c r="N509" s="26" t="s">
        <v>4496</v>
      </c>
      <c r="O509" s="26"/>
      <c r="P509" s="15" t="s">
        <v>23</v>
      </c>
    </row>
    <row r="510">
      <c r="A510" s="30" t="s">
        <v>4497</v>
      </c>
      <c r="B510" s="129" t="str">
        <f> VLOOKUP($A510,datasets!$A:$B,2,0)</f>
        <v>Ayoub et al. 2009, ISPRS Journal of Photogrammetry and Remote Sensing (IUF52NSD)</v>
      </c>
      <c r="C510" s="26" t="s">
        <v>3606</v>
      </c>
      <c r="D510" s="9" t="s">
        <v>4471</v>
      </c>
      <c r="E510" s="11" t="s">
        <v>22</v>
      </c>
      <c r="F510" s="26" t="s">
        <v>203</v>
      </c>
      <c r="G510" s="26" t="s">
        <v>3052</v>
      </c>
      <c r="H510" s="26" t="s">
        <v>28</v>
      </c>
      <c r="I510" s="130" t="s">
        <v>22</v>
      </c>
      <c r="J510" s="130" t="s">
        <v>22</v>
      </c>
      <c r="K510" s="130" t="s">
        <v>22</v>
      </c>
      <c r="L510" s="130"/>
      <c r="M510" s="130" t="s">
        <v>22</v>
      </c>
      <c r="N510" s="26" t="s">
        <v>4496</v>
      </c>
      <c r="O510" s="26"/>
      <c r="P510" s="15" t="s">
        <v>23</v>
      </c>
    </row>
    <row r="511">
      <c r="A511" s="30" t="s">
        <v>4498</v>
      </c>
      <c r="B511" s="129" t="str">
        <f> VLOOKUP($A511,datasets!$A:$B,2,0)</f>
        <v>Ayoub et al. 2009, ISPRS Journal of Photogrammetry and Remote Sensing (IUF52NSD)</v>
      </c>
      <c r="C511" s="26" t="s">
        <v>3606</v>
      </c>
      <c r="D511" s="9" t="s">
        <v>4471</v>
      </c>
      <c r="E511" s="11" t="s">
        <v>22</v>
      </c>
      <c r="F511" s="26" t="s">
        <v>203</v>
      </c>
      <c r="G511" s="26" t="s">
        <v>3052</v>
      </c>
      <c r="H511" s="26" t="s">
        <v>28</v>
      </c>
      <c r="I511" s="130" t="s">
        <v>22</v>
      </c>
      <c r="J511" s="130" t="s">
        <v>22</v>
      </c>
      <c r="K511" s="130" t="s">
        <v>22</v>
      </c>
      <c r="L511" s="130"/>
      <c r="M511" s="130" t="s">
        <v>22</v>
      </c>
      <c r="N511" s="26" t="s">
        <v>4496</v>
      </c>
      <c r="O511" s="26"/>
      <c r="P511" s="15" t="s">
        <v>23</v>
      </c>
    </row>
    <row r="512">
      <c r="A512" s="30" t="s">
        <v>4499</v>
      </c>
      <c r="B512" s="129" t="str">
        <f> VLOOKUP($A512,datasets!$A:$B,2,0)</f>
        <v>Carvalho and Reef 2022, Geosciences (38C5MTTG)</v>
      </c>
      <c r="C512" s="26" t="s">
        <v>3615</v>
      </c>
      <c r="D512" s="9" t="s">
        <v>3700</v>
      </c>
      <c r="E512" s="11" t="s">
        <v>4500</v>
      </c>
      <c r="F512" s="26" t="s">
        <v>203</v>
      </c>
      <c r="G512" s="26" t="s">
        <v>28</v>
      </c>
      <c r="H512" s="26" t="s">
        <v>203</v>
      </c>
      <c r="I512" s="130" t="s">
        <v>3713</v>
      </c>
      <c r="J512" s="130" t="s">
        <v>4249</v>
      </c>
      <c r="K512" s="130" t="s">
        <v>22</v>
      </c>
      <c r="L512" s="26"/>
      <c r="M512" s="26"/>
      <c r="N512" s="26" t="s">
        <v>4501</v>
      </c>
      <c r="O512" s="26"/>
      <c r="P512" s="15" t="s">
        <v>23</v>
      </c>
    </row>
    <row r="513">
      <c r="A513" s="30" t="s">
        <v>4502</v>
      </c>
      <c r="B513" s="129" t="str">
        <f> VLOOKUP($A513,datasets!$A:$B,2,0)</f>
        <v>Büyüksalih et al. 2004, The Photogrammetric Record (IBUUEUJS)</v>
      </c>
      <c r="C513" s="26" t="s">
        <v>3606</v>
      </c>
      <c r="D513" s="9" t="s">
        <v>4279</v>
      </c>
      <c r="E513" s="11" t="s">
        <v>4503</v>
      </c>
      <c r="F513" s="26" t="s">
        <v>203</v>
      </c>
      <c r="G513" s="26" t="s">
        <v>203</v>
      </c>
      <c r="H513" s="26" t="s">
        <v>203</v>
      </c>
      <c r="I513" s="26" t="s">
        <v>4491</v>
      </c>
      <c r="J513" s="130" t="s">
        <v>22</v>
      </c>
      <c r="K513" s="130" t="s">
        <v>4492</v>
      </c>
      <c r="L513" s="26"/>
      <c r="M513" s="26" t="s">
        <v>22</v>
      </c>
      <c r="N513" s="130" t="s">
        <v>4493</v>
      </c>
      <c r="O513" s="26" t="s">
        <v>1905</v>
      </c>
      <c r="P513" s="15" t="s">
        <v>91</v>
      </c>
    </row>
    <row r="514">
      <c r="A514" s="30" t="s">
        <v>4504</v>
      </c>
      <c r="B514" s="129" t="str">
        <f> VLOOKUP($A514,datasets!$A:$B,2,0)</f>
        <v>Büyüksalih et al. 2004, The Photogrammetric Record (IBUUEUJS)</v>
      </c>
      <c r="C514" s="26" t="s">
        <v>3606</v>
      </c>
      <c r="D514" s="9" t="s">
        <v>4279</v>
      </c>
      <c r="E514" s="11" t="s">
        <v>4503</v>
      </c>
      <c r="F514" s="26" t="s">
        <v>203</v>
      </c>
      <c r="G514" s="26" t="s">
        <v>203</v>
      </c>
      <c r="H514" s="26" t="s">
        <v>203</v>
      </c>
      <c r="I514" s="26" t="s">
        <v>4491</v>
      </c>
      <c r="J514" s="130" t="s">
        <v>22</v>
      </c>
      <c r="K514" s="130" t="s">
        <v>4492</v>
      </c>
      <c r="L514" s="26"/>
      <c r="M514" s="26" t="s">
        <v>22</v>
      </c>
      <c r="N514" s="130" t="s">
        <v>4493</v>
      </c>
      <c r="O514" s="26" t="s">
        <v>1905</v>
      </c>
      <c r="P514" s="15" t="s">
        <v>91</v>
      </c>
    </row>
    <row r="515">
      <c r="A515" s="30" t="s">
        <v>4505</v>
      </c>
      <c r="B515" s="129" t="str">
        <f> VLOOKUP($A515,datasets!$A:$B,2,0)</f>
        <v>Büyüksalih et al. 2005, Photogrammetric Engineering &amp; Remote Sensing (RI52BM2J)</v>
      </c>
      <c r="C515" s="26" t="s">
        <v>3606</v>
      </c>
      <c r="D515" s="9" t="s">
        <v>4279</v>
      </c>
      <c r="E515" s="11">
        <v>8.2</v>
      </c>
      <c r="F515" s="26" t="s">
        <v>203</v>
      </c>
      <c r="G515" s="26" t="s">
        <v>203</v>
      </c>
      <c r="H515" s="26" t="s">
        <v>203</v>
      </c>
      <c r="I515" s="26" t="s">
        <v>4491</v>
      </c>
      <c r="J515" s="130" t="s">
        <v>22</v>
      </c>
      <c r="K515" s="130" t="s">
        <v>4492</v>
      </c>
      <c r="L515" s="26"/>
      <c r="M515" s="26" t="s">
        <v>22</v>
      </c>
      <c r="N515" s="130" t="s">
        <v>4493</v>
      </c>
      <c r="O515" s="26"/>
      <c r="P515" s="15" t="s">
        <v>91</v>
      </c>
    </row>
    <row r="516">
      <c r="A516" s="30" t="s">
        <v>4506</v>
      </c>
      <c r="B516" s="129" t="str">
        <f> VLOOKUP($A516,datasets!$A:$B,2,0)</f>
        <v>Büyüksalih et al. 2005, Photogrammetric Engineering &amp; Remote Sensing (RI52BM2J)</v>
      </c>
      <c r="C516" s="26" t="s">
        <v>3606</v>
      </c>
      <c r="D516" s="9" t="s">
        <v>4279</v>
      </c>
      <c r="E516" s="11">
        <v>8.2</v>
      </c>
      <c r="F516" s="26" t="s">
        <v>203</v>
      </c>
      <c r="G516" s="26" t="s">
        <v>203</v>
      </c>
      <c r="H516" s="26" t="s">
        <v>203</v>
      </c>
      <c r="I516" s="26" t="s">
        <v>4491</v>
      </c>
      <c r="J516" s="130" t="s">
        <v>22</v>
      </c>
      <c r="K516" s="130" t="s">
        <v>4492</v>
      </c>
      <c r="L516" s="26"/>
      <c r="M516" s="26" t="s">
        <v>22</v>
      </c>
      <c r="N516" s="130" t="s">
        <v>4493</v>
      </c>
      <c r="O516" s="26"/>
      <c r="P516" s="15" t="s">
        <v>91</v>
      </c>
    </row>
    <row r="517">
      <c r="A517" s="30" t="s">
        <v>4507</v>
      </c>
      <c r="B517" s="129" t="str">
        <f> VLOOKUP($A517,datasets!$A:$B,2,0)</f>
        <v>Chekalin and Fomtchenko 2004, The International Archives of the Photogrammetry, Remote Sensing and Spatial Information Sciences (8K5BAYHG)</v>
      </c>
      <c r="C517" s="26" t="s">
        <v>3606</v>
      </c>
      <c r="D517" s="9" t="s">
        <v>4508</v>
      </c>
      <c r="E517" s="11">
        <v>2.0</v>
      </c>
      <c r="F517" s="26" t="s">
        <v>203</v>
      </c>
      <c r="G517" s="26" t="s">
        <v>3052</v>
      </c>
      <c r="H517" s="26" t="s">
        <v>28</v>
      </c>
      <c r="I517" s="130" t="s">
        <v>22</v>
      </c>
      <c r="J517" s="130" t="s">
        <v>22</v>
      </c>
      <c r="K517" s="130" t="s">
        <v>22</v>
      </c>
      <c r="L517" s="26"/>
      <c r="M517" s="26" t="s">
        <v>22</v>
      </c>
      <c r="N517" s="26" t="s">
        <v>4509</v>
      </c>
      <c r="O517" s="26"/>
      <c r="P517" s="15" t="s">
        <v>91</v>
      </c>
    </row>
    <row r="518">
      <c r="A518" s="30" t="s">
        <v>4510</v>
      </c>
      <c r="B518" s="129" t="str">
        <f> VLOOKUP($A518,datasets!$A:$B,2,0)</f>
        <v>DeWitt and Ashland 2023, ISPRS International Journal of Geo-Information (44GZFSXU)</v>
      </c>
      <c r="C518" s="26" t="s">
        <v>3615</v>
      </c>
      <c r="D518" s="9" t="s">
        <v>4476</v>
      </c>
      <c r="E518" s="11" t="s">
        <v>4511</v>
      </c>
      <c r="F518" s="26" t="s">
        <v>203</v>
      </c>
      <c r="G518" s="26" t="s">
        <v>3052</v>
      </c>
      <c r="H518" s="26" t="s">
        <v>3052</v>
      </c>
      <c r="I518" s="130" t="s">
        <v>22</v>
      </c>
      <c r="J518" s="130" t="s">
        <v>22</v>
      </c>
      <c r="K518" s="130" t="s">
        <v>22</v>
      </c>
      <c r="L518" s="130"/>
      <c r="M518" s="130" t="s">
        <v>22</v>
      </c>
      <c r="N518" s="26" t="s">
        <v>4501</v>
      </c>
      <c r="O518" s="26"/>
      <c r="P518" s="15" t="s">
        <v>23</v>
      </c>
    </row>
    <row r="519">
      <c r="A519" s="30" t="s">
        <v>4512</v>
      </c>
      <c r="B519" s="129" t="str">
        <f> VLOOKUP($A519,datasets!$A:$B,2,0)</f>
        <v>Fabris 2019, Geomatics, Natural Hazards and Risk (IPMJRMK6)</v>
      </c>
      <c r="C519" s="26" t="s">
        <v>3606</v>
      </c>
      <c r="D519" s="9" t="s">
        <v>3625</v>
      </c>
      <c r="E519" s="11" t="s">
        <v>22</v>
      </c>
      <c r="F519" s="26" t="s">
        <v>203</v>
      </c>
      <c r="G519" s="26" t="s">
        <v>3052</v>
      </c>
      <c r="H519" s="26" t="s">
        <v>3052</v>
      </c>
      <c r="I519" s="130" t="s">
        <v>22</v>
      </c>
      <c r="J519" s="130" t="s">
        <v>22</v>
      </c>
      <c r="K519" s="130" t="s">
        <v>22</v>
      </c>
      <c r="L519" s="130"/>
      <c r="M519" s="130" t="s">
        <v>22</v>
      </c>
      <c r="N519" s="26"/>
      <c r="O519" s="26"/>
      <c r="P519" s="25" t="s">
        <v>91</v>
      </c>
    </row>
    <row r="520">
      <c r="A520" s="30" t="s">
        <v>4513</v>
      </c>
      <c r="B520" s="129" t="str">
        <f> VLOOKUP($A520,datasets!$A:$B,2,0)</f>
        <v>Fabris 2019, Geomatics, Natural Hazards and Risk (IPMJRMK6)</v>
      </c>
      <c r="C520" s="26" t="s">
        <v>3606</v>
      </c>
      <c r="D520" s="9" t="s">
        <v>3625</v>
      </c>
      <c r="E520" s="11" t="s">
        <v>22</v>
      </c>
      <c r="F520" s="26" t="s">
        <v>203</v>
      </c>
      <c r="G520" s="26" t="s">
        <v>3052</v>
      </c>
      <c r="H520" s="26" t="s">
        <v>3052</v>
      </c>
      <c r="I520" s="130" t="s">
        <v>22</v>
      </c>
      <c r="J520" s="130" t="s">
        <v>22</v>
      </c>
      <c r="K520" s="130" t="s">
        <v>22</v>
      </c>
      <c r="L520" s="130"/>
      <c r="M520" s="130" t="s">
        <v>22</v>
      </c>
      <c r="N520" s="26"/>
      <c r="O520" s="26"/>
      <c r="P520" s="25" t="s">
        <v>91</v>
      </c>
    </row>
    <row r="521">
      <c r="A521" s="30" t="s">
        <v>4514</v>
      </c>
      <c r="B521" s="129" t="str">
        <f> VLOOKUP($A521,datasets!$A:$B,2,0)</f>
        <v>Fabris 2019, Geomatics, Natural Hazards and Risk (IPMJRMK6)</v>
      </c>
      <c r="C521" s="26" t="s">
        <v>3606</v>
      </c>
      <c r="D521" s="9" t="s">
        <v>3625</v>
      </c>
      <c r="E521" s="11" t="s">
        <v>22</v>
      </c>
      <c r="F521" s="26" t="s">
        <v>203</v>
      </c>
      <c r="G521" s="26" t="s">
        <v>3052</v>
      </c>
      <c r="H521" s="26" t="s">
        <v>3052</v>
      </c>
      <c r="I521" s="130" t="s">
        <v>22</v>
      </c>
      <c r="J521" s="130" t="s">
        <v>22</v>
      </c>
      <c r="K521" s="130" t="s">
        <v>22</v>
      </c>
      <c r="L521" s="130"/>
      <c r="M521" s="130" t="s">
        <v>22</v>
      </c>
      <c r="N521" s="26"/>
      <c r="O521" s="26"/>
      <c r="P521" s="25" t="s">
        <v>91</v>
      </c>
    </row>
    <row r="522">
      <c r="A522" s="30" t="s">
        <v>4515</v>
      </c>
      <c r="B522" s="129" t="str">
        <f> VLOOKUP($A522,datasets!$A:$B,2,0)</f>
        <v>Fabris 2019, Geomatics, Natural Hazards and Risk (IPMJRMK6)</v>
      </c>
      <c r="C522" s="26" t="s">
        <v>3606</v>
      </c>
      <c r="D522" s="9" t="s">
        <v>3625</v>
      </c>
      <c r="E522" s="11" t="s">
        <v>22</v>
      </c>
      <c r="F522" s="26" t="s">
        <v>203</v>
      </c>
      <c r="G522" s="26" t="s">
        <v>3052</v>
      </c>
      <c r="H522" s="26" t="s">
        <v>3052</v>
      </c>
      <c r="I522" s="130" t="s">
        <v>22</v>
      </c>
      <c r="J522" s="130" t="s">
        <v>22</v>
      </c>
      <c r="K522" s="130" t="s">
        <v>22</v>
      </c>
      <c r="L522" s="130"/>
      <c r="M522" s="130" t="s">
        <v>22</v>
      </c>
      <c r="N522" s="26"/>
      <c r="O522" s="26"/>
      <c r="P522" s="25" t="s">
        <v>91</v>
      </c>
    </row>
    <row r="523">
      <c r="A523" s="30" t="s">
        <v>4516</v>
      </c>
      <c r="B523" s="129" t="str">
        <f> VLOOKUP($A523,datasets!$A:$B,2,0)</f>
        <v>Fabris 2019, Geomatics, Natural Hazards and Risk (IPMJRMK6)</v>
      </c>
      <c r="C523" s="26" t="s">
        <v>3606</v>
      </c>
      <c r="D523" s="9" t="s">
        <v>3625</v>
      </c>
      <c r="E523" s="11" t="s">
        <v>22</v>
      </c>
      <c r="F523" s="26" t="s">
        <v>203</v>
      </c>
      <c r="G523" s="26" t="s">
        <v>3052</v>
      </c>
      <c r="H523" s="26" t="s">
        <v>3052</v>
      </c>
      <c r="I523" s="130" t="s">
        <v>22</v>
      </c>
      <c r="J523" s="130" t="s">
        <v>22</v>
      </c>
      <c r="K523" s="130" t="s">
        <v>22</v>
      </c>
      <c r="L523" s="130"/>
      <c r="M523" s="130" t="s">
        <v>22</v>
      </c>
      <c r="N523" s="26"/>
      <c r="O523" s="26"/>
      <c r="P523" s="25" t="s">
        <v>91</v>
      </c>
    </row>
    <row r="524">
      <c r="A524" s="30" t="s">
        <v>4517</v>
      </c>
      <c r="B524" s="129" t="str">
        <f> VLOOKUP($A524,datasets!$A:$B,2,0)</f>
        <v>Fabris 2019, Geomatics, Natural Hazards and Risk (IPMJRMK6)</v>
      </c>
      <c r="C524" s="26" t="s">
        <v>3606</v>
      </c>
      <c r="D524" s="9" t="s">
        <v>3625</v>
      </c>
      <c r="E524" s="11" t="s">
        <v>22</v>
      </c>
      <c r="F524" s="26" t="s">
        <v>203</v>
      </c>
      <c r="G524" s="26" t="s">
        <v>3052</v>
      </c>
      <c r="H524" s="26" t="s">
        <v>3052</v>
      </c>
      <c r="I524" s="130" t="s">
        <v>22</v>
      </c>
      <c r="J524" s="130" t="s">
        <v>22</v>
      </c>
      <c r="K524" s="130" t="s">
        <v>22</v>
      </c>
      <c r="L524" s="130"/>
      <c r="M524" s="130" t="s">
        <v>22</v>
      </c>
      <c r="N524" s="26"/>
      <c r="O524" s="26"/>
      <c r="P524" s="25" t="s">
        <v>91</v>
      </c>
    </row>
    <row r="525">
      <c r="A525" s="30" t="s">
        <v>4518</v>
      </c>
      <c r="B525" s="129" t="str">
        <f> VLOOKUP($A525,datasets!$A:$B,2,0)</f>
        <v>Ghuffar et al. 2023, The Cryosphere (5NBV3ZJ8)</v>
      </c>
      <c r="C525" s="26" t="s">
        <v>3615</v>
      </c>
      <c r="D525" s="9" t="s">
        <v>4519</v>
      </c>
      <c r="E525" s="11" t="s">
        <v>22</v>
      </c>
      <c r="F525" s="26" t="s">
        <v>203</v>
      </c>
      <c r="G525" s="26" t="s">
        <v>28</v>
      </c>
      <c r="H525" s="26" t="s">
        <v>203</v>
      </c>
      <c r="I525" s="130" t="s">
        <v>4520</v>
      </c>
      <c r="J525" s="130" t="s">
        <v>3665</v>
      </c>
      <c r="K525" s="130" t="s">
        <v>22</v>
      </c>
      <c r="L525" s="130"/>
      <c r="M525" s="130" t="s">
        <v>22</v>
      </c>
      <c r="N525" s="26" t="s">
        <v>4521</v>
      </c>
      <c r="O525" s="26" t="s">
        <v>1995</v>
      </c>
      <c r="P525" s="15" t="s">
        <v>91</v>
      </c>
    </row>
    <row r="526">
      <c r="A526" s="30" t="s">
        <v>4522</v>
      </c>
      <c r="B526" s="129" t="str">
        <f> VLOOKUP($A526,datasets!$A:$B,2,0)</f>
        <v>Ghuffar et al. 2023, The Cryosphere (5NBV3ZJ8)</v>
      </c>
      <c r="C526" s="26" t="s">
        <v>3615</v>
      </c>
      <c r="D526" s="9" t="s">
        <v>4519</v>
      </c>
      <c r="E526" s="11" t="s">
        <v>22</v>
      </c>
      <c r="F526" s="26" t="s">
        <v>203</v>
      </c>
      <c r="G526" s="26" t="s">
        <v>28</v>
      </c>
      <c r="H526" s="26" t="s">
        <v>203</v>
      </c>
      <c r="I526" s="130" t="s">
        <v>4520</v>
      </c>
      <c r="J526" s="130" t="s">
        <v>3665</v>
      </c>
      <c r="K526" s="130" t="s">
        <v>22</v>
      </c>
      <c r="L526" s="130"/>
      <c r="M526" s="130" t="s">
        <v>22</v>
      </c>
      <c r="N526" s="26" t="s">
        <v>4521</v>
      </c>
      <c r="O526" s="26" t="s">
        <v>1995</v>
      </c>
      <c r="P526" s="15" t="s">
        <v>91</v>
      </c>
    </row>
    <row r="527">
      <c r="A527" s="30" t="s">
        <v>4523</v>
      </c>
      <c r="B527" s="129" t="str">
        <f> VLOOKUP($A527,datasets!$A:$B,2,0)</f>
        <v>Ghuffar et al. 2022, IEEE Transactions on Geoscience and Remote Sensing (5VQYMDG3)</v>
      </c>
      <c r="C527" s="26" t="s">
        <v>3615</v>
      </c>
      <c r="D527" s="9" t="s">
        <v>4519</v>
      </c>
      <c r="E527" s="11" t="s">
        <v>22</v>
      </c>
      <c r="F527" s="26" t="s">
        <v>203</v>
      </c>
      <c r="G527" s="26" t="s">
        <v>203</v>
      </c>
      <c r="H527" s="26" t="s">
        <v>203</v>
      </c>
      <c r="I527" s="130" t="s">
        <v>4524</v>
      </c>
      <c r="J527" s="130" t="s">
        <v>4525</v>
      </c>
      <c r="K527" s="130" t="s">
        <v>22</v>
      </c>
      <c r="L527" s="130"/>
      <c r="M527" s="130" t="s">
        <v>22</v>
      </c>
      <c r="N527" s="26"/>
      <c r="O527" s="26"/>
      <c r="P527" s="15" t="s">
        <v>91</v>
      </c>
    </row>
    <row r="528">
      <c r="A528" s="30" t="s">
        <v>4526</v>
      </c>
      <c r="B528" s="129" t="str">
        <f> VLOOKUP($A528,datasets!$A:$B,2,0)</f>
        <v>Ghuffar et al. 2022, IEEE Transactions on Geoscience and Remote Sensing (5VQYMDG3)</v>
      </c>
      <c r="C528" s="26" t="s">
        <v>3615</v>
      </c>
      <c r="D528" s="9" t="s">
        <v>4519</v>
      </c>
      <c r="E528" s="11" t="s">
        <v>22</v>
      </c>
      <c r="F528" s="26" t="s">
        <v>203</v>
      </c>
      <c r="G528" s="26" t="s">
        <v>203</v>
      </c>
      <c r="H528" s="26" t="s">
        <v>203</v>
      </c>
      <c r="I528" s="130" t="s">
        <v>4524</v>
      </c>
      <c r="J528" s="130" t="s">
        <v>4525</v>
      </c>
      <c r="K528" s="130" t="s">
        <v>22</v>
      </c>
      <c r="L528" s="130"/>
      <c r="M528" s="130" t="s">
        <v>22</v>
      </c>
      <c r="N528" s="26"/>
      <c r="O528" s="26"/>
      <c r="P528" s="15" t="s">
        <v>91</v>
      </c>
    </row>
    <row r="529">
      <c r="A529" s="30" t="s">
        <v>4527</v>
      </c>
      <c r="B529" s="129" t="str">
        <f> VLOOKUP($A529,datasets!$A:$B,2,0)</f>
        <v>Ghuffar et al. 2022, IEEE Transactions on Geoscience and Remote Sensing (5VQYMDG3)</v>
      </c>
      <c r="C529" s="26" t="s">
        <v>3615</v>
      </c>
      <c r="D529" s="9" t="s">
        <v>4519</v>
      </c>
      <c r="E529" s="11" t="s">
        <v>22</v>
      </c>
      <c r="F529" s="26" t="s">
        <v>203</v>
      </c>
      <c r="G529" s="26" t="s">
        <v>203</v>
      </c>
      <c r="H529" s="26" t="s">
        <v>203</v>
      </c>
      <c r="I529" s="130" t="s">
        <v>4524</v>
      </c>
      <c r="J529" s="130" t="s">
        <v>4525</v>
      </c>
      <c r="K529" s="130" t="s">
        <v>22</v>
      </c>
      <c r="L529" s="130"/>
      <c r="M529" s="130" t="s">
        <v>22</v>
      </c>
      <c r="N529" s="26"/>
      <c r="O529" s="26"/>
      <c r="P529" s="15" t="s">
        <v>91</v>
      </c>
    </row>
    <row r="530">
      <c r="A530" s="30" t="s">
        <v>4528</v>
      </c>
      <c r="B530" s="129" t="str">
        <f> VLOOKUP($A530,datasets!$A:$B,2,0)</f>
        <v>Jacobsen 2020, ISPRS Annals of the Photogrammetry, Remote Sensing and Spatial Information Sciences (83M24SAX)</v>
      </c>
      <c r="C530" s="26" t="s">
        <v>3682</v>
      </c>
      <c r="D530" s="9" t="s">
        <v>4529</v>
      </c>
      <c r="E530" s="11" t="s">
        <v>22</v>
      </c>
      <c r="F530" s="26" t="s">
        <v>203</v>
      </c>
      <c r="G530" s="26" t="s">
        <v>203</v>
      </c>
      <c r="H530" s="26" t="s">
        <v>203</v>
      </c>
      <c r="I530" s="130" t="s">
        <v>4530</v>
      </c>
      <c r="J530" s="130" t="s">
        <v>4531</v>
      </c>
      <c r="K530" s="130" t="s">
        <v>22</v>
      </c>
      <c r="L530" s="26"/>
      <c r="M530" s="26" t="s">
        <v>22</v>
      </c>
      <c r="N530" s="26" t="s">
        <v>4532</v>
      </c>
      <c r="O530" s="26"/>
      <c r="P530" s="15" t="s">
        <v>91</v>
      </c>
    </row>
    <row r="531">
      <c r="A531" s="30" t="s">
        <v>4533</v>
      </c>
      <c r="B531" s="129" t="str">
        <f> VLOOKUP($A531,datasets!$A:$B,2,0)</f>
        <v>Hong and Roosevelt 2023, Journal of Geovisualization and Spatial Analysis (R6EJDZP5)</v>
      </c>
      <c r="C531" s="26" t="s">
        <v>3615</v>
      </c>
      <c r="D531" s="9" t="s">
        <v>4476</v>
      </c>
      <c r="E531" s="11" t="s">
        <v>4534</v>
      </c>
      <c r="F531" s="26" t="s">
        <v>203</v>
      </c>
      <c r="G531" s="26" t="s">
        <v>28</v>
      </c>
      <c r="H531" s="26" t="s">
        <v>203</v>
      </c>
      <c r="I531" s="130" t="s">
        <v>3713</v>
      </c>
      <c r="J531" s="130" t="s">
        <v>4249</v>
      </c>
      <c r="K531" s="130" t="s">
        <v>22</v>
      </c>
      <c r="L531" s="26"/>
      <c r="M531" s="26" t="s">
        <v>22</v>
      </c>
      <c r="N531" s="26" t="s">
        <v>4535</v>
      </c>
      <c r="O531" s="26"/>
      <c r="P531" s="15" t="s">
        <v>23</v>
      </c>
    </row>
    <row r="532">
      <c r="A532" s="30" t="s">
        <v>4536</v>
      </c>
      <c r="B532" s="129" t="str">
        <f> VLOOKUP($A532,datasets!$A:$B,2,0)</f>
        <v>Hong and Roosevelt 2023, Journal of Geovisualization and Spatial Analysis (R6EJDZP5)</v>
      </c>
      <c r="C532" s="26" t="s">
        <v>3615</v>
      </c>
      <c r="D532" s="9" t="s">
        <v>4476</v>
      </c>
      <c r="E532" s="11" t="s">
        <v>4534</v>
      </c>
      <c r="F532" s="26" t="s">
        <v>28</v>
      </c>
      <c r="G532" s="26" t="s">
        <v>28</v>
      </c>
      <c r="H532" s="26" t="s">
        <v>203</v>
      </c>
      <c r="I532" s="130" t="s">
        <v>3713</v>
      </c>
      <c r="J532" s="130" t="s">
        <v>4249</v>
      </c>
      <c r="K532" s="130" t="s">
        <v>22</v>
      </c>
      <c r="L532" s="26"/>
      <c r="M532" s="26" t="s">
        <v>22</v>
      </c>
      <c r="N532" s="26" t="s">
        <v>4537</v>
      </c>
      <c r="O532" s="26"/>
      <c r="P532" s="15" t="s">
        <v>23</v>
      </c>
    </row>
    <row r="533">
      <c r="A533" s="30" t="s">
        <v>4538</v>
      </c>
      <c r="B533" s="129" t="str">
        <f> VLOOKUP($A533,datasets!$A:$B,2,0)</f>
        <v>Hou et al. 2023, Remote Sensing (I4QV6C6X)</v>
      </c>
      <c r="C533" s="26" t="s">
        <v>3682</v>
      </c>
      <c r="D533" s="9" t="s">
        <v>4539</v>
      </c>
      <c r="E533" s="11" t="s">
        <v>22</v>
      </c>
      <c r="F533" s="26" t="s">
        <v>28</v>
      </c>
      <c r="G533" s="26" t="s">
        <v>28</v>
      </c>
      <c r="H533" s="26" t="s">
        <v>3052</v>
      </c>
      <c r="I533" s="130" t="s">
        <v>22</v>
      </c>
      <c r="J533" s="130" t="s">
        <v>22</v>
      </c>
      <c r="K533" s="130" t="s">
        <v>22</v>
      </c>
      <c r="L533" s="26"/>
      <c r="M533" s="26" t="s">
        <v>22</v>
      </c>
      <c r="N533" s="26" t="s">
        <v>4540</v>
      </c>
      <c r="O533" s="26"/>
      <c r="P533" s="15" t="s">
        <v>23</v>
      </c>
    </row>
    <row r="534">
      <c r="A534" s="30" t="s">
        <v>4541</v>
      </c>
      <c r="B534" s="129" t="str">
        <f> VLOOKUP($A534,datasets!$A:$B,2,0)</f>
        <v>Hufkens et al. 2020, Remote Sensing (8YJ6EBX4)</v>
      </c>
      <c r="C534" s="26" t="s">
        <v>3615</v>
      </c>
      <c r="D534" s="9" t="s">
        <v>4476</v>
      </c>
      <c r="E534" s="11" t="s">
        <v>4542</v>
      </c>
      <c r="F534" s="26" t="s">
        <v>203</v>
      </c>
      <c r="G534" s="26" t="s">
        <v>28</v>
      </c>
      <c r="H534" s="26" t="s">
        <v>203</v>
      </c>
      <c r="I534" s="130" t="s">
        <v>4543</v>
      </c>
      <c r="J534" s="130" t="s">
        <v>4449</v>
      </c>
      <c r="K534" s="130" t="s">
        <v>4544</v>
      </c>
      <c r="L534" s="26"/>
      <c r="M534" s="26"/>
      <c r="N534" s="26"/>
      <c r="O534" s="26"/>
      <c r="P534" s="15" t="s">
        <v>23</v>
      </c>
    </row>
    <row r="535">
      <c r="A535" s="30" t="s">
        <v>4545</v>
      </c>
      <c r="B535" s="129" t="str">
        <f> VLOOKUP($A535,datasets!$A:$B,2,0)</f>
        <v>Karwel and Markiewicz 2022, Sensors and Machine Learning Applications (4VDDTP92)</v>
      </c>
      <c r="C535" s="26" t="s">
        <v>3615</v>
      </c>
      <c r="D535" s="9" t="s">
        <v>4476</v>
      </c>
      <c r="E535" s="11" t="s">
        <v>22</v>
      </c>
      <c r="F535" s="26" t="s">
        <v>203</v>
      </c>
      <c r="G535" s="26" t="s">
        <v>28</v>
      </c>
      <c r="H535" s="26" t="s">
        <v>3052</v>
      </c>
      <c r="I535" s="130" t="s">
        <v>22</v>
      </c>
      <c r="J535" s="130" t="s">
        <v>22</v>
      </c>
      <c r="K535" s="130" t="s">
        <v>22</v>
      </c>
      <c r="L535" s="26"/>
      <c r="M535" s="26" t="s">
        <v>22</v>
      </c>
      <c r="N535" s="26"/>
      <c r="O535" s="26"/>
      <c r="P535" s="15" t="s">
        <v>23</v>
      </c>
    </row>
    <row r="536">
      <c r="A536" s="30" t="s">
        <v>4546</v>
      </c>
      <c r="B536" s="129" t="str">
        <f> VLOOKUP($A536,datasets!$A:$B,2,0)</f>
        <v>Karwel and Markiewicz 2022, Sensors and Machine Learning Applications (4VDDTP92)</v>
      </c>
      <c r="C536" s="26" t="s">
        <v>3615</v>
      </c>
      <c r="D536" s="9" t="s">
        <v>4476</v>
      </c>
      <c r="E536" s="11" t="s">
        <v>22</v>
      </c>
      <c r="F536" s="26" t="s">
        <v>203</v>
      </c>
      <c r="G536" s="26" t="s">
        <v>28</v>
      </c>
      <c r="H536" s="26" t="s">
        <v>3052</v>
      </c>
      <c r="I536" s="130" t="s">
        <v>22</v>
      </c>
      <c r="J536" s="130" t="s">
        <v>22</v>
      </c>
      <c r="K536" s="130" t="s">
        <v>22</v>
      </c>
      <c r="L536" s="26"/>
      <c r="M536" s="26" t="s">
        <v>22</v>
      </c>
      <c r="N536" s="26"/>
      <c r="O536" s="26"/>
      <c r="P536" s="15" t="s">
        <v>23</v>
      </c>
    </row>
    <row r="537">
      <c r="A537" s="30" t="s">
        <v>4547</v>
      </c>
      <c r="B537" s="129" t="str">
        <f> VLOOKUP($A537,datasets!$A:$B,2,0)</f>
        <v>Kc et al. 2023, Applied Geomatics (GXWTLUA9)</v>
      </c>
      <c r="C537" s="26" t="s">
        <v>3606</v>
      </c>
      <c r="D537" s="9" t="s">
        <v>4548</v>
      </c>
      <c r="E537" s="11" t="s">
        <v>22</v>
      </c>
      <c r="F537" s="26" t="s">
        <v>203</v>
      </c>
      <c r="G537" s="26" t="s">
        <v>28</v>
      </c>
      <c r="H537" s="26" t="s">
        <v>3052</v>
      </c>
      <c r="I537" s="130" t="s">
        <v>22</v>
      </c>
      <c r="J537" s="130" t="s">
        <v>22</v>
      </c>
      <c r="K537" s="130" t="s">
        <v>22</v>
      </c>
      <c r="L537" s="26"/>
      <c r="M537" s="26" t="s">
        <v>22</v>
      </c>
      <c r="N537" s="26"/>
      <c r="O537" s="26"/>
      <c r="P537" s="15" t="s">
        <v>23</v>
      </c>
    </row>
    <row r="538">
      <c r="A538" s="30" t="s">
        <v>4549</v>
      </c>
      <c r="B538" s="129" t="str">
        <f> VLOOKUP($A538,datasets!$A:$B,2,0)</f>
        <v>Knuth et al. 2023, Remote Sensing of Environment (7JEVHID6)</v>
      </c>
      <c r="C538" s="26" t="s">
        <v>3615</v>
      </c>
      <c r="D538" s="9" t="s">
        <v>4550</v>
      </c>
      <c r="E538" s="11" t="s">
        <v>22</v>
      </c>
      <c r="F538" s="26" t="s">
        <v>28</v>
      </c>
      <c r="G538" s="26" t="s">
        <v>203</v>
      </c>
      <c r="H538" s="26" t="s">
        <v>203</v>
      </c>
      <c r="I538" s="130" t="s">
        <v>4551</v>
      </c>
      <c r="J538" s="130" t="s">
        <v>4552</v>
      </c>
      <c r="K538" s="130" t="s">
        <v>4206</v>
      </c>
      <c r="L538" s="26"/>
      <c r="M538" s="26" t="s">
        <v>22</v>
      </c>
      <c r="N538" s="26" t="s">
        <v>4553</v>
      </c>
      <c r="O538" s="26"/>
      <c r="P538" s="15" t="s">
        <v>23</v>
      </c>
    </row>
    <row r="539">
      <c r="A539" s="30" t="s">
        <v>4554</v>
      </c>
      <c r="B539" s="129" t="str">
        <f> VLOOKUP($A539,datasets!$A:$B,2,0)</f>
        <v>Knuth et al. 2023, Remote Sensing of Environment (7JEVHID6)</v>
      </c>
      <c r="C539" s="26" t="s">
        <v>3615</v>
      </c>
      <c r="D539" s="9" t="s">
        <v>4550</v>
      </c>
      <c r="E539" s="11" t="s">
        <v>22</v>
      </c>
      <c r="F539" s="26" t="s">
        <v>28</v>
      </c>
      <c r="G539" s="26" t="s">
        <v>203</v>
      </c>
      <c r="H539" s="26" t="s">
        <v>203</v>
      </c>
      <c r="I539" s="130" t="s">
        <v>4551</v>
      </c>
      <c r="J539" s="130" t="s">
        <v>4552</v>
      </c>
      <c r="K539" s="130" t="s">
        <v>4206</v>
      </c>
      <c r="L539" s="26"/>
      <c r="M539" s="26" t="s">
        <v>22</v>
      </c>
      <c r="N539" s="26" t="s">
        <v>4553</v>
      </c>
      <c r="O539" s="26"/>
      <c r="P539" s="15" t="s">
        <v>23</v>
      </c>
    </row>
    <row r="540">
      <c r="A540" s="26" t="s">
        <v>4555</v>
      </c>
      <c r="B540" s="129" t="str">
        <f> VLOOKUP($A540,datasets!$A:$B,2,0)</f>
        <v>Knuth et al. 2023, Remote Sensing of Environment (7JEVHID6)</v>
      </c>
      <c r="C540" s="26" t="s">
        <v>3615</v>
      </c>
      <c r="D540" s="9" t="s">
        <v>4550</v>
      </c>
      <c r="E540" s="11" t="s">
        <v>22</v>
      </c>
      <c r="F540" s="26" t="s">
        <v>28</v>
      </c>
      <c r="G540" s="26" t="s">
        <v>203</v>
      </c>
      <c r="H540" s="26" t="s">
        <v>203</v>
      </c>
      <c r="I540" s="130" t="s">
        <v>4551</v>
      </c>
      <c r="J540" s="130" t="s">
        <v>4552</v>
      </c>
      <c r="K540" s="130" t="s">
        <v>4206</v>
      </c>
      <c r="L540" s="26"/>
      <c r="M540" s="26" t="s">
        <v>22</v>
      </c>
      <c r="N540" s="26" t="s">
        <v>4553</v>
      </c>
      <c r="O540" s="26"/>
      <c r="P540" s="15" t="s">
        <v>23</v>
      </c>
    </row>
    <row r="541">
      <c r="A541" s="30" t="s">
        <v>4556</v>
      </c>
      <c r="B541" s="129" t="str">
        <f> VLOOKUP($A541,datasets!$A:$B,2,0)</f>
        <v>Malekian et al. 2022, Computational Science and Its Applications – ICCSA 2022 Workshops (LYBA5XIA)</v>
      </c>
      <c r="C541" s="26" t="s">
        <v>3615</v>
      </c>
      <c r="D541" s="9" t="s">
        <v>4476</v>
      </c>
      <c r="E541" s="11" t="s">
        <v>4557</v>
      </c>
      <c r="F541" s="26" t="s">
        <v>203</v>
      </c>
      <c r="G541" s="26" t="s">
        <v>28</v>
      </c>
      <c r="H541" s="26" t="s">
        <v>203</v>
      </c>
      <c r="I541" s="130" t="s">
        <v>22</v>
      </c>
      <c r="J541" s="130" t="s">
        <v>22</v>
      </c>
      <c r="K541" s="130" t="s">
        <v>4206</v>
      </c>
      <c r="L541" s="26"/>
      <c r="M541" s="26" t="s">
        <v>4558</v>
      </c>
      <c r="N541" s="26" t="s">
        <v>4535</v>
      </c>
      <c r="O541" s="26"/>
      <c r="P541" s="15" t="s">
        <v>23</v>
      </c>
    </row>
    <row r="542">
      <c r="A542" s="30" t="s">
        <v>4559</v>
      </c>
      <c r="B542" s="129" t="str">
        <f> VLOOKUP($A542,datasets!$A:$B,2,0)</f>
        <v>Malekian et al. 2022, Computational Science and Its Applications – ICCSA 2022 Workshops (LYBA5XIA)</v>
      </c>
      <c r="C542" s="26" t="s">
        <v>3615</v>
      </c>
      <c r="D542" s="9" t="s">
        <v>4476</v>
      </c>
      <c r="E542" s="11" t="s">
        <v>4557</v>
      </c>
      <c r="F542" s="26" t="s">
        <v>203</v>
      </c>
      <c r="G542" s="26" t="s">
        <v>203</v>
      </c>
      <c r="H542" s="26" t="s">
        <v>203</v>
      </c>
      <c r="I542" s="130" t="s">
        <v>22</v>
      </c>
      <c r="J542" s="130" t="s">
        <v>22</v>
      </c>
      <c r="K542" s="130" t="s">
        <v>4206</v>
      </c>
      <c r="L542" s="26"/>
      <c r="M542" s="26" t="s">
        <v>4558</v>
      </c>
      <c r="N542" s="26" t="s">
        <v>4535</v>
      </c>
      <c r="O542" s="26"/>
      <c r="P542" s="15" t="s">
        <v>23</v>
      </c>
    </row>
    <row r="543">
      <c r="A543" s="30" t="s">
        <v>4560</v>
      </c>
      <c r="B543" s="129" t="str">
        <f> VLOOKUP($A543,datasets!$A:$B,2,0)</f>
        <v>Malekian et al. 2022, Computational Science and Its Applications – ICCSA 2022 Workshops (LYBA5XIA)</v>
      </c>
      <c r="C543" s="26" t="s">
        <v>3615</v>
      </c>
      <c r="D543" s="9" t="s">
        <v>4476</v>
      </c>
      <c r="E543" s="11" t="s">
        <v>4557</v>
      </c>
      <c r="F543" s="26" t="s">
        <v>203</v>
      </c>
      <c r="G543" s="26" t="s">
        <v>203</v>
      </c>
      <c r="H543" s="26" t="s">
        <v>203</v>
      </c>
      <c r="I543" s="130" t="s">
        <v>22</v>
      </c>
      <c r="J543" s="130" t="s">
        <v>22</v>
      </c>
      <c r="K543" s="130" t="s">
        <v>4206</v>
      </c>
      <c r="L543" s="26"/>
      <c r="M543" s="26" t="s">
        <v>4558</v>
      </c>
      <c r="N543" s="26" t="s">
        <v>4535</v>
      </c>
      <c r="O543" s="26"/>
      <c r="P543" s="15" t="s">
        <v>23</v>
      </c>
    </row>
    <row r="544">
      <c r="A544" s="30" t="s">
        <v>4561</v>
      </c>
      <c r="B544" s="129" t="str">
        <f> VLOOKUP($A544,datasets!$A:$B,2,0)</f>
        <v>Malekian et al. 2022, Computational Science and Its Applications – ICCSA 2022 Workshops (LYBA5XIA)</v>
      </c>
      <c r="C544" s="26" t="s">
        <v>3615</v>
      </c>
      <c r="D544" s="9" t="s">
        <v>4476</v>
      </c>
      <c r="E544" s="11" t="s">
        <v>4557</v>
      </c>
      <c r="F544" s="26" t="s">
        <v>203</v>
      </c>
      <c r="G544" s="26" t="s">
        <v>203</v>
      </c>
      <c r="H544" s="26" t="s">
        <v>203</v>
      </c>
      <c r="I544" s="130" t="s">
        <v>22</v>
      </c>
      <c r="J544" s="130" t="s">
        <v>22</v>
      </c>
      <c r="K544" s="130" t="s">
        <v>4206</v>
      </c>
      <c r="L544" s="26"/>
      <c r="M544" s="26" t="s">
        <v>4558</v>
      </c>
      <c r="N544" s="26" t="s">
        <v>4535</v>
      </c>
      <c r="O544" s="26"/>
      <c r="P544" s="15" t="s">
        <v>23</v>
      </c>
    </row>
    <row r="545">
      <c r="A545" s="30" t="s">
        <v>4562</v>
      </c>
      <c r="B545" s="129" t="str">
        <f> VLOOKUP($A545,datasets!$A:$B,2,0)</f>
        <v>Malekian et al. 2022, Computational Science and Its Applications – ICCSA 2022 Workshops (LYBA5XIA)</v>
      </c>
      <c r="C545" s="26" t="s">
        <v>3615</v>
      </c>
      <c r="D545" s="9" t="s">
        <v>4476</v>
      </c>
      <c r="E545" s="11" t="s">
        <v>4557</v>
      </c>
      <c r="F545" s="26" t="s">
        <v>203</v>
      </c>
      <c r="G545" s="26" t="s">
        <v>203</v>
      </c>
      <c r="H545" s="26" t="s">
        <v>203</v>
      </c>
      <c r="I545" s="130" t="s">
        <v>22</v>
      </c>
      <c r="J545" s="130" t="s">
        <v>22</v>
      </c>
      <c r="K545" s="130" t="s">
        <v>4206</v>
      </c>
      <c r="L545" s="26"/>
      <c r="M545" s="26" t="s">
        <v>4558</v>
      </c>
      <c r="N545" s="26" t="s">
        <v>4535</v>
      </c>
      <c r="O545" s="26"/>
      <c r="P545" s="15" t="s">
        <v>23</v>
      </c>
    </row>
    <row r="546">
      <c r="A546" s="30" t="s">
        <v>4563</v>
      </c>
      <c r="B546" s="129" t="str">
        <f> VLOOKUP($A546,datasets!$A:$B,2,0)</f>
        <v>Malekian et al. 2022, Computational Science and Its Applications – ICCSA 2022 Workshops (LYBA5XIA)</v>
      </c>
      <c r="C546" s="26" t="s">
        <v>3615</v>
      </c>
      <c r="D546" s="9" t="s">
        <v>4476</v>
      </c>
      <c r="E546" s="11" t="s">
        <v>4557</v>
      </c>
      <c r="F546" s="26" t="s">
        <v>203</v>
      </c>
      <c r="G546" s="26" t="s">
        <v>203</v>
      </c>
      <c r="H546" s="26" t="s">
        <v>203</v>
      </c>
      <c r="I546" s="130" t="s">
        <v>22</v>
      </c>
      <c r="J546" s="130" t="s">
        <v>22</v>
      </c>
      <c r="K546" s="130" t="s">
        <v>4206</v>
      </c>
      <c r="L546" s="26"/>
      <c r="M546" s="26" t="s">
        <v>4558</v>
      </c>
      <c r="N546" s="26" t="s">
        <v>4535</v>
      </c>
      <c r="O546" s="26"/>
      <c r="P546" s="15" t="s">
        <v>23</v>
      </c>
    </row>
    <row r="547">
      <c r="A547" s="30" t="s">
        <v>4564</v>
      </c>
      <c r="B547" s="129" t="str">
        <f> VLOOKUP($A547,datasets!$A:$B,2,0)</f>
        <v>Mestre-Runge et al. 2023, Remote Sensing (TJBJ85IC)</v>
      </c>
      <c r="C547" s="26" t="s">
        <v>3615</v>
      </c>
      <c r="D547" s="9" t="s">
        <v>4476</v>
      </c>
      <c r="E547" s="11" t="s">
        <v>22</v>
      </c>
      <c r="F547" s="26" t="s">
        <v>203</v>
      </c>
      <c r="G547" s="26" t="s">
        <v>28</v>
      </c>
      <c r="H547" s="26" t="s">
        <v>203</v>
      </c>
      <c r="I547" s="130" t="s">
        <v>3713</v>
      </c>
      <c r="J547" s="130" t="s">
        <v>4249</v>
      </c>
      <c r="K547" s="26" t="s">
        <v>22</v>
      </c>
      <c r="L547" s="26"/>
      <c r="M547" s="26" t="s">
        <v>22</v>
      </c>
      <c r="N547" s="26" t="s">
        <v>4535</v>
      </c>
      <c r="O547" s="26"/>
      <c r="P547" s="15" t="s">
        <v>23</v>
      </c>
    </row>
    <row r="548">
      <c r="A548" s="30" t="s">
        <v>4565</v>
      </c>
      <c r="B548" s="129" t="str">
        <f> VLOOKUP($A548,datasets!$A:$B,2,0)</f>
        <v>Mestre-Runge et al. 2023, Remote Sensing (TJBJ85IC)</v>
      </c>
      <c r="C548" s="26" t="s">
        <v>3615</v>
      </c>
      <c r="D548" s="9" t="s">
        <v>4476</v>
      </c>
      <c r="E548" s="11" t="s">
        <v>22</v>
      </c>
      <c r="F548" s="26" t="s">
        <v>203</v>
      </c>
      <c r="G548" s="26" t="s">
        <v>28</v>
      </c>
      <c r="H548" s="26" t="s">
        <v>203</v>
      </c>
      <c r="I548" s="130" t="s">
        <v>3713</v>
      </c>
      <c r="J548" s="130" t="s">
        <v>4249</v>
      </c>
      <c r="K548" s="26" t="s">
        <v>22</v>
      </c>
      <c r="L548" s="26"/>
      <c r="M548" s="26" t="s">
        <v>22</v>
      </c>
      <c r="N548" s="26" t="s">
        <v>4535</v>
      </c>
      <c r="O548" s="26"/>
      <c r="P548" s="15" t="s">
        <v>23</v>
      </c>
    </row>
    <row r="549">
      <c r="A549" s="30" t="s">
        <v>4566</v>
      </c>
      <c r="B549" s="129" t="str">
        <f> VLOOKUP($A549,datasets!$A:$B,2,0)</f>
        <v>Mestre-Runge et al. 2023, Remote Sensing (TJBJ85IC)</v>
      </c>
      <c r="C549" s="26" t="s">
        <v>3615</v>
      </c>
      <c r="D549" s="9" t="s">
        <v>4476</v>
      </c>
      <c r="E549" s="11" t="s">
        <v>22</v>
      </c>
      <c r="F549" s="26" t="s">
        <v>203</v>
      </c>
      <c r="G549" s="26" t="s">
        <v>28</v>
      </c>
      <c r="H549" s="26" t="s">
        <v>203</v>
      </c>
      <c r="I549" s="130" t="s">
        <v>3713</v>
      </c>
      <c r="J549" s="130" t="s">
        <v>4249</v>
      </c>
      <c r="K549" s="26" t="s">
        <v>22</v>
      </c>
      <c r="L549" s="26"/>
      <c r="M549" s="26" t="s">
        <v>22</v>
      </c>
      <c r="N549" s="26" t="s">
        <v>4535</v>
      </c>
      <c r="O549" s="26"/>
      <c r="P549" s="15" t="s">
        <v>23</v>
      </c>
    </row>
    <row r="550">
      <c r="A550" s="30" t="s">
        <v>4567</v>
      </c>
      <c r="B550" s="129" t="str">
        <f> VLOOKUP($A550,datasets!$A:$B,2,0)</f>
        <v>Michałowska and Głowienka 2022, Remote Sensing (VESQKNFP)</v>
      </c>
      <c r="C550" s="26" t="s">
        <v>3606</v>
      </c>
      <c r="D550" s="9" t="s">
        <v>22</v>
      </c>
      <c r="E550" s="11" t="s">
        <v>22</v>
      </c>
      <c r="F550" s="26" t="s">
        <v>203</v>
      </c>
      <c r="G550" s="26" t="s">
        <v>3052</v>
      </c>
      <c r="H550" s="26" t="s">
        <v>203</v>
      </c>
      <c r="I550" s="130" t="s">
        <v>4568</v>
      </c>
      <c r="J550" s="130" t="s">
        <v>22</v>
      </c>
      <c r="K550" s="130" t="s">
        <v>4569</v>
      </c>
      <c r="L550" s="26"/>
      <c r="M550" s="26" t="s">
        <v>22</v>
      </c>
      <c r="N550" s="26" t="s">
        <v>22</v>
      </c>
      <c r="O550" s="26"/>
      <c r="P550" s="15" t="s">
        <v>23</v>
      </c>
    </row>
    <row r="551">
      <c r="A551" s="30" t="s">
        <v>4570</v>
      </c>
      <c r="B551" s="129" t="str">
        <f> VLOOKUP($A551,datasets!$A:$B,2,0)</f>
        <v>Michałowska and Głowienka 2022, Remote Sensing (VESQKNFP)</v>
      </c>
      <c r="C551" s="26" t="s">
        <v>3606</v>
      </c>
      <c r="D551" s="9" t="s">
        <v>22</v>
      </c>
      <c r="E551" s="11" t="s">
        <v>22</v>
      </c>
      <c r="F551" s="26" t="s">
        <v>203</v>
      </c>
      <c r="G551" s="26" t="s">
        <v>3052</v>
      </c>
      <c r="H551" s="26" t="s">
        <v>203</v>
      </c>
      <c r="I551" s="130" t="s">
        <v>4568</v>
      </c>
      <c r="J551" s="130" t="s">
        <v>22</v>
      </c>
      <c r="K551" s="130" t="s">
        <v>4569</v>
      </c>
      <c r="L551" s="26"/>
      <c r="M551" s="26" t="s">
        <v>22</v>
      </c>
      <c r="N551" s="26" t="s">
        <v>22</v>
      </c>
      <c r="O551" s="26"/>
      <c r="P551" s="15" t="s">
        <v>23</v>
      </c>
    </row>
    <row r="552">
      <c r="A552" s="30" t="s">
        <v>4571</v>
      </c>
      <c r="B552" s="129" t="str">
        <f> VLOOKUP($A552,datasets!$A:$B,2,0)</f>
        <v>Michałowska and Głowienka 2022, Remote Sensing (VESQKNFP)</v>
      </c>
      <c r="C552" s="26" t="s">
        <v>3606</v>
      </c>
      <c r="D552" s="9" t="s">
        <v>22</v>
      </c>
      <c r="E552" s="11" t="s">
        <v>22</v>
      </c>
      <c r="F552" s="26" t="s">
        <v>203</v>
      </c>
      <c r="G552" s="26" t="s">
        <v>3052</v>
      </c>
      <c r="H552" s="26" t="s">
        <v>203</v>
      </c>
      <c r="I552" s="130" t="s">
        <v>4568</v>
      </c>
      <c r="J552" s="130" t="s">
        <v>22</v>
      </c>
      <c r="K552" s="130" t="s">
        <v>4569</v>
      </c>
      <c r="L552" s="26"/>
      <c r="M552" s="26" t="s">
        <v>22</v>
      </c>
      <c r="N552" s="26" t="s">
        <v>22</v>
      </c>
      <c r="O552" s="26"/>
      <c r="P552" s="15" t="s">
        <v>23</v>
      </c>
    </row>
    <row r="553">
      <c r="A553" s="30" t="s">
        <v>4572</v>
      </c>
      <c r="B553" s="129" t="str">
        <f> VLOOKUP($A553,datasets!$A:$B,2,0)</f>
        <v>Michałowska and Głowienka 2022, Remote Sensing (VESQKNFP)</v>
      </c>
      <c r="C553" s="26" t="s">
        <v>3606</v>
      </c>
      <c r="D553" s="9" t="s">
        <v>22</v>
      </c>
      <c r="E553" s="11" t="s">
        <v>22</v>
      </c>
      <c r="F553" s="26" t="s">
        <v>203</v>
      </c>
      <c r="G553" s="26" t="s">
        <v>3052</v>
      </c>
      <c r="H553" s="26" t="s">
        <v>203</v>
      </c>
      <c r="I553" s="130" t="s">
        <v>4568</v>
      </c>
      <c r="J553" s="130" t="s">
        <v>22</v>
      </c>
      <c r="K553" s="130" t="s">
        <v>4569</v>
      </c>
      <c r="L553" s="26"/>
      <c r="M553" s="26" t="s">
        <v>22</v>
      </c>
      <c r="N553" s="26" t="s">
        <v>22</v>
      </c>
      <c r="O553" s="26"/>
      <c r="P553" s="15" t="s">
        <v>23</v>
      </c>
    </row>
    <row r="554">
      <c r="A554" s="30" t="s">
        <v>4573</v>
      </c>
      <c r="B554" s="129" t="str">
        <f> VLOOKUP($A554,datasets!$A:$B,2,0)</f>
        <v>Muhammed et al. 2023, Earth System Science Data (AJAGKBP2)</v>
      </c>
      <c r="C554" s="26" t="s">
        <v>3615</v>
      </c>
      <c r="D554" s="9" t="s">
        <v>4476</v>
      </c>
      <c r="E554" s="11" t="s">
        <v>4534</v>
      </c>
      <c r="F554" s="26" t="s">
        <v>203</v>
      </c>
      <c r="G554" s="26" t="s">
        <v>203</v>
      </c>
      <c r="H554" s="26" t="s">
        <v>203</v>
      </c>
      <c r="I554" s="130" t="s">
        <v>4574</v>
      </c>
      <c r="J554" s="130" t="s">
        <v>22</v>
      </c>
      <c r="K554" s="130" t="s">
        <v>4206</v>
      </c>
      <c r="L554" s="26"/>
      <c r="M554" s="26" t="s">
        <v>4575</v>
      </c>
      <c r="N554" s="26"/>
      <c r="O554" s="26"/>
      <c r="P554" s="15" t="s">
        <v>23</v>
      </c>
    </row>
    <row r="555">
      <c r="A555" s="30" t="s">
        <v>4576</v>
      </c>
      <c r="B555" s="129" t="str">
        <f> VLOOKUP($A555,datasets!$A:$B,2,0)</f>
        <v>Muhammed et al. 2023, Earth System Science Data (AJAGKBP2)</v>
      </c>
      <c r="C555" s="26" t="s">
        <v>3615</v>
      </c>
      <c r="D555" s="9" t="s">
        <v>4476</v>
      </c>
      <c r="E555" s="11" t="s">
        <v>4577</v>
      </c>
      <c r="F555" s="26" t="s">
        <v>203</v>
      </c>
      <c r="G555" s="26" t="s">
        <v>203</v>
      </c>
      <c r="H555" s="26" t="s">
        <v>203</v>
      </c>
      <c r="I555" s="130" t="s">
        <v>4574</v>
      </c>
      <c r="J555" s="130" t="s">
        <v>22</v>
      </c>
      <c r="K555" s="130" t="s">
        <v>4206</v>
      </c>
      <c r="L555" s="26"/>
      <c r="M555" s="26" t="s">
        <v>4575</v>
      </c>
      <c r="N555" s="26"/>
      <c r="O555" s="26"/>
      <c r="P555" s="15" t="s">
        <v>23</v>
      </c>
    </row>
    <row r="556">
      <c r="A556" s="30" t="s">
        <v>4578</v>
      </c>
      <c r="B556" s="129" t="str">
        <f> VLOOKUP($A556,datasets!$A:$B,2,0)</f>
        <v>Nocerino et al. 2012, The International Archives of the Photogrammetry, Remote Sensing and Spatial Information Sciences (CZ796U9J)</v>
      </c>
      <c r="C556" s="26" t="s">
        <v>3606</v>
      </c>
      <c r="D556" s="9" t="s">
        <v>22</v>
      </c>
      <c r="E556" s="11" t="s">
        <v>22</v>
      </c>
      <c r="F556" s="26" t="s">
        <v>203</v>
      </c>
      <c r="G556" s="26" t="s">
        <v>3052</v>
      </c>
      <c r="H556" s="26" t="s">
        <v>3052</v>
      </c>
      <c r="I556" s="130" t="s">
        <v>22</v>
      </c>
      <c r="J556" s="130" t="s">
        <v>22</v>
      </c>
      <c r="K556" s="130" t="s">
        <v>22</v>
      </c>
      <c r="L556" s="130"/>
      <c r="M556" s="130" t="s">
        <v>22</v>
      </c>
      <c r="N556" s="130" t="s">
        <v>22</v>
      </c>
      <c r="O556" s="26"/>
      <c r="P556" s="15" t="s">
        <v>23</v>
      </c>
    </row>
    <row r="557">
      <c r="A557" s="26" t="s">
        <v>4579</v>
      </c>
      <c r="B557" s="129" t="str">
        <f> VLOOKUP($A557,datasets!$A:$B,2,0)</f>
        <v>Nocerino et al. 2012, The International Archives of the Photogrammetry, Remote Sensing and Spatial Information Sciences (CZ796U9J)</v>
      </c>
      <c r="C557" s="26" t="s">
        <v>3606</v>
      </c>
      <c r="D557" s="9" t="s">
        <v>22</v>
      </c>
      <c r="E557" s="11" t="s">
        <v>22</v>
      </c>
      <c r="F557" s="26" t="s">
        <v>203</v>
      </c>
      <c r="G557" s="26" t="s">
        <v>3052</v>
      </c>
      <c r="H557" s="26" t="s">
        <v>3052</v>
      </c>
      <c r="I557" s="130" t="s">
        <v>22</v>
      </c>
      <c r="J557" s="130" t="s">
        <v>22</v>
      </c>
      <c r="K557" s="130" t="s">
        <v>22</v>
      </c>
      <c r="L557" s="130"/>
      <c r="M557" s="130" t="s">
        <v>22</v>
      </c>
      <c r="N557" s="130" t="s">
        <v>22</v>
      </c>
      <c r="O557" s="26"/>
      <c r="P557" s="15" t="s">
        <v>23</v>
      </c>
    </row>
    <row r="558">
      <c r="A558" s="26" t="s">
        <v>4580</v>
      </c>
      <c r="B558" s="129" t="str">
        <f> VLOOKUP($A558,datasets!$A:$B,2,0)</f>
        <v>Nocerino et al. 2012, The International Archives of the Photogrammetry, Remote Sensing and Spatial Information Sciences (CZ796U9J)</v>
      </c>
      <c r="C558" s="26" t="s">
        <v>3606</v>
      </c>
      <c r="D558" s="9" t="s">
        <v>22</v>
      </c>
      <c r="E558" s="11" t="s">
        <v>22</v>
      </c>
      <c r="F558" s="26" t="s">
        <v>203</v>
      </c>
      <c r="G558" s="26" t="s">
        <v>3052</v>
      </c>
      <c r="H558" s="26" t="s">
        <v>3052</v>
      </c>
      <c r="I558" s="130" t="s">
        <v>22</v>
      </c>
      <c r="J558" s="130" t="s">
        <v>22</v>
      </c>
      <c r="K558" s="130" t="s">
        <v>22</v>
      </c>
      <c r="L558" s="130"/>
      <c r="M558" s="130" t="s">
        <v>22</v>
      </c>
      <c r="N558" s="130" t="s">
        <v>22</v>
      </c>
      <c r="O558" s="26"/>
      <c r="P558" s="15" t="s">
        <v>23</v>
      </c>
    </row>
    <row r="559">
      <c r="A559" s="30" t="s">
        <v>4581</v>
      </c>
      <c r="B559" s="129" t="str">
        <f> VLOOKUP($A559,datasets!$A:$B,2,0)</f>
        <v>Nyssen et al. 2022, Geoscience Data Journal (2828NT5L)</v>
      </c>
      <c r="C559" s="26" t="s">
        <v>3615</v>
      </c>
      <c r="D559" s="9" t="s">
        <v>4476</v>
      </c>
      <c r="E559" s="11" t="s">
        <v>22</v>
      </c>
      <c r="F559" s="26" t="s">
        <v>203</v>
      </c>
      <c r="G559" s="26" t="s">
        <v>3052</v>
      </c>
      <c r="H559" s="26" t="s">
        <v>3052</v>
      </c>
      <c r="I559" s="26" t="s">
        <v>22</v>
      </c>
      <c r="J559" s="130" t="s">
        <v>22</v>
      </c>
      <c r="K559" s="130" t="s">
        <v>22</v>
      </c>
      <c r="L559" s="130"/>
      <c r="M559" s="130" t="s">
        <v>22</v>
      </c>
      <c r="N559" s="130" t="s">
        <v>22</v>
      </c>
      <c r="O559" s="26" t="s">
        <v>1987</v>
      </c>
      <c r="P559" s="15" t="s">
        <v>23</v>
      </c>
    </row>
    <row r="560">
      <c r="A560" s="30" t="s">
        <v>4582</v>
      </c>
      <c r="B560" s="129" t="str">
        <f> VLOOKUP($A560,datasets!$A:$B,2,0)</f>
        <v>Piekielek et al. 2022, Journal of Map &amp; Geography Libraries (45Q77CGI)</v>
      </c>
      <c r="C560" s="26" t="s">
        <v>3606</v>
      </c>
      <c r="D560" s="9" t="s">
        <v>4583</v>
      </c>
      <c r="E560" s="11">
        <v>3.0</v>
      </c>
      <c r="F560" s="26" t="s">
        <v>203</v>
      </c>
      <c r="G560" s="26" t="s">
        <v>203</v>
      </c>
      <c r="H560" s="26" t="s">
        <v>3052</v>
      </c>
      <c r="I560" s="130" t="s">
        <v>22</v>
      </c>
      <c r="J560" s="130" t="s">
        <v>22</v>
      </c>
      <c r="K560" s="130" t="s">
        <v>22</v>
      </c>
      <c r="L560" s="130"/>
      <c r="M560" s="130" t="s">
        <v>22</v>
      </c>
      <c r="N560" s="130" t="s">
        <v>22</v>
      </c>
      <c r="O560" s="26"/>
      <c r="P560" s="15" t="s">
        <v>23</v>
      </c>
    </row>
    <row r="561">
      <c r="A561" s="8" t="s">
        <v>4584</v>
      </c>
      <c r="B561" s="129" t="str">
        <f> VLOOKUP($A561,datasets!$A:$B,2,0)</f>
        <v>Piermattei et al. 2023, Earth Surface Dynamics (AD3B83ZP)</v>
      </c>
      <c r="C561" s="26" t="s">
        <v>3615</v>
      </c>
      <c r="D561" s="9" t="s">
        <v>4476</v>
      </c>
      <c r="E561" s="11">
        <v>1.5</v>
      </c>
      <c r="F561" s="26" t="s">
        <v>203</v>
      </c>
      <c r="G561" s="26" t="s">
        <v>203</v>
      </c>
      <c r="H561" s="26" t="s">
        <v>203</v>
      </c>
      <c r="I561" s="130" t="s">
        <v>4585</v>
      </c>
      <c r="J561" s="130" t="s">
        <v>3618</v>
      </c>
      <c r="K561" s="130" t="s">
        <v>22</v>
      </c>
      <c r="L561" s="130"/>
      <c r="M561" s="130" t="s">
        <v>22</v>
      </c>
      <c r="N561" s="130" t="s">
        <v>22</v>
      </c>
      <c r="O561" s="26"/>
      <c r="P561" s="15" t="s">
        <v>23</v>
      </c>
    </row>
    <row r="562">
      <c r="A562" s="30" t="s">
        <v>4586</v>
      </c>
      <c r="B562" s="129" t="str">
        <f> VLOOKUP($A562,datasets!$A:$B,2,0)</f>
        <v>Piermattei et al. 2023, Earth Surface Dynamics (AD3B83ZP)</v>
      </c>
      <c r="C562" s="26" t="s">
        <v>3615</v>
      </c>
      <c r="D562" s="9" t="s">
        <v>4476</v>
      </c>
      <c r="E562" s="11">
        <v>1.5</v>
      </c>
      <c r="F562" s="26" t="s">
        <v>203</v>
      </c>
      <c r="G562" s="26" t="s">
        <v>203</v>
      </c>
      <c r="H562" s="26" t="s">
        <v>203</v>
      </c>
      <c r="I562" s="130" t="s">
        <v>4585</v>
      </c>
      <c r="J562" s="130" t="s">
        <v>3618</v>
      </c>
      <c r="K562" s="130" t="s">
        <v>22</v>
      </c>
      <c r="L562" s="130"/>
      <c r="M562" s="130" t="s">
        <v>22</v>
      </c>
      <c r="N562" s="130" t="s">
        <v>22</v>
      </c>
      <c r="O562" s="26"/>
      <c r="P562" s="15" t="s">
        <v>23</v>
      </c>
    </row>
    <row r="563">
      <c r="A563" s="30" t="s">
        <v>4587</v>
      </c>
      <c r="B563" s="129" t="str">
        <f> VLOOKUP($A563,datasets!$A:$B,2,0)</f>
        <v>Piermattei et al. 2023, Earth Surface Dynamics (AD3B83ZP)</v>
      </c>
      <c r="C563" s="26" t="s">
        <v>3615</v>
      </c>
      <c r="D563" s="9" t="s">
        <v>4476</v>
      </c>
      <c r="E563" s="11">
        <v>1.5</v>
      </c>
      <c r="F563" s="26" t="s">
        <v>203</v>
      </c>
      <c r="G563" s="26" t="s">
        <v>203</v>
      </c>
      <c r="H563" s="26" t="s">
        <v>203</v>
      </c>
      <c r="I563" s="130" t="s">
        <v>4585</v>
      </c>
      <c r="J563" s="130" t="s">
        <v>3618</v>
      </c>
      <c r="K563" s="130" t="s">
        <v>22</v>
      </c>
      <c r="L563" s="130"/>
      <c r="M563" s="130" t="s">
        <v>22</v>
      </c>
      <c r="N563" s="130" t="s">
        <v>22</v>
      </c>
      <c r="O563" s="26"/>
      <c r="P563" s="15" t="s">
        <v>23</v>
      </c>
    </row>
    <row r="564">
      <c r="A564" s="30" t="s">
        <v>4588</v>
      </c>
      <c r="B564" s="129" t="str">
        <f> VLOOKUP($A564,datasets!$A:$B,2,0)</f>
        <v>Piermattei et al. 2023, Earth Surface Dynamics (AD3B83ZP)</v>
      </c>
      <c r="C564" s="26" t="s">
        <v>3615</v>
      </c>
      <c r="D564" s="9" t="s">
        <v>4476</v>
      </c>
      <c r="E564" s="11">
        <v>1.5</v>
      </c>
      <c r="F564" s="26" t="s">
        <v>203</v>
      </c>
      <c r="G564" s="26" t="s">
        <v>203</v>
      </c>
      <c r="H564" s="26" t="s">
        <v>203</v>
      </c>
      <c r="I564" s="130" t="s">
        <v>4585</v>
      </c>
      <c r="J564" s="130" t="s">
        <v>3618</v>
      </c>
      <c r="K564" s="130" t="s">
        <v>22</v>
      </c>
      <c r="L564" s="130"/>
      <c r="M564" s="130" t="s">
        <v>22</v>
      </c>
      <c r="N564" s="130" t="s">
        <v>22</v>
      </c>
      <c r="O564" s="26"/>
      <c r="P564" s="15" t="s">
        <v>23</v>
      </c>
    </row>
    <row r="565">
      <c r="A565" s="30" t="s">
        <v>4589</v>
      </c>
      <c r="B565" s="129" t="str">
        <f> VLOOKUP($A565,datasets!$A:$B,2,0)</f>
        <v>Piermattei et al. 2023, Earth Surface Dynamics (AD3B83ZP)</v>
      </c>
      <c r="C565" s="26" t="s">
        <v>3615</v>
      </c>
      <c r="D565" s="9" t="s">
        <v>4476</v>
      </c>
      <c r="E565" s="11">
        <v>1.5</v>
      </c>
      <c r="F565" s="26" t="s">
        <v>203</v>
      </c>
      <c r="G565" s="26" t="s">
        <v>203</v>
      </c>
      <c r="H565" s="26" t="s">
        <v>203</v>
      </c>
      <c r="I565" s="130" t="s">
        <v>4585</v>
      </c>
      <c r="J565" s="130" t="s">
        <v>3618</v>
      </c>
      <c r="K565" s="130" t="s">
        <v>22</v>
      </c>
      <c r="L565" s="130"/>
      <c r="M565" s="130" t="s">
        <v>22</v>
      </c>
      <c r="N565" s="130" t="s">
        <v>22</v>
      </c>
      <c r="O565" s="26"/>
      <c r="P565" s="15" t="s">
        <v>23</v>
      </c>
    </row>
    <row r="566">
      <c r="A566" s="30" t="s">
        <v>4590</v>
      </c>
      <c r="B566" s="129" t="str">
        <f> VLOOKUP($A566,datasets!$A:$B,2,0)</f>
        <v>Piermattei et al. 2023, Earth Surface Dynamics (AD3B83ZP)</v>
      </c>
      <c r="C566" s="26" t="s">
        <v>3615</v>
      </c>
      <c r="D566" s="9" t="s">
        <v>4476</v>
      </c>
      <c r="E566" s="11">
        <v>1.5</v>
      </c>
      <c r="F566" s="26" t="s">
        <v>203</v>
      </c>
      <c r="G566" s="26" t="s">
        <v>203</v>
      </c>
      <c r="H566" s="26" t="s">
        <v>203</v>
      </c>
      <c r="I566" s="130" t="s">
        <v>4585</v>
      </c>
      <c r="J566" s="130" t="s">
        <v>3618</v>
      </c>
      <c r="K566" s="130" t="s">
        <v>22</v>
      </c>
      <c r="L566" s="130"/>
      <c r="M566" s="130" t="s">
        <v>22</v>
      </c>
      <c r="N566" s="130" t="s">
        <v>22</v>
      </c>
      <c r="O566" s="26"/>
      <c r="P566" s="15" t="s">
        <v>23</v>
      </c>
    </row>
    <row r="567">
      <c r="A567" s="30" t="s">
        <v>4591</v>
      </c>
      <c r="B567" s="129" t="str">
        <f> VLOOKUP($A567,datasets!$A:$B,2,0)</f>
        <v>Piermattei et al. 2023, Earth Surface Dynamics (AD3B83ZP)</v>
      </c>
      <c r="C567" s="26" t="s">
        <v>3615</v>
      </c>
      <c r="D567" s="9" t="s">
        <v>4476</v>
      </c>
      <c r="E567" s="11">
        <v>1.5</v>
      </c>
      <c r="F567" s="26" t="s">
        <v>203</v>
      </c>
      <c r="G567" s="26" t="s">
        <v>203</v>
      </c>
      <c r="H567" s="26" t="s">
        <v>203</v>
      </c>
      <c r="I567" s="130" t="s">
        <v>4585</v>
      </c>
      <c r="J567" s="130" t="s">
        <v>3618</v>
      </c>
      <c r="K567" s="130" t="s">
        <v>22</v>
      </c>
      <c r="L567" s="130"/>
      <c r="M567" s="130" t="s">
        <v>22</v>
      </c>
      <c r="N567" s="130" t="s">
        <v>22</v>
      </c>
      <c r="O567" s="26"/>
      <c r="P567" s="15" t="s">
        <v>23</v>
      </c>
    </row>
    <row r="568">
      <c r="A568" s="30" t="s">
        <v>4592</v>
      </c>
      <c r="B568" s="129" t="str">
        <f> VLOOKUP($A568,datasets!$A:$B,2,0)</f>
        <v>Piermattei et al. 2023, Earth Surface Dynamics (AD3B83ZP)</v>
      </c>
      <c r="C568" s="26" t="s">
        <v>3615</v>
      </c>
      <c r="D568" s="9" t="s">
        <v>4476</v>
      </c>
      <c r="E568" s="11">
        <v>1.5</v>
      </c>
      <c r="F568" s="26" t="s">
        <v>203</v>
      </c>
      <c r="G568" s="26" t="s">
        <v>203</v>
      </c>
      <c r="H568" s="26" t="s">
        <v>203</v>
      </c>
      <c r="I568" s="130" t="s">
        <v>4585</v>
      </c>
      <c r="J568" s="130" t="s">
        <v>3618</v>
      </c>
      <c r="K568" s="130" t="s">
        <v>22</v>
      </c>
      <c r="L568" s="130"/>
      <c r="M568" s="130" t="s">
        <v>22</v>
      </c>
      <c r="N568" s="130" t="s">
        <v>22</v>
      </c>
      <c r="O568" s="26"/>
      <c r="P568" s="15" t="s">
        <v>23</v>
      </c>
    </row>
    <row r="569">
      <c r="A569" s="30" t="s">
        <v>4593</v>
      </c>
      <c r="B569" s="129" t="str">
        <f> VLOOKUP($A569,datasets!$A:$B,2,0)</f>
        <v>Piermattei et al. 2023, Earth Surface Dynamics (AD3B83ZP)</v>
      </c>
      <c r="C569" s="26" t="s">
        <v>3615</v>
      </c>
      <c r="D569" s="9" t="s">
        <v>4476</v>
      </c>
      <c r="E569" s="11">
        <v>1.5</v>
      </c>
      <c r="F569" s="26" t="s">
        <v>203</v>
      </c>
      <c r="G569" s="26" t="s">
        <v>203</v>
      </c>
      <c r="H569" s="26" t="s">
        <v>203</v>
      </c>
      <c r="I569" s="130" t="s">
        <v>4585</v>
      </c>
      <c r="J569" s="130" t="s">
        <v>3618</v>
      </c>
      <c r="K569" s="130" t="s">
        <v>22</v>
      </c>
      <c r="L569" s="130"/>
      <c r="M569" s="130" t="s">
        <v>22</v>
      </c>
      <c r="N569" s="130" t="s">
        <v>22</v>
      </c>
      <c r="O569" s="26"/>
      <c r="P569" s="15" t="s">
        <v>23</v>
      </c>
    </row>
    <row r="570">
      <c r="A570" s="30" t="s">
        <v>4594</v>
      </c>
      <c r="B570" s="129" t="str">
        <f> VLOOKUP($A570,datasets!$A:$B,2,0)</f>
        <v>Prates et al. 2023, Remote Sensing (F6HXQDPE)</v>
      </c>
      <c r="C570" s="26" t="s">
        <v>3615</v>
      </c>
      <c r="D570" s="9" t="s">
        <v>3779</v>
      </c>
      <c r="E570" s="11">
        <v>1.0</v>
      </c>
      <c r="F570" s="26" t="s">
        <v>203</v>
      </c>
      <c r="G570" s="26" t="s">
        <v>3052</v>
      </c>
      <c r="H570" s="26" t="s">
        <v>3052</v>
      </c>
      <c r="I570" s="130" t="s">
        <v>22</v>
      </c>
      <c r="J570" s="130" t="s">
        <v>22</v>
      </c>
      <c r="K570" s="130" t="s">
        <v>22</v>
      </c>
      <c r="L570" s="130"/>
      <c r="M570" s="130" t="s">
        <v>22</v>
      </c>
      <c r="N570" s="130" t="s">
        <v>22</v>
      </c>
      <c r="O570" s="26"/>
      <c r="P570" s="15" t="s">
        <v>23</v>
      </c>
    </row>
    <row r="571">
      <c r="A571" s="30" t="s">
        <v>4595</v>
      </c>
      <c r="B571" s="129" t="str">
        <f> VLOOKUP($A571,datasets!$A:$B,2,0)</f>
        <v>Prates et al. 2023, Remote Sensing (F6HXQDPE)</v>
      </c>
      <c r="C571" s="26" t="s">
        <v>3615</v>
      </c>
      <c r="D571" s="9" t="s">
        <v>3779</v>
      </c>
      <c r="E571" s="11">
        <v>1.0</v>
      </c>
      <c r="F571" s="26" t="s">
        <v>203</v>
      </c>
      <c r="G571" s="26" t="s">
        <v>3052</v>
      </c>
      <c r="H571" s="26" t="s">
        <v>3052</v>
      </c>
      <c r="I571" s="130" t="s">
        <v>22</v>
      </c>
      <c r="J571" s="130" t="s">
        <v>22</v>
      </c>
      <c r="K571" s="130" t="s">
        <v>22</v>
      </c>
      <c r="L571" s="130"/>
      <c r="M571" s="130" t="s">
        <v>22</v>
      </c>
      <c r="N571" s="130" t="s">
        <v>22</v>
      </c>
      <c r="O571" s="26"/>
      <c r="P571" s="15" t="s">
        <v>23</v>
      </c>
    </row>
    <row r="572">
      <c r="A572" s="30" t="s">
        <v>4596</v>
      </c>
      <c r="B572" s="129" t="str">
        <f> VLOOKUP($A572,datasets!$A:$B,2,0)</f>
        <v>Rault et al. 2022, Earth (3ISKMFU4)</v>
      </c>
      <c r="C572" s="26" t="s">
        <v>3615</v>
      </c>
      <c r="D572" s="9" t="s">
        <v>4476</v>
      </c>
      <c r="E572" s="11" t="s">
        <v>22</v>
      </c>
      <c r="F572" s="26" t="s">
        <v>203</v>
      </c>
      <c r="G572" s="26" t="s">
        <v>28</v>
      </c>
      <c r="H572" s="26" t="s">
        <v>203</v>
      </c>
      <c r="I572" s="9" t="s">
        <v>4597</v>
      </c>
      <c r="J572" s="130"/>
      <c r="K572" s="130" t="s">
        <v>22</v>
      </c>
      <c r="L572" s="130"/>
      <c r="M572" s="130" t="s">
        <v>22</v>
      </c>
      <c r="N572" s="130" t="s">
        <v>22</v>
      </c>
      <c r="O572" s="26"/>
      <c r="P572" s="15" t="s">
        <v>23</v>
      </c>
    </row>
    <row r="573">
      <c r="A573" s="30" t="s">
        <v>4598</v>
      </c>
      <c r="B573" s="129" t="str">
        <f> VLOOKUP($A573,datasets!$A:$B,2,0)</f>
        <v>Rault et al. 2022, Earth (3ISKMFU4)</v>
      </c>
      <c r="C573" s="26" t="s">
        <v>3615</v>
      </c>
      <c r="D573" s="9" t="s">
        <v>4476</v>
      </c>
      <c r="E573" s="11" t="s">
        <v>22</v>
      </c>
      <c r="F573" s="26" t="s">
        <v>203</v>
      </c>
      <c r="G573" s="26" t="s">
        <v>28</v>
      </c>
      <c r="H573" s="26" t="s">
        <v>203</v>
      </c>
      <c r="I573" s="9" t="s">
        <v>4597</v>
      </c>
      <c r="J573" s="130"/>
      <c r="K573" s="130" t="s">
        <v>22</v>
      </c>
      <c r="L573" s="130"/>
      <c r="M573" s="130" t="s">
        <v>22</v>
      </c>
      <c r="N573" s="130" t="s">
        <v>22</v>
      </c>
      <c r="O573" s="26"/>
      <c r="P573" s="15" t="s">
        <v>23</v>
      </c>
    </row>
    <row r="574">
      <c r="A574" s="30" t="s">
        <v>4599</v>
      </c>
      <c r="B574" s="129" t="str">
        <f> VLOOKUP($A574,datasets!$A:$B,2,0)</f>
        <v>Robson et al. 2018, Frontiers in Earth Science (5HRXBD8K)</v>
      </c>
      <c r="C574" s="26" t="s">
        <v>3606</v>
      </c>
      <c r="D574" s="9" t="s">
        <v>4600</v>
      </c>
      <c r="E574" s="11">
        <v>2015.0</v>
      </c>
      <c r="F574" s="26" t="s">
        <v>203</v>
      </c>
      <c r="G574" s="26" t="s">
        <v>28</v>
      </c>
      <c r="H574" s="26" t="s">
        <v>3052</v>
      </c>
      <c r="I574" s="130" t="s">
        <v>22</v>
      </c>
      <c r="J574" s="130" t="s">
        <v>22</v>
      </c>
      <c r="K574" s="130" t="s">
        <v>22</v>
      </c>
      <c r="L574" s="130"/>
      <c r="M574" s="130" t="s">
        <v>22</v>
      </c>
      <c r="N574" s="130" t="s">
        <v>22</v>
      </c>
      <c r="O574" s="26"/>
      <c r="P574" s="15" t="s">
        <v>23</v>
      </c>
    </row>
    <row r="575">
      <c r="A575" s="30" t="s">
        <v>4601</v>
      </c>
      <c r="B575" s="129" t="str">
        <f> VLOOKUP($A575,datasets!$A:$B,2,0)</f>
        <v>Robson et al. 2018, Frontiers in Earth Science (5HRXBD8K)</v>
      </c>
      <c r="C575" s="26" t="s">
        <v>3606</v>
      </c>
      <c r="D575" s="9" t="s">
        <v>4600</v>
      </c>
      <c r="E575" s="11">
        <v>2015.0</v>
      </c>
      <c r="F575" s="26" t="s">
        <v>203</v>
      </c>
      <c r="G575" s="26" t="s">
        <v>28</v>
      </c>
      <c r="H575" s="26" t="s">
        <v>3052</v>
      </c>
      <c r="I575" s="130" t="s">
        <v>22</v>
      </c>
      <c r="J575" s="130" t="s">
        <v>22</v>
      </c>
      <c r="K575" s="130" t="s">
        <v>22</v>
      </c>
      <c r="L575" s="130"/>
      <c r="M575" s="130" t="s">
        <v>22</v>
      </c>
      <c r="N575" s="130" t="s">
        <v>22</v>
      </c>
      <c r="O575" s="26"/>
      <c r="P575" s="15" t="s">
        <v>23</v>
      </c>
    </row>
    <row r="576">
      <c r="A576" s="30" t="s">
        <v>4602</v>
      </c>
      <c r="B576" s="129" t="str">
        <f> VLOOKUP($A576,datasets!$A:$B,2,0)</f>
        <v>Różycki et al. 2023, Remote Sensing (S9E8XY8R)</v>
      </c>
      <c r="C576" s="26" t="s">
        <v>3615</v>
      </c>
      <c r="D576" s="9" t="s">
        <v>4476</v>
      </c>
      <c r="E576" s="11" t="s">
        <v>22</v>
      </c>
      <c r="F576" s="26" t="s">
        <v>203</v>
      </c>
      <c r="G576" s="26" t="s">
        <v>28</v>
      </c>
      <c r="H576" s="26" t="s">
        <v>3052</v>
      </c>
      <c r="I576" s="130" t="s">
        <v>22</v>
      </c>
      <c r="J576" s="130" t="s">
        <v>22</v>
      </c>
      <c r="K576" s="130" t="s">
        <v>22</v>
      </c>
      <c r="L576" s="130"/>
      <c r="M576" s="130" t="s">
        <v>22</v>
      </c>
      <c r="N576" s="130" t="s">
        <v>22</v>
      </c>
      <c r="O576" s="26"/>
      <c r="P576" s="15" t="s">
        <v>23</v>
      </c>
    </row>
    <row r="577">
      <c r="A577" s="30" t="s">
        <v>4603</v>
      </c>
      <c r="B577" s="129" t="str">
        <f> VLOOKUP($A577,datasets!$A:$B,2,0)</f>
        <v>Schwat et al. 2023, Geomorphology (CGB2DPYZ)</v>
      </c>
      <c r="C577" s="26" t="s">
        <v>3615</v>
      </c>
      <c r="D577" s="9" t="s">
        <v>4550</v>
      </c>
      <c r="E577" s="11" t="s">
        <v>22</v>
      </c>
      <c r="F577" s="26" t="s">
        <v>28</v>
      </c>
      <c r="G577" s="26" t="s">
        <v>203</v>
      </c>
      <c r="H577" s="26" t="s">
        <v>203</v>
      </c>
      <c r="I577" s="130" t="s">
        <v>4551</v>
      </c>
      <c r="J577" s="130" t="s">
        <v>4552</v>
      </c>
      <c r="K577" s="130" t="s">
        <v>4206</v>
      </c>
      <c r="L577" s="26"/>
      <c r="M577" s="26" t="s">
        <v>22</v>
      </c>
      <c r="N577" s="130" t="s">
        <v>4604</v>
      </c>
      <c r="O577" s="26" t="s">
        <v>2070</v>
      </c>
      <c r="P577" s="15" t="s">
        <v>23</v>
      </c>
    </row>
    <row r="578">
      <c r="A578" s="30" t="s">
        <v>4605</v>
      </c>
      <c r="B578" s="129" t="str">
        <f> VLOOKUP($A578,datasets!$A:$B,2,0)</f>
        <v>Schwat et al. 2023, Geomorphology (CGB2DPYZ)</v>
      </c>
      <c r="C578" s="26" t="s">
        <v>3615</v>
      </c>
      <c r="D578" s="9" t="s">
        <v>4550</v>
      </c>
      <c r="E578" s="11" t="s">
        <v>22</v>
      </c>
      <c r="F578" s="26" t="s">
        <v>28</v>
      </c>
      <c r="G578" s="26" t="s">
        <v>203</v>
      </c>
      <c r="H578" s="26" t="s">
        <v>203</v>
      </c>
      <c r="I578" s="130" t="s">
        <v>4551</v>
      </c>
      <c r="J578" s="130" t="s">
        <v>4552</v>
      </c>
      <c r="K578" s="130" t="s">
        <v>4206</v>
      </c>
      <c r="L578" s="26"/>
      <c r="M578" s="26" t="s">
        <v>22</v>
      </c>
      <c r="N578" s="130" t="s">
        <v>4604</v>
      </c>
      <c r="O578" s="26" t="s">
        <v>2070</v>
      </c>
      <c r="P578" s="15" t="s">
        <v>23</v>
      </c>
    </row>
    <row r="579">
      <c r="A579" s="30" t="s">
        <v>4606</v>
      </c>
      <c r="B579" s="129" t="str">
        <f> VLOOKUP($A579,datasets!$A:$B,2,0)</f>
        <v>Schwat et al. 2023, Geomorphology (CGB2DPYZ)</v>
      </c>
      <c r="C579" s="26" t="s">
        <v>3615</v>
      </c>
      <c r="D579" s="9" t="s">
        <v>4550</v>
      </c>
      <c r="E579" s="11" t="s">
        <v>22</v>
      </c>
      <c r="F579" s="26" t="s">
        <v>28</v>
      </c>
      <c r="G579" s="26" t="s">
        <v>203</v>
      </c>
      <c r="H579" s="26" t="s">
        <v>203</v>
      </c>
      <c r="I579" s="130" t="s">
        <v>4551</v>
      </c>
      <c r="J579" s="130" t="s">
        <v>4552</v>
      </c>
      <c r="K579" s="130" t="s">
        <v>4206</v>
      </c>
      <c r="L579" s="26"/>
      <c r="M579" s="26" t="s">
        <v>22</v>
      </c>
      <c r="N579" s="130" t="s">
        <v>4604</v>
      </c>
      <c r="O579" s="26" t="s">
        <v>2070</v>
      </c>
      <c r="P579" s="15" t="s">
        <v>23</v>
      </c>
    </row>
    <row r="580">
      <c r="A580" s="30" t="s">
        <v>4607</v>
      </c>
      <c r="B580" s="129" t="str">
        <f> VLOOKUP($A580,datasets!$A:$B,2,0)</f>
        <v>Schwat et al. 2023, Geomorphology (CGB2DPYZ)</v>
      </c>
      <c r="C580" s="26" t="s">
        <v>3615</v>
      </c>
      <c r="D580" s="9" t="s">
        <v>4550</v>
      </c>
      <c r="E580" s="11" t="s">
        <v>22</v>
      </c>
      <c r="F580" s="26" t="s">
        <v>28</v>
      </c>
      <c r="G580" s="26" t="s">
        <v>203</v>
      </c>
      <c r="H580" s="26" t="s">
        <v>203</v>
      </c>
      <c r="I580" s="130" t="s">
        <v>4551</v>
      </c>
      <c r="J580" s="130" t="s">
        <v>4552</v>
      </c>
      <c r="K580" s="130" t="s">
        <v>4206</v>
      </c>
      <c r="L580" s="26"/>
      <c r="M580" s="26" t="s">
        <v>22</v>
      </c>
      <c r="N580" s="130" t="s">
        <v>4604</v>
      </c>
      <c r="O580" s="26" t="s">
        <v>2070</v>
      </c>
      <c r="P580" s="15" t="s">
        <v>23</v>
      </c>
    </row>
    <row r="581">
      <c r="A581" s="30" t="s">
        <v>4608</v>
      </c>
      <c r="B581" s="129" t="str">
        <f> VLOOKUP($A581,datasets!$A:$B,2,0)</f>
        <v>Schwat et al. 2023, Geomorphology (CGB2DPYZ)</v>
      </c>
      <c r="C581" s="26" t="s">
        <v>3615</v>
      </c>
      <c r="D581" s="9" t="s">
        <v>4550</v>
      </c>
      <c r="E581" s="11" t="s">
        <v>22</v>
      </c>
      <c r="F581" s="26" t="s">
        <v>28</v>
      </c>
      <c r="G581" s="26" t="s">
        <v>203</v>
      </c>
      <c r="H581" s="26" t="s">
        <v>203</v>
      </c>
      <c r="I581" s="130" t="s">
        <v>4551</v>
      </c>
      <c r="J581" s="130" t="s">
        <v>4552</v>
      </c>
      <c r="K581" s="130" t="s">
        <v>4206</v>
      </c>
      <c r="L581" s="26"/>
      <c r="M581" s="26" t="s">
        <v>22</v>
      </c>
      <c r="N581" s="130" t="s">
        <v>4604</v>
      </c>
      <c r="O581" s="26" t="s">
        <v>2070</v>
      </c>
      <c r="P581" s="15" t="s">
        <v>23</v>
      </c>
    </row>
    <row r="582">
      <c r="A582" s="30" t="s">
        <v>4609</v>
      </c>
      <c r="B582" s="129" t="str">
        <f> VLOOKUP($A582,datasets!$A:$B,2,0)</f>
        <v>Schwat et al. 2023, Geomorphology (CGB2DPYZ)</v>
      </c>
      <c r="C582" s="26" t="s">
        <v>3615</v>
      </c>
      <c r="D582" s="9" t="s">
        <v>4550</v>
      </c>
      <c r="E582" s="11" t="s">
        <v>22</v>
      </c>
      <c r="F582" s="26" t="s">
        <v>28</v>
      </c>
      <c r="G582" s="26" t="s">
        <v>203</v>
      </c>
      <c r="H582" s="26" t="s">
        <v>203</v>
      </c>
      <c r="I582" s="130" t="s">
        <v>4551</v>
      </c>
      <c r="J582" s="130" t="s">
        <v>4552</v>
      </c>
      <c r="K582" s="130" t="s">
        <v>4206</v>
      </c>
      <c r="L582" s="26"/>
      <c r="M582" s="26" t="s">
        <v>22</v>
      </c>
      <c r="N582" s="130" t="s">
        <v>4604</v>
      </c>
      <c r="O582" s="26" t="s">
        <v>2070</v>
      </c>
      <c r="P582" s="15" t="s">
        <v>23</v>
      </c>
    </row>
    <row r="583">
      <c r="A583" s="30" t="s">
        <v>4610</v>
      </c>
      <c r="B583" s="129" t="str">
        <f> VLOOKUP($A583,datasets!$A:$B,2,0)</f>
        <v>Schwat et al. 2023, Geomorphology (CGB2DPYZ)</v>
      </c>
      <c r="C583" s="26" t="s">
        <v>3615</v>
      </c>
      <c r="D583" s="9" t="s">
        <v>4550</v>
      </c>
      <c r="E583" s="11" t="s">
        <v>22</v>
      </c>
      <c r="F583" s="26" t="s">
        <v>28</v>
      </c>
      <c r="G583" s="26" t="s">
        <v>203</v>
      </c>
      <c r="H583" s="26" t="s">
        <v>203</v>
      </c>
      <c r="I583" s="130" t="s">
        <v>4551</v>
      </c>
      <c r="J583" s="130" t="s">
        <v>4552</v>
      </c>
      <c r="K583" s="130" t="s">
        <v>4206</v>
      </c>
      <c r="L583" s="26"/>
      <c r="M583" s="26" t="s">
        <v>22</v>
      </c>
      <c r="N583" s="130" t="s">
        <v>4604</v>
      </c>
      <c r="O583" s="26" t="s">
        <v>2070</v>
      </c>
      <c r="P583" s="15" t="s">
        <v>23</v>
      </c>
    </row>
    <row r="584">
      <c r="A584" s="30" t="s">
        <v>4611</v>
      </c>
      <c r="B584" s="129" t="str">
        <f> VLOOKUP($A584,datasets!$A:$B,2,0)</f>
        <v>Schwat et al. 2023, Geomorphology (CGB2DPYZ)</v>
      </c>
      <c r="C584" s="26" t="s">
        <v>3615</v>
      </c>
      <c r="D584" s="9" t="s">
        <v>4550</v>
      </c>
      <c r="E584" s="11" t="s">
        <v>22</v>
      </c>
      <c r="F584" s="26" t="s">
        <v>28</v>
      </c>
      <c r="G584" s="26" t="s">
        <v>203</v>
      </c>
      <c r="H584" s="26" t="s">
        <v>203</v>
      </c>
      <c r="I584" s="130" t="s">
        <v>4551</v>
      </c>
      <c r="J584" s="130" t="s">
        <v>4552</v>
      </c>
      <c r="K584" s="130" t="s">
        <v>4206</v>
      </c>
      <c r="L584" s="26"/>
      <c r="M584" s="26" t="s">
        <v>22</v>
      </c>
      <c r="N584" s="130" t="s">
        <v>4604</v>
      </c>
      <c r="O584" s="26" t="s">
        <v>2070</v>
      </c>
      <c r="P584" s="15" t="s">
        <v>23</v>
      </c>
    </row>
    <row r="585">
      <c r="A585" s="30" t="s">
        <v>4612</v>
      </c>
      <c r="B585" s="129" t="str">
        <f> VLOOKUP($A585,datasets!$A:$B,2,0)</f>
        <v>Schwat et al. 2023, Geomorphology (CGB2DPYZ)</v>
      </c>
      <c r="C585" s="26" t="s">
        <v>3615</v>
      </c>
      <c r="D585" s="9" t="s">
        <v>4550</v>
      </c>
      <c r="E585" s="11" t="s">
        <v>22</v>
      </c>
      <c r="F585" s="26" t="s">
        <v>28</v>
      </c>
      <c r="G585" s="26" t="s">
        <v>203</v>
      </c>
      <c r="H585" s="26" t="s">
        <v>203</v>
      </c>
      <c r="I585" s="130" t="s">
        <v>4551</v>
      </c>
      <c r="J585" s="130" t="s">
        <v>4552</v>
      </c>
      <c r="K585" s="130" t="s">
        <v>4206</v>
      </c>
      <c r="L585" s="26"/>
      <c r="M585" s="26" t="s">
        <v>22</v>
      </c>
      <c r="N585" s="130" t="s">
        <v>4604</v>
      </c>
      <c r="O585" s="26" t="s">
        <v>2070</v>
      </c>
      <c r="P585" s="15" t="s">
        <v>23</v>
      </c>
    </row>
    <row r="586">
      <c r="A586" s="30" t="s">
        <v>4613</v>
      </c>
      <c r="B586" s="129" t="str">
        <f> VLOOKUP($A586,datasets!$A:$B,2,0)</f>
        <v>Schwat et al. 2023, Geomorphology (CGB2DPYZ)</v>
      </c>
      <c r="C586" s="26" t="s">
        <v>3615</v>
      </c>
      <c r="D586" s="9" t="s">
        <v>4550</v>
      </c>
      <c r="E586" s="11" t="s">
        <v>22</v>
      </c>
      <c r="F586" s="26" t="s">
        <v>28</v>
      </c>
      <c r="G586" s="26" t="s">
        <v>203</v>
      </c>
      <c r="H586" s="26" t="s">
        <v>203</v>
      </c>
      <c r="I586" s="130" t="s">
        <v>4551</v>
      </c>
      <c r="J586" s="130" t="s">
        <v>4552</v>
      </c>
      <c r="K586" s="130" t="s">
        <v>4206</v>
      </c>
      <c r="L586" s="26"/>
      <c r="M586" s="26" t="s">
        <v>22</v>
      </c>
      <c r="N586" s="130" t="s">
        <v>4604</v>
      </c>
      <c r="O586" s="26" t="s">
        <v>2070</v>
      </c>
      <c r="P586" s="15" t="s">
        <v>23</v>
      </c>
    </row>
    <row r="587">
      <c r="A587" s="30" t="s">
        <v>4614</v>
      </c>
      <c r="B587" s="129" t="str">
        <f> VLOOKUP($A587,datasets!$A:$B,2,0)</f>
        <v>Suh and Ouimet 2023, Photogrammetric Engineering &amp; Remote Sensing (9LTT2ELW)</v>
      </c>
      <c r="C587" s="26" t="s">
        <v>3615</v>
      </c>
      <c r="D587" s="9" t="s">
        <v>4476</v>
      </c>
      <c r="E587" s="11">
        <v>1.6</v>
      </c>
      <c r="F587" s="26" t="s">
        <v>203</v>
      </c>
      <c r="G587" s="26" t="s">
        <v>28</v>
      </c>
      <c r="H587" s="26" t="s">
        <v>203</v>
      </c>
      <c r="I587" s="130" t="s">
        <v>3713</v>
      </c>
      <c r="J587" s="130" t="s">
        <v>22</v>
      </c>
      <c r="K587" s="130" t="s">
        <v>22</v>
      </c>
      <c r="L587" s="130"/>
      <c r="M587" s="130" t="s">
        <v>22</v>
      </c>
      <c r="N587" s="130" t="s">
        <v>4615</v>
      </c>
      <c r="O587" s="26"/>
      <c r="P587" s="15" t="s">
        <v>23</v>
      </c>
    </row>
    <row r="588">
      <c r="A588" s="30" t="s">
        <v>4616</v>
      </c>
      <c r="B588" s="129" t="str">
        <f> VLOOKUP($A588,datasets!$A:$B,2,0)</f>
        <v>Suh and Ouimet 2023, Photogrammetric Engineering &amp; Remote Sensing (9LTT2ELW)</v>
      </c>
      <c r="C588" s="26" t="s">
        <v>3615</v>
      </c>
      <c r="D588" s="9" t="s">
        <v>4476</v>
      </c>
      <c r="E588" s="11">
        <v>1.6</v>
      </c>
      <c r="F588" s="26" t="s">
        <v>203</v>
      </c>
      <c r="G588" s="26" t="s">
        <v>28</v>
      </c>
      <c r="H588" s="26" t="s">
        <v>203</v>
      </c>
      <c r="I588" s="130" t="s">
        <v>3713</v>
      </c>
      <c r="J588" s="130" t="s">
        <v>22</v>
      </c>
      <c r="K588" s="130" t="s">
        <v>22</v>
      </c>
      <c r="L588" s="130"/>
      <c r="M588" s="130" t="s">
        <v>22</v>
      </c>
      <c r="N588" s="130" t="s">
        <v>4615</v>
      </c>
      <c r="O588" s="26"/>
      <c r="P588" s="15" t="s">
        <v>23</v>
      </c>
    </row>
    <row r="589">
      <c r="A589" s="30" t="s">
        <v>4617</v>
      </c>
      <c r="B589" s="129" t="str">
        <f> VLOOKUP($A589,datasets!$A:$B,2,0)</f>
        <v>Verhoeven and Vermuelen 2016, Remote Sensing (T8UZ36GE)</v>
      </c>
      <c r="C589" s="26" t="s">
        <v>3615</v>
      </c>
      <c r="D589" s="9" t="s">
        <v>3683</v>
      </c>
      <c r="E589" s="11" t="s">
        <v>3741</v>
      </c>
      <c r="F589" s="26" t="s">
        <v>203</v>
      </c>
      <c r="G589" s="26" t="s">
        <v>3052</v>
      </c>
      <c r="H589" s="26" t="s">
        <v>203</v>
      </c>
      <c r="I589" s="130" t="s">
        <v>3713</v>
      </c>
      <c r="J589" s="130" t="s">
        <v>3713</v>
      </c>
      <c r="K589" s="130" t="s">
        <v>22</v>
      </c>
      <c r="L589" s="130"/>
      <c r="M589" s="130" t="s">
        <v>22</v>
      </c>
      <c r="N589" s="130" t="s">
        <v>22</v>
      </c>
      <c r="O589" s="26"/>
      <c r="P589" s="15" t="s">
        <v>23</v>
      </c>
    </row>
    <row r="590">
      <c r="A590" s="30" t="s">
        <v>4618</v>
      </c>
      <c r="B590" s="129" t="str">
        <f> VLOOKUP($A590,datasets!$A:$B,2,0)</f>
        <v>Verhoeven and Vermuelen 2016, Remote Sensing (T8UZ36GE)</v>
      </c>
      <c r="C590" s="26" t="s">
        <v>3615</v>
      </c>
      <c r="D590" s="9" t="s">
        <v>3683</v>
      </c>
      <c r="E590" s="11" t="s">
        <v>3741</v>
      </c>
      <c r="F590" s="26" t="s">
        <v>203</v>
      </c>
      <c r="G590" s="26" t="s">
        <v>3052</v>
      </c>
      <c r="H590" s="26" t="s">
        <v>203</v>
      </c>
      <c r="I590" s="130" t="s">
        <v>3713</v>
      </c>
      <c r="J590" s="130" t="s">
        <v>3713</v>
      </c>
      <c r="K590" s="130" t="s">
        <v>22</v>
      </c>
      <c r="L590" s="130"/>
      <c r="M590" s="130" t="s">
        <v>22</v>
      </c>
      <c r="N590" s="130" t="s">
        <v>22</v>
      </c>
      <c r="O590" s="26"/>
      <c r="P590" s="15" t="s">
        <v>23</v>
      </c>
    </row>
    <row r="591">
      <c r="A591" s="30" t="s">
        <v>4619</v>
      </c>
      <c r="B591" s="129" t="str">
        <f> VLOOKUP($A591,datasets!$A:$B,2,0)</f>
        <v>Vivero et al. 2021, Frontiers in Remote Sensing (H55BD2CG)</v>
      </c>
      <c r="C591" s="26" t="s">
        <v>3606</v>
      </c>
      <c r="D591" s="9" t="s">
        <v>4620</v>
      </c>
      <c r="E591" s="11" t="s">
        <v>22</v>
      </c>
      <c r="F591" s="26" t="s">
        <v>203</v>
      </c>
      <c r="G591" s="26" t="s">
        <v>28</v>
      </c>
      <c r="H591" s="26" t="s">
        <v>3052</v>
      </c>
      <c r="I591" s="130" t="s">
        <v>22</v>
      </c>
      <c r="J591" s="130" t="s">
        <v>22</v>
      </c>
      <c r="K591" s="130" t="s">
        <v>22</v>
      </c>
      <c r="L591" s="130"/>
      <c r="M591" s="130" t="s">
        <v>22</v>
      </c>
      <c r="N591" s="130" t="s">
        <v>22</v>
      </c>
      <c r="O591" s="26"/>
      <c r="P591" s="15" t="s">
        <v>23</v>
      </c>
    </row>
    <row r="592">
      <c r="A592" s="30" t="s">
        <v>4621</v>
      </c>
      <c r="B592" s="129" t="str">
        <f> VLOOKUP($A592,datasets!$A:$B,2,0)</f>
        <v>Vivero et al. 2021, Frontiers in Remote Sensing (H55BD2CG)</v>
      </c>
      <c r="C592" s="26" t="s">
        <v>3606</v>
      </c>
      <c r="D592" s="9" t="s">
        <v>4620</v>
      </c>
      <c r="E592" s="11" t="s">
        <v>22</v>
      </c>
      <c r="F592" s="26" t="s">
        <v>203</v>
      </c>
      <c r="G592" s="26" t="s">
        <v>203</v>
      </c>
      <c r="H592" s="26" t="s">
        <v>3052</v>
      </c>
      <c r="I592" s="130" t="s">
        <v>22</v>
      </c>
      <c r="J592" s="130" t="s">
        <v>22</v>
      </c>
      <c r="K592" s="130" t="s">
        <v>22</v>
      </c>
      <c r="L592" s="130"/>
      <c r="M592" s="130" t="s">
        <v>22</v>
      </c>
      <c r="N592" s="130" t="s">
        <v>22</v>
      </c>
      <c r="O592" s="26"/>
      <c r="P592" s="15" t="s">
        <v>23</v>
      </c>
    </row>
    <row r="593">
      <c r="A593" s="30" t="s">
        <v>4622</v>
      </c>
      <c r="B593" s="129" t="str">
        <f> VLOOKUP($A593,datasets!$A:$B,2,0)</f>
        <v>Vivero et al. 2021, Frontiers in Remote Sensing (H55BD2CG)</v>
      </c>
      <c r="C593" s="26" t="s">
        <v>3606</v>
      </c>
      <c r="D593" s="9" t="s">
        <v>4620</v>
      </c>
      <c r="E593" s="11" t="s">
        <v>22</v>
      </c>
      <c r="F593" s="26" t="s">
        <v>203</v>
      </c>
      <c r="G593" s="26" t="s">
        <v>203</v>
      </c>
      <c r="H593" s="26" t="s">
        <v>3052</v>
      </c>
      <c r="I593" s="130" t="s">
        <v>22</v>
      </c>
      <c r="J593" s="130" t="s">
        <v>22</v>
      </c>
      <c r="K593" s="130" t="s">
        <v>22</v>
      </c>
      <c r="L593" s="130"/>
      <c r="M593" s="130" t="s">
        <v>22</v>
      </c>
      <c r="N593" s="130" t="s">
        <v>22</v>
      </c>
      <c r="O593" s="26"/>
      <c r="P593" s="15" t="s">
        <v>23</v>
      </c>
    </row>
    <row r="594">
      <c r="A594" s="30" t="s">
        <v>4623</v>
      </c>
      <c r="B594" s="129" t="str">
        <f> VLOOKUP($A594,datasets!$A:$B,2,0)</f>
        <v>Walstra et al. 2011, Earth Surface Processes and Landforms (C57DUZKR)</v>
      </c>
      <c r="C594" s="26" t="s">
        <v>3606</v>
      </c>
      <c r="D594" s="9" t="s">
        <v>3959</v>
      </c>
      <c r="E594" s="11">
        <v>9.0</v>
      </c>
      <c r="F594" s="26" t="s">
        <v>203</v>
      </c>
      <c r="G594" s="26" t="s">
        <v>3052</v>
      </c>
      <c r="H594" s="26" t="s">
        <v>3052</v>
      </c>
      <c r="I594" s="130" t="s">
        <v>22</v>
      </c>
      <c r="J594" s="130" t="s">
        <v>22</v>
      </c>
      <c r="K594" s="130" t="s">
        <v>22</v>
      </c>
      <c r="L594" s="130"/>
      <c r="M594" s="130" t="s">
        <v>22</v>
      </c>
      <c r="N594" s="130" t="s">
        <v>22</v>
      </c>
      <c r="O594" s="26"/>
      <c r="P594" s="15" t="s">
        <v>23</v>
      </c>
    </row>
    <row r="595">
      <c r="A595" s="30" t="s">
        <v>4624</v>
      </c>
      <c r="B595" s="129" t="str">
        <f> VLOOKUP($A595,datasets!$A:$B,2,0)</f>
        <v>Walstra et al. 2011, Earth Surface Processes and Landforms (C57DUZKR)</v>
      </c>
      <c r="C595" s="26" t="s">
        <v>3606</v>
      </c>
      <c r="D595" s="9" t="s">
        <v>3959</v>
      </c>
      <c r="E595" s="11">
        <v>9.0</v>
      </c>
      <c r="F595" s="26" t="s">
        <v>203</v>
      </c>
      <c r="G595" s="26" t="s">
        <v>3052</v>
      </c>
      <c r="H595" s="26" t="s">
        <v>3052</v>
      </c>
      <c r="I595" s="130" t="s">
        <v>22</v>
      </c>
      <c r="J595" s="130" t="s">
        <v>22</v>
      </c>
      <c r="K595" s="130" t="s">
        <v>22</v>
      </c>
      <c r="L595" s="130"/>
      <c r="M595" s="130" t="s">
        <v>22</v>
      </c>
      <c r="N595" s="130" t="s">
        <v>22</v>
      </c>
      <c r="O595" s="26"/>
      <c r="P595" s="15" t="s">
        <v>23</v>
      </c>
    </row>
    <row r="596">
      <c r="A596" s="30" t="s">
        <v>4625</v>
      </c>
      <c r="B596" s="129" t="str">
        <f> VLOOKUP($A596,datasets!$A:$B,2,0)</f>
        <v>Walstra et al. 2011, Earth Surface Processes and Landforms (C57DUZKR)</v>
      </c>
      <c r="C596" s="26" t="s">
        <v>3606</v>
      </c>
      <c r="D596" s="9" t="s">
        <v>3959</v>
      </c>
      <c r="E596" s="11">
        <v>9.0</v>
      </c>
      <c r="F596" s="26" t="s">
        <v>203</v>
      </c>
      <c r="G596" s="26" t="s">
        <v>3052</v>
      </c>
      <c r="H596" s="26" t="s">
        <v>3052</v>
      </c>
      <c r="I596" s="130" t="s">
        <v>22</v>
      </c>
      <c r="J596" s="130" t="s">
        <v>22</v>
      </c>
      <c r="K596" s="130" t="s">
        <v>22</v>
      </c>
      <c r="L596" s="130"/>
      <c r="M596" s="130" t="s">
        <v>22</v>
      </c>
      <c r="N596" s="130" t="s">
        <v>22</v>
      </c>
      <c r="O596" s="26"/>
      <c r="P596" s="15" t="s">
        <v>23</v>
      </c>
    </row>
    <row r="597">
      <c r="A597" s="30" t="s">
        <v>4626</v>
      </c>
      <c r="B597" s="129" t="str">
        <f> VLOOKUP($A597,datasets!$A:$B,2,0)</f>
        <v>Walstra et al. 2011, Earth Surface Processes and Landforms (C57DUZKR)</v>
      </c>
      <c r="C597" s="26" t="s">
        <v>3606</v>
      </c>
      <c r="D597" s="9" t="s">
        <v>3959</v>
      </c>
      <c r="E597" s="11">
        <v>9.0</v>
      </c>
      <c r="F597" s="26" t="s">
        <v>203</v>
      </c>
      <c r="G597" s="26" t="s">
        <v>3052</v>
      </c>
      <c r="H597" s="26" t="s">
        <v>3052</v>
      </c>
      <c r="I597" s="130" t="s">
        <v>22</v>
      </c>
      <c r="J597" s="130" t="s">
        <v>22</v>
      </c>
      <c r="K597" s="130" t="s">
        <v>22</v>
      </c>
      <c r="L597" s="130"/>
      <c r="M597" s="130" t="s">
        <v>22</v>
      </c>
      <c r="N597" s="130" t="s">
        <v>22</v>
      </c>
      <c r="O597" s="26"/>
      <c r="P597" s="15" t="s">
        <v>23</v>
      </c>
    </row>
    <row r="598">
      <c r="A598" s="30" t="s">
        <v>4627</v>
      </c>
      <c r="B598" s="129" t="str">
        <f> VLOOKUP($A598,datasets!$A:$B,2,0)</f>
        <v>Walstra et al. 2011, Earth Surface Processes and Landforms (C57DUZKR)</v>
      </c>
      <c r="C598" s="26" t="s">
        <v>3606</v>
      </c>
      <c r="D598" s="9" t="s">
        <v>3959</v>
      </c>
      <c r="E598" s="11">
        <v>9.0</v>
      </c>
      <c r="F598" s="26" t="s">
        <v>203</v>
      </c>
      <c r="G598" s="26" t="s">
        <v>3052</v>
      </c>
      <c r="H598" s="26" t="s">
        <v>3052</v>
      </c>
      <c r="I598" s="130" t="s">
        <v>22</v>
      </c>
      <c r="J598" s="130" t="s">
        <v>22</v>
      </c>
      <c r="K598" s="130" t="s">
        <v>22</v>
      </c>
      <c r="L598" s="130"/>
      <c r="M598" s="130" t="s">
        <v>22</v>
      </c>
      <c r="N598" s="130" t="s">
        <v>22</v>
      </c>
      <c r="O598" s="26"/>
      <c r="P598" s="15" t="s">
        <v>23</v>
      </c>
    </row>
    <row r="599">
      <c r="A599" s="30" t="s">
        <v>4628</v>
      </c>
      <c r="B599" s="129" t="str">
        <f> VLOOKUP($A599,datasets!$A:$B,2,0)</f>
        <v>Walstra et al. 2011, Earth Surface Processes and Landforms (C57DUZKR)</v>
      </c>
      <c r="C599" s="26" t="s">
        <v>3606</v>
      </c>
      <c r="D599" s="9" t="s">
        <v>3959</v>
      </c>
      <c r="E599" s="11">
        <v>9.0</v>
      </c>
      <c r="F599" s="26" t="s">
        <v>203</v>
      </c>
      <c r="G599" s="26" t="s">
        <v>3052</v>
      </c>
      <c r="H599" s="26" t="s">
        <v>3052</v>
      </c>
      <c r="I599" s="130" t="s">
        <v>22</v>
      </c>
      <c r="J599" s="130" t="s">
        <v>22</v>
      </c>
      <c r="K599" s="130" t="s">
        <v>22</v>
      </c>
      <c r="L599" s="130"/>
      <c r="M599" s="130" t="s">
        <v>22</v>
      </c>
      <c r="N599" s="130" t="s">
        <v>22</v>
      </c>
      <c r="O599" s="26"/>
      <c r="P599" s="15" t="s">
        <v>23</v>
      </c>
    </row>
    <row r="600">
      <c r="A600" s="30" t="s">
        <v>4629</v>
      </c>
      <c r="B600" s="129" t="str">
        <f> VLOOKUP($A600,datasets!$A:$B,2,0)</f>
        <v>Walstra et al. 2011, Earth Surface Processes and Landforms (C57DUZKR)</v>
      </c>
      <c r="C600" s="26" t="s">
        <v>3606</v>
      </c>
      <c r="D600" s="9" t="s">
        <v>3959</v>
      </c>
      <c r="E600" s="11">
        <v>9.0</v>
      </c>
      <c r="F600" s="26" t="s">
        <v>203</v>
      </c>
      <c r="G600" s="26" t="s">
        <v>3052</v>
      </c>
      <c r="H600" s="26" t="s">
        <v>3052</v>
      </c>
      <c r="I600" s="130" t="s">
        <v>22</v>
      </c>
      <c r="J600" s="130" t="s">
        <v>22</v>
      </c>
      <c r="K600" s="130" t="s">
        <v>22</v>
      </c>
      <c r="L600" s="130"/>
      <c r="M600" s="130" t="s">
        <v>22</v>
      </c>
      <c r="N600" s="130" t="s">
        <v>22</v>
      </c>
      <c r="O600" s="26"/>
      <c r="P600" s="15" t="s">
        <v>23</v>
      </c>
    </row>
    <row r="601">
      <c r="A601" s="30" t="s">
        <v>4630</v>
      </c>
      <c r="B601" s="129" t="str">
        <f> VLOOKUP($A601,datasets!$A:$B,2,0)</f>
        <v>Walstra et al. 2011, Earth Surface Processes and Landforms (C57DUZKR)</v>
      </c>
      <c r="C601" s="26" t="s">
        <v>3606</v>
      </c>
      <c r="D601" s="9" t="s">
        <v>3959</v>
      </c>
      <c r="E601" s="11">
        <v>9.0</v>
      </c>
      <c r="F601" s="26" t="s">
        <v>203</v>
      </c>
      <c r="G601" s="26" t="s">
        <v>3052</v>
      </c>
      <c r="H601" s="26" t="s">
        <v>3052</v>
      </c>
      <c r="I601" s="130" t="s">
        <v>22</v>
      </c>
      <c r="J601" s="130" t="s">
        <v>22</v>
      </c>
      <c r="K601" s="130" t="s">
        <v>22</v>
      </c>
      <c r="L601" s="130"/>
      <c r="M601" s="130" t="s">
        <v>22</v>
      </c>
      <c r="N601" s="130" t="s">
        <v>22</v>
      </c>
      <c r="O601" s="26"/>
      <c r="P601" s="15" t="s">
        <v>23</v>
      </c>
    </row>
    <row r="602">
      <c r="A602" s="30" t="s">
        <v>4631</v>
      </c>
      <c r="B602" s="129" t="str">
        <f> VLOOKUP($A602,datasets!$A:$B,2,0)</f>
        <v>Walstra et al. 2011, Earth Surface Processes and Landforms (C57DUZKR)</v>
      </c>
      <c r="C602" s="26" t="s">
        <v>3606</v>
      </c>
      <c r="D602" s="9" t="s">
        <v>3959</v>
      </c>
      <c r="E602" s="11">
        <v>9.0</v>
      </c>
      <c r="F602" s="26" t="s">
        <v>203</v>
      </c>
      <c r="G602" s="26" t="s">
        <v>3052</v>
      </c>
      <c r="H602" s="26" t="s">
        <v>3052</v>
      </c>
      <c r="I602" s="130" t="s">
        <v>22</v>
      </c>
      <c r="J602" s="130" t="s">
        <v>22</v>
      </c>
      <c r="K602" s="130" t="s">
        <v>22</v>
      </c>
      <c r="L602" s="130"/>
      <c r="M602" s="130" t="s">
        <v>22</v>
      </c>
      <c r="N602" s="130" t="s">
        <v>22</v>
      </c>
      <c r="O602" s="26"/>
      <c r="P602" s="15" t="s">
        <v>23</v>
      </c>
    </row>
    <row r="603">
      <c r="A603" s="30" t="s">
        <v>4632</v>
      </c>
      <c r="B603" s="129" t="str">
        <f> VLOOKUP($A603,datasets!$A:$B,2,0)</f>
        <v>Walstra et al. 2011, Earth Surface Processes and Landforms (C57DUZKR)</v>
      </c>
      <c r="C603" s="26" t="s">
        <v>3606</v>
      </c>
      <c r="D603" s="9" t="s">
        <v>3959</v>
      </c>
      <c r="E603" s="11">
        <v>9.0</v>
      </c>
      <c r="F603" s="26" t="s">
        <v>203</v>
      </c>
      <c r="G603" s="26" t="s">
        <v>3052</v>
      </c>
      <c r="H603" s="26" t="s">
        <v>3052</v>
      </c>
      <c r="I603" s="130" t="s">
        <v>22</v>
      </c>
      <c r="J603" s="130" t="s">
        <v>22</v>
      </c>
      <c r="K603" s="130" t="s">
        <v>22</v>
      </c>
      <c r="L603" s="130"/>
      <c r="M603" s="130" t="s">
        <v>22</v>
      </c>
      <c r="N603" s="130" t="s">
        <v>22</v>
      </c>
      <c r="O603" s="26"/>
      <c r="P603" s="15" t="s">
        <v>23</v>
      </c>
    </row>
    <row r="604">
      <c r="A604" s="30" t="s">
        <v>4633</v>
      </c>
      <c r="B604" s="129" t="str">
        <f> VLOOKUP($A604,datasets!$A:$B,2,0)</f>
        <v>Walstra et al. 2011, Earth Surface Processes and Landforms (C57DUZKR)</v>
      </c>
      <c r="C604" s="26" t="s">
        <v>3606</v>
      </c>
      <c r="D604" s="9" t="s">
        <v>3959</v>
      </c>
      <c r="E604" s="11">
        <v>9.0</v>
      </c>
      <c r="F604" s="26" t="s">
        <v>203</v>
      </c>
      <c r="G604" s="26" t="s">
        <v>3052</v>
      </c>
      <c r="H604" s="26" t="s">
        <v>3052</v>
      </c>
      <c r="I604" s="130" t="s">
        <v>22</v>
      </c>
      <c r="J604" s="130" t="s">
        <v>22</v>
      </c>
      <c r="K604" s="130" t="s">
        <v>22</v>
      </c>
      <c r="L604" s="130"/>
      <c r="M604" s="130" t="s">
        <v>22</v>
      </c>
      <c r="N604" s="130" t="s">
        <v>22</v>
      </c>
      <c r="O604" s="26"/>
      <c r="P604" s="15" t="s">
        <v>23</v>
      </c>
    </row>
    <row r="605">
      <c r="A605" s="30" t="s">
        <v>4634</v>
      </c>
      <c r="B605" s="129" t="str">
        <f> VLOOKUP($A605,datasets!$A:$B,2,0)</f>
        <v>Youssef and Doumit 2023, Geosystems and Geoenvironment (FZ2D7KEH)</v>
      </c>
      <c r="C605" s="26" t="s">
        <v>3615</v>
      </c>
      <c r="D605" s="9" t="s">
        <v>4476</v>
      </c>
      <c r="E605" s="11" t="s">
        <v>22</v>
      </c>
      <c r="F605" s="26" t="s">
        <v>203</v>
      </c>
      <c r="G605" s="26" t="s">
        <v>3052</v>
      </c>
      <c r="H605" s="26" t="s">
        <v>3052</v>
      </c>
      <c r="I605" s="130" t="s">
        <v>22</v>
      </c>
      <c r="J605" s="130" t="s">
        <v>22</v>
      </c>
      <c r="K605" s="130" t="s">
        <v>22</v>
      </c>
      <c r="L605" s="130"/>
      <c r="M605" s="130" t="s">
        <v>22</v>
      </c>
      <c r="N605" s="130" t="s">
        <v>22</v>
      </c>
      <c r="O605" s="26"/>
      <c r="P605" s="15" t="s">
        <v>23</v>
      </c>
    </row>
    <row r="606">
      <c r="A606" s="30" t="s">
        <v>4635</v>
      </c>
      <c r="B606" s="129" t="str">
        <f> VLOOKUP($A606,datasets!$A:$B,2,0)</f>
        <v>Zhang et al. 2021, ISPRS Journal of Photogrammetry and Remote Sensing (6P2CL666)</v>
      </c>
      <c r="C606" s="26" t="s">
        <v>3699</v>
      </c>
      <c r="D606" s="9" t="s">
        <v>3641</v>
      </c>
      <c r="E606" s="11" t="s">
        <v>22</v>
      </c>
      <c r="F606" s="26" t="s">
        <v>28</v>
      </c>
      <c r="G606" s="26" t="s">
        <v>203</v>
      </c>
      <c r="H606" s="26" t="s">
        <v>203</v>
      </c>
      <c r="I606" s="130" t="s">
        <v>4636</v>
      </c>
      <c r="J606" s="130" t="s">
        <v>4637</v>
      </c>
      <c r="K606" s="130" t="s">
        <v>22</v>
      </c>
      <c r="L606" s="130"/>
      <c r="M606" s="130" t="s">
        <v>22</v>
      </c>
      <c r="N606" s="26" t="s">
        <v>4638</v>
      </c>
      <c r="O606" s="26"/>
      <c r="P606" s="15" t="s">
        <v>23</v>
      </c>
    </row>
    <row r="607">
      <c r="A607" s="30" t="s">
        <v>4639</v>
      </c>
      <c r="B607" s="129" t="str">
        <f> VLOOKUP($A607,datasets!$A:$B,2,0)</f>
        <v>Zhang et al. 2021, ISPRS Journal of Photogrammetry and Remote Sensing (6P2CL666)</v>
      </c>
      <c r="C607" s="26" t="s">
        <v>3699</v>
      </c>
      <c r="D607" s="9" t="s">
        <v>3641</v>
      </c>
      <c r="E607" s="11" t="s">
        <v>22</v>
      </c>
      <c r="F607" s="26" t="s">
        <v>28</v>
      </c>
      <c r="G607" s="26" t="s">
        <v>203</v>
      </c>
      <c r="H607" s="26" t="s">
        <v>203</v>
      </c>
      <c r="I607" s="130" t="s">
        <v>4636</v>
      </c>
      <c r="J607" s="130" t="s">
        <v>4637</v>
      </c>
      <c r="K607" s="130" t="s">
        <v>22</v>
      </c>
      <c r="L607" s="130"/>
      <c r="M607" s="130" t="s">
        <v>22</v>
      </c>
      <c r="N607" s="26" t="s">
        <v>4638</v>
      </c>
      <c r="O607" s="26"/>
      <c r="P607" s="15" t="s">
        <v>23</v>
      </c>
    </row>
    <row r="608">
      <c r="A608" s="30" t="s">
        <v>4640</v>
      </c>
      <c r="B608" s="129" t="str">
        <f> VLOOKUP($A608,datasets!$A:$B,2,0)</f>
        <v>Zhang et al. 2021, ISPRS Journal of Photogrammetry and Remote Sensing (6P2CL666)</v>
      </c>
      <c r="C608" s="26" t="s">
        <v>3699</v>
      </c>
      <c r="D608" s="9" t="s">
        <v>3641</v>
      </c>
      <c r="E608" s="11" t="s">
        <v>22</v>
      </c>
      <c r="F608" s="26" t="s">
        <v>28</v>
      </c>
      <c r="G608" s="26" t="s">
        <v>203</v>
      </c>
      <c r="H608" s="26" t="s">
        <v>203</v>
      </c>
      <c r="I608" s="130" t="s">
        <v>4636</v>
      </c>
      <c r="J608" s="130" t="s">
        <v>4637</v>
      </c>
      <c r="K608" s="130" t="s">
        <v>22</v>
      </c>
      <c r="L608" s="130"/>
      <c r="M608" s="130" t="s">
        <v>22</v>
      </c>
      <c r="N608" s="26" t="s">
        <v>4638</v>
      </c>
      <c r="O608" s="26"/>
      <c r="P608" s="15" t="s">
        <v>23</v>
      </c>
    </row>
    <row r="609">
      <c r="A609" s="30" t="s">
        <v>4641</v>
      </c>
      <c r="B609" s="129" t="str">
        <f> VLOOKUP($A609,datasets!$A:$B,2,0)</f>
        <v>Zhang et al. 2021, ISPRS Journal of Photogrammetry and Remote Sensing (6P2CL666)</v>
      </c>
      <c r="C609" s="26" t="s">
        <v>3699</v>
      </c>
      <c r="D609" s="9" t="s">
        <v>3641</v>
      </c>
      <c r="E609" s="11" t="s">
        <v>22</v>
      </c>
      <c r="F609" s="26" t="s">
        <v>28</v>
      </c>
      <c r="G609" s="26" t="s">
        <v>203</v>
      </c>
      <c r="H609" s="26" t="s">
        <v>203</v>
      </c>
      <c r="I609" s="130" t="s">
        <v>4636</v>
      </c>
      <c r="J609" s="130" t="s">
        <v>4637</v>
      </c>
      <c r="K609" s="130" t="s">
        <v>22</v>
      </c>
      <c r="L609" s="130"/>
      <c r="M609" s="130" t="s">
        <v>22</v>
      </c>
      <c r="N609" s="26" t="s">
        <v>4638</v>
      </c>
      <c r="O609" s="26"/>
      <c r="P609" s="15" t="s">
        <v>23</v>
      </c>
    </row>
    <row r="610">
      <c r="A610" s="30" t="s">
        <v>4642</v>
      </c>
      <c r="B610" s="129" t="str">
        <f> VLOOKUP($A610,datasets!$A:$B,2,0)</f>
        <v>Zhang et al. 2021, ISPRS Journal of Photogrammetry and Remote Sensing (6P2CL666)</v>
      </c>
      <c r="C610" s="26" t="s">
        <v>3699</v>
      </c>
      <c r="D610" s="9" t="s">
        <v>3641</v>
      </c>
      <c r="E610" s="11" t="s">
        <v>22</v>
      </c>
      <c r="F610" s="26" t="s">
        <v>28</v>
      </c>
      <c r="G610" s="26" t="s">
        <v>203</v>
      </c>
      <c r="H610" s="26" t="s">
        <v>203</v>
      </c>
      <c r="I610" s="130" t="s">
        <v>4636</v>
      </c>
      <c r="J610" s="130" t="s">
        <v>4637</v>
      </c>
      <c r="K610" s="130" t="s">
        <v>22</v>
      </c>
      <c r="L610" s="130"/>
      <c r="M610" s="130" t="s">
        <v>22</v>
      </c>
      <c r="N610" s="26" t="s">
        <v>4638</v>
      </c>
      <c r="O610" s="26"/>
      <c r="P610" s="15" t="s">
        <v>23</v>
      </c>
    </row>
    <row r="611">
      <c r="A611" s="30" t="s">
        <v>4643</v>
      </c>
      <c r="B611" s="129" t="str">
        <f> VLOOKUP($A611,datasets!$A:$B,2,0)</f>
        <v>Zhang et al. 2021, ISPRS Journal of Photogrammetry and Remote Sensing (6P2CL666)</v>
      </c>
      <c r="C611" s="26" t="s">
        <v>3699</v>
      </c>
      <c r="D611" s="9" t="s">
        <v>3641</v>
      </c>
      <c r="E611" s="11" t="s">
        <v>22</v>
      </c>
      <c r="F611" s="26" t="s">
        <v>28</v>
      </c>
      <c r="G611" s="26" t="s">
        <v>203</v>
      </c>
      <c r="H611" s="26" t="s">
        <v>203</v>
      </c>
      <c r="I611" s="130" t="s">
        <v>4636</v>
      </c>
      <c r="J611" s="130" t="s">
        <v>4637</v>
      </c>
      <c r="K611" s="130" t="s">
        <v>22</v>
      </c>
      <c r="L611" s="130"/>
      <c r="M611" s="130" t="s">
        <v>22</v>
      </c>
      <c r="N611" s="26" t="s">
        <v>4638</v>
      </c>
      <c r="O611" s="26"/>
      <c r="P611" s="15" t="s">
        <v>23</v>
      </c>
    </row>
    <row r="612">
      <c r="A612" s="30" t="s">
        <v>4644</v>
      </c>
      <c r="B612" s="129" t="str">
        <f> VLOOKUP($A612,datasets!$A:$B,2,0)</f>
        <v>Zhang et al. 2021, ISPRS Journal of Photogrammetry and Remote Sensing (6P2CL666)</v>
      </c>
      <c r="C612" s="26" t="s">
        <v>3699</v>
      </c>
      <c r="D612" s="9" t="s">
        <v>3641</v>
      </c>
      <c r="E612" s="11" t="s">
        <v>22</v>
      </c>
      <c r="F612" s="26" t="s">
        <v>28</v>
      </c>
      <c r="G612" s="26" t="s">
        <v>203</v>
      </c>
      <c r="H612" s="26" t="s">
        <v>203</v>
      </c>
      <c r="I612" s="130" t="s">
        <v>4636</v>
      </c>
      <c r="J612" s="130" t="s">
        <v>4637</v>
      </c>
      <c r="K612" s="130" t="s">
        <v>22</v>
      </c>
      <c r="L612" s="130"/>
      <c r="M612" s="130" t="s">
        <v>22</v>
      </c>
      <c r="N612" s="26" t="s">
        <v>4638</v>
      </c>
      <c r="O612" s="26"/>
      <c r="P612" s="15" t="s">
        <v>23</v>
      </c>
    </row>
    <row r="613">
      <c r="A613" s="30" t="s">
        <v>4645</v>
      </c>
      <c r="B613" s="129" t="str">
        <f> VLOOKUP($A613,datasets!$A:$B,2,0)</f>
        <v>Zhou et al. 2022, IEEE Transactions on Geoscience and Remote Sensing (Q57B8PSI)</v>
      </c>
      <c r="C613" s="26" t="s">
        <v>3606</v>
      </c>
      <c r="D613" s="9" t="s">
        <v>3607</v>
      </c>
      <c r="E613" s="11" t="s">
        <v>22</v>
      </c>
      <c r="F613" s="26" t="s">
        <v>203</v>
      </c>
      <c r="G613" s="26" t="s">
        <v>28</v>
      </c>
      <c r="H613" s="26" t="s">
        <v>203</v>
      </c>
      <c r="I613" s="130" t="s">
        <v>4646</v>
      </c>
      <c r="J613" s="130" t="s">
        <v>4647</v>
      </c>
      <c r="K613" s="130" t="s">
        <v>22</v>
      </c>
      <c r="L613" s="130"/>
      <c r="M613" s="130" t="s">
        <v>22</v>
      </c>
      <c r="N613" s="26" t="s">
        <v>4648</v>
      </c>
      <c r="O613" s="26"/>
      <c r="P613" s="15" t="s">
        <v>23</v>
      </c>
    </row>
    <row r="614">
      <c r="A614" s="26" t="s">
        <v>4649</v>
      </c>
      <c r="B614" s="129" t="str">
        <f> VLOOKUP($A614,datasets!$A:$B,2,0)</f>
        <v>Zhou et al. 2022, IEEE Transactions on Geoscience and Remote Sensing (Q57B8PSI)</v>
      </c>
      <c r="C614" s="26" t="s">
        <v>3606</v>
      </c>
      <c r="D614" s="9" t="s">
        <v>3607</v>
      </c>
      <c r="E614" s="11" t="s">
        <v>22</v>
      </c>
      <c r="F614" s="26" t="s">
        <v>203</v>
      </c>
      <c r="G614" s="26" t="s">
        <v>28</v>
      </c>
      <c r="H614" s="26" t="s">
        <v>203</v>
      </c>
      <c r="I614" s="130" t="s">
        <v>4646</v>
      </c>
      <c r="J614" s="130" t="s">
        <v>4647</v>
      </c>
      <c r="K614" s="130" t="s">
        <v>22</v>
      </c>
      <c r="L614" s="130"/>
      <c r="M614" s="130" t="s">
        <v>22</v>
      </c>
      <c r="N614" s="26" t="s">
        <v>4648</v>
      </c>
      <c r="O614" s="26"/>
      <c r="P614" s="15" t="s">
        <v>23</v>
      </c>
    </row>
    <row r="615">
      <c r="A615" s="30" t="s">
        <v>4650</v>
      </c>
      <c r="B615" s="129" t="str">
        <f> VLOOKUP($A615,datasets!$A:$B,2,0)</f>
        <v>Lucas and Gayer 2022, IEEE Geoscience and Remote Sensing Magazine (ERP9ZYKA)</v>
      </c>
      <c r="C615" s="26" t="s">
        <v>3699</v>
      </c>
      <c r="D615" s="9" t="s">
        <v>3641</v>
      </c>
      <c r="E615" s="11" t="s">
        <v>22</v>
      </c>
      <c r="F615" s="26" t="s">
        <v>203</v>
      </c>
      <c r="G615" s="26" t="s">
        <v>203</v>
      </c>
      <c r="H615" s="26" t="s">
        <v>203</v>
      </c>
      <c r="I615" s="130" t="s">
        <v>4422</v>
      </c>
      <c r="J615" s="130" t="s">
        <v>3737</v>
      </c>
      <c r="K615" s="130" t="s">
        <v>22</v>
      </c>
      <c r="L615" s="130"/>
      <c r="M615" s="130" t="s">
        <v>22</v>
      </c>
      <c r="N615" s="26" t="s">
        <v>4651</v>
      </c>
      <c r="O615" s="26"/>
      <c r="P615" s="15" t="s">
        <v>23</v>
      </c>
    </row>
    <row r="616">
      <c r="A616" s="30" t="s">
        <v>4652</v>
      </c>
      <c r="B616" s="129" t="str">
        <f> VLOOKUP($A616,datasets!$A:$B,2,0)</f>
        <v>Lucas and Gayer 2022, IEEE Geoscience and Remote Sensing Magazine (ERP9ZYKA)</v>
      </c>
      <c r="C616" s="26" t="s">
        <v>3699</v>
      </c>
      <c r="D616" s="9" t="s">
        <v>3641</v>
      </c>
      <c r="E616" s="11" t="s">
        <v>22</v>
      </c>
      <c r="F616" s="26" t="s">
        <v>203</v>
      </c>
      <c r="G616" s="26" t="s">
        <v>203</v>
      </c>
      <c r="H616" s="26" t="s">
        <v>203</v>
      </c>
      <c r="I616" s="130" t="s">
        <v>4422</v>
      </c>
      <c r="J616" s="130" t="s">
        <v>3737</v>
      </c>
      <c r="K616" s="130" t="s">
        <v>22</v>
      </c>
      <c r="L616" s="130"/>
      <c r="M616" s="130" t="s">
        <v>22</v>
      </c>
      <c r="N616" s="26" t="s">
        <v>4651</v>
      </c>
      <c r="O616" s="26"/>
      <c r="P616" s="15" t="s">
        <v>23</v>
      </c>
    </row>
    <row r="617">
      <c r="A617" s="30" t="s">
        <v>4653</v>
      </c>
      <c r="B617" s="129" t="str">
        <f> VLOOKUP($A617,datasets!$A:$B,2,0)</f>
        <v>Lucas and Gayer 2022, IEEE Geoscience and Remote Sensing Magazine (ERP9ZYKA)</v>
      </c>
      <c r="C617" s="26" t="s">
        <v>3699</v>
      </c>
      <c r="D617" s="9" t="s">
        <v>3641</v>
      </c>
      <c r="E617" s="11" t="s">
        <v>22</v>
      </c>
      <c r="F617" s="26" t="s">
        <v>203</v>
      </c>
      <c r="G617" s="26" t="s">
        <v>203</v>
      </c>
      <c r="H617" s="26" t="s">
        <v>203</v>
      </c>
      <c r="I617" s="130" t="s">
        <v>4422</v>
      </c>
      <c r="J617" s="130" t="s">
        <v>3737</v>
      </c>
      <c r="K617" s="130" t="s">
        <v>22</v>
      </c>
      <c r="L617" s="130"/>
      <c r="M617" s="130" t="s">
        <v>22</v>
      </c>
      <c r="N617" s="26" t="s">
        <v>4651</v>
      </c>
      <c r="O617" s="26"/>
      <c r="P617" s="15" t="s">
        <v>23</v>
      </c>
    </row>
    <row r="618">
      <c r="A618" s="30" t="s">
        <v>4654</v>
      </c>
      <c r="B618" s="129" t="str">
        <f> VLOOKUP($A618,datasets!$A:$B,2,0)</f>
        <v>Lucas and Gayer 2022, IEEE Geoscience and Remote Sensing Magazine (ERP9ZYKA)</v>
      </c>
      <c r="C618" s="26" t="s">
        <v>3699</v>
      </c>
      <c r="D618" s="9" t="s">
        <v>3641</v>
      </c>
      <c r="E618" s="11" t="s">
        <v>22</v>
      </c>
      <c r="F618" s="26" t="s">
        <v>203</v>
      </c>
      <c r="G618" s="26" t="s">
        <v>203</v>
      </c>
      <c r="H618" s="26" t="s">
        <v>203</v>
      </c>
      <c r="I618" s="130" t="s">
        <v>4422</v>
      </c>
      <c r="J618" s="130" t="s">
        <v>3737</v>
      </c>
      <c r="K618" s="130" t="s">
        <v>22</v>
      </c>
      <c r="L618" s="130"/>
      <c r="M618" s="130" t="s">
        <v>22</v>
      </c>
      <c r="N618" s="26" t="s">
        <v>4651</v>
      </c>
      <c r="O618" s="26"/>
      <c r="P618" s="15" t="s">
        <v>23</v>
      </c>
    </row>
    <row r="619">
      <c r="A619" s="30" t="s">
        <v>4655</v>
      </c>
      <c r="B619" s="129" t="str">
        <f> VLOOKUP($A619,datasets!$A:$B,2,0)</f>
        <v>Lucas and Gayer 2022, IEEE Geoscience and Remote Sensing Magazine (ERP9ZYKA)</v>
      </c>
      <c r="C619" s="26" t="s">
        <v>3699</v>
      </c>
      <c r="D619" s="9" t="s">
        <v>3641</v>
      </c>
      <c r="E619" s="11" t="s">
        <v>22</v>
      </c>
      <c r="F619" s="26" t="s">
        <v>203</v>
      </c>
      <c r="G619" s="26" t="s">
        <v>203</v>
      </c>
      <c r="H619" s="26" t="s">
        <v>203</v>
      </c>
      <c r="I619" s="130" t="s">
        <v>4422</v>
      </c>
      <c r="J619" s="130" t="s">
        <v>3737</v>
      </c>
      <c r="K619" s="130" t="s">
        <v>22</v>
      </c>
      <c r="L619" s="130"/>
      <c r="M619" s="130" t="s">
        <v>22</v>
      </c>
      <c r="N619" s="26" t="s">
        <v>4651</v>
      </c>
      <c r="O619" s="26"/>
      <c r="P619" s="15" t="s">
        <v>23</v>
      </c>
    </row>
    <row r="620">
      <c r="A620" s="30" t="s">
        <v>4656</v>
      </c>
      <c r="B620" s="129" t="str">
        <f> VLOOKUP($A620,datasets!$A:$B,2,0)</f>
        <v>Lucas and Gayer 2022, IEEE Geoscience and Remote Sensing Magazine (ERP9ZYKA)</v>
      </c>
      <c r="C620" s="26" t="s">
        <v>3699</v>
      </c>
      <c r="D620" s="9" t="s">
        <v>3641</v>
      </c>
      <c r="E620" s="11" t="s">
        <v>22</v>
      </c>
      <c r="F620" s="26" t="s">
        <v>203</v>
      </c>
      <c r="G620" s="26" t="s">
        <v>203</v>
      </c>
      <c r="H620" s="26" t="s">
        <v>203</v>
      </c>
      <c r="I620" s="130" t="s">
        <v>4422</v>
      </c>
      <c r="J620" s="130" t="s">
        <v>3737</v>
      </c>
      <c r="K620" s="130" t="s">
        <v>22</v>
      </c>
      <c r="L620" s="130"/>
      <c r="M620" s="130" t="s">
        <v>22</v>
      </c>
      <c r="N620" s="26" t="s">
        <v>4651</v>
      </c>
      <c r="O620" s="26"/>
      <c r="P620" s="15" t="s">
        <v>23</v>
      </c>
    </row>
    <row r="621">
      <c r="A621" s="30" t="s">
        <v>4657</v>
      </c>
      <c r="B621" s="129" t="str">
        <f> VLOOKUP($A621,datasets!$A:$B,2,0)</f>
        <v>Lucas and Gayer 2022, IEEE Geoscience and Remote Sensing Magazine (ERP9ZYKA)</v>
      </c>
      <c r="C621" s="26" t="s">
        <v>3699</v>
      </c>
      <c r="D621" s="9" t="s">
        <v>3641</v>
      </c>
      <c r="E621" s="11" t="s">
        <v>22</v>
      </c>
      <c r="F621" s="26" t="s">
        <v>203</v>
      </c>
      <c r="G621" s="26" t="s">
        <v>203</v>
      </c>
      <c r="H621" s="26" t="s">
        <v>203</v>
      </c>
      <c r="I621" s="130" t="s">
        <v>4422</v>
      </c>
      <c r="J621" s="130" t="s">
        <v>3737</v>
      </c>
      <c r="K621" s="130" t="s">
        <v>22</v>
      </c>
      <c r="L621" s="130"/>
      <c r="M621" s="130" t="s">
        <v>22</v>
      </c>
      <c r="N621" s="26" t="s">
        <v>4651</v>
      </c>
      <c r="O621" s="26"/>
      <c r="P621" s="15" t="s">
        <v>23</v>
      </c>
    </row>
    <row r="622">
      <c r="A622" s="30" t="s">
        <v>4658</v>
      </c>
      <c r="B622" s="129" t="str">
        <f> VLOOKUP($A622,datasets!$A:$B,2,0)</f>
        <v>Lucas and Gayer 2022, IEEE Geoscience and Remote Sensing Magazine (ERP9ZYKA)</v>
      </c>
      <c r="C622" s="26" t="s">
        <v>3699</v>
      </c>
      <c r="D622" s="9" t="s">
        <v>3641</v>
      </c>
      <c r="E622" s="11" t="s">
        <v>22</v>
      </c>
      <c r="F622" s="26" t="s">
        <v>203</v>
      </c>
      <c r="G622" s="26" t="s">
        <v>203</v>
      </c>
      <c r="H622" s="26" t="s">
        <v>203</v>
      </c>
      <c r="I622" s="130" t="s">
        <v>4422</v>
      </c>
      <c r="J622" s="130" t="s">
        <v>3737</v>
      </c>
      <c r="K622" s="130" t="s">
        <v>22</v>
      </c>
      <c r="L622" s="130"/>
      <c r="M622" s="130" t="s">
        <v>22</v>
      </c>
      <c r="N622" s="26" t="s">
        <v>4651</v>
      </c>
      <c r="O622" s="26"/>
      <c r="P622" s="15" t="s">
        <v>23</v>
      </c>
    </row>
    <row r="623">
      <c r="A623" s="119" t="s">
        <v>4659</v>
      </c>
      <c r="B623" s="129" t="str">
        <f> VLOOKUP($A623,datasets!$A:$B,2,0)</f>
        <v>Maiwald et al. 2023, Remote Sensing (VX3E6VKA)</v>
      </c>
      <c r="C623" s="26" t="s">
        <v>3699</v>
      </c>
      <c r="D623" s="9" t="s">
        <v>4660</v>
      </c>
      <c r="E623" s="11">
        <v>3.6</v>
      </c>
      <c r="F623" s="26" t="s">
        <v>203</v>
      </c>
      <c r="G623" s="26" t="s">
        <v>28</v>
      </c>
      <c r="H623" s="26" t="s">
        <v>28</v>
      </c>
      <c r="I623" s="130" t="s">
        <v>22</v>
      </c>
      <c r="J623" s="130" t="s">
        <v>22</v>
      </c>
      <c r="K623" s="130" t="s">
        <v>22</v>
      </c>
      <c r="L623" s="26"/>
      <c r="M623" s="130" t="s">
        <v>22</v>
      </c>
      <c r="N623" s="26" t="s">
        <v>4661</v>
      </c>
      <c r="O623" s="26"/>
      <c r="P623" s="15" t="s">
        <v>16</v>
      </c>
    </row>
    <row r="624">
      <c r="A624" s="119" t="s">
        <v>4662</v>
      </c>
      <c r="B624" s="129" t="str">
        <f> VLOOKUP($A624,datasets!$A:$B,2,0)</f>
        <v>Maiwald et al. 2023, Remote Sensing (VX3E6VKA)</v>
      </c>
      <c r="C624" s="26" t="s">
        <v>3699</v>
      </c>
      <c r="D624" s="9" t="s">
        <v>4660</v>
      </c>
      <c r="E624" s="11">
        <v>3.6</v>
      </c>
      <c r="F624" s="26" t="s">
        <v>203</v>
      </c>
      <c r="G624" s="26" t="s">
        <v>28</v>
      </c>
      <c r="H624" s="26" t="s">
        <v>28</v>
      </c>
      <c r="I624" s="130" t="s">
        <v>22</v>
      </c>
      <c r="J624" s="130" t="s">
        <v>22</v>
      </c>
      <c r="K624" s="130" t="s">
        <v>22</v>
      </c>
      <c r="L624" s="26"/>
      <c r="M624" s="130" t="s">
        <v>22</v>
      </c>
      <c r="N624" s="26" t="s">
        <v>4661</v>
      </c>
      <c r="O624" s="26"/>
      <c r="P624" s="15" t="s">
        <v>16</v>
      </c>
    </row>
    <row r="625">
      <c r="B625" s="129" t="str">
        <f> VLOOKUP($A625,datasets!$A:$B,2,0)</f>
        <v>#N/A</v>
      </c>
      <c r="C625" s="30"/>
      <c r="D625" s="9"/>
      <c r="E625" s="11"/>
      <c r="F625" s="26"/>
      <c r="G625" s="26"/>
      <c r="H625" s="26"/>
      <c r="I625" s="130"/>
      <c r="J625" s="130"/>
      <c r="K625" s="130"/>
      <c r="O625" s="30"/>
      <c r="P625" s="15"/>
    </row>
    <row r="626">
      <c r="B626" s="129" t="str">
        <f> VLOOKUP($A626,datasets!$A:$B,2,0)</f>
        <v>#N/A</v>
      </c>
      <c r="C626" s="30"/>
      <c r="D626" s="9"/>
      <c r="E626" s="11"/>
      <c r="F626" s="26"/>
      <c r="G626" s="26"/>
      <c r="H626" s="26"/>
      <c r="I626" s="130"/>
      <c r="J626" s="130"/>
      <c r="K626" s="130"/>
      <c r="O626" s="30"/>
      <c r="P626" s="15"/>
    </row>
    <row r="627">
      <c r="B627" s="129" t="str">
        <f> VLOOKUP($A627,datasets!$A:$B,2,0)</f>
        <v>#N/A</v>
      </c>
      <c r="C627" s="26"/>
      <c r="D627" s="9"/>
      <c r="E627" s="11"/>
      <c r="F627" s="26"/>
      <c r="G627" s="26"/>
      <c r="H627" s="26"/>
      <c r="I627" s="130"/>
      <c r="J627" s="130"/>
      <c r="K627" s="130"/>
      <c r="L627" s="26"/>
      <c r="M627" s="26"/>
      <c r="N627" s="26"/>
      <c r="O627" s="26"/>
      <c r="P627" s="74"/>
    </row>
    <row r="628">
      <c r="B628" s="129" t="str">
        <f> VLOOKUP($A628,datasets!$A:$B,2,0)</f>
        <v>#N/A</v>
      </c>
      <c r="C628" s="26"/>
      <c r="D628" s="9"/>
      <c r="E628" s="11"/>
      <c r="F628" s="26"/>
      <c r="G628" s="26"/>
      <c r="H628" s="26"/>
      <c r="I628" s="130"/>
      <c r="J628" s="130"/>
      <c r="K628" s="130"/>
      <c r="L628" s="26"/>
      <c r="M628" s="26"/>
      <c r="N628" s="26"/>
      <c r="O628" s="26"/>
      <c r="P628" s="74"/>
    </row>
    <row r="629">
      <c r="B629" s="129" t="str">
        <f> VLOOKUP($A629,datasets!$A:$B,2,0)</f>
        <v>#N/A</v>
      </c>
      <c r="C629" s="26"/>
      <c r="D629" s="9"/>
      <c r="E629" s="11"/>
      <c r="F629" s="26"/>
      <c r="G629" s="26"/>
      <c r="H629" s="26"/>
      <c r="I629" s="130"/>
      <c r="J629" s="130"/>
      <c r="K629" s="130"/>
      <c r="L629" s="26"/>
      <c r="M629" s="26"/>
      <c r="N629" s="26"/>
      <c r="O629" s="26"/>
      <c r="P629" s="74"/>
    </row>
    <row r="630">
      <c r="B630" s="129" t="str">
        <f> VLOOKUP($A630,datasets!$A:$B,2,0)</f>
        <v>#N/A</v>
      </c>
      <c r="C630" s="26"/>
      <c r="D630" s="9"/>
      <c r="E630" s="11"/>
      <c r="F630" s="26"/>
      <c r="G630" s="26"/>
      <c r="H630" s="26"/>
      <c r="I630" s="130"/>
      <c r="J630" s="130"/>
      <c r="K630" s="130"/>
      <c r="L630" s="26"/>
      <c r="M630" s="26"/>
      <c r="N630" s="26"/>
      <c r="O630" s="26"/>
      <c r="P630" s="74"/>
    </row>
    <row r="631">
      <c r="B631" s="129" t="str">
        <f> VLOOKUP($A631,datasets!$A:$B,2,0)</f>
        <v>#N/A</v>
      </c>
      <c r="C631" s="26"/>
      <c r="D631" s="9"/>
      <c r="E631" s="11"/>
      <c r="F631" s="26"/>
      <c r="G631" s="26"/>
      <c r="H631" s="26"/>
      <c r="I631" s="130"/>
      <c r="J631" s="130"/>
      <c r="K631" s="130"/>
      <c r="L631" s="26"/>
      <c r="M631" s="26"/>
      <c r="N631" s="26"/>
      <c r="O631" s="26"/>
      <c r="P631" s="74"/>
    </row>
    <row r="632">
      <c r="B632" s="129" t="str">
        <f> VLOOKUP($A632,datasets!$A:$B,2,0)</f>
        <v>#N/A</v>
      </c>
      <c r="C632" s="26"/>
      <c r="D632" s="9"/>
      <c r="E632" s="11"/>
      <c r="F632" s="26"/>
      <c r="G632" s="26"/>
      <c r="H632" s="26"/>
      <c r="I632" s="130"/>
      <c r="J632" s="130"/>
      <c r="K632" s="130"/>
      <c r="L632" s="26"/>
      <c r="M632" s="26"/>
      <c r="N632" s="26"/>
      <c r="O632" s="26"/>
      <c r="P632" s="74"/>
    </row>
    <row r="633">
      <c r="B633" s="129" t="str">
        <f> VLOOKUP($A633,datasets!$A:$B,2,0)</f>
        <v>#N/A</v>
      </c>
      <c r="C633" s="26"/>
      <c r="D633" s="9"/>
      <c r="E633" s="11"/>
      <c r="F633" s="26"/>
      <c r="G633" s="26"/>
      <c r="H633" s="26"/>
      <c r="I633" s="130"/>
      <c r="J633" s="130"/>
      <c r="K633" s="130"/>
      <c r="L633" s="26"/>
      <c r="M633" s="26"/>
      <c r="N633" s="26"/>
      <c r="O633" s="26"/>
      <c r="P633" s="74"/>
    </row>
    <row r="634">
      <c r="B634" s="129" t="str">
        <f> VLOOKUP($A634,datasets!$A:$B,2,0)</f>
        <v>#N/A</v>
      </c>
      <c r="C634" s="26"/>
      <c r="D634" s="9"/>
      <c r="E634" s="11"/>
      <c r="F634" s="26"/>
      <c r="G634" s="26"/>
      <c r="H634" s="26"/>
      <c r="I634" s="130"/>
      <c r="J634" s="130"/>
      <c r="K634" s="130"/>
      <c r="L634" s="26"/>
      <c r="M634" s="26"/>
      <c r="N634" s="26"/>
      <c r="O634" s="26"/>
      <c r="P634" s="74"/>
    </row>
    <row r="635">
      <c r="B635" s="129" t="str">
        <f> VLOOKUP($A635,datasets!$A:$B,2,0)</f>
        <v>#N/A</v>
      </c>
      <c r="C635" s="26"/>
      <c r="D635" s="9"/>
      <c r="E635" s="11"/>
      <c r="F635" s="26"/>
      <c r="G635" s="26"/>
      <c r="H635" s="26"/>
      <c r="I635" s="130"/>
      <c r="J635" s="130"/>
      <c r="K635" s="130"/>
      <c r="L635" s="26"/>
      <c r="M635" s="26"/>
      <c r="N635" s="26"/>
      <c r="O635" s="26"/>
      <c r="P635" s="74"/>
    </row>
    <row r="636">
      <c r="B636" s="129" t="str">
        <f> VLOOKUP($A636,datasets!$A:$B,2,0)</f>
        <v>#N/A</v>
      </c>
      <c r="C636" s="26"/>
      <c r="D636" s="9"/>
      <c r="E636" s="11"/>
      <c r="F636" s="26"/>
      <c r="G636" s="26"/>
      <c r="H636" s="26"/>
      <c r="I636" s="130"/>
      <c r="J636" s="130"/>
      <c r="K636" s="130"/>
      <c r="L636" s="26"/>
      <c r="M636" s="26"/>
      <c r="N636" s="26"/>
      <c r="O636" s="26"/>
      <c r="P636" s="74"/>
    </row>
    <row r="637">
      <c r="B637" s="129" t="str">
        <f> VLOOKUP($A637,datasets!$A:$B,2,0)</f>
        <v>#N/A</v>
      </c>
      <c r="C637" s="26"/>
      <c r="D637" s="9"/>
      <c r="E637" s="11"/>
      <c r="F637" s="26"/>
      <c r="G637" s="26"/>
      <c r="H637" s="26"/>
      <c r="I637" s="130"/>
      <c r="J637" s="130"/>
      <c r="K637" s="130"/>
      <c r="L637" s="26"/>
      <c r="M637" s="26"/>
      <c r="N637" s="26"/>
      <c r="O637" s="26"/>
      <c r="P637" s="74"/>
    </row>
    <row r="638">
      <c r="B638" s="129" t="str">
        <f> VLOOKUP($A638,datasets!$A:$B,2,0)</f>
        <v>#N/A</v>
      </c>
      <c r="C638" s="26"/>
      <c r="D638" s="9"/>
      <c r="E638" s="11"/>
      <c r="F638" s="26"/>
      <c r="G638" s="26"/>
      <c r="H638" s="26"/>
      <c r="I638" s="130"/>
      <c r="J638" s="130"/>
      <c r="K638" s="130"/>
      <c r="L638" s="26"/>
      <c r="M638" s="26"/>
      <c r="N638" s="26"/>
      <c r="O638" s="26"/>
      <c r="P638" s="74"/>
    </row>
    <row r="639">
      <c r="B639" s="129" t="str">
        <f> VLOOKUP($A639,datasets!$A:$B,2,0)</f>
        <v>#N/A</v>
      </c>
      <c r="C639" s="26"/>
      <c r="D639" s="9"/>
      <c r="E639" s="11"/>
      <c r="F639" s="26"/>
      <c r="G639" s="26"/>
      <c r="H639" s="26"/>
      <c r="I639" s="130"/>
      <c r="J639" s="130"/>
      <c r="K639" s="130"/>
      <c r="L639" s="26"/>
      <c r="M639" s="26"/>
      <c r="N639" s="26"/>
      <c r="O639" s="26"/>
      <c r="P639" s="74"/>
    </row>
    <row r="640">
      <c r="B640" s="129" t="str">
        <f> VLOOKUP($A640,datasets!$A:$B,2,0)</f>
        <v>#N/A</v>
      </c>
      <c r="C640" s="26"/>
      <c r="D640" s="9"/>
      <c r="E640" s="11"/>
      <c r="F640" s="26"/>
      <c r="G640" s="26"/>
      <c r="H640" s="26"/>
      <c r="I640" s="130"/>
      <c r="J640" s="130"/>
      <c r="K640" s="130"/>
      <c r="L640" s="26"/>
      <c r="M640" s="26"/>
      <c r="N640" s="26"/>
      <c r="O640" s="26"/>
      <c r="P640" s="74"/>
    </row>
    <row r="641">
      <c r="B641" s="129" t="str">
        <f> VLOOKUP($A641,datasets!$A:$B,2,0)</f>
        <v>#N/A</v>
      </c>
      <c r="C641" s="26"/>
      <c r="D641" s="9"/>
      <c r="E641" s="11"/>
      <c r="F641" s="26"/>
      <c r="G641" s="26"/>
      <c r="H641" s="26"/>
      <c r="I641" s="130"/>
      <c r="J641" s="130"/>
      <c r="K641" s="130"/>
      <c r="L641" s="26"/>
      <c r="M641" s="26"/>
      <c r="N641" s="26"/>
      <c r="O641" s="26"/>
      <c r="P641" s="74"/>
    </row>
    <row r="642">
      <c r="B642" s="129" t="str">
        <f> VLOOKUP($A642,datasets!$A:$B,2,0)</f>
        <v>#N/A</v>
      </c>
      <c r="C642" s="26"/>
      <c r="D642" s="9"/>
      <c r="E642" s="11"/>
      <c r="F642" s="26"/>
      <c r="G642" s="26"/>
      <c r="H642" s="26"/>
      <c r="I642" s="130"/>
      <c r="J642" s="130"/>
      <c r="K642" s="130"/>
      <c r="L642" s="26"/>
      <c r="M642" s="26"/>
      <c r="N642" s="26"/>
      <c r="O642" s="26"/>
      <c r="P642" s="74"/>
    </row>
    <row r="643">
      <c r="B643" s="129" t="str">
        <f> VLOOKUP($A643,datasets!$A:$B,2,0)</f>
        <v>#N/A</v>
      </c>
      <c r="C643" s="26"/>
      <c r="D643" s="9"/>
      <c r="E643" s="11"/>
      <c r="F643" s="26"/>
      <c r="G643" s="26"/>
      <c r="H643" s="26"/>
      <c r="I643" s="130"/>
      <c r="J643" s="130"/>
      <c r="K643" s="130"/>
      <c r="L643" s="26"/>
      <c r="M643" s="26"/>
      <c r="N643" s="26"/>
      <c r="O643" s="26"/>
      <c r="P643" s="74"/>
    </row>
    <row r="644">
      <c r="B644" s="129" t="str">
        <f> VLOOKUP($A644,datasets!$A:$B,2,0)</f>
        <v>#N/A</v>
      </c>
      <c r="C644" s="26"/>
      <c r="D644" s="9"/>
      <c r="E644" s="11"/>
      <c r="F644" s="26"/>
      <c r="G644" s="26"/>
      <c r="H644" s="26"/>
      <c r="I644" s="130"/>
      <c r="J644" s="130"/>
      <c r="K644" s="130"/>
      <c r="L644" s="26"/>
      <c r="M644" s="26"/>
      <c r="N644" s="26"/>
      <c r="O644" s="26"/>
      <c r="P644" s="74"/>
    </row>
    <row r="645">
      <c r="B645" s="129" t="str">
        <f> VLOOKUP($A645,datasets!$A:$B,2,0)</f>
        <v>#N/A</v>
      </c>
      <c r="C645" s="26"/>
      <c r="D645" s="9"/>
      <c r="E645" s="11"/>
      <c r="F645" s="26"/>
      <c r="G645" s="26"/>
      <c r="H645" s="26"/>
      <c r="I645" s="130"/>
      <c r="J645" s="130"/>
      <c r="K645" s="130"/>
      <c r="L645" s="26"/>
      <c r="M645" s="26"/>
      <c r="N645" s="26"/>
      <c r="O645" s="26"/>
      <c r="P645" s="74"/>
    </row>
    <row r="646">
      <c r="B646" s="129" t="str">
        <f> VLOOKUP($A646,datasets!$A:$B,2,0)</f>
        <v>#N/A</v>
      </c>
      <c r="C646" s="26"/>
      <c r="D646" s="9"/>
      <c r="E646" s="11"/>
      <c r="F646" s="26"/>
      <c r="G646" s="26"/>
      <c r="H646" s="26"/>
      <c r="I646" s="130"/>
      <c r="J646" s="130"/>
      <c r="K646" s="130"/>
      <c r="L646" s="26"/>
      <c r="M646" s="26"/>
      <c r="N646" s="26"/>
      <c r="O646" s="26"/>
      <c r="P646" s="74"/>
    </row>
    <row r="647">
      <c r="B647" s="129" t="str">
        <f> VLOOKUP($A647,datasets!$A:$B,2,0)</f>
        <v>#N/A</v>
      </c>
      <c r="C647" s="26"/>
      <c r="D647" s="9"/>
      <c r="E647" s="11"/>
      <c r="F647" s="26"/>
      <c r="G647" s="26"/>
      <c r="H647" s="26"/>
      <c r="I647" s="130"/>
      <c r="J647" s="130"/>
      <c r="K647" s="130"/>
      <c r="L647" s="26"/>
      <c r="M647" s="26"/>
      <c r="N647" s="26"/>
      <c r="O647" s="26"/>
      <c r="P647" s="74"/>
    </row>
    <row r="648">
      <c r="B648" s="129" t="str">
        <f> VLOOKUP($A648,datasets!$A:$B,2,0)</f>
        <v>#N/A</v>
      </c>
      <c r="C648" s="26"/>
      <c r="D648" s="9"/>
      <c r="E648" s="11"/>
      <c r="F648" s="26"/>
      <c r="G648" s="26"/>
      <c r="H648" s="26"/>
      <c r="I648" s="130"/>
      <c r="J648" s="130"/>
      <c r="K648" s="130"/>
      <c r="L648" s="26"/>
      <c r="M648" s="26"/>
      <c r="N648" s="26"/>
      <c r="O648" s="26"/>
      <c r="P648" s="74"/>
    </row>
    <row r="649">
      <c r="B649" s="129" t="str">
        <f> VLOOKUP($A649,datasets!$A:$B,2,0)</f>
        <v>#N/A</v>
      </c>
      <c r="C649" s="26"/>
      <c r="D649" s="9"/>
      <c r="E649" s="11"/>
      <c r="F649" s="26"/>
      <c r="G649" s="26"/>
      <c r="H649" s="26"/>
      <c r="I649" s="130"/>
      <c r="J649" s="130"/>
      <c r="K649" s="130"/>
      <c r="L649" s="26"/>
      <c r="M649" s="26"/>
      <c r="N649" s="26"/>
      <c r="O649" s="26"/>
      <c r="P649" s="74"/>
    </row>
    <row r="650">
      <c r="B650" s="129" t="str">
        <f> VLOOKUP($A650,datasets!$A:$B,2,0)</f>
        <v>#N/A</v>
      </c>
      <c r="C650" s="26"/>
      <c r="D650" s="9"/>
      <c r="E650" s="11"/>
      <c r="F650" s="26"/>
      <c r="G650" s="26"/>
      <c r="H650" s="26"/>
      <c r="I650" s="130"/>
      <c r="J650" s="130"/>
      <c r="K650" s="130"/>
      <c r="L650" s="26"/>
      <c r="M650" s="26"/>
      <c r="N650" s="26"/>
      <c r="O650" s="26"/>
      <c r="P650" s="74"/>
    </row>
    <row r="651">
      <c r="B651" s="129" t="str">
        <f> VLOOKUP($A651,datasets!$A:$B,2,0)</f>
        <v>#N/A</v>
      </c>
      <c r="C651" s="26"/>
      <c r="D651" s="9"/>
      <c r="E651" s="11"/>
      <c r="F651" s="26"/>
      <c r="G651" s="26"/>
      <c r="H651" s="26"/>
      <c r="I651" s="130"/>
      <c r="J651" s="130"/>
      <c r="K651" s="130"/>
      <c r="L651" s="26"/>
      <c r="M651" s="26"/>
      <c r="N651" s="26"/>
      <c r="O651" s="26"/>
      <c r="P651" s="74"/>
    </row>
    <row r="652">
      <c r="B652" s="129" t="str">
        <f> VLOOKUP($A652,datasets!$A:$B,2,0)</f>
        <v>#N/A</v>
      </c>
      <c r="C652" s="26"/>
      <c r="D652" s="9"/>
      <c r="E652" s="11"/>
      <c r="F652" s="26"/>
      <c r="G652" s="26"/>
      <c r="H652" s="26"/>
      <c r="I652" s="130"/>
      <c r="J652" s="130"/>
      <c r="K652" s="130"/>
      <c r="L652" s="26"/>
      <c r="M652" s="26"/>
      <c r="N652" s="26"/>
      <c r="O652" s="26"/>
      <c r="P652" s="74"/>
    </row>
    <row r="653">
      <c r="B653" s="129" t="str">
        <f> VLOOKUP($A653,datasets!$A:$B,2,0)</f>
        <v>#N/A</v>
      </c>
      <c r="C653" s="26"/>
      <c r="D653" s="9"/>
      <c r="E653" s="11"/>
      <c r="F653" s="26"/>
      <c r="G653" s="26"/>
      <c r="H653" s="26"/>
      <c r="I653" s="130"/>
      <c r="J653" s="130"/>
      <c r="K653" s="130"/>
      <c r="L653" s="26"/>
      <c r="M653" s="26"/>
      <c r="N653" s="26"/>
      <c r="O653" s="26"/>
      <c r="P653" s="74"/>
    </row>
    <row r="654">
      <c r="B654" s="129" t="str">
        <f> VLOOKUP($A654,datasets!$A:$B,2,0)</f>
        <v>#N/A</v>
      </c>
      <c r="C654" s="26"/>
      <c r="D654" s="9"/>
      <c r="E654" s="11"/>
      <c r="F654" s="26"/>
      <c r="G654" s="26"/>
      <c r="H654" s="26"/>
      <c r="I654" s="130"/>
      <c r="J654" s="130"/>
      <c r="K654" s="130"/>
      <c r="L654" s="26"/>
      <c r="M654" s="26"/>
      <c r="N654" s="26"/>
      <c r="O654" s="26"/>
      <c r="P654" s="74"/>
    </row>
    <row r="655">
      <c r="B655" s="129" t="str">
        <f> VLOOKUP($A655,datasets!$A:$B,2,0)</f>
        <v>#N/A</v>
      </c>
      <c r="C655" s="26"/>
      <c r="D655" s="9"/>
      <c r="E655" s="11"/>
      <c r="F655" s="26"/>
      <c r="G655" s="26"/>
      <c r="H655" s="26"/>
      <c r="I655" s="130"/>
      <c r="J655" s="130"/>
      <c r="K655" s="130"/>
      <c r="L655" s="26"/>
      <c r="M655" s="26"/>
      <c r="N655" s="26"/>
      <c r="O655" s="26"/>
      <c r="P655" s="74"/>
    </row>
    <row r="656">
      <c r="B656" s="129" t="str">
        <f> VLOOKUP($A656,datasets!$A:$B,2,0)</f>
        <v>#N/A</v>
      </c>
      <c r="C656" s="26"/>
      <c r="D656" s="9"/>
      <c r="E656" s="11"/>
      <c r="F656" s="26"/>
      <c r="G656" s="26"/>
      <c r="H656" s="26"/>
      <c r="I656" s="130"/>
      <c r="J656" s="130"/>
      <c r="K656" s="130"/>
      <c r="L656" s="26"/>
      <c r="M656" s="26"/>
      <c r="N656" s="26"/>
      <c r="O656" s="26"/>
      <c r="P656" s="74"/>
    </row>
    <row r="657">
      <c r="B657" s="129" t="str">
        <f> VLOOKUP($A657,datasets!$A:$B,2,0)</f>
        <v>#N/A</v>
      </c>
      <c r="C657" s="26"/>
      <c r="D657" s="9"/>
      <c r="E657" s="11"/>
      <c r="F657" s="26"/>
      <c r="G657" s="26"/>
      <c r="H657" s="26"/>
      <c r="I657" s="130"/>
      <c r="J657" s="130"/>
      <c r="K657" s="130"/>
      <c r="L657" s="26"/>
      <c r="M657" s="26"/>
      <c r="N657" s="26"/>
      <c r="O657" s="26"/>
      <c r="P657" s="74"/>
    </row>
    <row r="658">
      <c r="B658" s="129" t="str">
        <f> VLOOKUP($A658,datasets!$A:$B,2,0)</f>
        <v>#N/A</v>
      </c>
      <c r="C658" s="26"/>
      <c r="D658" s="9"/>
      <c r="E658" s="11"/>
      <c r="F658" s="26"/>
      <c r="G658" s="26"/>
      <c r="H658" s="26"/>
      <c r="I658" s="130"/>
      <c r="J658" s="130"/>
      <c r="K658" s="130"/>
      <c r="L658" s="26"/>
      <c r="M658" s="26"/>
      <c r="N658" s="26"/>
      <c r="O658" s="26"/>
      <c r="P658" s="74"/>
    </row>
    <row r="659">
      <c r="B659" s="129" t="str">
        <f> VLOOKUP($A659,datasets!$A:$B,2,0)</f>
        <v>#N/A</v>
      </c>
      <c r="C659" s="26"/>
      <c r="D659" s="9"/>
      <c r="E659" s="11"/>
      <c r="F659" s="26"/>
      <c r="G659" s="26"/>
      <c r="H659" s="26"/>
      <c r="I659" s="130"/>
      <c r="J659" s="130"/>
      <c r="K659" s="130"/>
      <c r="L659" s="26"/>
      <c r="M659" s="26"/>
      <c r="N659" s="26"/>
      <c r="O659" s="26"/>
      <c r="P659" s="74"/>
    </row>
    <row r="660">
      <c r="B660" s="129" t="str">
        <f> VLOOKUP($A660,datasets!$A:$B,2,0)</f>
        <v>#N/A</v>
      </c>
      <c r="C660" s="26"/>
      <c r="D660" s="9"/>
      <c r="E660" s="11"/>
      <c r="F660" s="26"/>
      <c r="G660" s="26"/>
      <c r="H660" s="26"/>
      <c r="I660" s="130"/>
      <c r="J660" s="130"/>
      <c r="K660" s="130"/>
      <c r="L660" s="26"/>
      <c r="M660" s="26"/>
      <c r="N660" s="26"/>
      <c r="O660" s="26"/>
      <c r="P660" s="74"/>
    </row>
    <row r="661">
      <c r="B661" s="129" t="str">
        <f> VLOOKUP($A661,datasets!$A:$B,2,0)</f>
        <v>#N/A</v>
      </c>
      <c r="C661" s="26"/>
      <c r="D661" s="9"/>
      <c r="E661" s="11"/>
      <c r="F661" s="26"/>
      <c r="G661" s="26"/>
      <c r="H661" s="26"/>
      <c r="I661" s="130"/>
      <c r="J661" s="130"/>
      <c r="K661" s="130"/>
      <c r="L661" s="26"/>
      <c r="M661" s="26"/>
      <c r="N661" s="26"/>
      <c r="O661" s="26"/>
      <c r="P661" s="74"/>
    </row>
    <row r="662">
      <c r="B662" s="129" t="str">
        <f> VLOOKUP($A662,datasets!$A:$B,2,0)</f>
        <v>#N/A</v>
      </c>
      <c r="C662" s="26"/>
      <c r="D662" s="9"/>
      <c r="E662" s="11"/>
      <c r="F662" s="26"/>
      <c r="G662" s="26"/>
      <c r="H662" s="26"/>
      <c r="I662" s="130"/>
      <c r="J662" s="130"/>
      <c r="K662" s="130"/>
      <c r="L662" s="26"/>
      <c r="M662" s="26"/>
      <c r="N662" s="26"/>
      <c r="O662" s="26"/>
      <c r="P662" s="74"/>
    </row>
    <row r="663">
      <c r="B663" s="129" t="str">
        <f> VLOOKUP($A663,datasets!$A:$B,2,0)</f>
        <v>#N/A</v>
      </c>
      <c r="C663" s="26"/>
      <c r="D663" s="9"/>
      <c r="E663" s="11"/>
      <c r="F663" s="26"/>
      <c r="G663" s="26"/>
      <c r="H663" s="26"/>
      <c r="I663" s="130"/>
      <c r="J663" s="130"/>
      <c r="K663" s="130"/>
      <c r="L663" s="26"/>
      <c r="M663" s="26"/>
      <c r="N663" s="26"/>
      <c r="O663" s="26"/>
      <c r="P663" s="74"/>
    </row>
    <row r="664">
      <c r="B664" s="129" t="str">
        <f> VLOOKUP($A664,datasets!$A:$B,2,0)</f>
        <v>#N/A</v>
      </c>
      <c r="C664" s="26"/>
      <c r="D664" s="9"/>
      <c r="E664" s="11"/>
      <c r="F664" s="26"/>
      <c r="G664" s="26"/>
      <c r="H664" s="26"/>
      <c r="I664" s="130"/>
      <c r="J664" s="130"/>
      <c r="K664" s="130"/>
      <c r="L664" s="26"/>
      <c r="M664" s="26"/>
      <c r="N664" s="26"/>
      <c r="O664" s="26"/>
      <c r="P664" s="74"/>
    </row>
    <row r="665">
      <c r="B665" s="129" t="str">
        <f> VLOOKUP($A665,datasets!$A:$B,2,0)</f>
        <v>#N/A</v>
      </c>
      <c r="C665" s="26"/>
      <c r="D665" s="9"/>
      <c r="E665" s="11"/>
      <c r="F665" s="26"/>
      <c r="G665" s="26"/>
      <c r="H665" s="26"/>
      <c r="I665" s="130"/>
      <c r="J665" s="130"/>
      <c r="K665" s="130"/>
      <c r="L665" s="26"/>
      <c r="M665" s="26"/>
      <c r="N665" s="26"/>
      <c r="O665" s="26"/>
      <c r="P665" s="74"/>
    </row>
    <row r="666">
      <c r="B666" s="129" t="str">
        <f> VLOOKUP($A666,datasets!$A:$B,2,0)</f>
        <v>#N/A</v>
      </c>
      <c r="C666" s="26"/>
      <c r="D666" s="9"/>
      <c r="E666" s="11"/>
      <c r="F666" s="26"/>
      <c r="G666" s="26"/>
      <c r="H666" s="26"/>
      <c r="I666" s="130"/>
      <c r="J666" s="130"/>
      <c r="K666" s="130"/>
      <c r="L666" s="26"/>
      <c r="M666" s="26"/>
      <c r="N666" s="26"/>
      <c r="O666" s="26"/>
      <c r="P666" s="74"/>
    </row>
    <row r="667">
      <c r="B667" s="129" t="str">
        <f> VLOOKUP($A667,datasets!$A:$B,2,0)</f>
        <v>#N/A</v>
      </c>
      <c r="C667" s="26"/>
      <c r="D667" s="9"/>
      <c r="E667" s="11"/>
      <c r="F667" s="26"/>
      <c r="G667" s="26"/>
      <c r="H667" s="26"/>
      <c r="I667" s="130"/>
      <c r="J667" s="130"/>
      <c r="K667" s="130"/>
      <c r="L667" s="26"/>
      <c r="M667" s="26"/>
      <c r="N667" s="26"/>
      <c r="O667" s="26"/>
      <c r="P667" s="74"/>
    </row>
    <row r="668">
      <c r="B668" s="129" t="str">
        <f> VLOOKUP($A668,datasets!$A:$B,2,0)</f>
        <v>#N/A</v>
      </c>
      <c r="C668" s="26"/>
      <c r="D668" s="9"/>
      <c r="E668" s="11"/>
      <c r="F668" s="26"/>
      <c r="G668" s="26"/>
      <c r="H668" s="26"/>
      <c r="I668" s="130"/>
      <c r="J668" s="130"/>
      <c r="K668" s="130"/>
      <c r="L668" s="26"/>
      <c r="M668" s="26"/>
      <c r="N668" s="26"/>
      <c r="O668" s="26"/>
      <c r="P668" s="74"/>
    </row>
    <row r="669">
      <c r="B669" s="129" t="str">
        <f> VLOOKUP($A669,datasets!$A:$B,2,0)</f>
        <v>#N/A</v>
      </c>
      <c r="C669" s="26"/>
      <c r="D669" s="9"/>
      <c r="E669" s="11"/>
      <c r="F669" s="26"/>
      <c r="G669" s="26"/>
      <c r="H669" s="26"/>
      <c r="I669" s="130"/>
      <c r="J669" s="130"/>
      <c r="K669" s="130"/>
      <c r="L669" s="26"/>
      <c r="M669" s="26"/>
      <c r="N669" s="26"/>
      <c r="O669" s="26"/>
      <c r="P669" s="74"/>
    </row>
    <row r="670">
      <c r="B670" s="129" t="str">
        <f> VLOOKUP($A670,datasets!$A:$B,2,0)</f>
        <v>#N/A</v>
      </c>
      <c r="C670" s="26"/>
      <c r="D670" s="9"/>
      <c r="E670" s="11"/>
      <c r="F670" s="26"/>
      <c r="G670" s="26"/>
      <c r="H670" s="26"/>
      <c r="I670" s="130"/>
      <c r="J670" s="130"/>
      <c r="K670" s="130"/>
      <c r="L670" s="26"/>
      <c r="M670" s="26"/>
      <c r="N670" s="26"/>
      <c r="O670" s="26"/>
      <c r="P670" s="74"/>
    </row>
    <row r="671">
      <c r="B671" s="129" t="str">
        <f> VLOOKUP($A671,datasets!$A:$B,2,0)</f>
        <v>#N/A</v>
      </c>
      <c r="C671" s="26"/>
      <c r="D671" s="9"/>
      <c r="E671" s="11"/>
      <c r="F671" s="26"/>
      <c r="G671" s="26"/>
      <c r="H671" s="26"/>
      <c r="I671" s="130"/>
      <c r="J671" s="130"/>
      <c r="K671" s="130"/>
      <c r="L671" s="26"/>
      <c r="M671" s="26"/>
      <c r="N671" s="26"/>
      <c r="O671" s="26"/>
      <c r="P671" s="74"/>
    </row>
    <row r="672">
      <c r="B672" s="129" t="str">
        <f> VLOOKUP($A672,datasets!$A:$B,2,0)</f>
        <v>#N/A</v>
      </c>
      <c r="C672" s="26"/>
      <c r="D672" s="9"/>
      <c r="E672" s="11"/>
      <c r="F672" s="26"/>
      <c r="G672" s="26"/>
      <c r="H672" s="26"/>
      <c r="I672" s="130"/>
      <c r="J672" s="130"/>
      <c r="K672" s="130"/>
      <c r="L672" s="26"/>
      <c r="M672" s="26"/>
      <c r="N672" s="26"/>
      <c r="O672" s="26"/>
      <c r="P672" s="74"/>
    </row>
    <row r="673">
      <c r="B673" s="129" t="str">
        <f> VLOOKUP($A673,datasets!$A:$B,2,0)</f>
        <v>#N/A</v>
      </c>
      <c r="C673" s="26"/>
      <c r="D673" s="9"/>
      <c r="E673" s="11"/>
      <c r="F673" s="26"/>
      <c r="G673" s="26"/>
      <c r="H673" s="26"/>
      <c r="I673" s="130"/>
      <c r="J673" s="130"/>
      <c r="K673" s="130"/>
      <c r="L673" s="26"/>
      <c r="M673" s="26"/>
      <c r="N673" s="26"/>
      <c r="O673" s="26"/>
      <c r="P673" s="74"/>
    </row>
    <row r="674">
      <c r="B674" s="129" t="str">
        <f> VLOOKUP($A674,datasets!$A:$B,2,0)</f>
        <v>#N/A</v>
      </c>
      <c r="C674" s="26"/>
      <c r="D674" s="9"/>
      <c r="E674" s="11"/>
      <c r="F674" s="26"/>
      <c r="G674" s="26"/>
      <c r="H674" s="26"/>
      <c r="I674" s="130"/>
      <c r="J674" s="130"/>
      <c r="K674" s="130"/>
      <c r="L674" s="26"/>
      <c r="M674" s="26"/>
      <c r="N674" s="26"/>
      <c r="O674" s="26"/>
      <c r="P674" s="74"/>
    </row>
    <row r="675">
      <c r="B675" s="129" t="str">
        <f> VLOOKUP($A675,datasets!$A:$B,2,0)</f>
        <v>#N/A</v>
      </c>
      <c r="C675" s="26"/>
      <c r="D675" s="9"/>
      <c r="E675" s="11"/>
      <c r="F675" s="26"/>
      <c r="G675" s="26"/>
      <c r="H675" s="26"/>
      <c r="I675" s="130"/>
      <c r="J675" s="130"/>
      <c r="K675" s="130"/>
      <c r="L675" s="26"/>
      <c r="M675" s="26"/>
      <c r="N675" s="26"/>
      <c r="O675" s="26"/>
      <c r="P675" s="74"/>
    </row>
    <row r="676">
      <c r="B676" s="129" t="str">
        <f> VLOOKUP($A676,datasets!$A:$B,2,0)</f>
        <v>#N/A</v>
      </c>
      <c r="C676" s="26"/>
      <c r="D676" s="9"/>
      <c r="E676" s="11"/>
      <c r="F676" s="26"/>
      <c r="G676" s="26"/>
      <c r="H676" s="26"/>
      <c r="I676" s="130"/>
      <c r="J676" s="130"/>
      <c r="K676" s="130"/>
      <c r="L676" s="26"/>
      <c r="M676" s="26"/>
      <c r="N676" s="26"/>
      <c r="O676" s="26"/>
      <c r="P676" s="74"/>
    </row>
    <row r="677">
      <c r="B677" s="129" t="str">
        <f> VLOOKUP($A677,datasets!$A:$B,2,0)</f>
        <v>#N/A</v>
      </c>
      <c r="C677" s="26"/>
      <c r="D677" s="9"/>
      <c r="E677" s="11"/>
      <c r="F677" s="26"/>
      <c r="G677" s="26"/>
      <c r="H677" s="26"/>
      <c r="I677" s="130"/>
      <c r="J677" s="130"/>
      <c r="K677" s="130"/>
      <c r="L677" s="26"/>
      <c r="M677" s="26"/>
      <c r="N677" s="26"/>
      <c r="O677" s="26"/>
      <c r="P677" s="74"/>
    </row>
    <row r="678">
      <c r="B678" s="129" t="str">
        <f> VLOOKUP($A678,datasets!$A:$B,2,0)</f>
        <v>#N/A</v>
      </c>
      <c r="C678" s="26"/>
      <c r="D678" s="9"/>
      <c r="E678" s="11"/>
      <c r="F678" s="26"/>
      <c r="G678" s="26"/>
      <c r="H678" s="26"/>
      <c r="I678" s="130"/>
      <c r="J678" s="130"/>
      <c r="K678" s="130"/>
      <c r="L678" s="26"/>
      <c r="M678" s="26"/>
      <c r="N678" s="26"/>
      <c r="O678" s="26"/>
      <c r="P678" s="74"/>
    </row>
    <row r="679">
      <c r="B679" s="129" t="str">
        <f> VLOOKUP($A679,datasets!$A:$B,2,0)</f>
        <v>#N/A</v>
      </c>
      <c r="C679" s="26"/>
      <c r="D679" s="9"/>
      <c r="E679" s="11"/>
      <c r="F679" s="26"/>
      <c r="G679" s="26"/>
      <c r="H679" s="26"/>
      <c r="I679" s="130"/>
      <c r="J679" s="130"/>
      <c r="K679" s="130"/>
      <c r="L679" s="26"/>
      <c r="M679" s="26"/>
      <c r="N679" s="26"/>
      <c r="O679" s="26"/>
      <c r="P679" s="74"/>
    </row>
    <row r="680">
      <c r="B680" s="129" t="str">
        <f> VLOOKUP($A680,datasets!$A:$B,2,0)</f>
        <v>#N/A</v>
      </c>
      <c r="C680" s="26"/>
      <c r="D680" s="9"/>
      <c r="E680" s="11"/>
      <c r="F680" s="26"/>
      <c r="G680" s="26"/>
      <c r="H680" s="26"/>
      <c r="I680" s="130"/>
      <c r="J680" s="130"/>
      <c r="K680" s="130"/>
      <c r="L680" s="26"/>
      <c r="M680" s="26"/>
      <c r="N680" s="26"/>
      <c r="O680" s="26"/>
      <c r="P680" s="74"/>
    </row>
    <row r="681">
      <c r="B681" s="129" t="str">
        <f> VLOOKUP($A681,datasets!$A:$B,2,0)</f>
        <v>#N/A</v>
      </c>
      <c r="C681" s="26"/>
      <c r="D681" s="9"/>
      <c r="E681" s="11"/>
      <c r="F681" s="26"/>
      <c r="G681" s="26"/>
      <c r="H681" s="26"/>
      <c r="I681" s="130"/>
      <c r="J681" s="130"/>
      <c r="K681" s="130"/>
      <c r="L681" s="26"/>
      <c r="M681" s="26"/>
      <c r="N681" s="26"/>
      <c r="O681" s="26"/>
      <c r="P681" s="74"/>
    </row>
    <row r="682">
      <c r="B682" s="129" t="str">
        <f> VLOOKUP($A682,datasets!$A:$B,2,0)</f>
        <v>#N/A</v>
      </c>
      <c r="C682" s="26"/>
      <c r="D682" s="9"/>
      <c r="E682" s="11"/>
      <c r="F682" s="26"/>
      <c r="G682" s="26"/>
      <c r="H682" s="26"/>
      <c r="I682" s="130"/>
      <c r="J682" s="130"/>
      <c r="K682" s="130"/>
      <c r="L682" s="26"/>
      <c r="M682" s="26"/>
      <c r="N682" s="26"/>
      <c r="O682" s="26"/>
      <c r="P682" s="74"/>
    </row>
    <row r="683">
      <c r="B683" s="129" t="str">
        <f> VLOOKUP($A683,datasets!$A:$B,2,0)</f>
        <v>#N/A</v>
      </c>
      <c r="C683" s="26"/>
      <c r="D683" s="9"/>
      <c r="E683" s="11"/>
      <c r="F683" s="26"/>
      <c r="G683" s="26"/>
      <c r="H683" s="26"/>
      <c r="I683" s="130"/>
      <c r="J683" s="130"/>
      <c r="K683" s="130"/>
      <c r="L683" s="26"/>
      <c r="M683" s="26"/>
      <c r="N683" s="26"/>
      <c r="O683" s="26"/>
      <c r="P683" s="74"/>
    </row>
    <row r="684">
      <c r="B684" s="129" t="str">
        <f> VLOOKUP($A684,datasets!$A:$B,2,0)</f>
        <v>#N/A</v>
      </c>
      <c r="C684" s="26"/>
      <c r="D684" s="9"/>
      <c r="E684" s="11"/>
      <c r="F684" s="26"/>
      <c r="G684" s="26"/>
      <c r="H684" s="26"/>
      <c r="I684" s="130"/>
      <c r="J684" s="130"/>
      <c r="K684" s="130"/>
      <c r="L684" s="26"/>
      <c r="M684" s="26"/>
      <c r="N684" s="26"/>
      <c r="O684" s="26"/>
      <c r="P684" s="74"/>
    </row>
    <row r="685">
      <c r="B685" s="129" t="str">
        <f> VLOOKUP($A685,datasets!$A:$B,2,0)</f>
        <v>#N/A</v>
      </c>
      <c r="C685" s="26"/>
      <c r="D685" s="9"/>
      <c r="E685" s="11"/>
      <c r="F685" s="26"/>
      <c r="G685" s="26"/>
      <c r="H685" s="26"/>
      <c r="I685" s="130"/>
      <c r="J685" s="130"/>
      <c r="K685" s="130"/>
      <c r="L685" s="26"/>
      <c r="M685" s="26"/>
      <c r="N685" s="26"/>
      <c r="O685" s="26"/>
      <c r="P685" s="74"/>
    </row>
    <row r="686">
      <c r="B686" s="129" t="str">
        <f> VLOOKUP($A686,datasets!$A:$B,2,0)</f>
        <v>#N/A</v>
      </c>
      <c r="C686" s="26"/>
      <c r="D686" s="9"/>
      <c r="E686" s="11"/>
      <c r="F686" s="26"/>
      <c r="G686" s="26"/>
      <c r="H686" s="26"/>
      <c r="I686" s="130"/>
      <c r="J686" s="130"/>
      <c r="K686" s="130"/>
      <c r="L686" s="26"/>
      <c r="M686" s="26"/>
      <c r="N686" s="26"/>
      <c r="O686" s="26"/>
      <c r="P686" s="74"/>
    </row>
    <row r="687">
      <c r="B687" s="129" t="str">
        <f> VLOOKUP($A687,datasets!$A:$B,2,0)</f>
        <v>#N/A</v>
      </c>
      <c r="C687" s="26"/>
      <c r="D687" s="9"/>
      <c r="E687" s="11"/>
      <c r="F687" s="26"/>
      <c r="G687" s="26"/>
      <c r="H687" s="26"/>
      <c r="I687" s="130"/>
      <c r="J687" s="130"/>
      <c r="K687" s="130"/>
      <c r="L687" s="26"/>
      <c r="M687" s="26"/>
      <c r="N687" s="26"/>
      <c r="O687" s="26"/>
      <c r="P687" s="74"/>
    </row>
    <row r="688">
      <c r="B688" s="129" t="str">
        <f> VLOOKUP($A688,datasets!$A:$B,2,0)</f>
        <v>#N/A</v>
      </c>
      <c r="C688" s="26"/>
      <c r="D688" s="9"/>
      <c r="E688" s="11"/>
      <c r="F688" s="26"/>
      <c r="G688" s="26"/>
      <c r="H688" s="26"/>
      <c r="I688" s="130"/>
      <c r="J688" s="130"/>
      <c r="K688" s="130"/>
      <c r="L688" s="26"/>
      <c r="M688" s="26"/>
      <c r="N688" s="26"/>
      <c r="O688" s="26"/>
      <c r="P688" s="74"/>
    </row>
    <row r="689">
      <c r="B689" s="129" t="str">
        <f> VLOOKUP($A689,datasets!$A:$B,2,0)</f>
        <v>#N/A</v>
      </c>
      <c r="C689" s="26"/>
      <c r="D689" s="9"/>
      <c r="E689" s="11"/>
      <c r="F689" s="26"/>
      <c r="G689" s="26"/>
      <c r="H689" s="26"/>
      <c r="I689" s="130"/>
      <c r="J689" s="130"/>
      <c r="K689" s="130"/>
      <c r="L689" s="26"/>
      <c r="M689" s="26"/>
      <c r="N689" s="26"/>
      <c r="O689" s="26"/>
      <c r="P689" s="74"/>
    </row>
    <row r="690">
      <c r="B690" s="129" t="str">
        <f> VLOOKUP($A690,datasets!$A:$B,2,0)</f>
        <v>#N/A</v>
      </c>
      <c r="C690" s="26"/>
      <c r="D690" s="9"/>
      <c r="E690" s="11"/>
      <c r="F690" s="26"/>
      <c r="G690" s="26"/>
      <c r="H690" s="26"/>
      <c r="I690" s="130"/>
      <c r="J690" s="130"/>
      <c r="K690" s="130"/>
      <c r="L690" s="26"/>
      <c r="M690" s="26"/>
      <c r="N690" s="26"/>
      <c r="O690" s="26"/>
      <c r="P690" s="74"/>
    </row>
    <row r="691">
      <c r="B691" s="129" t="str">
        <f> VLOOKUP($A691,datasets!$A:$B,2,0)</f>
        <v>#N/A</v>
      </c>
      <c r="C691" s="26"/>
      <c r="D691" s="9"/>
      <c r="E691" s="11"/>
      <c r="F691" s="26"/>
      <c r="G691" s="26"/>
      <c r="H691" s="26"/>
      <c r="I691" s="130"/>
      <c r="J691" s="130"/>
      <c r="K691" s="130"/>
      <c r="L691" s="26"/>
      <c r="M691" s="26"/>
      <c r="N691" s="26"/>
      <c r="O691" s="26"/>
      <c r="P691" s="74"/>
    </row>
    <row r="692">
      <c r="B692" s="129" t="str">
        <f> VLOOKUP($A692,datasets!$A:$B,2,0)</f>
        <v>#N/A</v>
      </c>
      <c r="C692" s="26"/>
      <c r="D692" s="9"/>
      <c r="E692" s="11"/>
      <c r="F692" s="26"/>
      <c r="G692" s="26"/>
      <c r="H692" s="26"/>
      <c r="I692" s="130"/>
      <c r="J692" s="130"/>
      <c r="K692" s="130"/>
      <c r="L692" s="26"/>
      <c r="M692" s="26"/>
      <c r="N692" s="26"/>
      <c r="O692" s="26"/>
      <c r="P692" s="74"/>
    </row>
    <row r="693">
      <c r="B693" s="129" t="str">
        <f> VLOOKUP($A693,datasets!$A:$B,2,0)</f>
        <v>#N/A</v>
      </c>
      <c r="C693" s="26"/>
      <c r="D693" s="9"/>
      <c r="E693" s="11"/>
      <c r="F693" s="26"/>
      <c r="G693" s="26"/>
      <c r="H693" s="26"/>
      <c r="I693" s="130"/>
      <c r="J693" s="130"/>
      <c r="K693" s="130"/>
      <c r="L693" s="26"/>
      <c r="M693" s="26"/>
      <c r="N693" s="26"/>
      <c r="O693" s="26"/>
      <c r="P693" s="74"/>
    </row>
    <row r="694">
      <c r="B694" s="129" t="str">
        <f> VLOOKUP($A694,datasets!$A:$B,2,0)</f>
        <v>#N/A</v>
      </c>
      <c r="C694" s="26"/>
      <c r="D694" s="9"/>
      <c r="E694" s="11"/>
      <c r="F694" s="26"/>
      <c r="G694" s="26"/>
      <c r="H694" s="26"/>
      <c r="I694" s="130"/>
      <c r="J694" s="130"/>
      <c r="K694" s="130"/>
      <c r="L694" s="26"/>
      <c r="M694" s="26"/>
      <c r="N694" s="26"/>
      <c r="O694" s="26"/>
      <c r="P694" s="74"/>
    </row>
    <row r="695">
      <c r="B695" s="129" t="str">
        <f> VLOOKUP($A695,datasets!$A:$B,2,0)</f>
        <v>#N/A</v>
      </c>
      <c r="C695" s="26"/>
      <c r="D695" s="9"/>
      <c r="E695" s="11"/>
      <c r="F695" s="26"/>
      <c r="G695" s="26"/>
      <c r="H695" s="26"/>
      <c r="I695" s="130"/>
      <c r="J695" s="130"/>
      <c r="K695" s="130"/>
      <c r="L695" s="26"/>
      <c r="M695" s="26"/>
      <c r="N695" s="26"/>
      <c r="O695" s="26"/>
      <c r="P695" s="74"/>
    </row>
    <row r="696">
      <c r="B696" s="129" t="str">
        <f> VLOOKUP($A696,datasets!$A:$B,2,0)</f>
        <v>#N/A</v>
      </c>
      <c r="C696" s="26"/>
      <c r="D696" s="9"/>
      <c r="E696" s="11"/>
      <c r="F696" s="26"/>
      <c r="G696" s="26"/>
      <c r="H696" s="26"/>
      <c r="I696" s="130"/>
      <c r="J696" s="130"/>
      <c r="K696" s="130"/>
      <c r="L696" s="26"/>
      <c r="M696" s="26"/>
      <c r="N696" s="26"/>
      <c r="O696" s="26"/>
      <c r="P696" s="74"/>
    </row>
    <row r="697">
      <c r="B697" s="129" t="str">
        <f> VLOOKUP($A697,datasets!$A:$B,2,0)</f>
        <v>#N/A</v>
      </c>
      <c r="C697" s="26"/>
      <c r="D697" s="9"/>
      <c r="E697" s="11"/>
      <c r="F697" s="26"/>
      <c r="G697" s="26"/>
      <c r="H697" s="26"/>
      <c r="I697" s="130"/>
      <c r="J697" s="130"/>
      <c r="K697" s="130"/>
      <c r="L697" s="26"/>
      <c r="M697" s="26"/>
      <c r="N697" s="26"/>
      <c r="O697" s="26"/>
      <c r="P697" s="74"/>
    </row>
    <row r="698">
      <c r="B698" s="129" t="str">
        <f> VLOOKUP($A698,datasets!$A:$B,2,0)</f>
        <v>#N/A</v>
      </c>
      <c r="C698" s="26"/>
      <c r="D698" s="9"/>
      <c r="E698" s="11"/>
      <c r="F698" s="26"/>
      <c r="G698" s="26"/>
      <c r="H698" s="26"/>
      <c r="I698" s="130"/>
      <c r="J698" s="130"/>
      <c r="K698" s="130"/>
      <c r="L698" s="26"/>
      <c r="M698" s="26"/>
      <c r="N698" s="26"/>
      <c r="O698" s="26"/>
      <c r="P698" s="74"/>
    </row>
    <row r="699">
      <c r="B699" s="129" t="str">
        <f> VLOOKUP($A699,datasets!$A:$B,2,0)</f>
        <v>#N/A</v>
      </c>
      <c r="C699" s="26"/>
      <c r="D699" s="9"/>
      <c r="E699" s="11"/>
      <c r="F699" s="26"/>
      <c r="G699" s="26"/>
      <c r="H699" s="26"/>
      <c r="I699" s="130"/>
      <c r="J699" s="130"/>
      <c r="K699" s="130"/>
      <c r="L699" s="26"/>
      <c r="M699" s="26"/>
      <c r="N699" s="26"/>
      <c r="O699" s="26"/>
      <c r="P699" s="74"/>
    </row>
    <row r="700">
      <c r="B700" s="129" t="str">
        <f> VLOOKUP($A700,datasets!$A:$B,2,0)</f>
        <v>#N/A</v>
      </c>
      <c r="C700" s="26"/>
      <c r="D700" s="9"/>
      <c r="E700" s="11"/>
      <c r="F700" s="26"/>
      <c r="G700" s="26"/>
      <c r="H700" s="26"/>
      <c r="I700" s="130"/>
      <c r="J700" s="130"/>
      <c r="K700" s="130"/>
      <c r="L700" s="26"/>
      <c r="M700" s="26"/>
      <c r="N700" s="26"/>
      <c r="O700" s="26"/>
      <c r="P700" s="74"/>
    </row>
    <row r="701">
      <c r="B701" s="129" t="str">
        <f> VLOOKUP($A701,datasets!$A:$B,2,0)</f>
        <v>#N/A</v>
      </c>
      <c r="C701" s="26"/>
      <c r="D701" s="9"/>
      <c r="E701" s="11"/>
      <c r="F701" s="26"/>
      <c r="G701" s="26"/>
      <c r="H701" s="26"/>
      <c r="I701" s="130"/>
      <c r="J701" s="130"/>
      <c r="K701" s="130"/>
      <c r="L701" s="26"/>
      <c r="M701" s="26"/>
      <c r="N701" s="26"/>
      <c r="O701" s="26"/>
      <c r="P701" s="74"/>
    </row>
    <row r="702">
      <c r="B702" s="129" t="str">
        <f> VLOOKUP($A702,datasets!$A:$B,2,0)</f>
        <v>#N/A</v>
      </c>
      <c r="C702" s="26"/>
      <c r="D702" s="9"/>
      <c r="E702" s="11"/>
      <c r="F702" s="26"/>
      <c r="G702" s="26"/>
      <c r="H702" s="26"/>
      <c r="I702" s="130"/>
      <c r="J702" s="130"/>
      <c r="K702" s="130"/>
      <c r="L702" s="26"/>
      <c r="M702" s="26"/>
      <c r="N702" s="26"/>
      <c r="O702" s="26"/>
      <c r="P702" s="74"/>
    </row>
    <row r="703">
      <c r="B703" s="129" t="str">
        <f> VLOOKUP($A703,datasets!$A:$B,2,0)</f>
        <v>#N/A</v>
      </c>
      <c r="C703" s="26"/>
      <c r="D703" s="9"/>
      <c r="E703" s="11"/>
      <c r="F703" s="26"/>
      <c r="G703" s="26"/>
      <c r="H703" s="26"/>
      <c r="I703" s="130"/>
      <c r="J703" s="130"/>
      <c r="K703" s="130"/>
      <c r="L703" s="26"/>
      <c r="M703" s="26"/>
      <c r="N703" s="26"/>
      <c r="O703" s="26"/>
      <c r="P703" s="74"/>
    </row>
    <row r="704">
      <c r="B704" s="129" t="str">
        <f> VLOOKUP($A704,datasets!$A:$B,2,0)</f>
        <v>#N/A</v>
      </c>
      <c r="C704" s="26"/>
      <c r="D704" s="9"/>
      <c r="E704" s="11"/>
      <c r="F704" s="26"/>
      <c r="G704" s="26"/>
      <c r="H704" s="26"/>
      <c r="I704" s="130"/>
      <c r="J704" s="130"/>
      <c r="K704" s="130"/>
      <c r="L704" s="26"/>
      <c r="M704" s="26"/>
      <c r="N704" s="26"/>
      <c r="O704" s="26"/>
      <c r="P704" s="74"/>
    </row>
    <row r="705">
      <c r="B705" s="129" t="str">
        <f> VLOOKUP($A705,datasets!$A:$B,2,0)</f>
        <v>#N/A</v>
      </c>
      <c r="C705" s="26"/>
      <c r="D705" s="9"/>
      <c r="E705" s="11"/>
      <c r="F705" s="26"/>
      <c r="G705" s="26"/>
      <c r="H705" s="26"/>
      <c r="I705" s="130"/>
      <c r="J705" s="130"/>
      <c r="K705" s="130"/>
      <c r="L705" s="26"/>
      <c r="M705" s="26"/>
      <c r="N705" s="26"/>
      <c r="O705" s="26"/>
      <c r="P705" s="74"/>
    </row>
    <row r="706">
      <c r="B706" s="129" t="str">
        <f> VLOOKUP($A706,datasets!$A:$B,2,0)</f>
        <v>#N/A</v>
      </c>
      <c r="C706" s="26"/>
      <c r="D706" s="9"/>
      <c r="E706" s="11"/>
      <c r="F706" s="26"/>
      <c r="G706" s="26"/>
      <c r="H706" s="26"/>
      <c r="I706" s="130"/>
      <c r="J706" s="130"/>
      <c r="K706" s="130"/>
      <c r="L706" s="26"/>
      <c r="M706" s="26"/>
      <c r="N706" s="26"/>
      <c r="O706" s="26"/>
      <c r="P706" s="74"/>
    </row>
    <row r="707">
      <c r="B707" s="129" t="str">
        <f> VLOOKUP($A707,datasets!$A:$B,2,0)</f>
        <v>#N/A</v>
      </c>
      <c r="C707" s="26"/>
      <c r="D707" s="9"/>
      <c r="E707" s="11"/>
      <c r="F707" s="26"/>
      <c r="G707" s="26"/>
      <c r="H707" s="26"/>
      <c r="I707" s="130"/>
      <c r="J707" s="130"/>
      <c r="K707" s="130"/>
      <c r="L707" s="26"/>
      <c r="M707" s="26"/>
      <c r="N707" s="26"/>
      <c r="O707" s="26"/>
      <c r="P707" s="74"/>
    </row>
    <row r="708">
      <c r="B708" s="129" t="str">
        <f> VLOOKUP($A708,datasets!$A:$B,2,0)</f>
        <v>#N/A</v>
      </c>
      <c r="C708" s="26"/>
      <c r="D708" s="9"/>
      <c r="E708" s="11"/>
      <c r="F708" s="26"/>
      <c r="G708" s="26"/>
      <c r="H708" s="26"/>
      <c r="I708" s="130"/>
      <c r="J708" s="130"/>
      <c r="K708" s="130"/>
      <c r="L708" s="26"/>
      <c r="M708" s="26"/>
      <c r="N708" s="26"/>
      <c r="O708" s="26"/>
      <c r="P708" s="74"/>
    </row>
    <row r="709">
      <c r="B709" s="129" t="str">
        <f> VLOOKUP($A709,datasets!$A:$B,2,0)</f>
        <v>#N/A</v>
      </c>
      <c r="C709" s="26"/>
      <c r="D709" s="9"/>
      <c r="E709" s="11"/>
      <c r="F709" s="26"/>
      <c r="G709" s="26"/>
      <c r="H709" s="26"/>
      <c r="I709" s="130"/>
      <c r="J709" s="130"/>
      <c r="K709" s="130"/>
      <c r="L709" s="26"/>
      <c r="M709" s="26"/>
      <c r="N709" s="26"/>
      <c r="O709" s="26"/>
      <c r="P709" s="74"/>
    </row>
    <row r="710">
      <c r="B710" s="129" t="str">
        <f> VLOOKUP($A710,datasets!$A:$B,2,0)</f>
        <v>#N/A</v>
      </c>
      <c r="C710" s="26"/>
      <c r="D710" s="9"/>
      <c r="E710" s="11"/>
      <c r="F710" s="26"/>
      <c r="G710" s="26"/>
      <c r="H710" s="26"/>
      <c r="I710" s="130"/>
      <c r="J710" s="130"/>
      <c r="K710" s="130"/>
      <c r="L710" s="26"/>
      <c r="M710" s="26"/>
      <c r="N710" s="26"/>
      <c r="O710" s="26"/>
      <c r="P710" s="74"/>
    </row>
    <row r="711">
      <c r="B711" s="129" t="str">
        <f> VLOOKUP($A711,datasets!$A:$B,2,0)</f>
        <v>#N/A</v>
      </c>
      <c r="C711" s="26"/>
      <c r="D711" s="9"/>
      <c r="E711" s="11"/>
      <c r="F711" s="26"/>
      <c r="G711" s="26"/>
      <c r="H711" s="26"/>
      <c r="I711" s="130"/>
      <c r="J711" s="130"/>
      <c r="K711" s="130"/>
      <c r="L711" s="26"/>
      <c r="M711" s="26"/>
      <c r="N711" s="26"/>
      <c r="O711" s="26"/>
      <c r="P711" s="74"/>
    </row>
    <row r="712">
      <c r="B712" s="129" t="str">
        <f> VLOOKUP($A712,datasets!$A:$B,2,0)</f>
        <v>#N/A</v>
      </c>
      <c r="C712" s="26"/>
      <c r="D712" s="9"/>
      <c r="E712" s="11"/>
      <c r="F712" s="26"/>
      <c r="G712" s="26"/>
      <c r="H712" s="26"/>
      <c r="I712" s="130"/>
      <c r="J712" s="130"/>
      <c r="K712" s="130"/>
      <c r="L712" s="26"/>
      <c r="M712" s="26"/>
      <c r="N712" s="26"/>
      <c r="O712" s="26"/>
      <c r="P712" s="74"/>
    </row>
    <row r="713">
      <c r="B713" s="129" t="str">
        <f> VLOOKUP($A713,datasets!$A:$B,2,0)</f>
        <v>#N/A</v>
      </c>
      <c r="C713" s="26"/>
      <c r="D713" s="9"/>
      <c r="E713" s="11"/>
      <c r="F713" s="26"/>
      <c r="G713" s="26"/>
      <c r="H713" s="26"/>
      <c r="I713" s="130"/>
      <c r="J713" s="130"/>
      <c r="K713" s="130"/>
      <c r="L713" s="26"/>
      <c r="M713" s="26"/>
      <c r="N713" s="26"/>
      <c r="O713" s="26"/>
      <c r="P713" s="74"/>
    </row>
    <row r="714">
      <c r="B714" s="129" t="str">
        <f> VLOOKUP($A714,datasets!$A:$B,2,0)</f>
        <v>#N/A</v>
      </c>
      <c r="C714" s="26"/>
      <c r="D714" s="9"/>
      <c r="E714" s="11"/>
      <c r="F714" s="26"/>
      <c r="G714" s="26"/>
      <c r="H714" s="26"/>
      <c r="I714" s="130"/>
      <c r="J714" s="130"/>
      <c r="K714" s="130"/>
      <c r="L714" s="26"/>
      <c r="M714" s="26"/>
      <c r="N714" s="26"/>
      <c r="O714" s="26"/>
      <c r="P714" s="74"/>
    </row>
    <row r="715">
      <c r="B715" s="129" t="str">
        <f> VLOOKUP($A715,datasets!$A:$B,2,0)</f>
        <v>#N/A</v>
      </c>
      <c r="C715" s="26"/>
      <c r="D715" s="9"/>
      <c r="E715" s="11"/>
      <c r="F715" s="26"/>
      <c r="G715" s="26"/>
      <c r="H715" s="26"/>
      <c r="I715" s="130"/>
      <c r="J715" s="130"/>
      <c r="K715" s="130"/>
      <c r="L715" s="26"/>
      <c r="M715" s="26"/>
      <c r="N715" s="26"/>
      <c r="O715" s="26"/>
      <c r="P715" s="74"/>
    </row>
    <row r="716">
      <c r="B716" s="129" t="str">
        <f> VLOOKUP($A716,datasets!$A:$B,2,0)</f>
        <v>#N/A</v>
      </c>
      <c r="C716" s="26"/>
      <c r="D716" s="9"/>
      <c r="E716" s="11"/>
      <c r="F716" s="26"/>
      <c r="G716" s="26"/>
      <c r="H716" s="26"/>
      <c r="I716" s="130"/>
      <c r="J716" s="130"/>
      <c r="K716" s="130"/>
      <c r="L716" s="26"/>
      <c r="M716" s="26"/>
      <c r="N716" s="26"/>
      <c r="O716" s="26"/>
      <c r="P716" s="74"/>
    </row>
    <row r="717">
      <c r="B717" s="129" t="str">
        <f> VLOOKUP($A717,datasets!$A:$B,2,0)</f>
        <v>#N/A</v>
      </c>
      <c r="C717" s="26"/>
      <c r="D717" s="9"/>
      <c r="E717" s="11"/>
      <c r="F717" s="26"/>
      <c r="G717" s="26"/>
      <c r="H717" s="26"/>
      <c r="I717" s="130"/>
      <c r="J717" s="130"/>
      <c r="K717" s="130"/>
      <c r="L717" s="26"/>
      <c r="M717" s="26"/>
      <c r="N717" s="26"/>
      <c r="O717" s="26"/>
      <c r="P717" s="74"/>
    </row>
    <row r="718">
      <c r="B718" s="129" t="str">
        <f> VLOOKUP($A718,datasets!$A:$B,2,0)</f>
        <v>#N/A</v>
      </c>
      <c r="C718" s="26"/>
      <c r="D718" s="9"/>
      <c r="E718" s="11"/>
      <c r="F718" s="26"/>
      <c r="G718" s="26"/>
      <c r="H718" s="26"/>
      <c r="I718" s="130"/>
      <c r="J718" s="130"/>
      <c r="K718" s="130"/>
      <c r="L718" s="26"/>
      <c r="M718" s="26"/>
      <c r="N718" s="26"/>
      <c r="O718" s="26"/>
      <c r="P718" s="74"/>
    </row>
    <row r="719">
      <c r="B719" s="129" t="str">
        <f> VLOOKUP($A719,datasets!$A:$B,2,0)</f>
        <v>#N/A</v>
      </c>
      <c r="C719" s="26"/>
      <c r="D719" s="9"/>
      <c r="E719" s="11"/>
      <c r="F719" s="26"/>
      <c r="G719" s="26"/>
      <c r="H719" s="26"/>
      <c r="I719" s="130"/>
      <c r="J719" s="130"/>
      <c r="K719" s="130"/>
      <c r="L719" s="26"/>
      <c r="M719" s="26"/>
      <c r="N719" s="26"/>
      <c r="O719" s="26"/>
      <c r="P719" s="74"/>
    </row>
    <row r="720">
      <c r="B720" s="129" t="str">
        <f> VLOOKUP($A720,datasets!$A:$B,2,0)</f>
        <v>#N/A</v>
      </c>
      <c r="C720" s="26"/>
      <c r="D720" s="9"/>
      <c r="E720" s="11"/>
      <c r="F720" s="26"/>
      <c r="G720" s="26"/>
      <c r="H720" s="26"/>
      <c r="I720" s="130"/>
      <c r="J720" s="130"/>
      <c r="K720" s="130"/>
      <c r="L720" s="26"/>
      <c r="M720" s="26"/>
      <c r="N720" s="26"/>
      <c r="O720" s="26"/>
      <c r="P720" s="74"/>
    </row>
    <row r="721">
      <c r="B721" s="129" t="str">
        <f> VLOOKUP($A721,datasets!$A:$B,2,0)</f>
        <v>#N/A</v>
      </c>
      <c r="C721" s="26"/>
      <c r="D721" s="9"/>
      <c r="E721" s="11"/>
      <c r="F721" s="26"/>
      <c r="G721" s="26"/>
      <c r="H721" s="26"/>
      <c r="I721" s="130"/>
      <c r="J721" s="130"/>
      <c r="K721" s="130"/>
      <c r="L721" s="26"/>
      <c r="M721" s="26"/>
      <c r="N721" s="26"/>
      <c r="O721" s="26"/>
      <c r="P721" s="74"/>
    </row>
    <row r="722">
      <c r="B722" s="129" t="str">
        <f> VLOOKUP($A722,datasets!$A:$B,2,0)</f>
        <v>#N/A</v>
      </c>
      <c r="C722" s="26"/>
      <c r="D722" s="9"/>
      <c r="E722" s="11"/>
      <c r="F722" s="26"/>
      <c r="G722" s="26"/>
      <c r="H722" s="26"/>
      <c r="I722" s="130"/>
      <c r="J722" s="130"/>
      <c r="K722" s="130"/>
      <c r="L722" s="26"/>
      <c r="M722" s="26"/>
      <c r="N722" s="26"/>
      <c r="O722" s="26"/>
      <c r="P722" s="74"/>
    </row>
    <row r="723">
      <c r="B723" s="129" t="str">
        <f> VLOOKUP($A723,datasets!$A:$B,2,0)</f>
        <v>#N/A</v>
      </c>
      <c r="C723" s="26"/>
      <c r="D723" s="9"/>
      <c r="E723" s="11"/>
      <c r="F723" s="26"/>
      <c r="G723" s="26"/>
      <c r="H723" s="26"/>
      <c r="I723" s="130"/>
      <c r="J723" s="130"/>
      <c r="K723" s="130"/>
      <c r="L723" s="26"/>
      <c r="M723" s="26"/>
      <c r="N723" s="26"/>
      <c r="O723" s="26"/>
      <c r="P723" s="74"/>
    </row>
    <row r="724">
      <c r="B724" s="129" t="str">
        <f> VLOOKUP($A724,datasets!$A:$B,2,0)</f>
        <v>#N/A</v>
      </c>
      <c r="C724" s="26"/>
      <c r="D724" s="9"/>
      <c r="E724" s="11"/>
      <c r="F724" s="26"/>
      <c r="G724" s="26"/>
      <c r="H724" s="26"/>
      <c r="I724" s="130"/>
      <c r="J724" s="130"/>
      <c r="K724" s="130"/>
      <c r="L724" s="26"/>
      <c r="M724" s="26"/>
      <c r="N724" s="26"/>
      <c r="O724" s="26"/>
      <c r="P724" s="74"/>
    </row>
    <row r="725">
      <c r="B725" s="129" t="str">
        <f> VLOOKUP($A725,datasets!$A:$B,2,0)</f>
        <v>#N/A</v>
      </c>
      <c r="C725" s="26"/>
      <c r="D725" s="9"/>
      <c r="E725" s="11"/>
      <c r="F725" s="26"/>
      <c r="G725" s="26"/>
      <c r="H725" s="26"/>
      <c r="I725" s="130"/>
      <c r="J725" s="130"/>
      <c r="K725" s="130"/>
      <c r="L725" s="26"/>
      <c r="M725" s="26"/>
      <c r="N725" s="26"/>
      <c r="O725" s="26"/>
      <c r="P725" s="74"/>
    </row>
    <row r="726">
      <c r="B726" s="129" t="str">
        <f> VLOOKUP($A726,datasets!$A:$B,2,0)</f>
        <v>#N/A</v>
      </c>
      <c r="C726" s="26"/>
      <c r="D726" s="9"/>
      <c r="E726" s="11"/>
      <c r="F726" s="26"/>
      <c r="G726" s="26"/>
      <c r="H726" s="26"/>
      <c r="I726" s="130"/>
      <c r="J726" s="130"/>
      <c r="K726" s="130"/>
      <c r="L726" s="26"/>
      <c r="M726" s="26"/>
      <c r="N726" s="26"/>
      <c r="O726" s="26"/>
      <c r="P726" s="74"/>
    </row>
    <row r="727">
      <c r="B727" s="129" t="str">
        <f> VLOOKUP($A727,datasets!$A:$B,2,0)</f>
        <v>#N/A</v>
      </c>
      <c r="C727" s="26"/>
      <c r="D727" s="9"/>
      <c r="E727" s="11"/>
      <c r="F727" s="26"/>
      <c r="G727" s="26"/>
      <c r="H727" s="26"/>
      <c r="I727" s="130"/>
      <c r="J727" s="130"/>
      <c r="K727" s="130"/>
      <c r="L727" s="26"/>
      <c r="M727" s="26"/>
      <c r="N727" s="26"/>
      <c r="O727" s="26"/>
      <c r="P727" s="74"/>
    </row>
    <row r="728">
      <c r="B728" s="129" t="str">
        <f> VLOOKUP($A728,datasets!$A:$B,2,0)</f>
        <v>#N/A</v>
      </c>
      <c r="C728" s="26"/>
      <c r="D728" s="9"/>
      <c r="E728" s="11"/>
      <c r="F728" s="26"/>
      <c r="G728" s="26"/>
      <c r="H728" s="26"/>
      <c r="I728" s="130"/>
      <c r="J728" s="130"/>
      <c r="K728" s="130"/>
      <c r="L728" s="26"/>
      <c r="M728" s="26"/>
      <c r="N728" s="26"/>
      <c r="O728" s="26"/>
      <c r="P728" s="74"/>
    </row>
    <row r="729">
      <c r="B729" s="129" t="str">
        <f> VLOOKUP($A729,datasets!$A:$B,2,0)</f>
        <v>#N/A</v>
      </c>
      <c r="C729" s="26"/>
      <c r="D729" s="9"/>
      <c r="E729" s="11"/>
      <c r="F729" s="26"/>
      <c r="G729" s="26"/>
      <c r="H729" s="26"/>
      <c r="I729" s="130"/>
      <c r="J729" s="130"/>
      <c r="K729" s="130"/>
      <c r="L729" s="26"/>
      <c r="M729" s="26"/>
      <c r="N729" s="26"/>
      <c r="O729" s="26"/>
      <c r="P729" s="74"/>
    </row>
    <row r="730">
      <c r="B730" s="129" t="str">
        <f> VLOOKUP($A730,datasets!$A:$B,2,0)</f>
        <v>#N/A</v>
      </c>
      <c r="C730" s="26"/>
      <c r="D730" s="9"/>
      <c r="E730" s="11"/>
      <c r="F730" s="26"/>
      <c r="G730" s="26"/>
      <c r="H730" s="26"/>
      <c r="I730" s="130"/>
      <c r="J730" s="130"/>
      <c r="K730" s="130"/>
      <c r="L730" s="26"/>
      <c r="M730" s="26"/>
      <c r="N730" s="26"/>
      <c r="O730" s="26"/>
      <c r="P730" s="74"/>
    </row>
    <row r="731">
      <c r="B731" s="129" t="str">
        <f> VLOOKUP($A731,datasets!$A:$B,2,0)</f>
        <v>#N/A</v>
      </c>
      <c r="C731" s="26"/>
      <c r="D731" s="9"/>
      <c r="E731" s="11"/>
      <c r="F731" s="26"/>
      <c r="G731" s="26"/>
      <c r="H731" s="26"/>
      <c r="I731" s="130"/>
      <c r="J731" s="130"/>
      <c r="K731" s="130"/>
      <c r="L731" s="26"/>
      <c r="M731" s="26"/>
      <c r="N731" s="26"/>
      <c r="O731" s="26"/>
      <c r="P731" s="74"/>
    </row>
    <row r="732">
      <c r="B732" s="129" t="str">
        <f> VLOOKUP($A732,datasets!$A:$B,2,0)</f>
        <v>#N/A</v>
      </c>
      <c r="C732" s="26"/>
      <c r="D732" s="9"/>
      <c r="E732" s="11"/>
      <c r="F732" s="26"/>
      <c r="G732" s="26"/>
      <c r="H732" s="26"/>
      <c r="I732" s="130"/>
      <c r="J732" s="130"/>
      <c r="K732" s="130"/>
      <c r="L732" s="26"/>
      <c r="M732" s="26"/>
      <c r="N732" s="26"/>
      <c r="O732" s="26"/>
      <c r="P732" s="74"/>
    </row>
    <row r="733">
      <c r="B733" s="129" t="str">
        <f> VLOOKUP($A733,datasets!$A:$B,2,0)</f>
        <v>#N/A</v>
      </c>
      <c r="C733" s="26"/>
      <c r="D733" s="9"/>
      <c r="E733" s="11"/>
      <c r="F733" s="26"/>
      <c r="G733" s="26"/>
      <c r="H733" s="26"/>
      <c r="I733" s="130"/>
      <c r="J733" s="130"/>
      <c r="K733" s="130"/>
      <c r="L733" s="26"/>
      <c r="M733" s="26"/>
      <c r="N733" s="26"/>
      <c r="O733" s="26"/>
      <c r="P733" s="74"/>
    </row>
    <row r="734">
      <c r="B734" s="129" t="str">
        <f> VLOOKUP($A734,datasets!$A:$B,2,0)</f>
        <v>#N/A</v>
      </c>
      <c r="C734" s="26"/>
      <c r="D734" s="9"/>
      <c r="E734" s="11"/>
      <c r="F734" s="26"/>
      <c r="G734" s="26"/>
      <c r="H734" s="26"/>
      <c r="I734" s="130"/>
      <c r="J734" s="130"/>
      <c r="K734" s="130"/>
      <c r="L734" s="26"/>
      <c r="M734" s="26"/>
      <c r="N734" s="26"/>
      <c r="O734" s="26"/>
      <c r="P734" s="74"/>
    </row>
    <row r="735">
      <c r="B735" s="129" t="str">
        <f> VLOOKUP($A735,datasets!$A:$B,2,0)</f>
        <v>#N/A</v>
      </c>
      <c r="C735" s="26"/>
      <c r="D735" s="9"/>
      <c r="E735" s="11"/>
      <c r="F735" s="26"/>
      <c r="G735" s="26"/>
      <c r="H735" s="26"/>
      <c r="I735" s="130"/>
      <c r="J735" s="130"/>
      <c r="K735" s="130"/>
      <c r="L735" s="26"/>
      <c r="M735" s="26"/>
      <c r="N735" s="26"/>
      <c r="O735" s="26"/>
      <c r="P735" s="74"/>
    </row>
    <row r="736">
      <c r="B736" s="129" t="str">
        <f> VLOOKUP($A736,datasets!$A:$B,2,0)</f>
        <v>#N/A</v>
      </c>
      <c r="C736" s="26"/>
      <c r="D736" s="9"/>
      <c r="E736" s="11"/>
      <c r="F736" s="26"/>
      <c r="G736" s="26"/>
      <c r="H736" s="26"/>
      <c r="I736" s="130"/>
      <c r="J736" s="130"/>
      <c r="K736" s="130"/>
      <c r="L736" s="26"/>
      <c r="M736" s="26"/>
      <c r="N736" s="26"/>
      <c r="O736" s="26"/>
      <c r="P736" s="74"/>
    </row>
    <row r="737">
      <c r="B737" s="129" t="str">
        <f> VLOOKUP($A737,datasets!$A:$B,2,0)</f>
        <v>#N/A</v>
      </c>
      <c r="C737" s="26"/>
      <c r="D737" s="9"/>
      <c r="E737" s="11"/>
      <c r="F737" s="26"/>
      <c r="G737" s="26"/>
      <c r="H737" s="26"/>
      <c r="I737" s="130"/>
      <c r="J737" s="130"/>
      <c r="K737" s="130"/>
      <c r="L737" s="26"/>
      <c r="M737" s="26"/>
      <c r="N737" s="26"/>
      <c r="O737" s="26"/>
      <c r="P737" s="74"/>
    </row>
    <row r="738">
      <c r="B738" s="129" t="str">
        <f> VLOOKUP($A738,datasets!$A:$B,2,0)</f>
        <v>#N/A</v>
      </c>
      <c r="C738" s="26"/>
      <c r="D738" s="9"/>
      <c r="E738" s="11"/>
      <c r="F738" s="26"/>
      <c r="G738" s="26"/>
      <c r="H738" s="26"/>
      <c r="I738" s="130"/>
      <c r="J738" s="130"/>
      <c r="K738" s="130"/>
      <c r="L738" s="26"/>
      <c r="M738" s="26"/>
      <c r="N738" s="26"/>
      <c r="O738" s="26"/>
      <c r="P738" s="74"/>
    </row>
    <row r="739">
      <c r="B739" s="129" t="str">
        <f> VLOOKUP($A739,datasets!$A:$B,2,0)</f>
        <v>#N/A</v>
      </c>
      <c r="C739" s="26"/>
      <c r="D739" s="9"/>
      <c r="E739" s="11"/>
      <c r="F739" s="26"/>
      <c r="G739" s="26"/>
      <c r="H739" s="26"/>
      <c r="I739" s="130"/>
      <c r="J739" s="130"/>
      <c r="K739" s="130"/>
      <c r="L739" s="26"/>
      <c r="M739" s="26"/>
      <c r="N739" s="26"/>
      <c r="O739" s="26"/>
      <c r="P739" s="74"/>
    </row>
    <row r="740">
      <c r="B740" s="129" t="str">
        <f> VLOOKUP($A740,datasets!$A:$B,2,0)</f>
        <v>#N/A</v>
      </c>
      <c r="C740" s="26"/>
      <c r="D740" s="9"/>
      <c r="E740" s="11"/>
      <c r="F740" s="26"/>
      <c r="G740" s="26"/>
      <c r="H740" s="26"/>
      <c r="I740" s="130"/>
      <c r="J740" s="130"/>
      <c r="K740" s="130"/>
      <c r="L740" s="26"/>
      <c r="M740" s="26"/>
      <c r="N740" s="26"/>
      <c r="O740" s="26"/>
      <c r="P740" s="74"/>
    </row>
    <row r="741">
      <c r="B741" s="129" t="str">
        <f> VLOOKUP($A741,datasets!$A:$B,2,0)</f>
        <v>#N/A</v>
      </c>
      <c r="C741" s="26"/>
      <c r="D741" s="9"/>
      <c r="E741" s="11"/>
      <c r="F741" s="26"/>
      <c r="G741" s="26"/>
      <c r="H741" s="26"/>
      <c r="I741" s="130"/>
      <c r="J741" s="130"/>
      <c r="K741" s="130"/>
      <c r="L741" s="26"/>
      <c r="M741" s="26"/>
      <c r="N741" s="26"/>
      <c r="O741" s="26"/>
      <c r="P741" s="74"/>
    </row>
    <row r="742">
      <c r="B742" s="129" t="str">
        <f> VLOOKUP($A742,datasets!$A:$B,2,0)</f>
        <v>#N/A</v>
      </c>
      <c r="C742" s="26"/>
      <c r="D742" s="9"/>
      <c r="E742" s="11"/>
      <c r="F742" s="26"/>
      <c r="G742" s="26"/>
      <c r="H742" s="26"/>
      <c r="I742" s="130"/>
      <c r="J742" s="130"/>
      <c r="K742" s="130"/>
      <c r="L742" s="26"/>
      <c r="M742" s="26"/>
      <c r="N742" s="26"/>
      <c r="O742" s="26"/>
      <c r="P742" s="74"/>
    </row>
    <row r="743">
      <c r="B743" s="129" t="str">
        <f> VLOOKUP($A743,datasets!$A:$B,2,0)</f>
        <v>#N/A</v>
      </c>
      <c r="C743" s="26"/>
      <c r="D743" s="9"/>
      <c r="E743" s="11"/>
      <c r="F743" s="26"/>
      <c r="G743" s="26"/>
      <c r="H743" s="26"/>
      <c r="I743" s="130"/>
      <c r="J743" s="130"/>
      <c r="K743" s="130"/>
      <c r="L743" s="26"/>
      <c r="M743" s="26"/>
      <c r="N743" s="26"/>
      <c r="O743" s="26"/>
      <c r="P743" s="74"/>
    </row>
    <row r="744">
      <c r="B744" s="129" t="str">
        <f> VLOOKUP($A744,datasets!$A:$B,2,0)</f>
        <v>#N/A</v>
      </c>
      <c r="C744" s="26"/>
      <c r="D744" s="9"/>
      <c r="E744" s="11"/>
      <c r="F744" s="26"/>
      <c r="G744" s="26"/>
      <c r="H744" s="26"/>
      <c r="I744" s="130"/>
      <c r="J744" s="130"/>
      <c r="K744" s="130"/>
      <c r="L744" s="26"/>
      <c r="M744" s="26"/>
      <c r="N744" s="26"/>
      <c r="O744" s="26"/>
      <c r="P744" s="74"/>
    </row>
    <row r="745">
      <c r="B745" s="129" t="str">
        <f> VLOOKUP($A745,datasets!$A:$B,2,0)</f>
        <v>#N/A</v>
      </c>
      <c r="C745" s="26"/>
      <c r="D745" s="9"/>
      <c r="E745" s="11"/>
      <c r="F745" s="26"/>
      <c r="G745" s="26"/>
      <c r="H745" s="26"/>
      <c r="I745" s="130"/>
      <c r="J745" s="130"/>
      <c r="K745" s="130"/>
      <c r="L745" s="26"/>
      <c r="M745" s="26"/>
      <c r="N745" s="26"/>
      <c r="O745" s="26"/>
      <c r="P745" s="74"/>
    </row>
    <row r="746">
      <c r="B746" s="129" t="str">
        <f> VLOOKUP($A746,datasets!$A:$B,2,0)</f>
        <v>#N/A</v>
      </c>
      <c r="C746" s="26"/>
      <c r="D746" s="9"/>
      <c r="E746" s="11"/>
      <c r="F746" s="26"/>
      <c r="G746" s="26"/>
      <c r="H746" s="26"/>
      <c r="I746" s="130"/>
      <c r="J746" s="130"/>
      <c r="K746" s="130"/>
      <c r="L746" s="26"/>
      <c r="M746" s="26"/>
      <c r="N746" s="26"/>
      <c r="O746" s="26"/>
      <c r="P746" s="74"/>
    </row>
    <row r="747">
      <c r="B747" s="129" t="str">
        <f> VLOOKUP($A747,datasets!$A:$B,2,0)</f>
        <v>#N/A</v>
      </c>
      <c r="C747" s="26"/>
      <c r="D747" s="9"/>
      <c r="E747" s="11"/>
      <c r="F747" s="26"/>
      <c r="G747" s="26"/>
      <c r="H747" s="26"/>
      <c r="I747" s="130"/>
      <c r="J747" s="130"/>
      <c r="K747" s="130"/>
      <c r="L747" s="26"/>
      <c r="M747" s="26"/>
      <c r="N747" s="26"/>
      <c r="O747" s="26"/>
      <c r="P747" s="74"/>
    </row>
    <row r="748">
      <c r="B748" s="129" t="str">
        <f> VLOOKUP($A748,datasets!$A:$B,2,0)</f>
        <v>#N/A</v>
      </c>
      <c r="C748" s="26"/>
      <c r="D748" s="9"/>
      <c r="E748" s="11"/>
      <c r="F748" s="26"/>
      <c r="G748" s="26"/>
      <c r="H748" s="26"/>
      <c r="I748" s="130"/>
      <c r="J748" s="130"/>
      <c r="K748" s="130"/>
      <c r="L748" s="26"/>
      <c r="M748" s="26"/>
      <c r="N748" s="26"/>
      <c r="O748" s="26"/>
      <c r="P748" s="74"/>
    </row>
    <row r="749">
      <c r="B749" s="129" t="str">
        <f> VLOOKUP($A749,datasets!$A:$B,2,0)</f>
        <v>#N/A</v>
      </c>
      <c r="C749" s="26"/>
      <c r="D749" s="9"/>
      <c r="E749" s="11"/>
      <c r="F749" s="26"/>
      <c r="G749" s="26"/>
      <c r="H749" s="26"/>
      <c r="I749" s="130"/>
      <c r="J749" s="130"/>
      <c r="K749" s="130"/>
      <c r="L749" s="26"/>
      <c r="M749" s="26"/>
      <c r="N749" s="26"/>
      <c r="O749" s="26"/>
      <c r="P749" s="74"/>
    </row>
    <row r="750">
      <c r="B750" s="129" t="str">
        <f> VLOOKUP($A750,datasets!$A:$B,2,0)</f>
        <v>#N/A</v>
      </c>
      <c r="C750" s="26"/>
      <c r="D750" s="9"/>
      <c r="E750" s="11"/>
      <c r="F750" s="26"/>
      <c r="G750" s="26"/>
      <c r="H750" s="26"/>
      <c r="I750" s="130"/>
      <c r="J750" s="130"/>
      <c r="K750" s="130"/>
      <c r="L750" s="26"/>
      <c r="M750" s="26"/>
      <c r="N750" s="26"/>
      <c r="O750" s="26"/>
      <c r="P750" s="74"/>
    </row>
    <row r="751">
      <c r="B751" s="129" t="str">
        <f> VLOOKUP($A751,datasets!$A:$B,2,0)</f>
        <v>#N/A</v>
      </c>
      <c r="C751" s="26"/>
      <c r="D751" s="9"/>
      <c r="E751" s="11"/>
      <c r="F751" s="26"/>
      <c r="G751" s="26"/>
      <c r="H751" s="26"/>
      <c r="I751" s="130"/>
      <c r="J751" s="130"/>
      <c r="K751" s="130"/>
      <c r="L751" s="26"/>
      <c r="M751" s="26"/>
      <c r="N751" s="26"/>
      <c r="O751" s="26"/>
      <c r="P751" s="74"/>
    </row>
    <row r="752">
      <c r="B752" s="129" t="str">
        <f> VLOOKUP($A752,datasets!$A:$B,2,0)</f>
        <v>#N/A</v>
      </c>
      <c r="C752" s="26"/>
      <c r="D752" s="9"/>
      <c r="E752" s="11"/>
      <c r="F752" s="26"/>
      <c r="G752" s="26"/>
      <c r="H752" s="26"/>
      <c r="I752" s="130"/>
      <c r="J752" s="130"/>
      <c r="K752" s="130"/>
      <c r="L752" s="26"/>
      <c r="M752" s="26"/>
      <c r="N752" s="26"/>
      <c r="O752" s="26"/>
      <c r="P752" s="74"/>
    </row>
    <row r="753">
      <c r="B753" s="129" t="str">
        <f> VLOOKUP($A753,datasets!$A:$B,2,0)</f>
        <v>#N/A</v>
      </c>
      <c r="C753" s="26"/>
      <c r="D753" s="9"/>
      <c r="E753" s="11"/>
      <c r="F753" s="26"/>
      <c r="G753" s="26"/>
      <c r="H753" s="26"/>
      <c r="I753" s="130"/>
      <c r="J753" s="130"/>
      <c r="K753" s="130"/>
      <c r="L753" s="26"/>
      <c r="M753" s="26"/>
      <c r="N753" s="26"/>
      <c r="O753" s="26"/>
      <c r="P753" s="74"/>
    </row>
    <row r="754">
      <c r="B754" s="129" t="str">
        <f> VLOOKUP($A754,datasets!$A:$B,2,0)</f>
        <v>#N/A</v>
      </c>
      <c r="C754" s="26"/>
      <c r="D754" s="9"/>
      <c r="E754" s="11"/>
      <c r="F754" s="26"/>
      <c r="G754" s="26"/>
      <c r="H754" s="26"/>
      <c r="I754" s="130"/>
      <c r="J754" s="130"/>
      <c r="K754" s="130"/>
      <c r="L754" s="26"/>
      <c r="M754" s="26"/>
      <c r="N754" s="26"/>
      <c r="O754" s="26"/>
      <c r="P754" s="74"/>
    </row>
    <row r="755">
      <c r="B755" s="129" t="str">
        <f> VLOOKUP($A755,datasets!$A:$B,2,0)</f>
        <v>#N/A</v>
      </c>
      <c r="C755" s="26"/>
      <c r="D755" s="9"/>
      <c r="E755" s="11"/>
      <c r="F755" s="26"/>
      <c r="G755" s="26"/>
      <c r="H755" s="26"/>
      <c r="I755" s="130"/>
      <c r="J755" s="130"/>
      <c r="K755" s="130"/>
      <c r="L755" s="26"/>
      <c r="M755" s="26"/>
      <c r="N755" s="26"/>
      <c r="O755" s="26"/>
      <c r="P755" s="74"/>
    </row>
    <row r="756">
      <c r="B756" s="129" t="str">
        <f> VLOOKUP($A756,datasets!$A:$B,2,0)</f>
        <v>#N/A</v>
      </c>
      <c r="C756" s="26"/>
      <c r="D756" s="9"/>
      <c r="E756" s="11"/>
      <c r="F756" s="26"/>
      <c r="G756" s="26"/>
      <c r="H756" s="26"/>
      <c r="I756" s="130"/>
      <c r="J756" s="130"/>
      <c r="K756" s="130"/>
      <c r="L756" s="26"/>
      <c r="M756" s="26"/>
      <c r="N756" s="26"/>
      <c r="O756" s="26"/>
      <c r="P756" s="74"/>
    </row>
    <row r="757">
      <c r="B757" s="129" t="str">
        <f> VLOOKUP($A757,datasets!$A:$B,2,0)</f>
        <v>#N/A</v>
      </c>
      <c r="C757" s="26"/>
      <c r="D757" s="9"/>
      <c r="E757" s="11"/>
      <c r="F757" s="26"/>
      <c r="G757" s="26"/>
      <c r="H757" s="26"/>
      <c r="I757" s="130"/>
      <c r="J757" s="130"/>
      <c r="K757" s="130"/>
      <c r="L757" s="26"/>
      <c r="M757" s="26"/>
      <c r="N757" s="26"/>
      <c r="O757" s="26"/>
      <c r="P757" s="74"/>
    </row>
    <row r="758">
      <c r="B758" s="129" t="str">
        <f> VLOOKUP($A758,datasets!$A:$B,2,0)</f>
        <v>#N/A</v>
      </c>
      <c r="C758" s="26"/>
      <c r="D758" s="9"/>
      <c r="E758" s="11"/>
      <c r="F758" s="26"/>
      <c r="G758" s="26"/>
      <c r="H758" s="26"/>
      <c r="I758" s="130"/>
      <c r="J758" s="130"/>
      <c r="K758" s="130"/>
      <c r="L758" s="26"/>
      <c r="M758" s="26"/>
      <c r="N758" s="26"/>
      <c r="O758" s="26"/>
      <c r="P758" s="74"/>
    </row>
    <row r="759">
      <c r="B759" s="129" t="str">
        <f> VLOOKUP($A759,datasets!$A:$B,2,0)</f>
        <v>#N/A</v>
      </c>
      <c r="C759" s="26"/>
      <c r="D759" s="9"/>
      <c r="E759" s="11"/>
      <c r="F759" s="26"/>
      <c r="G759" s="26"/>
      <c r="H759" s="26"/>
      <c r="I759" s="130"/>
      <c r="J759" s="130"/>
      <c r="K759" s="130"/>
      <c r="L759" s="26"/>
      <c r="M759" s="26"/>
      <c r="N759" s="26"/>
      <c r="O759" s="26"/>
      <c r="P759" s="74"/>
    </row>
    <row r="760">
      <c r="B760" s="129" t="str">
        <f> VLOOKUP($A760,datasets!$A:$B,2,0)</f>
        <v>#N/A</v>
      </c>
      <c r="C760" s="26"/>
      <c r="D760" s="9"/>
      <c r="E760" s="11"/>
      <c r="F760" s="26"/>
      <c r="G760" s="26"/>
      <c r="H760" s="26"/>
      <c r="I760" s="130"/>
      <c r="J760" s="130"/>
      <c r="K760" s="130"/>
      <c r="L760" s="26"/>
      <c r="M760" s="26"/>
      <c r="N760" s="26"/>
      <c r="O760" s="26"/>
      <c r="P760" s="74"/>
    </row>
    <row r="761">
      <c r="B761" s="129" t="str">
        <f> VLOOKUP($A761,datasets!$A:$B,2,0)</f>
        <v>#N/A</v>
      </c>
      <c r="C761" s="26"/>
      <c r="D761" s="9"/>
      <c r="E761" s="11"/>
      <c r="F761" s="26"/>
      <c r="G761" s="26"/>
      <c r="H761" s="26"/>
      <c r="I761" s="130"/>
      <c r="J761" s="130"/>
      <c r="K761" s="130"/>
      <c r="L761" s="26"/>
      <c r="M761" s="26"/>
      <c r="N761" s="26"/>
      <c r="O761" s="26"/>
      <c r="P761" s="74"/>
    </row>
    <row r="762">
      <c r="B762" s="129" t="str">
        <f> VLOOKUP($A762,datasets!$A:$B,2,0)</f>
        <v>#N/A</v>
      </c>
      <c r="C762" s="26"/>
      <c r="D762" s="9"/>
      <c r="E762" s="11"/>
      <c r="F762" s="26"/>
      <c r="G762" s="26"/>
      <c r="H762" s="26"/>
      <c r="I762" s="130"/>
      <c r="J762" s="130"/>
      <c r="K762" s="130"/>
      <c r="L762" s="26"/>
      <c r="M762" s="26"/>
      <c r="N762" s="26"/>
      <c r="O762" s="26"/>
      <c r="P762" s="74"/>
    </row>
    <row r="763">
      <c r="B763" s="129" t="str">
        <f> VLOOKUP($A763,datasets!$A:$B,2,0)</f>
        <v>#N/A</v>
      </c>
      <c r="C763" s="26"/>
      <c r="D763" s="9"/>
      <c r="E763" s="11"/>
      <c r="F763" s="26"/>
      <c r="G763" s="26"/>
      <c r="H763" s="26"/>
      <c r="I763" s="130"/>
      <c r="J763" s="130"/>
      <c r="K763" s="130"/>
      <c r="L763" s="26"/>
      <c r="M763" s="26"/>
      <c r="N763" s="26"/>
      <c r="O763" s="26"/>
      <c r="P763" s="74"/>
    </row>
    <row r="764">
      <c r="B764" s="129" t="str">
        <f> VLOOKUP($A764,datasets!$A:$B,2,0)</f>
        <v>#N/A</v>
      </c>
      <c r="C764" s="26"/>
      <c r="D764" s="9"/>
      <c r="E764" s="11"/>
      <c r="F764" s="26"/>
      <c r="G764" s="26"/>
      <c r="H764" s="26"/>
      <c r="I764" s="130"/>
      <c r="J764" s="130"/>
      <c r="K764" s="130"/>
      <c r="L764" s="26"/>
      <c r="M764" s="26"/>
      <c r="N764" s="26"/>
      <c r="O764" s="26"/>
      <c r="P764" s="74"/>
    </row>
    <row r="765">
      <c r="B765" s="129" t="str">
        <f> VLOOKUP($A765,datasets!$A:$B,2,0)</f>
        <v>#N/A</v>
      </c>
      <c r="C765" s="26"/>
      <c r="D765" s="9"/>
      <c r="E765" s="11"/>
      <c r="F765" s="26"/>
      <c r="G765" s="26"/>
      <c r="H765" s="26"/>
      <c r="I765" s="130"/>
      <c r="J765" s="130"/>
      <c r="K765" s="130"/>
      <c r="L765" s="26"/>
      <c r="M765" s="26"/>
      <c r="N765" s="26"/>
      <c r="O765" s="26"/>
      <c r="P765" s="74"/>
    </row>
    <row r="766">
      <c r="B766" s="129" t="str">
        <f> VLOOKUP($A766,datasets!$A:$B,2,0)</f>
        <v>#N/A</v>
      </c>
      <c r="C766" s="26"/>
      <c r="D766" s="9"/>
      <c r="E766" s="11"/>
      <c r="F766" s="26"/>
      <c r="G766" s="26"/>
      <c r="H766" s="26"/>
      <c r="I766" s="130"/>
      <c r="J766" s="130"/>
      <c r="K766" s="130"/>
      <c r="L766" s="26"/>
      <c r="M766" s="26"/>
      <c r="N766" s="26"/>
      <c r="O766" s="26"/>
      <c r="P766" s="74"/>
    </row>
    <row r="767">
      <c r="B767" s="129" t="str">
        <f> VLOOKUP($A767,datasets!$A:$B,2,0)</f>
        <v>#N/A</v>
      </c>
      <c r="C767" s="26"/>
      <c r="D767" s="9"/>
      <c r="E767" s="11"/>
      <c r="F767" s="26"/>
      <c r="G767" s="26"/>
      <c r="H767" s="26"/>
      <c r="I767" s="130"/>
      <c r="J767" s="130"/>
      <c r="K767" s="130"/>
      <c r="L767" s="26"/>
      <c r="M767" s="26"/>
      <c r="N767" s="26"/>
      <c r="O767" s="26"/>
      <c r="P767" s="74"/>
    </row>
    <row r="768">
      <c r="B768" s="129" t="str">
        <f> VLOOKUP($A768,datasets!$A:$B,2,0)</f>
        <v>#N/A</v>
      </c>
      <c r="C768" s="26"/>
      <c r="D768" s="9"/>
      <c r="E768" s="11"/>
      <c r="F768" s="26"/>
      <c r="G768" s="26"/>
      <c r="H768" s="26"/>
      <c r="I768" s="130"/>
      <c r="J768" s="130"/>
      <c r="K768" s="130"/>
      <c r="L768" s="26"/>
      <c r="M768" s="26"/>
      <c r="N768" s="26"/>
      <c r="O768" s="26"/>
      <c r="P768" s="74"/>
    </row>
    <row r="769">
      <c r="B769" s="129" t="str">
        <f> VLOOKUP($A769,datasets!$A:$B,2,0)</f>
        <v>#N/A</v>
      </c>
      <c r="C769" s="26"/>
      <c r="D769" s="9"/>
      <c r="E769" s="11"/>
      <c r="F769" s="26"/>
      <c r="G769" s="26"/>
      <c r="H769" s="26"/>
      <c r="I769" s="130"/>
      <c r="J769" s="130"/>
      <c r="K769" s="130"/>
      <c r="L769" s="26"/>
      <c r="M769" s="26"/>
      <c r="N769" s="26"/>
      <c r="O769" s="26"/>
      <c r="P769" s="74"/>
    </row>
    <row r="770">
      <c r="B770" s="129" t="str">
        <f> VLOOKUP($A770,datasets!$A:$B,2,0)</f>
        <v>#N/A</v>
      </c>
      <c r="C770" s="26"/>
      <c r="D770" s="9"/>
      <c r="E770" s="11"/>
      <c r="F770" s="26"/>
      <c r="G770" s="26"/>
      <c r="H770" s="26"/>
      <c r="I770" s="130"/>
      <c r="J770" s="130"/>
      <c r="K770" s="130"/>
      <c r="L770" s="26"/>
      <c r="M770" s="26"/>
      <c r="N770" s="26"/>
      <c r="O770" s="26"/>
      <c r="P770" s="74"/>
    </row>
    <row r="771">
      <c r="B771" s="129" t="str">
        <f> VLOOKUP($A771,datasets!$A:$B,2,0)</f>
        <v>#N/A</v>
      </c>
      <c r="C771" s="26"/>
      <c r="D771" s="9"/>
      <c r="E771" s="11"/>
      <c r="F771" s="26"/>
      <c r="G771" s="26"/>
      <c r="H771" s="26"/>
      <c r="I771" s="130"/>
      <c r="J771" s="130"/>
      <c r="K771" s="130"/>
      <c r="L771" s="26"/>
      <c r="M771" s="26"/>
      <c r="N771" s="26"/>
      <c r="O771" s="26"/>
      <c r="P771" s="74"/>
    </row>
    <row r="772">
      <c r="B772" s="129" t="str">
        <f> VLOOKUP($A772,datasets!$A:$B,2,0)</f>
        <v>#N/A</v>
      </c>
      <c r="C772" s="26"/>
      <c r="D772" s="9"/>
      <c r="E772" s="11"/>
      <c r="F772" s="26"/>
      <c r="G772" s="26"/>
      <c r="H772" s="26"/>
      <c r="I772" s="130"/>
      <c r="J772" s="130"/>
      <c r="K772" s="130"/>
      <c r="L772" s="26"/>
      <c r="M772" s="26"/>
      <c r="N772" s="26"/>
      <c r="O772" s="26"/>
      <c r="P772" s="74"/>
    </row>
    <row r="773">
      <c r="B773" s="129" t="str">
        <f> VLOOKUP($A773,datasets!$A:$B,2,0)</f>
        <v>#N/A</v>
      </c>
      <c r="C773" s="26"/>
      <c r="D773" s="9"/>
      <c r="E773" s="11"/>
      <c r="F773" s="26"/>
      <c r="G773" s="26"/>
      <c r="H773" s="26"/>
      <c r="I773" s="130"/>
      <c r="J773" s="130"/>
      <c r="K773" s="130"/>
      <c r="L773" s="26"/>
      <c r="M773" s="26"/>
      <c r="N773" s="26"/>
      <c r="O773" s="26"/>
      <c r="P773" s="74"/>
    </row>
    <row r="774">
      <c r="B774" s="129" t="str">
        <f> VLOOKUP($A774,datasets!$A:$B,2,0)</f>
        <v>#N/A</v>
      </c>
      <c r="C774" s="26"/>
      <c r="D774" s="9"/>
      <c r="E774" s="11"/>
      <c r="F774" s="26"/>
      <c r="G774" s="26"/>
      <c r="H774" s="26"/>
      <c r="I774" s="130"/>
      <c r="J774" s="130"/>
      <c r="K774" s="130"/>
      <c r="L774" s="26"/>
      <c r="M774" s="26"/>
      <c r="N774" s="26"/>
      <c r="O774" s="26"/>
      <c r="P774" s="74"/>
    </row>
    <row r="775">
      <c r="B775" s="129" t="str">
        <f> VLOOKUP($A775,datasets!$A:$B,2,0)</f>
        <v>#N/A</v>
      </c>
      <c r="C775" s="26"/>
      <c r="D775" s="9"/>
      <c r="E775" s="11"/>
      <c r="F775" s="26"/>
      <c r="G775" s="26"/>
      <c r="H775" s="26"/>
      <c r="I775" s="130"/>
      <c r="J775" s="130"/>
      <c r="K775" s="130"/>
      <c r="L775" s="26"/>
      <c r="M775" s="26"/>
      <c r="N775" s="26"/>
      <c r="O775" s="26"/>
      <c r="P775" s="74"/>
    </row>
    <row r="776">
      <c r="B776" s="129" t="str">
        <f> VLOOKUP($A776,datasets!$A:$B,2,0)</f>
        <v>#N/A</v>
      </c>
      <c r="C776" s="26"/>
      <c r="D776" s="9"/>
      <c r="E776" s="11"/>
      <c r="F776" s="26"/>
      <c r="G776" s="26"/>
      <c r="H776" s="26"/>
      <c r="I776" s="130"/>
      <c r="J776" s="130"/>
      <c r="K776" s="130"/>
      <c r="L776" s="26"/>
      <c r="M776" s="26"/>
      <c r="N776" s="26"/>
      <c r="O776" s="26"/>
      <c r="P776" s="74"/>
    </row>
    <row r="777">
      <c r="B777" s="129" t="str">
        <f> VLOOKUP($A777,datasets!$A:$B,2,0)</f>
        <v>#N/A</v>
      </c>
      <c r="C777" s="26"/>
      <c r="D777" s="9"/>
      <c r="E777" s="11"/>
      <c r="F777" s="26"/>
      <c r="G777" s="26"/>
      <c r="H777" s="26"/>
      <c r="I777" s="130"/>
      <c r="J777" s="130"/>
      <c r="K777" s="130"/>
      <c r="L777" s="26"/>
      <c r="M777" s="26"/>
      <c r="N777" s="26"/>
      <c r="O777" s="26"/>
      <c r="P777" s="74"/>
    </row>
    <row r="778">
      <c r="B778" s="129" t="str">
        <f> VLOOKUP($A778,datasets!$A:$B,2,0)</f>
        <v>#N/A</v>
      </c>
      <c r="C778" s="26"/>
      <c r="D778" s="9"/>
      <c r="E778" s="11"/>
      <c r="F778" s="26"/>
      <c r="G778" s="26"/>
      <c r="H778" s="26"/>
      <c r="I778" s="130"/>
      <c r="J778" s="130"/>
      <c r="K778" s="130"/>
      <c r="L778" s="26"/>
      <c r="M778" s="26"/>
      <c r="N778" s="26"/>
      <c r="O778" s="26"/>
      <c r="P778" s="74"/>
    </row>
    <row r="779">
      <c r="B779" s="129" t="str">
        <f> VLOOKUP($A779,datasets!$A:$B,2,0)</f>
        <v>#N/A</v>
      </c>
      <c r="C779" s="26"/>
      <c r="D779" s="9"/>
      <c r="E779" s="11"/>
      <c r="F779" s="26"/>
      <c r="G779" s="26"/>
      <c r="H779" s="26"/>
      <c r="I779" s="130"/>
      <c r="J779" s="130"/>
      <c r="K779" s="130"/>
      <c r="L779" s="26"/>
      <c r="M779" s="26"/>
      <c r="N779" s="26"/>
      <c r="O779" s="26"/>
      <c r="P779" s="74"/>
    </row>
    <row r="780">
      <c r="B780" s="129" t="str">
        <f> VLOOKUP($A780,datasets!$A:$B,2,0)</f>
        <v>#N/A</v>
      </c>
      <c r="C780" s="26"/>
      <c r="D780" s="9"/>
      <c r="E780" s="11"/>
      <c r="F780" s="26"/>
      <c r="G780" s="26"/>
      <c r="H780" s="26"/>
      <c r="I780" s="130"/>
      <c r="J780" s="130"/>
      <c r="K780" s="130"/>
      <c r="L780" s="26"/>
      <c r="M780" s="26"/>
      <c r="N780" s="26"/>
      <c r="O780" s="26"/>
      <c r="P780" s="74"/>
    </row>
    <row r="781">
      <c r="B781" s="129" t="str">
        <f> VLOOKUP($A781,datasets!$A:$B,2,0)</f>
        <v>#N/A</v>
      </c>
      <c r="C781" s="26"/>
      <c r="D781" s="9"/>
      <c r="E781" s="11"/>
      <c r="F781" s="26"/>
      <c r="G781" s="26"/>
      <c r="H781" s="26"/>
      <c r="I781" s="130"/>
      <c r="J781" s="130"/>
      <c r="K781" s="130"/>
      <c r="L781" s="26"/>
      <c r="M781" s="26"/>
      <c r="N781" s="26"/>
      <c r="O781" s="26"/>
      <c r="P781" s="74"/>
    </row>
    <row r="782">
      <c r="B782" s="129" t="str">
        <f> VLOOKUP($A782,datasets!$A:$B,2,0)</f>
        <v>#N/A</v>
      </c>
      <c r="C782" s="26"/>
      <c r="D782" s="9"/>
      <c r="E782" s="11"/>
      <c r="F782" s="26"/>
      <c r="G782" s="26"/>
      <c r="H782" s="26"/>
      <c r="I782" s="130"/>
      <c r="J782" s="130"/>
      <c r="K782" s="130"/>
      <c r="L782" s="26"/>
      <c r="M782" s="26"/>
      <c r="N782" s="26"/>
      <c r="O782" s="26"/>
      <c r="P782" s="74"/>
    </row>
    <row r="783">
      <c r="B783" s="129" t="str">
        <f> VLOOKUP($A783,datasets!$A:$B,2,0)</f>
        <v>#N/A</v>
      </c>
      <c r="C783" s="26"/>
      <c r="D783" s="9"/>
      <c r="E783" s="11"/>
      <c r="F783" s="26"/>
      <c r="G783" s="26"/>
      <c r="H783" s="26"/>
      <c r="I783" s="130"/>
      <c r="J783" s="130"/>
      <c r="K783" s="130"/>
      <c r="L783" s="26"/>
      <c r="M783" s="26"/>
      <c r="N783" s="26"/>
      <c r="O783" s="26"/>
      <c r="P783" s="74"/>
    </row>
    <row r="784">
      <c r="B784" s="129" t="str">
        <f> VLOOKUP($A784,datasets!$A:$B,2,0)</f>
        <v>#N/A</v>
      </c>
      <c r="C784" s="26"/>
      <c r="D784" s="9"/>
      <c r="E784" s="11"/>
      <c r="F784" s="26"/>
      <c r="G784" s="26"/>
      <c r="H784" s="26"/>
      <c r="I784" s="130"/>
      <c r="J784" s="130"/>
      <c r="K784" s="130"/>
      <c r="L784" s="26"/>
      <c r="M784" s="26"/>
      <c r="N784" s="26"/>
      <c r="O784" s="26"/>
      <c r="P784" s="74"/>
    </row>
    <row r="785">
      <c r="B785" s="129" t="str">
        <f> VLOOKUP($A785,datasets!$A:$B,2,0)</f>
        <v>#N/A</v>
      </c>
      <c r="C785" s="26"/>
      <c r="D785" s="9"/>
      <c r="E785" s="11"/>
      <c r="F785" s="26"/>
      <c r="G785" s="26"/>
      <c r="H785" s="26"/>
      <c r="I785" s="130"/>
      <c r="J785" s="130"/>
      <c r="K785" s="130"/>
      <c r="L785" s="26"/>
      <c r="M785" s="26"/>
      <c r="N785" s="26"/>
      <c r="O785" s="26"/>
      <c r="P785" s="74"/>
    </row>
    <row r="786">
      <c r="B786" s="129" t="str">
        <f> VLOOKUP($A786,datasets!$A:$B,2,0)</f>
        <v>#N/A</v>
      </c>
      <c r="C786" s="26"/>
      <c r="D786" s="9"/>
      <c r="E786" s="11"/>
      <c r="F786" s="26"/>
      <c r="G786" s="26"/>
      <c r="H786" s="26"/>
      <c r="I786" s="130"/>
      <c r="J786" s="130"/>
      <c r="K786" s="130"/>
      <c r="L786" s="26"/>
      <c r="M786" s="26"/>
      <c r="N786" s="26"/>
      <c r="O786" s="26"/>
      <c r="P786" s="74"/>
    </row>
    <row r="787">
      <c r="B787" s="129" t="str">
        <f> VLOOKUP($A787,datasets!$A:$B,2,0)</f>
        <v>#N/A</v>
      </c>
      <c r="C787" s="26"/>
      <c r="D787" s="9"/>
      <c r="E787" s="11"/>
      <c r="F787" s="26"/>
      <c r="G787" s="26"/>
      <c r="H787" s="26"/>
      <c r="I787" s="130"/>
      <c r="J787" s="130"/>
      <c r="K787" s="130"/>
      <c r="L787" s="26"/>
      <c r="M787" s="26"/>
      <c r="N787" s="26"/>
      <c r="O787" s="26"/>
      <c r="P787" s="74"/>
    </row>
    <row r="788">
      <c r="B788" s="129" t="str">
        <f> VLOOKUP($A788,datasets!$A:$B,2,0)</f>
        <v>#N/A</v>
      </c>
      <c r="C788" s="26"/>
      <c r="D788" s="9"/>
      <c r="E788" s="11"/>
      <c r="F788" s="26"/>
      <c r="G788" s="26"/>
      <c r="H788" s="26"/>
      <c r="I788" s="130"/>
      <c r="J788" s="130"/>
      <c r="K788" s="130"/>
      <c r="L788" s="26"/>
      <c r="M788" s="26"/>
      <c r="N788" s="26"/>
      <c r="O788" s="26"/>
      <c r="P788" s="74"/>
    </row>
    <row r="789">
      <c r="B789" s="129" t="str">
        <f> VLOOKUP($A789,datasets!$A:$B,2,0)</f>
        <v>#N/A</v>
      </c>
      <c r="C789" s="26"/>
      <c r="D789" s="9"/>
      <c r="E789" s="11"/>
      <c r="F789" s="26"/>
      <c r="G789" s="26"/>
      <c r="H789" s="26"/>
      <c r="I789" s="130"/>
      <c r="J789" s="130"/>
      <c r="K789" s="130"/>
      <c r="L789" s="26"/>
      <c r="M789" s="26"/>
      <c r="N789" s="26"/>
      <c r="O789" s="26"/>
      <c r="P789" s="74"/>
    </row>
    <row r="790">
      <c r="B790" s="129" t="str">
        <f> VLOOKUP($A790,datasets!$A:$B,2,0)</f>
        <v>#N/A</v>
      </c>
      <c r="C790" s="26"/>
      <c r="D790" s="9"/>
      <c r="E790" s="11"/>
      <c r="F790" s="26"/>
      <c r="G790" s="26"/>
      <c r="H790" s="26"/>
      <c r="I790" s="130"/>
      <c r="J790" s="130"/>
      <c r="K790" s="130"/>
      <c r="L790" s="26"/>
      <c r="M790" s="26"/>
      <c r="N790" s="26"/>
      <c r="O790" s="26"/>
      <c r="P790" s="74"/>
    </row>
    <row r="791">
      <c r="B791" s="129" t="str">
        <f> VLOOKUP($A791,datasets!$A:$B,2,0)</f>
        <v>#N/A</v>
      </c>
      <c r="C791" s="26"/>
      <c r="D791" s="9"/>
      <c r="E791" s="11"/>
      <c r="F791" s="26"/>
      <c r="G791" s="26"/>
      <c r="H791" s="26"/>
      <c r="I791" s="130"/>
      <c r="J791" s="130"/>
      <c r="K791" s="130"/>
      <c r="L791" s="26"/>
      <c r="M791" s="26"/>
      <c r="N791" s="26"/>
      <c r="O791" s="26"/>
      <c r="P791" s="74"/>
    </row>
    <row r="792">
      <c r="B792" s="129" t="str">
        <f> VLOOKUP($A792,datasets!$A:$B,2,0)</f>
        <v>#N/A</v>
      </c>
      <c r="C792" s="26"/>
      <c r="D792" s="9"/>
      <c r="E792" s="11"/>
      <c r="F792" s="26"/>
      <c r="G792" s="26"/>
      <c r="H792" s="26"/>
      <c r="I792" s="130"/>
      <c r="J792" s="130"/>
      <c r="K792" s="130"/>
      <c r="L792" s="26"/>
      <c r="M792" s="26"/>
      <c r="N792" s="26"/>
      <c r="O792" s="26"/>
      <c r="P792" s="74"/>
    </row>
    <row r="793">
      <c r="B793" s="129" t="str">
        <f> VLOOKUP($A793,datasets!$A:$B,2,0)</f>
        <v>#N/A</v>
      </c>
      <c r="C793" s="26"/>
      <c r="D793" s="9"/>
      <c r="E793" s="11"/>
      <c r="F793" s="26"/>
      <c r="G793" s="26"/>
      <c r="H793" s="26"/>
      <c r="I793" s="130"/>
      <c r="J793" s="130"/>
      <c r="K793" s="130"/>
      <c r="L793" s="26"/>
      <c r="M793" s="26"/>
      <c r="N793" s="26"/>
      <c r="O793" s="26"/>
      <c r="P793" s="74"/>
    </row>
    <row r="794">
      <c r="B794" s="129" t="str">
        <f> VLOOKUP($A794,datasets!$A:$B,2,0)</f>
        <v>#N/A</v>
      </c>
      <c r="C794" s="26"/>
      <c r="D794" s="9"/>
      <c r="E794" s="11"/>
      <c r="F794" s="26"/>
      <c r="G794" s="26"/>
      <c r="H794" s="26"/>
      <c r="I794" s="130"/>
      <c r="J794" s="130"/>
      <c r="K794" s="130"/>
      <c r="L794" s="26"/>
      <c r="M794" s="26"/>
      <c r="N794" s="26"/>
      <c r="O794" s="26"/>
      <c r="P794" s="74"/>
    </row>
    <row r="795">
      <c r="B795" s="129" t="str">
        <f> VLOOKUP($A795,datasets!$A:$B,2,0)</f>
        <v>#N/A</v>
      </c>
      <c r="C795" s="26"/>
      <c r="D795" s="9"/>
      <c r="E795" s="11"/>
      <c r="F795" s="26"/>
      <c r="G795" s="26"/>
      <c r="H795" s="26"/>
      <c r="I795" s="130"/>
      <c r="J795" s="130"/>
      <c r="K795" s="130"/>
      <c r="L795" s="26"/>
      <c r="M795" s="26"/>
      <c r="N795" s="26"/>
      <c r="O795" s="26"/>
      <c r="P795" s="74"/>
    </row>
    <row r="796">
      <c r="B796" s="129" t="str">
        <f> VLOOKUP($A796,datasets!$A:$B,2,0)</f>
        <v>#N/A</v>
      </c>
      <c r="C796" s="26"/>
      <c r="D796" s="9"/>
      <c r="E796" s="11"/>
      <c r="F796" s="26"/>
      <c r="G796" s="26"/>
      <c r="H796" s="26"/>
      <c r="I796" s="130"/>
      <c r="J796" s="130"/>
      <c r="K796" s="130"/>
      <c r="L796" s="26"/>
      <c r="M796" s="26"/>
      <c r="N796" s="26"/>
      <c r="O796" s="26"/>
      <c r="P796" s="74"/>
    </row>
    <row r="797">
      <c r="B797" s="129" t="str">
        <f> VLOOKUP($A797,datasets!$A:$B,2,0)</f>
        <v>#N/A</v>
      </c>
      <c r="C797" s="26"/>
      <c r="D797" s="9"/>
      <c r="E797" s="11"/>
      <c r="F797" s="26"/>
      <c r="G797" s="26"/>
      <c r="H797" s="26"/>
      <c r="I797" s="130"/>
      <c r="J797" s="130"/>
      <c r="K797" s="130"/>
      <c r="L797" s="26"/>
      <c r="M797" s="26"/>
      <c r="N797" s="26"/>
      <c r="O797" s="26"/>
      <c r="P797" s="74"/>
    </row>
    <row r="798">
      <c r="B798" s="129" t="str">
        <f> VLOOKUP($A798,datasets!$A:$B,2,0)</f>
        <v>#N/A</v>
      </c>
      <c r="C798" s="26"/>
      <c r="D798" s="9"/>
      <c r="E798" s="11"/>
      <c r="F798" s="26"/>
      <c r="G798" s="26"/>
      <c r="H798" s="26"/>
      <c r="I798" s="130"/>
      <c r="J798" s="130"/>
      <c r="K798" s="130"/>
      <c r="L798" s="26"/>
      <c r="M798" s="26"/>
      <c r="N798" s="26"/>
      <c r="O798" s="26"/>
      <c r="P798" s="74"/>
    </row>
    <row r="799">
      <c r="B799" s="129" t="str">
        <f> VLOOKUP($A799,datasets!$A:$B,2,0)</f>
        <v>#N/A</v>
      </c>
      <c r="C799" s="26"/>
      <c r="D799" s="9"/>
      <c r="E799" s="11"/>
      <c r="F799" s="26"/>
      <c r="G799" s="26"/>
      <c r="H799" s="26"/>
      <c r="I799" s="130"/>
      <c r="J799" s="130"/>
      <c r="K799" s="130"/>
      <c r="L799" s="26"/>
      <c r="M799" s="26"/>
      <c r="N799" s="26"/>
      <c r="O799" s="26"/>
      <c r="P799" s="74"/>
    </row>
    <row r="800">
      <c r="B800" s="129" t="str">
        <f> VLOOKUP($A800,datasets!$A:$B,2,0)</f>
        <v>#N/A</v>
      </c>
      <c r="C800" s="26"/>
      <c r="D800" s="9"/>
      <c r="E800" s="11"/>
      <c r="F800" s="26"/>
      <c r="G800" s="26"/>
      <c r="H800" s="26"/>
      <c r="I800" s="130"/>
      <c r="J800" s="130"/>
      <c r="K800" s="130"/>
      <c r="L800" s="26"/>
      <c r="M800" s="26"/>
      <c r="N800" s="26"/>
      <c r="O800" s="26"/>
      <c r="P800" s="74"/>
    </row>
    <row r="801">
      <c r="B801" s="129" t="str">
        <f> VLOOKUP($A801,datasets!$A:$B,2,0)</f>
        <v>#N/A</v>
      </c>
      <c r="C801" s="26"/>
      <c r="D801" s="9"/>
      <c r="E801" s="11"/>
      <c r="F801" s="26"/>
      <c r="G801" s="26"/>
      <c r="H801" s="26"/>
      <c r="I801" s="130"/>
      <c r="J801" s="130"/>
      <c r="K801" s="130"/>
      <c r="L801" s="26"/>
      <c r="M801" s="26"/>
      <c r="N801" s="26"/>
      <c r="O801" s="26"/>
      <c r="P801" s="74"/>
    </row>
    <row r="802">
      <c r="B802" s="129" t="str">
        <f> VLOOKUP($A802,datasets!$A:$B,2,0)</f>
        <v>#N/A</v>
      </c>
      <c r="C802" s="26"/>
      <c r="D802" s="9"/>
      <c r="E802" s="11"/>
      <c r="F802" s="26"/>
      <c r="G802" s="26"/>
      <c r="H802" s="26"/>
      <c r="I802" s="130"/>
      <c r="J802" s="130"/>
      <c r="K802" s="130"/>
      <c r="L802" s="26"/>
      <c r="M802" s="26"/>
      <c r="N802" s="26"/>
      <c r="O802" s="26"/>
      <c r="P802" s="74"/>
    </row>
    <row r="803">
      <c r="B803" s="129" t="str">
        <f> VLOOKUP($A803,datasets!$A:$B,2,0)</f>
        <v>#N/A</v>
      </c>
      <c r="C803" s="26"/>
      <c r="D803" s="9"/>
      <c r="E803" s="11"/>
      <c r="F803" s="26"/>
      <c r="G803" s="26"/>
      <c r="H803" s="26"/>
      <c r="I803" s="130"/>
      <c r="J803" s="130"/>
      <c r="K803" s="130"/>
      <c r="L803" s="26"/>
      <c r="M803" s="26"/>
      <c r="N803" s="26"/>
      <c r="O803" s="26"/>
      <c r="P803" s="74"/>
    </row>
    <row r="804">
      <c r="B804" s="129" t="str">
        <f> VLOOKUP($A804,datasets!$A:$B,2,0)</f>
        <v>#N/A</v>
      </c>
      <c r="C804" s="26"/>
      <c r="D804" s="9"/>
      <c r="E804" s="11"/>
      <c r="F804" s="26"/>
      <c r="G804" s="26"/>
      <c r="H804" s="26"/>
      <c r="I804" s="130"/>
      <c r="J804" s="130"/>
      <c r="K804" s="130"/>
      <c r="L804" s="26"/>
      <c r="M804" s="26"/>
      <c r="N804" s="26"/>
      <c r="O804" s="26"/>
      <c r="P804" s="74"/>
    </row>
    <row r="805">
      <c r="B805" s="129" t="str">
        <f> VLOOKUP($A805,datasets!$A:$B,2,0)</f>
        <v>#N/A</v>
      </c>
      <c r="C805" s="26"/>
      <c r="D805" s="9"/>
      <c r="E805" s="11"/>
      <c r="F805" s="26"/>
      <c r="G805" s="26"/>
      <c r="H805" s="26"/>
      <c r="I805" s="130"/>
      <c r="J805" s="130"/>
      <c r="K805" s="130"/>
      <c r="L805" s="26"/>
      <c r="M805" s="26"/>
      <c r="N805" s="26"/>
      <c r="O805" s="26"/>
      <c r="P805" s="74"/>
    </row>
    <row r="806">
      <c r="B806" s="129" t="str">
        <f> VLOOKUP($A806,datasets!$A:$B,2,0)</f>
        <v>#N/A</v>
      </c>
      <c r="C806" s="26"/>
      <c r="D806" s="9"/>
      <c r="E806" s="11"/>
      <c r="F806" s="26"/>
      <c r="G806" s="26"/>
      <c r="H806" s="26"/>
      <c r="I806" s="130"/>
      <c r="J806" s="130"/>
      <c r="K806" s="130"/>
      <c r="L806" s="26"/>
      <c r="M806" s="26"/>
      <c r="N806" s="26"/>
      <c r="O806" s="26"/>
      <c r="P806" s="74"/>
    </row>
    <row r="807">
      <c r="B807" s="129" t="str">
        <f> VLOOKUP($A807,datasets!$A:$B,2,0)</f>
        <v>#N/A</v>
      </c>
      <c r="C807" s="26"/>
      <c r="D807" s="9"/>
      <c r="E807" s="11"/>
      <c r="F807" s="26"/>
      <c r="G807" s="26"/>
      <c r="H807" s="26"/>
      <c r="I807" s="130"/>
      <c r="J807" s="130"/>
      <c r="K807" s="130"/>
      <c r="L807" s="26"/>
      <c r="M807" s="26"/>
      <c r="N807" s="26"/>
      <c r="O807" s="26"/>
      <c r="P807" s="74"/>
    </row>
    <row r="808">
      <c r="B808" s="129" t="str">
        <f> VLOOKUP($A808,datasets!$A:$B,2,0)</f>
        <v>#N/A</v>
      </c>
      <c r="C808" s="26"/>
      <c r="D808" s="9"/>
      <c r="E808" s="11"/>
      <c r="F808" s="26"/>
      <c r="G808" s="26"/>
      <c r="H808" s="26"/>
      <c r="I808" s="130"/>
      <c r="J808" s="130"/>
      <c r="K808" s="130"/>
      <c r="L808" s="26"/>
      <c r="M808" s="26"/>
      <c r="N808" s="26"/>
      <c r="O808" s="26"/>
      <c r="P808" s="74"/>
    </row>
    <row r="809">
      <c r="B809" s="129" t="str">
        <f> VLOOKUP($A809,datasets!$A:$B,2,0)</f>
        <v>#N/A</v>
      </c>
      <c r="C809" s="26"/>
      <c r="D809" s="9"/>
      <c r="E809" s="11"/>
      <c r="F809" s="26"/>
      <c r="G809" s="26"/>
      <c r="H809" s="26"/>
      <c r="I809" s="130"/>
      <c r="J809" s="130"/>
      <c r="K809" s="130"/>
      <c r="L809" s="26"/>
      <c r="M809" s="26"/>
      <c r="N809" s="26"/>
      <c r="O809" s="26"/>
      <c r="P809" s="74"/>
    </row>
    <row r="810">
      <c r="B810" s="129" t="str">
        <f> VLOOKUP($A810,datasets!$A:$B,2,0)</f>
        <v>#N/A</v>
      </c>
      <c r="C810" s="26"/>
      <c r="D810" s="9"/>
      <c r="E810" s="11"/>
      <c r="F810" s="26"/>
      <c r="G810" s="26"/>
      <c r="H810" s="26"/>
      <c r="I810" s="130"/>
      <c r="J810" s="130"/>
      <c r="K810" s="130"/>
      <c r="L810" s="26"/>
      <c r="M810" s="26"/>
      <c r="N810" s="26"/>
      <c r="O810" s="26"/>
      <c r="P810" s="74"/>
    </row>
    <row r="811">
      <c r="B811" s="129" t="str">
        <f> VLOOKUP($A811,datasets!$A:$B,2,0)</f>
        <v>#N/A</v>
      </c>
      <c r="C811" s="26"/>
      <c r="D811" s="9"/>
      <c r="E811" s="11"/>
      <c r="F811" s="26"/>
      <c r="G811" s="26"/>
      <c r="H811" s="26"/>
      <c r="I811" s="130"/>
      <c r="J811" s="130"/>
      <c r="K811" s="130"/>
      <c r="L811" s="26"/>
      <c r="M811" s="26"/>
      <c r="N811" s="26"/>
      <c r="O811" s="26"/>
      <c r="P811" s="74"/>
    </row>
    <row r="812">
      <c r="B812" s="129" t="str">
        <f> VLOOKUP($A812,datasets!$A:$B,2,0)</f>
        <v>#N/A</v>
      </c>
      <c r="C812" s="26"/>
      <c r="D812" s="9"/>
      <c r="E812" s="11"/>
      <c r="F812" s="26"/>
      <c r="G812" s="26"/>
      <c r="H812" s="26"/>
      <c r="I812" s="130"/>
      <c r="J812" s="130"/>
      <c r="K812" s="130"/>
      <c r="L812" s="26"/>
      <c r="M812" s="26"/>
      <c r="N812" s="26"/>
      <c r="O812" s="26"/>
      <c r="P812" s="74"/>
    </row>
    <row r="813">
      <c r="B813" s="129" t="str">
        <f> VLOOKUP($A813,datasets!$A:$B,2,0)</f>
        <v>#N/A</v>
      </c>
      <c r="C813" s="26"/>
      <c r="D813" s="9"/>
      <c r="E813" s="11"/>
      <c r="F813" s="26"/>
      <c r="G813" s="26"/>
      <c r="H813" s="26"/>
      <c r="I813" s="130"/>
      <c r="J813" s="130"/>
      <c r="K813" s="130"/>
      <c r="L813" s="26"/>
      <c r="M813" s="26"/>
      <c r="N813" s="26"/>
      <c r="O813" s="26"/>
      <c r="P813" s="74"/>
    </row>
    <row r="814">
      <c r="B814" s="129" t="str">
        <f> VLOOKUP($A814,datasets!$A:$B,2,0)</f>
        <v>#N/A</v>
      </c>
      <c r="C814" s="26"/>
      <c r="D814" s="9"/>
      <c r="E814" s="11"/>
      <c r="F814" s="26"/>
      <c r="G814" s="26"/>
      <c r="H814" s="26"/>
      <c r="I814" s="130"/>
      <c r="J814" s="130"/>
      <c r="K814" s="130"/>
      <c r="L814" s="26"/>
      <c r="M814" s="26"/>
      <c r="N814" s="26"/>
      <c r="O814" s="26"/>
      <c r="P814" s="74"/>
    </row>
    <row r="815">
      <c r="B815" s="129" t="str">
        <f> VLOOKUP($A815,datasets!$A:$B,2,0)</f>
        <v>#N/A</v>
      </c>
      <c r="C815" s="26"/>
      <c r="D815" s="9"/>
      <c r="E815" s="11"/>
      <c r="F815" s="26"/>
      <c r="G815" s="26"/>
      <c r="H815" s="26"/>
      <c r="I815" s="130"/>
      <c r="J815" s="130"/>
      <c r="K815" s="130"/>
      <c r="L815" s="26"/>
      <c r="M815" s="26"/>
      <c r="N815" s="26"/>
      <c r="O815" s="26"/>
      <c r="P815" s="74"/>
    </row>
    <row r="816">
      <c r="B816" s="129" t="str">
        <f> VLOOKUP($A816,datasets!$A:$B,2,0)</f>
        <v>#N/A</v>
      </c>
      <c r="C816" s="26"/>
      <c r="D816" s="9"/>
      <c r="E816" s="11"/>
      <c r="F816" s="26"/>
      <c r="G816" s="26"/>
      <c r="H816" s="26"/>
      <c r="I816" s="130"/>
      <c r="J816" s="130"/>
      <c r="K816" s="130"/>
      <c r="L816" s="26"/>
      <c r="M816" s="26"/>
      <c r="N816" s="26"/>
      <c r="O816" s="26"/>
      <c r="P816" s="74"/>
    </row>
    <row r="817">
      <c r="B817" s="129" t="str">
        <f> VLOOKUP($A817,datasets!$A:$B,2,0)</f>
        <v>#N/A</v>
      </c>
      <c r="C817" s="26"/>
      <c r="D817" s="9"/>
      <c r="E817" s="11"/>
      <c r="F817" s="26"/>
      <c r="G817" s="26"/>
      <c r="H817" s="26"/>
      <c r="I817" s="130"/>
      <c r="J817" s="130"/>
      <c r="K817" s="130"/>
      <c r="L817" s="26"/>
      <c r="M817" s="26"/>
      <c r="N817" s="26"/>
      <c r="O817" s="26"/>
      <c r="P817" s="74"/>
    </row>
    <row r="818">
      <c r="B818" s="129" t="str">
        <f> VLOOKUP($A818,datasets!$A:$B,2,0)</f>
        <v>#N/A</v>
      </c>
      <c r="C818" s="26"/>
      <c r="D818" s="9"/>
      <c r="E818" s="11"/>
      <c r="F818" s="26"/>
      <c r="G818" s="26"/>
      <c r="H818" s="26"/>
      <c r="I818" s="130"/>
      <c r="J818" s="130"/>
      <c r="K818" s="130"/>
      <c r="L818" s="26"/>
      <c r="M818" s="26"/>
      <c r="N818" s="26"/>
      <c r="O818" s="26"/>
      <c r="P818" s="74"/>
    </row>
    <row r="819">
      <c r="B819" s="129" t="str">
        <f> VLOOKUP($A819,datasets!$A:$B,2,0)</f>
        <v>#N/A</v>
      </c>
      <c r="C819" s="26"/>
      <c r="D819" s="9"/>
      <c r="E819" s="11"/>
      <c r="F819" s="26"/>
      <c r="G819" s="26"/>
      <c r="H819" s="26"/>
      <c r="I819" s="130"/>
      <c r="J819" s="130"/>
      <c r="K819" s="130"/>
      <c r="L819" s="26"/>
      <c r="M819" s="26"/>
      <c r="N819" s="26"/>
      <c r="O819" s="26"/>
      <c r="P819" s="74"/>
    </row>
    <row r="820">
      <c r="B820" s="129" t="str">
        <f> VLOOKUP($A820,datasets!$A:$B,2,0)</f>
        <v>#N/A</v>
      </c>
      <c r="C820" s="26"/>
      <c r="D820" s="9"/>
      <c r="E820" s="11"/>
      <c r="F820" s="26"/>
      <c r="G820" s="26"/>
      <c r="H820" s="26"/>
      <c r="I820" s="130"/>
      <c r="J820" s="130"/>
      <c r="K820" s="130"/>
      <c r="L820" s="26"/>
      <c r="M820" s="26"/>
      <c r="N820" s="26"/>
      <c r="O820" s="26"/>
      <c r="P820" s="74"/>
    </row>
    <row r="821">
      <c r="B821" s="129" t="str">
        <f> VLOOKUP($A821,datasets!$A:$B,2,0)</f>
        <v>#N/A</v>
      </c>
      <c r="C821" s="26"/>
      <c r="D821" s="9"/>
      <c r="E821" s="11"/>
      <c r="F821" s="26"/>
      <c r="G821" s="26"/>
      <c r="H821" s="26"/>
      <c r="I821" s="130"/>
      <c r="J821" s="130"/>
      <c r="K821" s="130"/>
      <c r="L821" s="26"/>
      <c r="M821" s="26"/>
      <c r="N821" s="26"/>
      <c r="O821" s="26"/>
      <c r="P821" s="74"/>
    </row>
    <row r="822">
      <c r="B822" s="129" t="str">
        <f> VLOOKUP($A822,datasets!$A:$B,2,0)</f>
        <v>#N/A</v>
      </c>
      <c r="C822" s="26"/>
      <c r="D822" s="9"/>
      <c r="E822" s="11"/>
      <c r="F822" s="26"/>
      <c r="G822" s="26"/>
      <c r="H822" s="26"/>
      <c r="I822" s="130"/>
      <c r="J822" s="130"/>
      <c r="K822" s="130"/>
      <c r="L822" s="26"/>
      <c r="M822" s="26"/>
      <c r="N822" s="26"/>
      <c r="O822" s="26"/>
      <c r="P822" s="74"/>
    </row>
    <row r="823">
      <c r="B823" s="129" t="str">
        <f> VLOOKUP($A823,datasets!$A:$B,2,0)</f>
        <v>#N/A</v>
      </c>
      <c r="C823" s="26"/>
      <c r="D823" s="9"/>
      <c r="E823" s="11"/>
      <c r="F823" s="26"/>
      <c r="G823" s="26"/>
      <c r="H823" s="26"/>
      <c r="I823" s="130"/>
      <c r="J823" s="130"/>
      <c r="K823" s="130"/>
      <c r="L823" s="26"/>
      <c r="M823" s="26"/>
      <c r="N823" s="26"/>
      <c r="O823" s="26"/>
      <c r="P823" s="74"/>
    </row>
    <row r="824">
      <c r="B824" s="129" t="str">
        <f> VLOOKUP($A824,datasets!$A:$B,2,0)</f>
        <v>#N/A</v>
      </c>
      <c r="C824" s="26"/>
      <c r="D824" s="9"/>
      <c r="E824" s="11"/>
      <c r="F824" s="26"/>
      <c r="G824" s="26"/>
      <c r="H824" s="26"/>
      <c r="I824" s="130"/>
      <c r="J824" s="130"/>
      <c r="K824" s="130"/>
      <c r="L824" s="26"/>
      <c r="M824" s="26"/>
      <c r="N824" s="26"/>
      <c r="O824" s="26"/>
      <c r="P824" s="74"/>
    </row>
    <row r="825">
      <c r="B825" s="129" t="str">
        <f> VLOOKUP($A825,datasets!$A:$B,2,0)</f>
        <v>#N/A</v>
      </c>
      <c r="C825" s="26"/>
      <c r="D825" s="9"/>
      <c r="E825" s="11"/>
      <c r="F825" s="26"/>
      <c r="G825" s="26"/>
      <c r="H825" s="26"/>
      <c r="I825" s="130"/>
      <c r="J825" s="130"/>
      <c r="K825" s="130"/>
      <c r="L825" s="26"/>
      <c r="M825" s="26"/>
      <c r="N825" s="26"/>
      <c r="O825" s="26"/>
      <c r="P825" s="74"/>
    </row>
    <row r="826">
      <c r="B826" s="129" t="str">
        <f> VLOOKUP($A826,datasets!$A:$B,2,0)</f>
        <v>#N/A</v>
      </c>
      <c r="C826" s="26"/>
      <c r="D826" s="9"/>
      <c r="E826" s="11"/>
      <c r="F826" s="26"/>
      <c r="G826" s="26"/>
      <c r="H826" s="26"/>
      <c r="I826" s="130"/>
      <c r="J826" s="130"/>
      <c r="K826" s="130"/>
      <c r="L826" s="26"/>
      <c r="M826" s="26"/>
      <c r="N826" s="26"/>
      <c r="O826" s="26"/>
      <c r="P826" s="74"/>
    </row>
    <row r="827">
      <c r="B827" s="129" t="str">
        <f> VLOOKUP($A827,datasets!$A:$B,2,0)</f>
        <v>#N/A</v>
      </c>
      <c r="C827" s="26"/>
      <c r="D827" s="9"/>
      <c r="E827" s="11"/>
      <c r="F827" s="26"/>
      <c r="G827" s="26"/>
      <c r="H827" s="26"/>
      <c r="I827" s="130"/>
      <c r="J827" s="130"/>
      <c r="K827" s="130"/>
      <c r="L827" s="26"/>
      <c r="M827" s="26"/>
      <c r="N827" s="26"/>
      <c r="O827" s="26"/>
      <c r="P827" s="74"/>
    </row>
    <row r="828">
      <c r="B828" s="129" t="str">
        <f> VLOOKUP($A828,datasets!$A:$B,2,0)</f>
        <v>#N/A</v>
      </c>
      <c r="C828" s="26"/>
      <c r="D828" s="9"/>
      <c r="E828" s="11"/>
      <c r="F828" s="26"/>
      <c r="G828" s="26"/>
      <c r="H828" s="26"/>
      <c r="I828" s="130"/>
      <c r="J828" s="130"/>
      <c r="K828" s="130"/>
      <c r="L828" s="26"/>
      <c r="M828" s="26"/>
      <c r="N828" s="26"/>
      <c r="O828" s="26"/>
      <c r="P828" s="74"/>
    </row>
    <row r="829">
      <c r="B829" s="129" t="str">
        <f> VLOOKUP($A829,datasets!$A:$B,2,0)</f>
        <v>#N/A</v>
      </c>
      <c r="C829" s="26"/>
      <c r="D829" s="9"/>
      <c r="E829" s="11"/>
      <c r="F829" s="26"/>
      <c r="G829" s="26"/>
      <c r="H829" s="26"/>
      <c r="I829" s="130"/>
      <c r="J829" s="130"/>
      <c r="K829" s="130"/>
      <c r="L829" s="26"/>
      <c r="M829" s="26"/>
      <c r="N829" s="26"/>
      <c r="O829" s="26"/>
      <c r="P829" s="74"/>
    </row>
    <row r="830">
      <c r="B830" s="129" t="str">
        <f> VLOOKUP($A830,datasets!$A:$B,2,0)</f>
        <v>#N/A</v>
      </c>
      <c r="C830" s="26"/>
      <c r="D830" s="9"/>
      <c r="E830" s="11"/>
      <c r="F830" s="26"/>
      <c r="G830" s="26"/>
      <c r="H830" s="26"/>
      <c r="I830" s="130"/>
      <c r="J830" s="130"/>
      <c r="K830" s="130"/>
      <c r="L830" s="26"/>
      <c r="M830" s="26"/>
      <c r="N830" s="26"/>
      <c r="O830" s="26"/>
      <c r="P830" s="74"/>
    </row>
    <row r="831">
      <c r="B831" s="129" t="str">
        <f> VLOOKUP($A831,datasets!$A:$B,2,0)</f>
        <v>#N/A</v>
      </c>
      <c r="C831" s="26"/>
      <c r="D831" s="9"/>
      <c r="E831" s="11"/>
      <c r="F831" s="26"/>
      <c r="G831" s="26"/>
      <c r="H831" s="26"/>
      <c r="I831" s="130"/>
      <c r="J831" s="130"/>
      <c r="K831" s="130"/>
      <c r="L831" s="26"/>
      <c r="M831" s="26"/>
      <c r="N831" s="26"/>
      <c r="O831" s="26"/>
      <c r="P831" s="74"/>
    </row>
    <row r="832">
      <c r="B832" s="129" t="str">
        <f> VLOOKUP($A832,datasets!$A:$B,2,0)</f>
        <v>#N/A</v>
      </c>
      <c r="C832" s="26"/>
      <c r="D832" s="9"/>
      <c r="E832" s="11"/>
      <c r="F832" s="26"/>
      <c r="G832" s="26"/>
      <c r="H832" s="26"/>
      <c r="I832" s="130"/>
      <c r="J832" s="130"/>
      <c r="K832" s="130"/>
      <c r="L832" s="26"/>
      <c r="M832" s="26"/>
      <c r="N832" s="26"/>
      <c r="O832" s="26"/>
      <c r="P832" s="74"/>
    </row>
    <row r="833">
      <c r="B833" s="129" t="str">
        <f> VLOOKUP($A833,datasets!$A:$B,2,0)</f>
        <v>#N/A</v>
      </c>
      <c r="C833" s="26"/>
      <c r="D833" s="9"/>
      <c r="E833" s="11"/>
      <c r="F833" s="26"/>
      <c r="G833" s="26"/>
      <c r="H833" s="26"/>
      <c r="I833" s="130"/>
      <c r="J833" s="130"/>
      <c r="K833" s="130"/>
      <c r="L833" s="26"/>
      <c r="M833" s="26"/>
      <c r="N833" s="26"/>
      <c r="O833" s="26"/>
      <c r="P833" s="74"/>
    </row>
    <row r="834">
      <c r="B834" s="129" t="str">
        <f> VLOOKUP($A834,datasets!$A:$B,2,0)</f>
        <v>#N/A</v>
      </c>
      <c r="C834" s="26"/>
      <c r="D834" s="9"/>
      <c r="E834" s="11"/>
      <c r="F834" s="26"/>
      <c r="G834" s="26"/>
      <c r="H834" s="26"/>
      <c r="I834" s="130"/>
      <c r="J834" s="130"/>
      <c r="K834" s="130"/>
      <c r="L834" s="26"/>
      <c r="M834" s="26"/>
      <c r="N834" s="26"/>
      <c r="O834" s="26"/>
      <c r="P834" s="74"/>
    </row>
    <row r="835">
      <c r="B835" s="129" t="str">
        <f> VLOOKUP($A835,datasets!$A:$B,2,0)</f>
        <v>#N/A</v>
      </c>
      <c r="C835" s="26"/>
      <c r="D835" s="9"/>
      <c r="E835" s="11"/>
      <c r="F835" s="26"/>
      <c r="G835" s="26"/>
      <c r="H835" s="26"/>
      <c r="I835" s="130"/>
      <c r="J835" s="130"/>
      <c r="K835" s="130"/>
      <c r="L835" s="26"/>
      <c r="M835" s="26"/>
      <c r="N835" s="26"/>
      <c r="O835" s="26"/>
      <c r="P835" s="74"/>
    </row>
    <row r="836">
      <c r="B836" s="129" t="str">
        <f> VLOOKUP($A836,datasets!$A:$B,2,0)</f>
        <v>#N/A</v>
      </c>
      <c r="C836" s="26"/>
      <c r="D836" s="9"/>
      <c r="E836" s="11"/>
      <c r="F836" s="26"/>
      <c r="G836" s="26"/>
      <c r="H836" s="26"/>
      <c r="I836" s="130"/>
      <c r="J836" s="130"/>
      <c r="K836" s="130"/>
      <c r="L836" s="26"/>
      <c r="M836" s="26"/>
      <c r="N836" s="26"/>
      <c r="O836" s="26"/>
      <c r="P836" s="74"/>
    </row>
    <row r="837">
      <c r="B837" s="129" t="str">
        <f> VLOOKUP($A837,datasets!$A:$B,2,0)</f>
        <v>#N/A</v>
      </c>
      <c r="C837" s="26"/>
      <c r="D837" s="9"/>
      <c r="E837" s="11"/>
      <c r="F837" s="26"/>
      <c r="G837" s="26"/>
      <c r="H837" s="26"/>
      <c r="I837" s="130"/>
      <c r="J837" s="130"/>
      <c r="K837" s="130"/>
      <c r="L837" s="26"/>
      <c r="M837" s="26"/>
      <c r="N837" s="26"/>
      <c r="O837" s="26"/>
      <c r="P837" s="74"/>
    </row>
    <row r="838">
      <c r="B838" s="129" t="str">
        <f> VLOOKUP($A838,datasets!$A:$B,2,0)</f>
        <v>#N/A</v>
      </c>
      <c r="C838" s="26"/>
      <c r="D838" s="9"/>
      <c r="E838" s="11"/>
      <c r="F838" s="26"/>
      <c r="G838" s="26"/>
      <c r="H838" s="26"/>
      <c r="I838" s="130"/>
      <c r="J838" s="130"/>
      <c r="K838" s="130"/>
      <c r="L838" s="26"/>
      <c r="M838" s="26"/>
      <c r="N838" s="26"/>
      <c r="O838" s="26"/>
      <c r="P838" s="74"/>
    </row>
    <row r="839">
      <c r="B839" s="129" t="str">
        <f> VLOOKUP($A839,datasets!$A:$B,2,0)</f>
        <v>#N/A</v>
      </c>
      <c r="C839" s="26"/>
      <c r="D839" s="9"/>
      <c r="E839" s="11"/>
      <c r="F839" s="26"/>
      <c r="G839" s="26"/>
      <c r="H839" s="26"/>
      <c r="I839" s="130"/>
      <c r="J839" s="130"/>
      <c r="K839" s="130"/>
      <c r="L839" s="26"/>
      <c r="M839" s="26"/>
      <c r="N839" s="26"/>
      <c r="O839" s="26"/>
      <c r="P839" s="74"/>
    </row>
    <row r="840">
      <c r="B840" s="129" t="str">
        <f> VLOOKUP($A840,datasets!$A:$B,2,0)</f>
        <v>#N/A</v>
      </c>
      <c r="C840" s="26"/>
      <c r="D840" s="9"/>
      <c r="E840" s="11"/>
      <c r="F840" s="26"/>
      <c r="G840" s="26"/>
      <c r="H840" s="26"/>
      <c r="I840" s="130"/>
      <c r="J840" s="130"/>
      <c r="K840" s="130"/>
      <c r="L840" s="26"/>
      <c r="M840" s="26"/>
      <c r="N840" s="26"/>
      <c r="O840" s="26"/>
      <c r="P840" s="74"/>
    </row>
    <row r="841">
      <c r="B841" s="129" t="str">
        <f> VLOOKUP($A841,datasets!$A:$B,2,0)</f>
        <v>#N/A</v>
      </c>
      <c r="C841" s="26"/>
      <c r="D841" s="9"/>
      <c r="E841" s="11"/>
      <c r="F841" s="26"/>
      <c r="G841" s="26"/>
      <c r="H841" s="26"/>
      <c r="I841" s="130"/>
      <c r="J841" s="130"/>
      <c r="K841" s="130"/>
      <c r="L841" s="26"/>
      <c r="M841" s="26"/>
      <c r="N841" s="26"/>
      <c r="O841" s="26"/>
      <c r="P841" s="74"/>
    </row>
    <row r="842">
      <c r="B842" s="129" t="str">
        <f> VLOOKUP($A842,datasets!$A:$B,2,0)</f>
        <v>#N/A</v>
      </c>
      <c r="C842" s="26"/>
      <c r="D842" s="9"/>
      <c r="E842" s="11"/>
      <c r="F842" s="26"/>
      <c r="G842" s="26"/>
      <c r="H842" s="26"/>
      <c r="I842" s="130"/>
      <c r="J842" s="130"/>
      <c r="K842" s="130"/>
      <c r="L842" s="26"/>
      <c r="M842" s="26"/>
      <c r="N842" s="26"/>
      <c r="O842" s="26"/>
      <c r="P842" s="74"/>
    </row>
    <row r="843">
      <c r="B843" s="129" t="str">
        <f> VLOOKUP($A843,datasets!$A:$B,2,0)</f>
        <v>#N/A</v>
      </c>
      <c r="C843" s="26"/>
      <c r="D843" s="9"/>
      <c r="E843" s="11"/>
      <c r="F843" s="26"/>
      <c r="G843" s="26"/>
      <c r="H843" s="26"/>
      <c r="I843" s="130"/>
      <c r="J843" s="130"/>
      <c r="K843" s="130"/>
      <c r="L843" s="26"/>
      <c r="M843" s="26"/>
      <c r="N843" s="26"/>
      <c r="O843" s="26"/>
      <c r="P843" s="74"/>
    </row>
    <row r="844">
      <c r="B844" s="129" t="str">
        <f> VLOOKUP($A844,datasets!$A:$B,2,0)</f>
        <v>#N/A</v>
      </c>
      <c r="C844" s="26"/>
      <c r="D844" s="9"/>
      <c r="E844" s="11"/>
      <c r="F844" s="26"/>
      <c r="G844" s="26"/>
      <c r="H844" s="26"/>
      <c r="I844" s="130"/>
      <c r="J844" s="130"/>
      <c r="K844" s="130"/>
      <c r="L844" s="26"/>
      <c r="M844" s="26"/>
      <c r="N844" s="26"/>
      <c r="O844" s="26"/>
      <c r="P844" s="74"/>
    </row>
    <row r="845">
      <c r="B845" s="129" t="str">
        <f> VLOOKUP($A845,datasets!$A:$B,2,0)</f>
        <v>#N/A</v>
      </c>
      <c r="C845" s="26"/>
      <c r="D845" s="9"/>
      <c r="E845" s="11"/>
      <c r="F845" s="26"/>
      <c r="G845" s="26"/>
      <c r="H845" s="26"/>
      <c r="I845" s="130"/>
      <c r="J845" s="130"/>
      <c r="K845" s="130"/>
      <c r="L845" s="26"/>
      <c r="M845" s="26"/>
      <c r="N845" s="26"/>
      <c r="O845" s="26"/>
      <c r="P845" s="74"/>
    </row>
    <row r="846">
      <c r="B846" s="129" t="str">
        <f> VLOOKUP($A846,datasets!$A:$B,2,0)</f>
        <v>#N/A</v>
      </c>
      <c r="C846" s="26"/>
      <c r="D846" s="9"/>
      <c r="E846" s="11"/>
      <c r="F846" s="26"/>
      <c r="G846" s="26"/>
      <c r="H846" s="26"/>
      <c r="I846" s="130"/>
      <c r="J846" s="130"/>
      <c r="K846" s="130"/>
      <c r="L846" s="26"/>
      <c r="M846" s="26"/>
      <c r="N846" s="26"/>
      <c r="O846" s="26"/>
      <c r="P846" s="74"/>
    </row>
    <row r="847">
      <c r="B847" s="129" t="str">
        <f> VLOOKUP($A847,datasets!$A:$B,2,0)</f>
        <v>#N/A</v>
      </c>
      <c r="C847" s="26"/>
      <c r="D847" s="9"/>
      <c r="E847" s="11"/>
      <c r="F847" s="26"/>
      <c r="G847" s="26"/>
      <c r="H847" s="26"/>
      <c r="I847" s="130"/>
      <c r="J847" s="130"/>
      <c r="K847" s="130"/>
      <c r="L847" s="26"/>
      <c r="M847" s="26"/>
      <c r="N847" s="26"/>
      <c r="O847" s="26"/>
      <c r="P847" s="74"/>
    </row>
    <row r="848">
      <c r="B848" s="129" t="str">
        <f> VLOOKUP($A848,datasets!$A:$B,2,0)</f>
        <v>#N/A</v>
      </c>
      <c r="C848" s="26"/>
      <c r="D848" s="9"/>
      <c r="E848" s="11"/>
      <c r="F848" s="26"/>
      <c r="G848" s="26"/>
      <c r="H848" s="26"/>
      <c r="I848" s="130"/>
      <c r="J848" s="130"/>
      <c r="K848" s="130"/>
      <c r="L848" s="26"/>
      <c r="M848" s="26"/>
      <c r="N848" s="26"/>
      <c r="O848" s="26"/>
      <c r="P848" s="74"/>
    </row>
    <row r="849">
      <c r="B849" s="129" t="str">
        <f> VLOOKUP($A849,datasets!$A:$B,2,0)</f>
        <v>#N/A</v>
      </c>
      <c r="C849" s="26"/>
      <c r="D849" s="9"/>
      <c r="E849" s="11"/>
      <c r="F849" s="26"/>
      <c r="G849" s="26"/>
      <c r="H849" s="26"/>
      <c r="I849" s="130"/>
      <c r="J849" s="130"/>
      <c r="K849" s="130"/>
      <c r="L849" s="26"/>
      <c r="M849" s="26"/>
      <c r="N849" s="26"/>
      <c r="O849" s="26"/>
      <c r="P849" s="74"/>
    </row>
    <row r="850">
      <c r="B850" s="129" t="str">
        <f> VLOOKUP($A850,datasets!$A:$B,2,0)</f>
        <v>#N/A</v>
      </c>
      <c r="C850" s="26"/>
      <c r="D850" s="9"/>
      <c r="E850" s="11"/>
      <c r="F850" s="26"/>
      <c r="G850" s="26"/>
      <c r="H850" s="26"/>
      <c r="I850" s="130"/>
      <c r="J850" s="130"/>
      <c r="K850" s="130"/>
      <c r="L850" s="26"/>
      <c r="M850" s="26"/>
      <c r="N850" s="26"/>
      <c r="O850" s="26"/>
      <c r="P850" s="74"/>
    </row>
    <row r="851">
      <c r="B851" s="129" t="str">
        <f> VLOOKUP($A851,datasets!$A:$B,2,0)</f>
        <v>#N/A</v>
      </c>
      <c r="C851" s="26"/>
      <c r="D851" s="9"/>
      <c r="E851" s="11"/>
      <c r="F851" s="26"/>
      <c r="G851" s="26"/>
      <c r="H851" s="26"/>
      <c r="I851" s="130"/>
      <c r="J851" s="130"/>
      <c r="K851" s="130"/>
      <c r="L851" s="26"/>
      <c r="M851" s="26"/>
      <c r="N851" s="26"/>
      <c r="O851" s="26"/>
      <c r="P851" s="74"/>
    </row>
    <row r="852">
      <c r="B852" s="129" t="str">
        <f> VLOOKUP($A852,datasets!$A:$B,2,0)</f>
        <v>#N/A</v>
      </c>
      <c r="C852" s="26"/>
      <c r="D852" s="9"/>
      <c r="E852" s="11"/>
      <c r="F852" s="26"/>
      <c r="G852" s="26"/>
      <c r="H852" s="26"/>
      <c r="I852" s="130"/>
      <c r="J852" s="130"/>
      <c r="K852" s="130"/>
      <c r="L852" s="26"/>
      <c r="M852" s="26"/>
      <c r="N852" s="26"/>
      <c r="O852" s="26"/>
      <c r="P852" s="74"/>
    </row>
    <row r="853">
      <c r="B853" s="129" t="str">
        <f> VLOOKUP($A853,datasets!$A:$B,2,0)</f>
        <v>#N/A</v>
      </c>
      <c r="C853" s="26"/>
      <c r="D853" s="9"/>
      <c r="E853" s="11"/>
      <c r="F853" s="26"/>
      <c r="G853" s="26"/>
      <c r="H853" s="26"/>
      <c r="I853" s="130"/>
      <c r="J853" s="130"/>
      <c r="K853" s="130"/>
      <c r="L853" s="26"/>
      <c r="M853" s="26"/>
      <c r="N853" s="26"/>
      <c r="O853" s="26"/>
      <c r="P853" s="74"/>
    </row>
    <row r="854">
      <c r="B854" s="129" t="str">
        <f> VLOOKUP($A854,datasets!$A:$B,2,0)</f>
        <v>#N/A</v>
      </c>
      <c r="C854" s="26"/>
      <c r="D854" s="9"/>
      <c r="E854" s="11"/>
      <c r="F854" s="26"/>
      <c r="G854" s="26"/>
      <c r="H854" s="26"/>
      <c r="I854" s="130"/>
      <c r="J854" s="130"/>
      <c r="K854" s="130"/>
      <c r="L854" s="26"/>
      <c r="M854" s="26"/>
      <c r="N854" s="26"/>
      <c r="O854" s="26"/>
      <c r="P854" s="74"/>
    </row>
    <row r="855">
      <c r="B855" s="129" t="str">
        <f> VLOOKUP($A855,datasets!$A:$B,2,0)</f>
        <v>#N/A</v>
      </c>
      <c r="C855" s="26"/>
      <c r="D855" s="9"/>
      <c r="E855" s="11"/>
      <c r="F855" s="26"/>
      <c r="G855" s="26"/>
      <c r="H855" s="26"/>
      <c r="I855" s="130"/>
      <c r="J855" s="130"/>
      <c r="K855" s="130"/>
      <c r="L855" s="26"/>
      <c r="M855" s="26"/>
      <c r="N855" s="26"/>
      <c r="O855" s="26"/>
      <c r="P855" s="74"/>
    </row>
    <row r="856">
      <c r="B856" s="129" t="str">
        <f> VLOOKUP($A856,datasets!$A:$B,2,0)</f>
        <v>#N/A</v>
      </c>
      <c r="C856" s="26"/>
      <c r="D856" s="9"/>
      <c r="E856" s="11"/>
      <c r="F856" s="26"/>
      <c r="G856" s="26"/>
      <c r="H856" s="26"/>
      <c r="I856" s="130"/>
      <c r="J856" s="130"/>
      <c r="K856" s="130"/>
      <c r="L856" s="26"/>
      <c r="M856" s="26"/>
      <c r="N856" s="26"/>
      <c r="O856" s="26"/>
      <c r="P856" s="74"/>
    </row>
    <row r="857">
      <c r="B857" s="129" t="str">
        <f> VLOOKUP($A857,datasets!$A:$B,2,0)</f>
        <v>#N/A</v>
      </c>
      <c r="C857" s="26"/>
      <c r="D857" s="9"/>
      <c r="E857" s="11"/>
      <c r="F857" s="26"/>
      <c r="G857" s="26"/>
      <c r="H857" s="26"/>
      <c r="I857" s="130"/>
      <c r="J857" s="130"/>
      <c r="K857" s="130"/>
      <c r="L857" s="26"/>
      <c r="M857" s="26"/>
      <c r="N857" s="26"/>
      <c r="O857" s="26"/>
      <c r="P857" s="74"/>
    </row>
    <row r="858">
      <c r="B858" s="129" t="str">
        <f> VLOOKUP($A858,datasets!$A:$B,2,0)</f>
        <v>#N/A</v>
      </c>
      <c r="C858" s="26"/>
      <c r="D858" s="9"/>
      <c r="E858" s="11"/>
      <c r="F858" s="26"/>
      <c r="G858" s="26"/>
      <c r="H858" s="26"/>
      <c r="I858" s="130"/>
      <c r="J858" s="130"/>
      <c r="K858" s="130"/>
      <c r="L858" s="26"/>
      <c r="M858" s="26"/>
      <c r="N858" s="26"/>
      <c r="O858" s="26"/>
      <c r="P858" s="74"/>
    </row>
    <row r="859">
      <c r="B859" s="129" t="str">
        <f> VLOOKUP($A859,datasets!$A:$B,2,0)</f>
        <v>#N/A</v>
      </c>
      <c r="C859" s="26"/>
      <c r="D859" s="9"/>
      <c r="E859" s="11"/>
      <c r="F859" s="26"/>
      <c r="G859" s="26"/>
      <c r="H859" s="26"/>
      <c r="I859" s="130"/>
      <c r="J859" s="130"/>
      <c r="K859" s="130"/>
      <c r="L859" s="26"/>
      <c r="M859" s="26"/>
      <c r="N859" s="26"/>
      <c r="O859" s="26"/>
      <c r="P859" s="74"/>
    </row>
    <row r="860">
      <c r="B860" s="129" t="str">
        <f> VLOOKUP($A860,datasets!$A:$B,2,0)</f>
        <v>#N/A</v>
      </c>
      <c r="C860" s="26"/>
      <c r="D860" s="9"/>
      <c r="E860" s="11"/>
      <c r="F860" s="26"/>
      <c r="G860" s="26"/>
      <c r="H860" s="26"/>
      <c r="I860" s="130"/>
      <c r="J860" s="130"/>
      <c r="K860" s="130"/>
      <c r="L860" s="26"/>
      <c r="M860" s="26"/>
      <c r="N860" s="26"/>
      <c r="O860" s="26"/>
      <c r="P860" s="74"/>
    </row>
    <row r="861">
      <c r="B861" s="129" t="str">
        <f> VLOOKUP($A861,datasets!$A:$B,2,0)</f>
        <v>#N/A</v>
      </c>
      <c r="C861" s="26"/>
      <c r="D861" s="9"/>
      <c r="E861" s="11"/>
      <c r="F861" s="26"/>
      <c r="G861" s="26"/>
      <c r="H861" s="26"/>
      <c r="I861" s="130"/>
      <c r="J861" s="130"/>
      <c r="K861" s="130"/>
      <c r="L861" s="26"/>
      <c r="M861" s="26"/>
      <c r="N861" s="26"/>
      <c r="O861" s="26"/>
      <c r="P861" s="74"/>
    </row>
    <row r="862">
      <c r="B862" s="129" t="str">
        <f> VLOOKUP($A862,datasets!$A:$B,2,0)</f>
        <v>#N/A</v>
      </c>
      <c r="C862" s="26"/>
      <c r="D862" s="9"/>
      <c r="E862" s="11"/>
      <c r="F862" s="26"/>
      <c r="G862" s="26"/>
      <c r="H862" s="26"/>
      <c r="I862" s="130"/>
      <c r="J862" s="130"/>
      <c r="K862" s="130"/>
      <c r="L862" s="26"/>
      <c r="M862" s="26"/>
      <c r="N862" s="26"/>
      <c r="O862" s="26"/>
      <c r="P862" s="74"/>
    </row>
    <row r="863">
      <c r="B863" s="129" t="str">
        <f> VLOOKUP($A863,datasets!$A:$B,2,0)</f>
        <v>#N/A</v>
      </c>
      <c r="C863" s="26"/>
      <c r="D863" s="9"/>
      <c r="E863" s="11"/>
      <c r="F863" s="26"/>
      <c r="G863" s="26"/>
      <c r="H863" s="26"/>
      <c r="I863" s="130"/>
      <c r="J863" s="130"/>
      <c r="K863" s="130"/>
      <c r="L863" s="26"/>
      <c r="M863" s="26"/>
      <c r="N863" s="26"/>
      <c r="O863" s="26"/>
      <c r="P863" s="74"/>
    </row>
    <row r="864">
      <c r="B864" s="129" t="str">
        <f> VLOOKUP($A864,datasets!$A:$B,2,0)</f>
        <v>#N/A</v>
      </c>
      <c r="C864" s="26"/>
      <c r="D864" s="9"/>
      <c r="E864" s="11"/>
      <c r="F864" s="26"/>
      <c r="G864" s="26"/>
      <c r="H864" s="26"/>
      <c r="I864" s="130"/>
      <c r="J864" s="130"/>
      <c r="K864" s="130"/>
      <c r="L864" s="26"/>
      <c r="M864" s="26"/>
      <c r="N864" s="26"/>
      <c r="O864" s="26"/>
      <c r="P864" s="74"/>
    </row>
    <row r="865">
      <c r="B865" s="129" t="str">
        <f> VLOOKUP($A865,datasets!$A:$B,2,0)</f>
        <v>#N/A</v>
      </c>
      <c r="C865" s="26"/>
      <c r="D865" s="9"/>
      <c r="E865" s="11"/>
      <c r="F865" s="26"/>
      <c r="G865" s="26"/>
      <c r="H865" s="26"/>
      <c r="I865" s="130"/>
      <c r="J865" s="130"/>
      <c r="K865" s="130"/>
      <c r="L865" s="26"/>
      <c r="M865" s="26"/>
      <c r="N865" s="26"/>
      <c r="O865" s="26"/>
      <c r="P865" s="74"/>
    </row>
    <row r="866">
      <c r="B866" s="129" t="str">
        <f> VLOOKUP($A866,datasets!$A:$B,2,0)</f>
        <v>#N/A</v>
      </c>
      <c r="C866" s="26"/>
      <c r="D866" s="9"/>
      <c r="E866" s="11"/>
      <c r="F866" s="26"/>
      <c r="G866" s="26"/>
      <c r="H866" s="26"/>
      <c r="I866" s="130"/>
      <c r="J866" s="130"/>
      <c r="K866" s="130"/>
      <c r="L866" s="26"/>
      <c r="M866" s="26"/>
      <c r="N866" s="26"/>
      <c r="O866" s="26"/>
      <c r="P866" s="74"/>
    </row>
    <row r="867">
      <c r="B867" s="129" t="str">
        <f> VLOOKUP($A867,datasets!$A:$B,2,0)</f>
        <v>#N/A</v>
      </c>
      <c r="C867" s="26"/>
      <c r="D867" s="9"/>
      <c r="E867" s="11"/>
      <c r="F867" s="26"/>
      <c r="G867" s="26"/>
      <c r="H867" s="26"/>
      <c r="I867" s="130"/>
      <c r="J867" s="130"/>
      <c r="K867" s="130"/>
      <c r="L867" s="26"/>
      <c r="M867" s="26"/>
      <c r="N867" s="26"/>
      <c r="O867" s="26"/>
      <c r="P867" s="74"/>
    </row>
    <row r="868">
      <c r="B868" s="129" t="str">
        <f> VLOOKUP($A868,datasets!$A:$B,2,0)</f>
        <v>#N/A</v>
      </c>
      <c r="C868" s="26"/>
      <c r="D868" s="9"/>
      <c r="E868" s="11"/>
      <c r="F868" s="26"/>
      <c r="G868" s="26"/>
      <c r="H868" s="26"/>
      <c r="I868" s="130"/>
      <c r="J868" s="130"/>
      <c r="K868" s="130"/>
      <c r="L868" s="26"/>
      <c r="M868" s="26"/>
      <c r="N868" s="26"/>
      <c r="O868" s="26"/>
      <c r="P868" s="74"/>
    </row>
    <row r="869">
      <c r="B869" s="129" t="str">
        <f> VLOOKUP($A869,datasets!$A:$B,2,0)</f>
        <v>#N/A</v>
      </c>
      <c r="C869" s="26"/>
      <c r="D869" s="9"/>
      <c r="E869" s="11"/>
      <c r="F869" s="26"/>
      <c r="G869" s="26"/>
      <c r="H869" s="26"/>
      <c r="I869" s="130"/>
      <c r="J869" s="130"/>
      <c r="K869" s="130"/>
      <c r="L869" s="26"/>
      <c r="M869" s="26"/>
      <c r="N869" s="26"/>
      <c r="O869" s="26"/>
      <c r="P869" s="74"/>
    </row>
    <row r="870">
      <c r="B870" s="129" t="str">
        <f> VLOOKUP($A870,datasets!$A:$B,2,0)</f>
        <v>#N/A</v>
      </c>
      <c r="C870" s="26"/>
      <c r="D870" s="9"/>
      <c r="E870" s="11"/>
      <c r="F870" s="26"/>
      <c r="G870" s="26"/>
      <c r="H870" s="26"/>
      <c r="I870" s="130"/>
      <c r="J870" s="130"/>
      <c r="K870" s="130"/>
      <c r="L870" s="26"/>
      <c r="M870" s="26"/>
      <c r="N870" s="26"/>
      <c r="O870" s="26"/>
      <c r="P870" s="74"/>
    </row>
    <row r="871">
      <c r="B871" s="129" t="str">
        <f> VLOOKUP($A871,datasets!$A:$B,2,0)</f>
        <v>#N/A</v>
      </c>
      <c r="C871" s="26"/>
      <c r="D871" s="9"/>
      <c r="E871" s="11"/>
      <c r="F871" s="26"/>
      <c r="G871" s="26"/>
      <c r="H871" s="26"/>
      <c r="I871" s="130"/>
      <c r="J871" s="130"/>
      <c r="K871" s="130"/>
      <c r="L871" s="26"/>
      <c r="M871" s="26"/>
      <c r="N871" s="26"/>
      <c r="O871" s="26"/>
      <c r="P871" s="74"/>
    </row>
    <row r="872">
      <c r="B872" s="129" t="str">
        <f> VLOOKUP($A872,datasets!$A:$B,2,0)</f>
        <v>#N/A</v>
      </c>
      <c r="C872" s="26"/>
      <c r="D872" s="9"/>
      <c r="E872" s="11"/>
      <c r="F872" s="26"/>
      <c r="G872" s="26"/>
      <c r="H872" s="26"/>
      <c r="I872" s="130"/>
      <c r="J872" s="130"/>
      <c r="K872" s="130"/>
      <c r="L872" s="26"/>
      <c r="M872" s="26"/>
      <c r="N872" s="26"/>
      <c r="O872" s="26"/>
      <c r="P872" s="74"/>
    </row>
    <row r="873">
      <c r="B873" s="129" t="str">
        <f> VLOOKUP($A873,datasets!$A:$B,2,0)</f>
        <v>#N/A</v>
      </c>
      <c r="C873" s="26"/>
      <c r="D873" s="9"/>
      <c r="E873" s="11"/>
      <c r="F873" s="26"/>
      <c r="G873" s="26"/>
      <c r="H873" s="26"/>
      <c r="I873" s="130"/>
      <c r="J873" s="130"/>
      <c r="K873" s="130"/>
      <c r="L873" s="26"/>
      <c r="M873" s="26"/>
      <c r="N873" s="26"/>
      <c r="O873" s="26"/>
      <c r="P873" s="74"/>
    </row>
    <row r="874">
      <c r="B874" s="129" t="str">
        <f> VLOOKUP($A874,datasets!$A:$B,2,0)</f>
        <v>#N/A</v>
      </c>
      <c r="C874" s="26"/>
      <c r="D874" s="9"/>
      <c r="E874" s="11"/>
      <c r="F874" s="26"/>
      <c r="G874" s="26"/>
      <c r="H874" s="26"/>
      <c r="I874" s="130"/>
      <c r="J874" s="130"/>
      <c r="K874" s="130"/>
      <c r="L874" s="26"/>
      <c r="M874" s="26"/>
      <c r="N874" s="26"/>
      <c r="O874" s="26"/>
      <c r="P874" s="74"/>
    </row>
    <row r="875">
      <c r="B875" s="129" t="str">
        <f> VLOOKUP($A875,datasets!$A:$B,2,0)</f>
        <v>#N/A</v>
      </c>
      <c r="C875" s="26"/>
      <c r="D875" s="9"/>
      <c r="E875" s="11"/>
      <c r="F875" s="26"/>
      <c r="G875" s="26"/>
      <c r="H875" s="26"/>
      <c r="I875" s="130"/>
      <c r="J875" s="130"/>
      <c r="K875" s="130"/>
      <c r="L875" s="26"/>
      <c r="M875" s="26"/>
      <c r="N875" s="26"/>
      <c r="O875" s="26"/>
      <c r="P875" s="74"/>
    </row>
    <row r="876">
      <c r="B876" s="129" t="str">
        <f> VLOOKUP($A876,datasets!$A:$B,2,0)</f>
        <v>#N/A</v>
      </c>
      <c r="C876" s="26"/>
      <c r="D876" s="9"/>
      <c r="E876" s="11"/>
      <c r="F876" s="26"/>
      <c r="G876" s="26"/>
      <c r="H876" s="26"/>
      <c r="I876" s="130"/>
      <c r="J876" s="130"/>
      <c r="K876" s="130"/>
      <c r="L876" s="26"/>
      <c r="M876" s="26"/>
      <c r="N876" s="26"/>
      <c r="O876" s="26"/>
      <c r="P876" s="74"/>
    </row>
    <row r="877">
      <c r="B877" s="129" t="str">
        <f> VLOOKUP($A877,datasets!$A:$B,2,0)</f>
        <v>#N/A</v>
      </c>
      <c r="C877" s="26"/>
      <c r="D877" s="9"/>
      <c r="E877" s="11"/>
      <c r="F877" s="26"/>
      <c r="G877" s="26"/>
      <c r="H877" s="26"/>
      <c r="I877" s="130"/>
      <c r="J877" s="130"/>
      <c r="K877" s="130"/>
      <c r="L877" s="26"/>
      <c r="M877" s="26"/>
      <c r="N877" s="26"/>
      <c r="O877" s="26"/>
      <c r="P877" s="74"/>
    </row>
    <row r="878">
      <c r="B878" s="129" t="str">
        <f> VLOOKUP($A878,datasets!$A:$B,2,0)</f>
        <v>#N/A</v>
      </c>
      <c r="C878" s="26"/>
      <c r="D878" s="9"/>
      <c r="E878" s="11"/>
      <c r="F878" s="26"/>
      <c r="G878" s="26"/>
      <c r="H878" s="26"/>
      <c r="I878" s="130"/>
      <c r="J878" s="130"/>
      <c r="K878" s="130"/>
      <c r="L878" s="26"/>
      <c r="M878" s="26"/>
      <c r="N878" s="26"/>
      <c r="O878" s="26"/>
      <c r="P878" s="74"/>
    </row>
    <row r="879">
      <c r="B879" s="129" t="str">
        <f> VLOOKUP($A879,datasets!$A:$B,2,0)</f>
        <v>#N/A</v>
      </c>
      <c r="C879" s="26"/>
      <c r="D879" s="9"/>
      <c r="E879" s="11"/>
      <c r="F879" s="26"/>
      <c r="G879" s="26"/>
      <c r="H879" s="26"/>
      <c r="I879" s="130"/>
      <c r="J879" s="130"/>
      <c r="K879" s="130"/>
      <c r="L879" s="26"/>
      <c r="M879" s="26"/>
      <c r="N879" s="26"/>
      <c r="O879" s="26"/>
      <c r="P879" s="74"/>
    </row>
    <row r="880">
      <c r="B880" s="129" t="str">
        <f> VLOOKUP($A880,datasets!$A:$B,2,0)</f>
        <v>#N/A</v>
      </c>
      <c r="C880" s="26"/>
      <c r="D880" s="9"/>
      <c r="E880" s="11"/>
      <c r="F880" s="26"/>
      <c r="G880" s="26"/>
      <c r="H880" s="26"/>
      <c r="I880" s="130"/>
      <c r="J880" s="130"/>
      <c r="K880" s="130"/>
      <c r="L880" s="26"/>
      <c r="M880" s="26"/>
      <c r="N880" s="26"/>
      <c r="O880" s="26"/>
      <c r="P880" s="74"/>
    </row>
    <row r="881">
      <c r="B881" s="129" t="str">
        <f> VLOOKUP($A881,datasets!$A:$B,2,0)</f>
        <v>#N/A</v>
      </c>
      <c r="C881" s="26"/>
      <c r="D881" s="9"/>
      <c r="E881" s="11"/>
      <c r="F881" s="26"/>
      <c r="G881" s="26"/>
      <c r="H881" s="26"/>
      <c r="I881" s="130"/>
      <c r="J881" s="130"/>
      <c r="K881" s="130"/>
      <c r="L881" s="26"/>
      <c r="M881" s="26"/>
      <c r="N881" s="26"/>
      <c r="O881" s="26"/>
      <c r="P881" s="74"/>
    </row>
    <row r="882">
      <c r="B882" s="129" t="str">
        <f> VLOOKUP($A882,datasets!$A:$B,2,0)</f>
        <v>#N/A</v>
      </c>
      <c r="C882" s="26"/>
      <c r="D882" s="9"/>
      <c r="E882" s="11"/>
      <c r="F882" s="26"/>
      <c r="G882" s="26"/>
      <c r="H882" s="26"/>
      <c r="I882" s="130"/>
      <c r="J882" s="130"/>
      <c r="K882" s="130"/>
      <c r="L882" s="26"/>
      <c r="M882" s="26"/>
      <c r="N882" s="26"/>
      <c r="O882" s="26"/>
      <c r="P882" s="74"/>
    </row>
    <row r="883">
      <c r="B883" s="129" t="str">
        <f> VLOOKUP($A883,datasets!$A:$B,2,0)</f>
        <v>#N/A</v>
      </c>
      <c r="C883" s="26"/>
      <c r="D883" s="9"/>
      <c r="E883" s="11"/>
      <c r="F883" s="26"/>
      <c r="G883" s="26"/>
      <c r="H883" s="26"/>
      <c r="I883" s="130"/>
      <c r="J883" s="130"/>
      <c r="K883" s="130"/>
      <c r="L883" s="26"/>
      <c r="M883" s="26"/>
      <c r="N883" s="26"/>
      <c r="O883" s="26"/>
      <c r="P883" s="74"/>
    </row>
    <row r="884">
      <c r="B884" s="129" t="str">
        <f> VLOOKUP($A884,datasets!$A:$B,2,0)</f>
        <v>#N/A</v>
      </c>
      <c r="C884" s="26"/>
      <c r="D884" s="9"/>
      <c r="E884" s="11"/>
      <c r="F884" s="26"/>
      <c r="G884" s="26"/>
      <c r="H884" s="26"/>
      <c r="I884" s="130"/>
      <c r="J884" s="130"/>
      <c r="K884" s="130"/>
      <c r="L884" s="26"/>
      <c r="M884" s="26"/>
      <c r="N884" s="26"/>
      <c r="O884" s="26"/>
      <c r="P884" s="74"/>
    </row>
    <row r="885">
      <c r="B885" s="129" t="str">
        <f> VLOOKUP($A885,datasets!$A:$B,2,0)</f>
        <v>#N/A</v>
      </c>
      <c r="C885" s="26"/>
      <c r="D885" s="9"/>
      <c r="E885" s="11"/>
      <c r="F885" s="26"/>
      <c r="G885" s="26"/>
      <c r="H885" s="26"/>
      <c r="I885" s="130"/>
      <c r="J885" s="130"/>
      <c r="K885" s="130"/>
      <c r="L885" s="26"/>
      <c r="M885" s="26"/>
      <c r="N885" s="26"/>
      <c r="O885" s="26"/>
      <c r="P885" s="74"/>
    </row>
    <row r="886">
      <c r="B886" s="129" t="str">
        <f> VLOOKUP($A886,datasets!$A:$B,2,0)</f>
        <v>#N/A</v>
      </c>
      <c r="C886" s="26"/>
      <c r="D886" s="9"/>
      <c r="E886" s="11"/>
      <c r="F886" s="26"/>
      <c r="G886" s="26"/>
      <c r="H886" s="26"/>
      <c r="I886" s="130"/>
      <c r="J886" s="130"/>
      <c r="K886" s="130"/>
      <c r="L886" s="26"/>
      <c r="M886" s="26"/>
      <c r="N886" s="26"/>
      <c r="O886" s="26"/>
      <c r="P886" s="74"/>
    </row>
    <row r="887">
      <c r="B887" s="129" t="str">
        <f> VLOOKUP($A887,datasets!$A:$B,2,0)</f>
        <v>#N/A</v>
      </c>
      <c r="C887" s="26"/>
      <c r="D887" s="9"/>
      <c r="E887" s="11"/>
      <c r="F887" s="26"/>
      <c r="G887" s="26"/>
      <c r="H887" s="26"/>
      <c r="I887" s="130"/>
      <c r="J887" s="130"/>
      <c r="K887" s="130"/>
      <c r="L887" s="26"/>
      <c r="M887" s="26"/>
      <c r="N887" s="26"/>
      <c r="O887" s="26"/>
      <c r="P887" s="74"/>
    </row>
    <row r="888">
      <c r="B888" s="129" t="str">
        <f> VLOOKUP($A888,datasets!$A:$B,2,0)</f>
        <v>#N/A</v>
      </c>
      <c r="C888" s="26"/>
      <c r="D888" s="9"/>
      <c r="E888" s="11"/>
      <c r="F888" s="26"/>
      <c r="G888" s="26"/>
      <c r="H888" s="26"/>
      <c r="I888" s="130"/>
      <c r="J888" s="130"/>
      <c r="K888" s="130"/>
      <c r="L888" s="26"/>
      <c r="M888" s="26"/>
      <c r="N888" s="26"/>
      <c r="O888" s="26"/>
      <c r="P888" s="74"/>
    </row>
    <row r="889">
      <c r="B889" s="129" t="str">
        <f> VLOOKUP($A889,datasets!$A:$B,2,0)</f>
        <v>#N/A</v>
      </c>
      <c r="C889" s="26"/>
      <c r="D889" s="9"/>
      <c r="E889" s="11"/>
      <c r="F889" s="26"/>
      <c r="G889" s="26"/>
      <c r="H889" s="26"/>
      <c r="I889" s="130"/>
      <c r="J889" s="130"/>
      <c r="K889" s="130"/>
      <c r="L889" s="26"/>
      <c r="M889" s="26"/>
      <c r="N889" s="26"/>
      <c r="O889" s="26"/>
      <c r="P889" s="74"/>
    </row>
    <row r="890">
      <c r="B890" s="129" t="str">
        <f> VLOOKUP($A890,datasets!$A:$B,2,0)</f>
        <v>#N/A</v>
      </c>
      <c r="C890" s="26"/>
      <c r="D890" s="9"/>
      <c r="E890" s="11"/>
      <c r="F890" s="26"/>
      <c r="G890" s="26"/>
      <c r="H890" s="26"/>
      <c r="I890" s="130"/>
      <c r="J890" s="130"/>
      <c r="K890" s="130"/>
      <c r="L890" s="26"/>
      <c r="M890" s="26"/>
      <c r="N890" s="26"/>
      <c r="O890" s="26"/>
      <c r="P890" s="74"/>
    </row>
    <row r="891">
      <c r="B891" s="129" t="str">
        <f> VLOOKUP($A891,datasets!$A:$B,2,0)</f>
        <v>#N/A</v>
      </c>
      <c r="C891" s="26"/>
      <c r="D891" s="9"/>
      <c r="E891" s="11"/>
      <c r="F891" s="26"/>
      <c r="G891" s="26"/>
      <c r="H891" s="26"/>
      <c r="I891" s="130"/>
      <c r="J891" s="130"/>
      <c r="K891" s="130"/>
      <c r="L891" s="26"/>
      <c r="M891" s="26"/>
      <c r="N891" s="26"/>
      <c r="O891" s="26"/>
      <c r="P891" s="74"/>
    </row>
    <row r="892">
      <c r="B892" s="129" t="str">
        <f> VLOOKUP($A892,datasets!$A:$B,2,0)</f>
        <v>#N/A</v>
      </c>
      <c r="C892" s="26"/>
      <c r="D892" s="9"/>
      <c r="E892" s="11"/>
      <c r="F892" s="26"/>
      <c r="G892" s="26"/>
      <c r="H892" s="26"/>
      <c r="I892" s="130"/>
      <c r="J892" s="130"/>
      <c r="K892" s="130"/>
      <c r="L892" s="26"/>
      <c r="M892" s="26"/>
      <c r="N892" s="26"/>
      <c r="O892" s="26"/>
      <c r="P892" s="74"/>
    </row>
    <row r="893">
      <c r="B893" s="129" t="str">
        <f> VLOOKUP($A893,datasets!$A:$B,2,0)</f>
        <v>#N/A</v>
      </c>
      <c r="C893" s="26"/>
      <c r="D893" s="9"/>
      <c r="E893" s="11"/>
      <c r="F893" s="26"/>
      <c r="G893" s="26"/>
      <c r="H893" s="26"/>
      <c r="I893" s="130"/>
      <c r="J893" s="130"/>
      <c r="K893" s="130"/>
      <c r="L893" s="26"/>
      <c r="M893" s="26"/>
      <c r="N893" s="26"/>
      <c r="O893" s="26"/>
      <c r="P893" s="74"/>
    </row>
    <row r="894">
      <c r="B894" s="129" t="str">
        <f> VLOOKUP($A894,datasets!$A:$B,2,0)</f>
        <v>#N/A</v>
      </c>
      <c r="C894" s="26"/>
      <c r="D894" s="9"/>
      <c r="E894" s="11"/>
      <c r="F894" s="26"/>
      <c r="G894" s="26"/>
      <c r="H894" s="26"/>
      <c r="I894" s="130"/>
      <c r="J894" s="130"/>
      <c r="K894" s="130"/>
      <c r="L894" s="26"/>
      <c r="M894" s="26"/>
      <c r="N894" s="26"/>
      <c r="O894" s="26"/>
      <c r="P894" s="74"/>
    </row>
    <row r="895">
      <c r="B895" s="129" t="str">
        <f> VLOOKUP($A895,datasets!$A:$B,2,0)</f>
        <v>#N/A</v>
      </c>
      <c r="C895" s="26"/>
      <c r="D895" s="9"/>
      <c r="E895" s="11"/>
      <c r="F895" s="26"/>
      <c r="G895" s="26"/>
      <c r="H895" s="26"/>
      <c r="I895" s="130"/>
      <c r="J895" s="130"/>
      <c r="K895" s="130"/>
      <c r="L895" s="26"/>
      <c r="M895" s="26"/>
      <c r="N895" s="26"/>
      <c r="O895" s="26"/>
      <c r="P895" s="74"/>
    </row>
    <row r="896">
      <c r="B896" s="129" t="str">
        <f> VLOOKUP($A896,datasets!$A:$B,2,0)</f>
        <v>#N/A</v>
      </c>
      <c r="C896" s="26"/>
      <c r="D896" s="9"/>
      <c r="E896" s="11"/>
      <c r="F896" s="26"/>
      <c r="G896" s="26"/>
      <c r="H896" s="26"/>
      <c r="I896" s="130"/>
      <c r="J896" s="130"/>
      <c r="K896" s="130"/>
      <c r="L896" s="26"/>
      <c r="M896" s="26"/>
      <c r="N896" s="26"/>
      <c r="O896" s="26"/>
      <c r="P896" s="74"/>
    </row>
    <row r="897">
      <c r="B897" s="129" t="str">
        <f> VLOOKUP($A897,datasets!$A:$B,2,0)</f>
        <v>#N/A</v>
      </c>
      <c r="C897" s="26"/>
      <c r="D897" s="9"/>
      <c r="E897" s="11"/>
      <c r="F897" s="26"/>
      <c r="G897" s="26"/>
      <c r="H897" s="26"/>
      <c r="I897" s="130"/>
      <c r="J897" s="130"/>
      <c r="K897" s="130"/>
      <c r="L897" s="26"/>
      <c r="M897" s="26"/>
      <c r="N897" s="26"/>
      <c r="O897" s="26"/>
      <c r="P897" s="74"/>
    </row>
    <row r="898">
      <c r="B898" s="129" t="str">
        <f> VLOOKUP($A898,datasets!$A:$B,2,0)</f>
        <v>#N/A</v>
      </c>
      <c r="C898" s="26"/>
      <c r="D898" s="9"/>
      <c r="E898" s="11"/>
      <c r="F898" s="26"/>
      <c r="G898" s="26"/>
      <c r="H898" s="26"/>
      <c r="I898" s="130"/>
      <c r="J898" s="130"/>
      <c r="K898" s="130"/>
      <c r="L898" s="26"/>
      <c r="M898" s="26"/>
      <c r="N898" s="26"/>
      <c r="O898" s="26"/>
      <c r="P898" s="74"/>
    </row>
    <row r="899">
      <c r="B899" s="129" t="str">
        <f> VLOOKUP($A899,datasets!$A:$B,2,0)</f>
        <v>#N/A</v>
      </c>
      <c r="C899" s="26"/>
      <c r="D899" s="9"/>
      <c r="E899" s="11"/>
      <c r="F899" s="26"/>
      <c r="G899" s="26"/>
      <c r="H899" s="26"/>
      <c r="I899" s="130"/>
      <c r="J899" s="130"/>
      <c r="K899" s="130"/>
      <c r="L899" s="26"/>
      <c r="M899" s="26"/>
      <c r="N899" s="26"/>
      <c r="O899" s="26"/>
      <c r="P899" s="74"/>
    </row>
    <row r="900">
      <c r="B900" s="129" t="str">
        <f> VLOOKUP($A900,datasets!$A:$B,2,0)</f>
        <v>#N/A</v>
      </c>
      <c r="C900" s="26"/>
      <c r="D900" s="9"/>
      <c r="E900" s="11"/>
      <c r="F900" s="26"/>
      <c r="G900" s="26"/>
      <c r="H900" s="26"/>
      <c r="I900" s="130"/>
      <c r="J900" s="130"/>
      <c r="K900" s="130"/>
      <c r="L900" s="26"/>
      <c r="M900" s="26"/>
      <c r="N900" s="26"/>
      <c r="O900" s="26"/>
      <c r="P900" s="74"/>
    </row>
    <row r="901">
      <c r="B901" s="129" t="str">
        <f> VLOOKUP($A901,datasets!$A:$B,2,0)</f>
        <v>#N/A</v>
      </c>
      <c r="C901" s="26"/>
      <c r="D901" s="9"/>
      <c r="E901" s="11"/>
      <c r="F901" s="26"/>
      <c r="G901" s="26"/>
      <c r="H901" s="26"/>
      <c r="I901" s="130"/>
      <c r="J901" s="130"/>
      <c r="K901" s="130"/>
      <c r="L901" s="26"/>
      <c r="M901" s="26"/>
      <c r="N901" s="26"/>
      <c r="O901" s="26"/>
      <c r="P901" s="74"/>
    </row>
    <row r="902">
      <c r="B902" s="129" t="str">
        <f> VLOOKUP($A902,datasets!$A:$B,2,0)</f>
        <v>#N/A</v>
      </c>
      <c r="C902" s="26"/>
      <c r="D902" s="9"/>
      <c r="E902" s="11"/>
      <c r="F902" s="26"/>
      <c r="G902" s="26"/>
      <c r="H902" s="26"/>
      <c r="I902" s="130"/>
      <c r="J902" s="130"/>
      <c r="K902" s="130"/>
      <c r="L902" s="26"/>
      <c r="M902" s="26"/>
      <c r="N902" s="26"/>
      <c r="O902" s="26"/>
      <c r="P902" s="74"/>
    </row>
    <row r="903">
      <c r="B903" s="129" t="str">
        <f> VLOOKUP($A903,datasets!$A:$B,2,0)</f>
        <v>#N/A</v>
      </c>
      <c r="C903" s="26"/>
      <c r="D903" s="9"/>
      <c r="E903" s="11"/>
      <c r="F903" s="26"/>
      <c r="G903" s="26"/>
      <c r="H903" s="26"/>
      <c r="I903" s="130"/>
      <c r="J903" s="130"/>
      <c r="K903" s="130"/>
      <c r="L903" s="26"/>
      <c r="M903" s="26"/>
      <c r="N903" s="26"/>
      <c r="O903" s="26"/>
      <c r="P903" s="74"/>
    </row>
    <row r="904">
      <c r="B904" s="129" t="str">
        <f> VLOOKUP($A904,datasets!$A:$B,2,0)</f>
        <v>#N/A</v>
      </c>
      <c r="C904" s="26"/>
      <c r="D904" s="9"/>
      <c r="E904" s="11"/>
      <c r="F904" s="26"/>
      <c r="G904" s="26"/>
      <c r="H904" s="26"/>
      <c r="I904" s="130"/>
      <c r="J904" s="130"/>
      <c r="K904" s="130"/>
      <c r="L904" s="26"/>
      <c r="M904" s="26"/>
      <c r="N904" s="26"/>
      <c r="O904" s="26"/>
      <c r="P904" s="74"/>
    </row>
    <row r="905">
      <c r="B905" s="129" t="str">
        <f> VLOOKUP($A905,datasets!$A:$B,2,0)</f>
        <v>#N/A</v>
      </c>
      <c r="C905" s="26"/>
      <c r="D905" s="9"/>
      <c r="E905" s="11"/>
      <c r="F905" s="26"/>
      <c r="G905" s="26"/>
      <c r="H905" s="26"/>
      <c r="I905" s="130"/>
      <c r="J905" s="130"/>
      <c r="K905" s="130"/>
      <c r="L905" s="26"/>
      <c r="M905" s="26"/>
      <c r="N905" s="26"/>
      <c r="O905" s="26"/>
      <c r="P905" s="74"/>
    </row>
    <row r="906">
      <c r="B906" s="129" t="str">
        <f> VLOOKUP($A906,datasets!$A:$B,2,0)</f>
        <v>#N/A</v>
      </c>
      <c r="C906" s="26"/>
      <c r="D906" s="9"/>
      <c r="E906" s="11"/>
      <c r="F906" s="26"/>
      <c r="G906" s="26"/>
      <c r="H906" s="26"/>
      <c r="I906" s="130"/>
      <c r="J906" s="130"/>
      <c r="K906" s="130"/>
      <c r="L906" s="26"/>
      <c r="M906" s="26"/>
      <c r="N906" s="26"/>
      <c r="O906" s="26"/>
      <c r="P906" s="74"/>
    </row>
    <row r="907">
      <c r="B907" s="129" t="str">
        <f> VLOOKUP($A907,datasets!$A:$B,2,0)</f>
        <v>#N/A</v>
      </c>
      <c r="C907" s="26"/>
      <c r="D907" s="9"/>
      <c r="E907" s="11"/>
      <c r="F907" s="26"/>
      <c r="G907" s="26"/>
      <c r="H907" s="26"/>
      <c r="I907" s="130"/>
      <c r="J907" s="130"/>
      <c r="K907" s="130"/>
      <c r="L907" s="26"/>
      <c r="M907" s="26"/>
      <c r="N907" s="26"/>
      <c r="O907" s="26"/>
      <c r="P907" s="74"/>
    </row>
    <row r="908">
      <c r="B908" s="129" t="str">
        <f> VLOOKUP($A908,datasets!$A:$B,2,0)</f>
        <v>#N/A</v>
      </c>
      <c r="C908" s="26"/>
      <c r="D908" s="9"/>
      <c r="E908" s="11"/>
      <c r="F908" s="26"/>
      <c r="G908" s="26"/>
      <c r="H908" s="26"/>
      <c r="I908" s="130"/>
      <c r="J908" s="130"/>
      <c r="K908" s="130"/>
      <c r="L908" s="26"/>
      <c r="M908" s="26"/>
      <c r="N908" s="26"/>
      <c r="O908" s="26"/>
      <c r="P908" s="74"/>
    </row>
    <row r="909">
      <c r="B909" s="129" t="str">
        <f> VLOOKUP($A909,datasets!$A:$B,2,0)</f>
        <v>#N/A</v>
      </c>
      <c r="C909" s="26"/>
      <c r="D909" s="9"/>
      <c r="E909" s="11"/>
      <c r="F909" s="26"/>
      <c r="G909" s="26"/>
      <c r="H909" s="26"/>
      <c r="I909" s="130"/>
      <c r="J909" s="130"/>
      <c r="K909" s="130"/>
      <c r="L909" s="26"/>
      <c r="M909" s="26"/>
      <c r="N909" s="26"/>
      <c r="O909" s="26"/>
      <c r="P909" s="74"/>
    </row>
    <row r="910">
      <c r="B910" s="129" t="str">
        <f> VLOOKUP($A910,datasets!$A:$B,2,0)</f>
        <v>#N/A</v>
      </c>
      <c r="C910" s="26"/>
      <c r="D910" s="9"/>
      <c r="E910" s="11"/>
      <c r="F910" s="26"/>
      <c r="G910" s="26"/>
      <c r="H910" s="26"/>
      <c r="I910" s="130"/>
      <c r="J910" s="130"/>
      <c r="K910" s="130"/>
      <c r="L910" s="26"/>
      <c r="M910" s="26"/>
      <c r="N910" s="26"/>
      <c r="O910" s="26"/>
      <c r="P910" s="74"/>
    </row>
    <row r="911">
      <c r="B911" s="129" t="str">
        <f> VLOOKUP($A911,datasets!$A:$B,2,0)</f>
        <v>#N/A</v>
      </c>
      <c r="C911" s="26"/>
      <c r="D911" s="9"/>
      <c r="E911" s="11"/>
      <c r="F911" s="26"/>
      <c r="G911" s="26"/>
      <c r="H911" s="26"/>
      <c r="I911" s="130"/>
      <c r="J911" s="130"/>
      <c r="K911" s="130"/>
      <c r="L911" s="26"/>
      <c r="M911" s="26"/>
      <c r="N911" s="26"/>
      <c r="O911" s="26"/>
      <c r="P911" s="74"/>
    </row>
    <row r="912">
      <c r="B912" s="129" t="str">
        <f> VLOOKUP($A912,datasets!$A:$B,2,0)</f>
        <v>#N/A</v>
      </c>
      <c r="C912" s="26"/>
      <c r="D912" s="9"/>
      <c r="E912" s="11"/>
      <c r="F912" s="26"/>
      <c r="G912" s="26"/>
      <c r="H912" s="26"/>
      <c r="I912" s="130"/>
      <c r="J912" s="130"/>
      <c r="K912" s="130"/>
      <c r="L912" s="26"/>
      <c r="M912" s="26"/>
      <c r="N912" s="26"/>
      <c r="O912" s="26"/>
      <c r="P912" s="74"/>
    </row>
    <row r="913">
      <c r="B913" s="129" t="str">
        <f> VLOOKUP($A913,datasets!$A:$B,2,0)</f>
        <v>#N/A</v>
      </c>
      <c r="C913" s="26"/>
      <c r="D913" s="9"/>
      <c r="E913" s="11"/>
      <c r="F913" s="26"/>
      <c r="G913" s="26"/>
      <c r="H913" s="26"/>
      <c r="I913" s="130"/>
      <c r="J913" s="130"/>
      <c r="K913" s="130"/>
      <c r="L913" s="26"/>
      <c r="M913" s="26"/>
      <c r="N913" s="26"/>
      <c r="O913" s="26"/>
      <c r="P913" s="74"/>
    </row>
    <row r="914">
      <c r="B914" s="129" t="str">
        <f> VLOOKUP($A914,datasets!$A:$B,2,0)</f>
        <v>#N/A</v>
      </c>
      <c r="C914" s="26"/>
      <c r="D914" s="9"/>
      <c r="E914" s="11"/>
      <c r="F914" s="26"/>
      <c r="G914" s="26"/>
      <c r="H914" s="26"/>
      <c r="I914" s="130"/>
      <c r="J914" s="130"/>
      <c r="K914" s="130"/>
      <c r="L914" s="26"/>
      <c r="M914" s="26"/>
      <c r="N914" s="26"/>
      <c r="O914" s="26"/>
      <c r="P914" s="74"/>
    </row>
    <row r="915">
      <c r="B915" s="129" t="str">
        <f> VLOOKUP($A915,datasets!$A:$B,2,0)</f>
        <v>#N/A</v>
      </c>
      <c r="C915" s="26"/>
      <c r="D915" s="9"/>
      <c r="E915" s="11"/>
      <c r="F915" s="26"/>
      <c r="G915" s="26"/>
      <c r="H915" s="26"/>
      <c r="I915" s="130"/>
      <c r="J915" s="130"/>
      <c r="K915" s="130"/>
      <c r="L915" s="26"/>
      <c r="M915" s="26"/>
      <c r="N915" s="26"/>
      <c r="O915" s="26"/>
      <c r="P915" s="74"/>
    </row>
    <row r="916">
      <c r="B916" s="129" t="str">
        <f> VLOOKUP($A916,datasets!$A:$B,2,0)</f>
        <v>#N/A</v>
      </c>
      <c r="C916" s="26"/>
      <c r="D916" s="9"/>
      <c r="E916" s="11"/>
      <c r="F916" s="26"/>
      <c r="G916" s="26"/>
      <c r="H916" s="26"/>
      <c r="I916" s="130"/>
      <c r="J916" s="130"/>
      <c r="K916" s="130"/>
      <c r="L916" s="26"/>
      <c r="M916" s="26"/>
      <c r="N916" s="26"/>
      <c r="O916" s="26"/>
      <c r="P916" s="74"/>
    </row>
    <row r="917">
      <c r="B917" s="129" t="str">
        <f> VLOOKUP($A917,datasets!$A:$B,2,0)</f>
        <v>#N/A</v>
      </c>
      <c r="C917" s="26"/>
      <c r="D917" s="9"/>
      <c r="E917" s="11"/>
      <c r="F917" s="26"/>
      <c r="G917" s="26"/>
      <c r="H917" s="26"/>
      <c r="I917" s="130"/>
      <c r="J917" s="130"/>
      <c r="K917" s="130"/>
      <c r="L917" s="26"/>
      <c r="M917" s="26"/>
      <c r="N917" s="26"/>
      <c r="O917" s="26"/>
      <c r="P917" s="74"/>
    </row>
    <row r="918">
      <c r="B918" s="129" t="str">
        <f> VLOOKUP($A918,datasets!$A:$B,2,0)</f>
        <v>#N/A</v>
      </c>
      <c r="C918" s="26"/>
      <c r="D918" s="9"/>
      <c r="E918" s="11"/>
      <c r="F918" s="26"/>
      <c r="G918" s="26"/>
      <c r="H918" s="26"/>
      <c r="I918" s="130"/>
      <c r="J918" s="130"/>
      <c r="K918" s="130"/>
      <c r="L918" s="26"/>
      <c r="M918" s="26"/>
      <c r="N918" s="26"/>
      <c r="O918" s="26"/>
      <c r="P918" s="74"/>
    </row>
    <row r="919">
      <c r="B919" s="129" t="str">
        <f> VLOOKUP($A919,datasets!$A:$B,2,0)</f>
        <v>#N/A</v>
      </c>
      <c r="C919" s="26"/>
      <c r="D919" s="9"/>
      <c r="E919" s="11"/>
      <c r="F919" s="26"/>
      <c r="G919" s="26"/>
      <c r="H919" s="26"/>
      <c r="I919" s="130"/>
      <c r="J919" s="130"/>
      <c r="K919" s="130"/>
      <c r="L919" s="26"/>
      <c r="M919" s="26"/>
      <c r="N919" s="26"/>
      <c r="O919" s="26"/>
      <c r="P919" s="74"/>
    </row>
    <row r="920">
      <c r="B920" s="129" t="str">
        <f> VLOOKUP($A920,datasets!$A:$B,2,0)</f>
        <v>#N/A</v>
      </c>
      <c r="C920" s="26"/>
      <c r="D920" s="9"/>
      <c r="E920" s="11"/>
      <c r="F920" s="26"/>
      <c r="G920" s="26"/>
      <c r="H920" s="26"/>
      <c r="I920" s="130"/>
      <c r="J920" s="130"/>
      <c r="K920" s="130"/>
      <c r="L920" s="26"/>
      <c r="M920" s="26"/>
      <c r="N920" s="26"/>
      <c r="O920" s="26"/>
      <c r="P920" s="74"/>
    </row>
    <row r="921">
      <c r="B921" s="129" t="str">
        <f> VLOOKUP($A921,datasets!$A:$B,2,0)</f>
        <v>#N/A</v>
      </c>
      <c r="C921" s="26"/>
      <c r="D921" s="9"/>
      <c r="E921" s="11"/>
      <c r="F921" s="26"/>
      <c r="G921" s="26"/>
      <c r="H921" s="26"/>
      <c r="I921" s="130"/>
      <c r="J921" s="130"/>
      <c r="K921" s="130"/>
      <c r="L921" s="26"/>
      <c r="M921" s="26"/>
      <c r="N921" s="26"/>
      <c r="O921" s="26"/>
      <c r="P921" s="74"/>
    </row>
    <row r="922">
      <c r="B922" s="129" t="str">
        <f> VLOOKUP($A922,datasets!$A:$B,2,0)</f>
        <v>#N/A</v>
      </c>
      <c r="C922" s="26"/>
      <c r="D922" s="9"/>
      <c r="E922" s="11"/>
      <c r="F922" s="26"/>
      <c r="G922" s="26"/>
      <c r="H922" s="26"/>
      <c r="I922" s="130"/>
      <c r="J922" s="130"/>
      <c r="K922" s="130"/>
      <c r="L922" s="26"/>
      <c r="M922" s="26"/>
      <c r="N922" s="26"/>
      <c r="O922" s="26"/>
      <c r="P922" s="74"/>
    </row>
    <row r="923">
      <c r="B923" s="129" t="str">
        <f> VLOOKUP($A923,datasets!$A:$B,2,0)</f>
        <v>#N/A</v>
      </c>
      <c r="C923" s="26"/>
      <c r="D923" s="9"/>
      <c r="E923" s="11"/>
      <c r="F923" s="26"/>
      <c r="G923" s="26"/>
      <c r="H923" s="26"/>
      <c r="I923" s="130"/>
      <c r="J923" s="130"/>
      <c r="K923" s="130"/>
      <c r="L923" s="26"/>
      <c r="M923" s="26"/>
      <c r="N923" s="26"/>
      <c r="O923" s="26"/>
      <c r="P923" s="74"/>
    </row>
    <row r="924">
      <c r="B924" s="129" t="str">
        <f> VLOOKUP($A924,datasets!$A:$B,2,0)</f>
        <v>#N/A</v>
      </c>
      <c r="C924" s="26"/>
      <c r="D924" s="9"/>
      <c r="E924" s="11"/>
      <c r="F924" s="26"/>
      <c r="G924" s="26"/>
      <c r="H924" s="26"/>
      <c r="I924" s="130"/>
      <c r="J924" s="130"/>
      <c r="K924" s="130"/>
      <c r="L924" s="26"/>
      <c r="M924" s="26"/>
      <c r="N924" s="26"/>
      <c r="O924" s="26"/>
      <c r="P924" s="74"/>
    </row>
    <row r="925">
      <c r="B925" s="129" t="str">
        <f> VLOOKUP($A925,datasets!$A:$B,2,0)</f>
        <v>#N/A</v>
      </c>
      <c r="C925" s="26"/>
      <c r="D925" s="9"/>
      <c r="E925" s="11"/>
      <c r="F925" s="26"/>
      <c r="G925" s="26"/>
      <c r="H925" s="26"/>
      <c r="I925" s="130"/>
      <c r="J925" s="130"/>
      <c r="K925" s="130"/>
      <c r="L925" s="26"/>
      <c r="M925" s="26"/>
      <c r="N925" s="26"/>
      <c r="O925" s="26"/>
      <c r="P925" s="74"/>
    </row>
    <row r="926">
      <c r="B926" s="129" t="str">
        <f> VLOOKUP($A926,datasets!$A:$B,2,0)</f>
        <v>#N/A</v>
      </c>
      <c r="C926" s="26"/>
      <c r="D926" s="9"/>
      <c r="E926" s="11"/>
      <c r="F926" s="26"/>
      <c r="G926" s="26"/>
      <c r="H926" s="26"/>
      <c r="I926" s="130"/>
      <c r="J926" s="130"/>
      <c r="K926" s="130"/>
      <c r="L926" s="26"/>
      <c r="M926" s="26"/>
      <c r="N926" s="26"/>
      <c r="O926" s="26"/>
      <c r="P926" s="74"/>
    </row>
    <row r="927">
      <c r="B927" s="129" t="str">
        <f> VLOOKUP($A927,datasets!$A:$B,2,0)</f>
        <v>#N/A</v>
      </c>
      <c r="C927" s="26"/>
      <c r="D927" s="9"/>
      <c r="E927" s="11"/>
      <c r="F927" s="26"/>
      <c r="G927" s="26"/>
      <c r="H927" s="26"/>
      <c r="I927" s="130"/>
      <c r="J927" s="130"/>
      <c r="K927" s="130"/>
      <c r="L927" s="26"/>
      <c r="M927" s="26"/>
      <c r="N927" s="26"/>
      <c r="O927" s="26"/>
      <c r="P927" s="74"/>
    </row>
    <row r="928">
      <c r="B928" s="129" t="str">
        <f> VLOOKUP($A928,datasets!$A:$B,2,0)</f>
        <v>#N/A</v>
      </c>
      <c r="C928" s="26"/>
      <c r="D928" s="9"/>
      <c r="E928" s="11"/>
      <c r="F928" s="26"/>
      <c r="G928" s="26"/>
      <c r="H928" s="26"/>
      <c r="I928" s="130"/>
      <c r="J928" s="130"/>
      <c r="K928" s="130"/>
      <c r="L928" s="26"/>
      <c r="M928" s="26"/>
      <c r="N928" s="26"/>
      <c r="O928" s="26"/>
      <c r="P928" s="74"/>
    </row>
    <row r="929">
      <c r="B929" s="129" t="str">
        <f> VLOOKUP($A929,datasets!$A:$B,2,0)</f>
        <v>#N/A</v>
      </c>
      <c r="C929" s="26"/>
      <c r="D929" s="9"/>
      <c r="E929" s="11"/>
      <c r="F929" s="26"/>
      <c r="G929" s="26"/>
      <c r="H929" s="26"/>
      <c r="I929" s="130"/>
      <c r="J929" s="130"/>
      <c r="K929" s="130"/>
      <c r="L929" s="26"/>
      <c r="M929" s="26"/>
      <c r="N929" s="26"/>
      <c r="O929" s="26"/>
      <c r="P929" s="74"/>
    </row>
    <row r="930">
      <c r="B930" s="129" t="str">
        <f> VLOOKUP($A930,datasets!$A:$B,2,0)</f>
        <v>#N/A</v>
      </c>
      <c r="C930" s="26"/>
      <c r="D930" s="9"/>
      <c r="E930" s="11"/>
      <c r="F930" s="26"/>
      <c r="G930" s="26"/>
      <c r="H930" s="26"/>
      <c r="I930" s="130"/>
      <c r="J930" s="130"/>
      <c r="K930" s="130"/>
      <c r="L930" s="26"/>
      <c r="M930" s="26"/>
      <c r="N930" s="26"/>
      <c r="O930" s="26"/>
      <c r="P930" s="74"/>
    </row>
    <row r="931">
      <c r="B931" s="129" t="str">
        <f> VLOOKUP($A931,datasets!$A:$B,2,0)</f>
        <v>#N/A</v>
      </c>
      <c r="C931" s="26"/>
      <c r="D931" s="9"/>
      <c r="E931" s="11"/>
      <c r="F931" s="26"/>
      <c r="G931" s="26"/>
      <c r="H931" s="26"/>
      <c r="I931" s="130"/>
      <c r="J931" s="130"/>
      <c r="K931" s="130"/>
      <c r="L931" s="26"/>
      <c r="M931" s="26"/>
      <c r="N931" s="26"/>
      <c r="O931" s="26"/>
      <c r="P931" s="74"/>
    </row>
    <row r="932">
      <c r="B932" s="129" t="str">
        <f> VLOOKUP($A932,datasets!$A:$B,2,0)</f>
        <v>#N/A</v>
      </c>
      <c r="C932" s="26"/>
      <c r="D932" s="9"/>
      <c r="E932" s="11"/>
      <c r="F932" s="26"/>
      <c r="G932" s="26"/>
      <c r="H932" s="26"/>
      <c r="I932" s="130"/>
      <c r="J932" s="130"/>
      <c r="K932" s="130"/>
      <c r="L932" s="26"/>
      <c r="M932" s="26"/>
      <c r="N932" s="26"/>
      <c r="O932" s="26"/>
      <c r="P932" s="74"/>
    </row>
    <row r="933">
      <c r="B933" s="129" t="str">
        <f> VLOOKUP($A933,datasets!$A:$B,2,0)</f>
        <v>#N/A</v>
      </c>
      <c r="C933" s="26"/>
      <c r="D933" s="9"/>
      <c r="E933" s="11"/>
      <c r="F933" s="26"/>
      <c r="G933" s="26"/>
      <c r="H933" s="26"/>
      <c r="I933" s="130"/>
      <c r="J933" s="130"/>
      <c r="K933" s="130"/>
      <c r="L933" s="26"/>
      <c r="M933" s="26"/>
      <c r="N933" s="26"/>
      <c r="O933" s="26"/>
      <c r="P933" s="74"/>
    </row>
    <row r="934">
      <c r="B934" s="129" t="str">
        <f> VLOOKUP($A934,datasets!$A:$B,2,0)</f>
        <v>#N/A</v>
      </c>
      <c r="C934" s="26"/>
      <c r="D934" s="9"/>
      <c r="E934" s="11"/>
      <c r="F934" s="26"/>
      <c r="G934" s="26"/>
      <c r="H934" s="26"/>
      <c r="I934" s="130"/>
      <c r="J934" s="130"/>
      <c r="K934" s="130"/>
      <c r="L934" s="26"/>
      <c r="M934" s="26"/>
      <c r="N934" s="26"/>
      <c r="O934" s="26"/>
      <c r="P934" s="74"/>
    </row>
    <row r="935">
      <c r="B935" s="129" t="str">
        <f> VLOOKUP($A935,datasets!$A:$B,2,0)</f>
        <v>#N/A</v>
      </c>
      <c r="C935" s="26"/>
      <c r="D935" s="9"/>
      <c r="E935" s="11"/>
      <c r="F935" s="26"/>
      <c r="G935" s="26"/>
      <c r="H935" s="26"/>
      <c r="I935" s="130"/>
      <c r="J935" s="130"/>
      <c r="K935" s="130"/>
      <c r="L935" s="26"/>
      <c r="M935" s="26"/>
      <c r="N935" s="26"/>
      <c r="O935" s="26"/>
      <c r="P935" s="74"/>
    </row>
    <row r="936">
      <c r="B936" s="129" t="str">
        <f> VLOOKUP($A936,datasets!$A:$B,2,0)</f>
        <v>#N/A</v>
      </c>
      <c r="C936" s="26"/>
      <c r="D936" s="9"/>
      <c r="E936" s="11"/>
      <c r="F936" s="26"/>
      <c r="G936" s="26"/>
      <c r="H936" s="26"/>
      <c r="I936" s="130"/>
      <c r="J936" s="130"/>
      <c r="K936" s="130"/>
      <c r="L936" s="26"/>
      <c r="M936" s="26"/>
      <c r="N936" s="26"/>
      <c r="O936" s="26"/>
      <c r="P936" s="74"/>
    </row>
    <row r="937">
      <c r="B937" s="129" t="str">
        <f> VLOOKUP($A937,datasets!$A:$B,2,0)</f>
        <v>#N/A</v>
      </c>
      <c r="C937" s="26"/>
      <c r="D937" s="9"/>
      <c r="E937" s="11"/>
      <c r="F937" s="26"/>
      <c r="G937" s="26"/>
      <c r="H937" s="26"/>
      <c r="I937" s="130"/>
      <c r="J937" s="130"/>
      <c r="K937" s="130"/>
      <c r="L937" s="26"/>
      <c r="M937" s="26"/>
      <c r="N937" s="26"/>
      <c r="O937" s="26"/>
      <c r="P937" s="74"/>
    </row>
    <row r="938">
      <c r="B938" s="129" t="str">
        <f> VLOOKUP($A938,datasets!$A:$B,2,0)</f>
        <v>#N/A</v>
      </c>
      <c r="C938" s="26"/>
      <c r="D938" s="9"/>
      <c r="E938" s="11"/>
      <c r="F938" s="26"/>
      <c r="G938" s="26"/>
      <c r="H938" s="26"/>
      <c r="I938" s="130"/>
      <c r="J938" s="130"/>
      <c r="K938" s="130"/>
      <c r="L938" s="26"/>
      <c r="M938" s="26"/>
      <c r="N938" s="26"/>
      <c r="O938" s="26"/>
      <c r="P938" s="74"/>
    </row>
    <row r="939">
      <c r="B939" s="129" t="str">
        <f> VLOOKUP($A939,datasets!$A:$B,2,0)</f>
        <v>#N/A</v>
      </c>
      <c r="C939" s="26"/>
      <c r="D939" s="9"/>
      <c r="E939" s="11"/>
      <c r="F939" s="26"/>
      <c r="G939" s="26"/>
      <c r="H939" s="26"/>
      <c r="I939" s="130"/>
      <c r="J939" s="130"/>
      <c r="K939" s="130"/>
      <c r="L939" s="26"/>
      <c r="M939" s="26"/>
      <c r="N939" s="26"/>
      <c r="O939" s="26"/>
      <c r="P939" s="74"/>
    </row>
    <row r="940">
      <c r="B940" s="129" t="str">
        <f> VLOOKUP($A940,datasets!$A:$B,2,0)</f>
        <v>#N/A</v>
      </c>
      <c r="C940" s="26"/>
      <c r="D940" s="9"/>
      <c r="E940" s="11"/>
      <c r="F940" s="26"/>
      <c r="G940" s="26"/>
      <c r="H940" s="26"/>
      <c r="I940" s="130"/>
      <c r="J940" s="130"/>
      <c r="K940" s="130"/>
      <c r="L940" s="26"/>
      <c r="M940" s="26"/>
      <c r="N940" s="26"/>
      <c r="O940" s="26"/>
      <c r="P940" s="74"/>
    </row>
    <row r="941">
      <c r="B941" s="129" t="str">
        <f> VLOOKUP($A941,datasets!$A:$B,2,0)</f>
        <v>#N/A</v>
      </c>
      <c r="C941" s="26"/>
      <c r="D941" s="9"/>
      <c r="E941" s="11"/>
      <c r="F941" s="26"/>
      <c r="G941" s="26"/>
      <c r="H941" s="26"/>
      <c r="I941" s="130"/>
      <c r="J941" s="130"/>
      <c r="K941" s="130"/>
      <c r="L941" s="26"/>
      <c r="M941" s="26"/>
      <c r="N941" s="26"/>
      <c r="O941" s="26"/>
      <c r="P941" s="74"/>
    </row>
    <row r="942">
      <c r="B942" s="129" t="str">
        <f> VLOOKUP($A942,datasets!$A:$B,2,0)</f>
        <v>#N/A</v>
      </c>
      <c r="C942" s="26"/>
      <c r="D942" s="9"/>
      <c r="E942" s="11"/>
      <c r="F942" s="26"/>
      <c r="G942" s="26"/>
      <c r="H942" s="26"/>
      <c r="I942" s="130"/>
      <c r="J942" s="130"/>
      <c r="K942" s="130"/>
      <c r="L942" s="26"/>
      <c r="M942" s="26"/>
      <c r="N942" s="26"/>
      <c r="O942" s="26"/>
      <c r="P942" s="74"/>
    </row>
    <row r="943">
      <c r="B943" s="129" t="str">
        <f> VLOOKUP($A943,datasets!$A:$B,2,0)</f>
        <v>#N/A</v>
      </c>
      <c r="C943" s="26"/>
      <c r="D943" s="9"/>
      <c r="E943" s="11"/>
      <c r="F943" s="26"/>
      <c r="G943" s="26"/>
      <c r="H943" s="26"/>
      <c r="I943" s="130"/>
      <c r="J943" s="130"/>
      <c r="K943" s="130"/>
      <c r="L943" s="26"/>
      <c r="M943" s="26"/>
      <c r="N943" s="26"/>
      <c r="O943" s="26"/>
      <c r="P943" s="74"/>
    </row>
    <row r="944">
      <c r="B944" s="129" t="str">
        <f> VLOOKUP($A944,datasets!$A:$B,2,0)</f>
        <v>#N/A</v>
      </c>
      <c r="C944" s="26"/>
      <c r="D944" s="9"/>
      <c r="E944" s="11"/>
      <c r="F944" s="26"/>
      <c r="G944" s="26"/>
      <c r="H944" s="26"/>
      <c r="I944" s="130"/>
      <c r="J944" s="130"/>
      <c r="K944" s="130"/>
      <c r="L944" s="26"/>
      <c r="M944" s="26"/>
      <c r="N944" s="26"/>
      <c r="O944" s="26"/>
      <c r="P944" s="74"/>
    </row>
    <row r="945">
      <c r="B945" s="129" t="str">
        <f> VLOOKUP($A945,datasets!$A:$B,2,0)</f>
        <v>#N/A</v>
      </c>
      <c r="C945" s="26"/>
      <c r="D945" s="9"/>
      <c r="E945" s="11"/>
      <c r="F945" s="26"/>
      <c r="G945" s="26"/>
      <c r="H945" s="26"/>
      <c r="I945" s="130"/>
      <c r="J945" s="130"/>
      <c r="K945" s="130"/>
      <c r="L945" s="26"/>
      <c r="M945" s="26"/>
      <c r="N945" s="26"/>
      <c r="O945" s="26"/>
      <c r="P945" s="74"/>
    </row>
    <row r="946">
      <c r="B946" s="129" t="str">
        <f> VLOOKUP($A946,datasets!$A:$B,2,0)</f>
        <v>#N/A</v>
      </c>
      <c r="C946" s="26"/>
      <c r="D946" s="9"/>
      <c r="E946" s="11"/>
      <c r="F946" s="26"/>
      <c r="G946" s="26"/>
      <c r="H946" s="26"/>
      <c r="I946" s="130"/>
      <c r="J946" s="130"/>
      <c r="K946" s="130"/>
      <c r="L946" s="26"/>
      <c r="M946" s="26"/>
      <c r="N946" s="26"/>
      <c r="O946" s="26"/>
      <c r="P946" s="74"/>
    </row>
    <row r="947">
      <c r="B947" s="129" t="str">
        <f> VLOOKUP($A947,datasets!$A:$B,2,0)</f>
        <v>#N/A</v>
      </c>
      <c r="C947" s="26"/>
      <c r="D947" s="9"/>
      <c r="E947" s="11"/>
      <c r="F947" s="26"/>
      <c r="G947" s="26"/>
      <c r="H947" s="26"/>
      <c r="I947" s="130"/>
      <c r="J947" s="130"/>
      <c r="K947" s="130"/>
      <c r="L947" s="26"/>
      <c r="M947" s="26"/>
      <c r="N947" s="26"/>
      <c r="O947" s="26"/>
      <c r="P947" s="74"/>
    </row>
    <row r="948">
      <c r="B948" s="129" t="str">
        <f> VLOOKUP($A948,datasets!$A:$B,2,0)</f>
        <v>#N/A</v>
      </c>
      <c r="C948" s="26"/>
      <c r="D948" s="9"/>
      <c r="E948" s="11"/>
      <c r="F948" s="26"/>
      <c r="G948" s="26"/>
      <c r="H948" s="26"/>
      <c r="I948" s="130"/>
      <c r="J948" s="130"/>
      <c r="K948" s="130"/>
      <c r="L948" s="26"/>
      <c r="M948" s="26"/>
      <c r="N948" s="26"/>
      <c r="O948" s="26"/>
      <c r="P948" s="74"/>
    </row>
    <row r="949">
      <c r="B949" s="129" t="str">
        <f> VLOOKUP($A949,datasets!$A:$B,2,0)</f>
        <v>#N/A</v>
      </c>
      <c r="C949" s="26"/>
      <c r="D949" s="9"/>
      <c r="E949" s="11"/>
      <c r="F949" s="26"/>
      <c r="G949" s="26"/>
      <c r="H949" s="26"/>
      <c r="I949" s="130"/>
      <c r="J949" s="130"/>
      <c r="K949" s="130"/>
      <c r="L949" s="26"/>
      <c r="M949" s="26"/>
      <c r="N949" s="26"/>
      <c r="O949" s="26"/>
      <c r="P949" s="74"/>
    </row>
    <row r="950">
      <c r="B950" s="129" t="str">
        <f> VLOOKUP($A950,datasets!$A:$B,2,0)</f>
        <v>#N/A</v>
      </c>
      <c r="C950" s="26"/>
      <c r="D950" s="9"/>
      <c r="E950" s="11"/>
      <c r="F950" s="26"/>
      <c r="G950" s="26"/>
      <c r="H950" s="26"/>
      <c r="I950" s="130"/>
      <c r="J950" s="130"/>
      <c r="K950" s="130"/>
      <c r="L950" s="26"/>
      <c r="M950" s="26"/>
      <c r="N950" s="26"/>
      <c r="O950" s="26"/>
      <c r="P950" s="74"/>
    </row>
    <row r="951">
      <c r="B951" s="129" t="str">
        <f> VLOOKUP($A951,datasets!$A:$B,2,0)</f>
        <v>#N/A</v>
      </c>
      <c r="C951" s="26"/>
      <c r="D951" s="9"/>
      <c r="E951" s="11"/>
      <c r="F951" s="26"/>
      <c r="G951" s="26"/>
      <c r="H951" s="26"/>
      <c r="I951" s="130"/>
      <c r="J951" s="130"/>
      <c r="K951" s="130"/>
      <c r="L951" s="26"/>
      <c r="M951" s="26"/>
      <c r="N951" s="26"/>
      <c r="O951" s="26"/>
      <c r="P951" s="74"/>
    </row>
    <row r="952">
      <c r="B952" s="129" t="str">
        <f> VLOOKUP($A952,datasets!$A:$B,2,0)</f>
        <v>#N/A</v>
      </c>
      <c r="C952" s="26"/>
      <c r="D952" s="9"/>
      <c r="E952" s="11"/>
      <c r="F952" s="26"/>
      <c r="G952" s="26"/>
      <c r="H952" s="26"/>
      <c r="I952" s="130"/>
      <c r="J952" s="130"/>
      <c r="K952" s="130"/>
      <c r="L952" s="26"/>
      <c r="M952" s="26"/>
      <c r="N952" s="26"/>
      <c r="O952" s="26"/>
      <c r="P952" s="74"/>
    </row>
    <row r="953">
      <c r="B953" s="129" t="str">
        <f> VLOOKUP($A953,datasets!$A:$B,2,0)</f>
        <v>#N/A</v>
      </c>
      <c r="C953" s="26"/>
      <c r="D953" s="9"/>
      <c r="E953" s="11"/>
      <c r="F953" s="26"/>
      <c r="G953" s="26"/>
      <c r="H953" s="26"/>
      <c r="I953" s="130"/>
      <c r="J953" s="130"/>
      <c r="K953" s="130"/>
      <c r="L953" s="26"/>
      <c r="M953" s="26"/>
      <c r="N953" s="26"/>
      <c r="O953" s="26"/>
      <c r="P953" s="74"/>
    </row>
    <row r="954">
      <c r="B954" s="129" t="str">
        <f> VLOOKUP($A954,datasets!$A:$B,2,0)</f>
        <v>#N/A</v>
      </c>
      <c r="C954" s="26"/>
      <c r="D954" s="9"/>
      <c r="E954" s="11"/>
      <c r="F954" s="26"/>
      <c r="G954" s="26"/>
      <c r="H954" s="26"/>
      <c r="I954" s="130"/>
      <c r="J954" s="130"/>
      <c r="K954" s="130"/>
      <c r="L954" s="26"/>
      <c r="M954" s="26"/>
      <c r="N954" s="26"/>
      <c r="O954" s="26"/>
      <c r="P954" s="74"/>
    </row>
    <row r="955">
      <c r="B955" s="129" t="str">
        <f> VLOOKUP($A955,datasets!$A:$B,2,0)</f>
        <v>#N/A</v>
      </c>
      <c r="C955" s="26"/>
      <c r="D955" s="9"/>
      <c r="E955" s="11"/>
      <c r="F955" s="26"/>
      <c r="G955" s="26"/>
      <c r="H955" s="26"/>
      <c r="I955" s="130"/>
      <c r="J955" s="130"/>
      <c r="K955" s="130"/>
      <c r="L955" s="26"/>
      <c r="M955" s="26"/>
      <c r="N955" s="26"/>
      <c r="O955" s="26"/>
      <c r="P955" s="74"/>
    </row>
    <row r="956">
      <c r="B956" s="129" t="str">
        <f> VLOOKUP($A956,datasets!$A:$B,2,0)</f>
        <v>#N/A</v>
      </c>
      <c r="C956" s="26"/>
      <c r="D956" s="9"/>
      <c r="E956" s="11"/>
      <c r="F956" s="26"/>
      <c r="G956" s="26"/>
      <c r="H956" s="26"/>
      <c r="I956" s="130"/>
      <c r="J956" s="130"/>
      <c r="K956" s="130"/>
      <c r="L956" s="26"/>
      <c r="M956" s="26"/>
      <c r="N956" s="26"/>
      <c r="O956" s="26"/>
      <c r="P956" s="74"/>
    </row>
    <row r="957">
      <c r="B957" s="129" t="str">
        <f> VLOOKUP($A957,datasets!$A:$B,2,0)</f>
        <v>#N/A</v>
      </c>
      <c r="C957" s="26"/>
      <c r="D957" s="9"/>
      <c r="E957" s="11"/>
      <c r="F957" s="26"/>
      <c r="G957" s="26"/>
      <c r="H957" s="26"/>
      <c r="I957" s="130"/>
      <c r="J957" s="130"/>
      <c r="K957" s="130"/>
      <c r="L957" s="26"/>
      <c r="M957" s="26"/>
      <c r="N957" s="26"/>
      <c r="O957" s="26"/>
      <c r="P957" s="74"/>
    </row>
    <row r="958">
      <c r="B958" s="129" t="str">
        <f> VLOOKUP($A958,datasets!$A:$B,2,0)</f>
        <v>#N/A</v>
      </c>
      <c r="C958" s="26"/>
      <c r="D958" s="9"/>
      <c r="E958" s="11"/>
      <c r="F958" s="26"/>
      <c r="G958" s="26"/>
      <c r="H958" s="26"/>
      <c r="I958" s="130"/>
      <c r="J958" s="130"/>
      <c r="K958" s="130"/>
      <c r="L958" s="26"/>
      <c r="M958" s="26"/>
      <c r="N958" s="26"/>
      <c r="O958" s="26"/>
      <c r="P958" s="74"/>
    </row>
    <row r="959">
      <c r="B959" s="129" t="str">
        <f> VLOOKUP($A959,datasets!$A:$B,2,0)</f>
        <v>#N/A</v>
      </c>
      <c r="C959" s="26"/>
      <c r="D959" s="9"/>
      <c r="E959" s="11"/>
      <c r="F959" s="26"/>
      <c r="G959" s="26"/>
      <c r="H959" s="26"/>
      <c r="I959" s="130"/>
      <c r="J959" s="130"/>
      <c r="K959" s="130"/>
      <c r="L959" s="26"/>
      <c r="M959" s="26"/>
      <c r="N959" s="26"/>
      <c r="O959" s="26"/>
      <c r="P959" s="74"/>
    </row>
    <row r="960">
      <c r="B960" s="129" t="str">
        <f> VLOOKUP($A960,datasets!$A:$B,2,0)</f>
        <v>#N/A</v>
      </c>
      <c r="C960" s="26"/>
      <c r="D960" s="9"/>
      <c r="E960" s="11"/>
      <c r="F960" s="26"/>
      <c r="G960" s="26"/>
      <c r="H960" s="26"/>
      <c r="I960" s="130"/>
      <c r="J960" s="130"/>
      <c r="K960" s="130"/>
      <c r="L960" s="26"/>
      <c r="M960" s="26"/>
      <c r="N960" s="26"/>
      <c r="O960" s="26"/>
      <c r="P960" s="74"/>
    </row>
    <row r="961">
      <c r="B961" s="129" t="str">
        <f> VLOOKUP($A961,datasets!$A:$B,2,0)</f>
        <v>#N/A</v>
      </c>
      <c r="C961" s="26"/>
      <c r="D961" s="9"/>
      <c r="E961" s="11"/>
      <c r="F961" s="26"/>
      <c r="G961" s="26"/>
      <c r="H961" s="26"/>
      <c r="I961" s="130"/>
      <c r="J961" s="130"/>
      <c r="K961" s="130"/>
      <c r="L961" s="26"/>
      <c r="M961" s="26"/>
      <c r="N961" s="26"/>
      <c r="O961" s="26"/>
      <c r="P961" s="74"/>
    </row>
    <row r="962">
      <c r="B962" s="129" t="str">
        <f> VLOOKUP($A962,datasets!$A:$B,2,0)</f>
        <v>#N/A</v>
      </c>
      <c r="C962" s="26"/>
      <c r="D962" s="9"/>
      <c r="E962" s="11"/>
      <c r="F962" s="26"/>
      <c r="G962" s="26"/>
      <c r="H962" s="26"/>
      <c r="I962" s="130"/>
      <c r="J962" s="130"/>
      <c r="K962" s="130"/>
      <c r="L962" s="26"/>
      <c r="M962" s="26"/>
      <c r="N962" s="26"/>
      <c r="O962" s="26"/>
      <c r="P962" s="74"/>
    </row>
    <row r="963">
      <c r="B963" s="129" t="str">
        <f> VLOOKUP($A963,datasets!$A:$B,2,0)</f>
        <v>#N/A</v>
      </c>
      <c r="C963" s="26"/>
      <c r="D963" s="9"/>
      <c r="E963" s="11"/>
      <c r="F963" s="26"/>
      <c r="G963" s="26"/>
      <c r="H963" s="26"/>
      <c r="I963" s="130"/>
      <c r="J963" s="130"/>
      <c r="K963" s="130"/>
      <c r="L963" s="26"/>
      <c r="M963" s="26"/>
      <c r="N963" s="26"/>
      <c r="O963" s="26"/>
      <c r="P963" s="74"/>
    </row>
    <row r="964">
      <c r="B964" s="129" t="str">
        <f> VLOOKUP($A964,datasets!$A:$B,2,0)</f>
        <v>#N/A</v>
      </c>
      <c r="C964" s="26"/>
      <c r="D964" s="9"/>
      <c r="E964" s="11"/>
      <c r="F964" s="26"/>
      <c r="G964" s="26"/>
      <c r="H964" s="26"/>
      <c r="I964" s="130"/>
      <c r="J964" s="130"/>
      <c r="K964" s="130"/>
      <c r="L964" s="26"/>
      <c r="M964" s="26"/>
      <c r="N964" s="26"/>
      <c r="O964" s="26"/>
      <c r="P964" s="74"/>
    </row>
    <row r="965">
      <c r="B965" s="129" t="str">
        <f> VLOOKUP($A965,datasets!$A:$B,2,0)</f>
        <v>#N/A</v>
      </c>
      <c r="C965" s="26"/>
      <c r="D965" s="9"/>
      <c r="E965" s="11"/>
      <c r="F965" s="26"/>
      <c r="G965" s="26"/>
      <c r="H965" s="26"/>
      <c r="I965" s="130"/>
      <c r="J965" s="130"/>
      <c r="K965" s="130"/>
      <c r="L965" s="26"/>
      <c r="M965" s="26"/>
      <c r="N965" s="26"/>
      <c r="O965" s="26"/>
      <c r="P965" s="74"/>
    </row>
    <row r="966">
      <c r="B966" s="129" t="str">
        <f> VLOOKUP($A966,datasets!$A:$B,2,0)</f>
        <v>#N/A</v>
      </c>
      <c r="C966" s="26"/>
      <c r="D966" s="9"/>
      <c r="E966" s="11"/>
      <c r="F966" s="26"/>
      <c r="G966" s="26"/>
      <c r="H966" s="26"/>
      <c r="I966" s="130"/>
      <c r="J966" s="130"/>
      <c r="K966" s="130"/>
      <c r="L966" s="26"/>
      <c r="M966" s="26"/>
      <c r="N966" s="26"/>
      <c r="O966" s="26"/>
      <c r="P966" s="74"/>
    </row>
    <row r="967">
      <c r="B967" s="129" t="str">
        <f> VLOOKUP($A967,datasets!$A:$B,2,0)</f>
        <v>#N/A</v>
      </c>
      <c r="C967" s="26"/>
      <c r="D967" s="9"/>
      <c r="E967" s="11"/>
      <c r="F967" s="26"/>
      <c r="G967" s="26"/>
      <c r="H967" s="26"/>
      <c r="I967" s="130"/>
      <c r="J967" s="130"/>
      <c r="K967" s="130"/>
      <c r="L967" s="26"/>
      <c r="M967" s="26"/>
      <c r="N967" s="26"/>
      <c r="O967" s="26"/>
      <c r="P967" s="74"/>
    </row>
    <row r="968">
      <c r="B968" s="129" t="str">
        <f> VLOOKUP($A968,datasets!$A:$B,2,0)</f>
        <v>#N/A</v>
      </c>
      <c r="C968" s="26"/>
      <c r="D968" s="9"/>
      <c r="E968" s="11"/>
      <c r="F968" s="26"/>
      <c r="G968" s="26"/>
      <c r="H968" s="26"/>
      <c r="I968" s="130"/>
      <c r="J968" s="130"/>
      <c r="K968" s="130"/>
      <c r="L968" s="26"/>
      <c r="M968" s="26"/>
      <c r="N968" s="26"/>
      <c r="O968" s="26"/>
      <c r="P968" s="74"/>
    </row>
    <row r="969">
      <c r="B969" s="129" t="str">
        <f> VLOOKUP($A969,datasets!$A:$B,2,0)</f>
        <v>#N/A</v>
      </c>
      <c r="C969" s="26"/>
      <c r="D969" s="9"/>
      <c r="E969" s="11"/>
      <c r="F969" s="26"/>
      <c r="G969" s="26"/>
      <c r="H969" s="26"/>
      <c r="I969" s="130"/>
      <c r="J969" s="130"/>
      <c r="K969" s="130"/>
      <c r="L969" s="26"/>
      <c r="M969" s="26"/>
      <c r="N969" s="26"/>
      <c r="O969" s="26"/>
      <c r="P969" s="74"/>
    </row>
    <row r="970">
      <c r="B970" s="129" t="str">
        <f> VLOOKUP($A970,datasets!$A:$B,2,0)</f>
        <v>#N/A</v>
      </c>
      <c r="C970" s="26"/>
      <c r="D970" s="9"/>
      <c r="E970" s="11"/>
      <c r="F970" s="26"/>
      <c r="G970" s="26"/>
      <c r="H970" s="26"/>
      <c r="I970" s="130"/>
      <c r="J970" s="130"/>
      <c r="K970" s="130"/>
      <c r="L970" s="26"/>
      <c r="M970" s="26"/>
      <c r="N970" s="26"/>
      <c r="O970" s="26"/>
      <c r="P970" s="74"/>
    </row>
    <row r="971">
      <c r="B971" s="129" t="str">
        <f> VLOOKUP($A971,datasets!$A:$B,2,0)</f>
        <v>#N/A</v>
      </c>
      <c r="C971" s="26"/>
      <c r="D971" s="9"/>
      <c r="E971" s="11"/>
      <c r="F971" s="26"/>
      <c r="G971" s="26"/>
      <c r="H971" s="26"/>
      <c r="I971" s="130"/>
      <c r="J971" s="130"/>
      <c r="K971" s="130"/>
      <c r="L971" s="26"/>
      <c r="M971" s="26"/>
      <c r="N971" s="26"/>
      <c r="O971" s="26"/>
      <c r="P971" s="74"/>
    </row>
    <row r="972">
      <c r="B972" s="129" t="str">
        <f> VLOOKUP($A972,datasets!$A:$B,2,0)</f>
        <v>#N/A</v>
      </c>
      <c r="C972" s="26"/>
      <c r="D972" s="9"/>
      <c r="E972" s="11"/>
      <c r="F972" s="26"/>
      <c r="G972" s="26"/>
      <c r="H972" s="26"/>
      <c r="I972" s="130"/>
      <c r="J972" s="130"/>
      <c r="K972" s="130"/>
      <c r="L972" s="26"/>
      <c r="M972" s="26"/>
      <c r="N972" s="26"/>
      <c r="O972" s="26"/>
      <c r="P972" s="74"/>
    </row>
    <row r="973">
      <c r="B973" s="129" t="str">
        <f> VLOOKUP($A973,datasets!$A:$B,2,0)</f>
        <v>#N/A</v>
      </c>
      <c r="C973" s="26"/>
      <c r="D973" s="9"/>
      <c r="E973" s="11"/>
      <c r="F973" s="26"/>
      <c r="G973" s="26"/>
      <c r="H973" s="26"/>
      <c r="I973" s="130"/>
      <c r="J973" s="130"/>
      <c r="K973" s="130"/>
      <c r="L973" s="26"/>
      <c r="M973" s="26"/>
      <c r="N973" s="26"/>
      <c r="O973" s="26"/>
      <c r="P973" s="74"/>
    </row>
    <row r="974">
      <c r="B974" s="129" t="str">
        <f> VLOOKUP($A974,datasets!$A:$B,2,0)</f>
        <v>#N/A</v>
      </c>
      <c r="C974" s="26"/>
      <c r="D974" s="9"/>
      <c r="E974" s="11"/>
      <c r="F974" s="26"/>
      <c r="G974" s="26"/>
      <c r="H974" s="26"/>
      <c r="I974" s="130"/>
      <c r="J974" s="130"/>
      <c r="K974" s="130"/>
      <c r="L974" s="26"/>
      <c r="M974" s="26"/>
      <c r="N974" s="26"/>
      <c r="O974" s="26"/>
      <c r="P974" s="74"/>
    </row>
    <row r="975">
      <c r="B975" s="129" t="str">
        <f> VLOOKUP($A975,datasets!$A:$B,2,0)</f>
        <v>#N/A</v>
      </c>
      <c r="C975" s="26"/>
      <c r="D975" s="9"/>
      <c r="E975" s="11"/>
      <c r="F975" s="26"/>
      <c r="G975" s="26"/>
      <c r="H975" s="26"/>
      <c r="I975" s="130"/>
      <c r="J975" s="130"/>
      <c r="K975" s="130"/>
      <c r="L975" s="26"/>
      <c r="M975" s="26"/>
      <c r="N975" s="26"/>
      <c r="O975" s="26"/>
      <c r="P975" s="74"/>
    </row>
    <row r="976">
      <c r="B976" s="129" t="str">
        <f> VLOOKUP($A976,datasets!$A:$B,2,0)</f>
        <v>#N/A</v>
      </c>
      <c r="C976" s="26"/>
      <c r="D976" s="9"/>
      <c r="E976" s="11"/>
      <c r="F976" s="26"/>
      <c r="G976" s="26"/>
      <c r="H976" s="26"/>
      <c r="I976" s="130"/>
      <c r="J976" s="130"/>
      <c r="K976" s="130"/>
      <c r="L976" s="26"/>
      <c r="M976" s="26"/>
      <c r="N976" s="26"/>
      <c r="O976" s="26"/>
      <c r="P976" s="74"/>
    </row>
    <row r="977">
      <c r="B977" s="129" t="str">
        <f> VLOOKUP($A977,datasets!$A:$B,2,0)</f>
        <v>#N/A</v>
      </c>
      <c r="C977" s="26"/>
      <c r="D977" s="9"/>
      <c r="E977" s="11"/>
      <c r="F977" s="26"/>
      <c r="G977" s="26"/>
      <c r="H977" s="26"/>
      <c r="I977" s="130"/>
      <c r="J977" s="130"/>
      <c r="K977" s="130"/>
      <c r="L977" s="26"/>
      <c r="M977" s="26"/>
      <c r="N977" s="26"/>
      <c r="O977" s="26"/>
      <c r="P977" s="74"/>
    </row>
    <row r="978">
      <c r="B978" s="129" t="str">
        <f> VLOOKUP($A978,datasets!$A:$B,2,0)</f>
        <v>#N/A</v>
      </c>
      <c r="C978" s="26"/>
      <c r="D978" s="9"/>
      <c r="E978" s="11"/>
      <c r="F978" s="26"/>
      <c r="G978" s="26"/>
      <c r="H978" s="26"/>
      <c r="I978" s="130"/>
      <c r="J978" s="130"/>
      <c r="K978" s="130"/>
      <c r="L978" s="26"/>
      <c r="M978" s="26"/>
      <c r="N978" s="26"/>
      <c r="O978" s="26"/>
      <c r="P978" s="74"/>
    </row>
    <row r="979">
      <c r="B979" s="129" t="str">
        <f> VLOOKUP($A979,datasets!$A:$B,2,0)</f>
        <v>#N/A</v>
      </c>
      <c r="C979" s="26"/>
      <c r="D979" s="9"/>
      <c r="E979" s="11"/>
      <c r="F979" s="26"/>
      <c r="G979" s="26"/>
      <c r="H979" s="26"/>
      <c r="I979" s="130"/>
      <c r="J979" s="130"/>
      <c r="K979" s="130"/>
      <c r="L979" s="26"/>
      <c r="M979" s="26"/>
      <c r="N979" s="26"/>
      <c r="O979" s="26"/>
      <c r="P979" s="74"/>
    </row>
    <row r="980">
      <c r="B980" s="129" t="str">
        <f> VLOOKUP($A980,datasets!$A:$B,2,0)</f>
        <v>#N/A</v>
      </c>
      <c r="C980" s="26"/>
      <c r="D980" s="9"/>
      <c r="E980" s="11"/>
      <c r="F980" s="26"/>
      <c r="G980" s="26"/>
      <c r="H980" s="26"/>
      <c r="I980" s="130"/>
      <c r="J980" s="130"/>
      <c r="K980" s="130"/>
      <c r="L980" s="26"/>
      <c r="M980" s="26"/>
      <c r="N980" s="26"/>
      <c r="O980" s="26"/>
      <c r="P980" s="74"/>
    </row>
    <row r="981">
      <c r="B981" s="129" t="str">
        <f> VLOOKUP($A981,datasets!$A:$B,2,0)</f>
        <v>#N/A</v>
      </c>
      <c r="C981" s="26"/>
      <c r="D981" s="9"/>
      <c r="E981" s="11"/>
      <c r="F981" s="26"/>
      <c r="G981" s="26"/>
      <c r="H981" s="26"/>
      <c r="I981" s="130"/>
      <c r="J981" s="130"/>
      <c r="K981" s="130"/>
      <c r="L981" s="26"/>
      <c r="M981" s="26"/>
      <c r="N981" s="26"/>
      <c r="O981" s="26"/>
      <c r="P981" s="74"/>
    </row>
    <row r="982">
      <c r="B982" s="129" t="str">
        <f> VLOOKUP($A982,datasets!$A:$B,2,0)</f>
        <v>#N/A</v>
      </c>
      <c r="C982" s="26"/>
      <c r="D982" s="9"/>
      <c r="E982" s="11"/>
      <c r="F982" s="26"/>
      <c r="G982" s="26"/>
      <c r="H982" s="26"/>
      <c r="I982" s="130"/>
      <c r="J982" s="130"/>
      <c r="K982" s="130"/>
      <c r="L982" s="26"/>
      <c r="M982" s="26"/>
      <c r="N982" s="26"/>
      <c r="O982" s="26"/>
      <c r="P982" s="74"/>
    </row>
    <row r="983">
      <c r="B983" s="129" t="str">
        <f> VLOOKUP($A983,datasets!$A:$B,2,0)</f>
        <v>#N/A</v>
      </c>
      <c r="C983" s="26"/>
      <c r="D983" s="9"/>
      <c r="E983" s="11"/>
      <c r="F983" s="26"/>
      <c r="G983" s="26"/>
      <c r="H983" s="26"/>
      <c r="I983" s="130"/>
      <c r="J983" s="130"/>
      <c r="K983" s="130"/>
      <c r="L983" s="26"/>
      <c r="M983" s="26"/>
      <c r="N983" s="26"/>
      <c r="O983" s="26"/>
      <c r="P983" s="74"/>
    </row>
    <row r="984">
      <c r="B984" s="129" t="str">
        <f> VLOOKUP($A984,datasets!$A:$B,2,0)</f>
        <v>#N/A</v>
      </c>
      <c r="C984" s="26"/>
      <c r="D984" s="9"/>
      <c r="E984" s="11"/>
      <c r="F984" s="26"/>
      <c r="G984" s="26"/>
      <c r="H984" s="26"/>
      <c r="I984" s="130"/>
      <c r="J984" s="130"/>
      <c r="K984" s="130"/>
      <c r="L984" s="26"/>
      <c r="M984" s="26"/>
      <c r="N984" s="26"/>
      <c r="O984" s="26"/>
      <c r="P984" s="74"/>
    </row>
    <row r="985">
      <c r="B985" s="129" t="str">
        <f> VLOOKUP($A985,datasets!$A:$B,2,0)</f>
        <v>#N/A</v>
      </c>
      <c r="C985" s="26"/>
      <c r="D985" s="9"/>
      <c r="E985" s="11"/>
      <c r="F985" s="26"/>
      <c r="G985" s="26"/>
      <c r="H985" s="26"/>
      <c r="I985" s="130"/>
      <c r="J985" s="130"/>
      <c r="K985" s="130"/>
      <c r="L985" s="26"/>
      <c r="M985" s="26"/>
      <c r="N985" s="26"/>
      <c r="O985" s="26"/>
      <c r="P985" s="74"/>
    </row>
    <row r="986">
      <c r="B986" s="129" t="str">
        <f> VLOOKUP($A986,datasets!$A:$B,2,0)</f>
        <v>#N/A</v>
      </c>
      <c r="C986" s="26"/>
      <c r="D986" s="9"/>
      <c r="E986" s="11"/>
      <c r="F986" s="26"/>
      <c r="G986" s="26"/>
      <c r="H986" s="26"/>
      <c r="I986" s="130"/>
      <c r="J986" s="130"/>
      <c r="K986" s="130"/>
      <c r="L986" s="26"/>
      <c r="M986" s="26"/>
      <c r="N986" s="26"/>
      <c r="O986" s="26"/>
      <c r="P986" s="74"/>
    </row>
    <row r="987">
      <c r="B987" s="129" t="str">
        <f> VLOOKUP($A987,datasets!$A:$B,2,0)</f>
        <v>#N/A</v>
      </c>
      <c r="C987" s="26"/>
      <c r="D987" s="9"/>
      <c r="E987" s="11"/>
      <c r="F987" s="26"/>
      <c r="G987" s="26"/>
      <c r="H987" s="26"/>
      <c r="I987" s="130"/>
      <c r="J987" s="130"/>
      <c r="K987" s="130"/>
      <c r="L987" s="26"/>
      <c r="M987" s="26"/>
      <c r="N987" s="26"/>
      <c r="O987" s="26"/>
      <c r="P987" s="74"/>
    </row>
    <row r="988">
      <c r="B988" s="129" t="str">
        <f> VLOOKUP($A988,datasets!$A:$B,2,0)</f>
        <v>#N/A</v>
      </c>
      <c r="C988" s="26"/>
      <c r="D988" s="9"/>
      <c r="E988" s="11"/>
      <c r="F988" s="26"/>
      <c r="G988" s="26"/>
      <c r="H988" s="26"/>
      <c r="I988" s="130"/>
      <c r="J988" s="130"/>
      <c r="K988" s="130"/>
      <c r="L988" s="26"/>
      <c r="M988" s="26"/>
      <c r="N988" s="26"/>
      <c r="O988" s="26"/>
      <c r="P988" s="74"/>
    </row>
    <row r="989">
      <c r="B989" s="129" t="str">
        <f> VLOOKUP($A989,datasets!$A:$B,2,0)</f>
        <v>#N/A</v>
      </c>
      <c r="C989" s="26"/>
      <c r="D989" s="9"/>
      <c r="E989" s="11"/>
      <c r="F989" s="26"/>
      <c r="G989" s="26"/>
      <c r="H989" s="26"/>
      <c r="I989" s="130"/>
      <c r="J989" s="130"/>
      <c r="K989" s="130"/>
      <c r="L989" s="26"/>
      <c r="M989" s="26"/>
      <c r="N989" s="26"/>
      <c r="O989" s="26"/>
      <c r="P989" s="74"/>
    </row>
    <row r="990">
      <c r="B990" s="129" t="str">
        <f> VLOOKUP($A990,datasets!$A:$B,2,0)</f>
        <v>#N/A</v>
      </c>
      <c r="C990" s="26"/>
      <c r="D990" s="9"/>
      <c r="E990" s="11"/>
      <c r="F990" s="26"/>
      <c r="G990" s="26"/>
      <c r="H990" s="26"/>
      <c r="I990" s="130"/>
      <c r="J990" s="130"/>
      <c r="K990" s="130"/>
      <c r="L990" s="26"/>
      <c r="M990" s="26"/>
      <c r="N990" s="26"/>
      <c r="O990" s="26"/>
      <c r="P990" s="74"/>
    </row>
    <row r="991">
      <c r="B991" s="129" t="str">
        <f> VLOOKUP($A991,datasets!$A:$B,2,0)</f>
        <v>#N/A</v>
      </c>
      <c r="C991" s="26"/>
      <c r="D991" s="9"/>
      <c r="E991" s="11"/>
      <c r="F991" s="26"/>
      <c r="G991" s="26"/>
      <c r="H991" s="26"/>
      <c r="I991" s="130"/>
      <c r="J991" s="130"/>
      <c r="K991" s="130"/>
      <c r="L991" s="26"/>
      <c r="M991" s="26"/>
      <c r="N991" s="26"/>
      <c r="O991" s="26"/>
      <c r="P991" s="74"/>
    </row>
    <row r="992">
      <c r="B992" s="129" t="str">
        <f> VLOOKUP($A992,datasets!$A:$B,2,0)</f>
        <v>#N/A</v>
      </c>
      <c r="C992" s="26"/>
      <c r="D992" s="9"/>
      <c r="E992" s="11"/>
      <c r="F992" s="26"/>
      <c r="G992" s="26"/>
      <c r="H992" s="26"/>
      <c r="I992" s="130"/>
      <c r="J992" s="130"/>
      <c r="K992" s="130"/>
      <c r="L992" s="26"/>
      <c r="M992" s="26"/>
      <c r="N992" s="26"/>
      <c r="O992" s="26"/>
      <c r="P992" s="74"/>
    </row>
    <row r="993">
      <c r="B993" s="129" t="str">
        <f> VLOOKUP($A993,datasets!$A:$B,2,0)</f>
        <v>#N/A</v>
      </c>
      <c r="C993" s="26"/>
      <c r="D993" s="9"/>
      <c r="E993" s="11"/>
      <c r="F993" s="26"/>
      <c r="G993" s="26"/>
      <c r="H993" s="26"/>
      <c r="I993" s="130"/>
      <c r="J993" s="130"/>
      <c r="K993" s="130"/>
      <c r="L993" s="26"/>
      <c r="M993" s="26"/>
      <c r="N993" s="26"/>
      <c r="O993" s="26"/>
      <c r="P993" s="74"/>
    </row>
    <row r="994">
      <c r="B994" s="129" t="str">
        <f> VLOOKUP($A994,datasets!$A:$B,2,0)</f>
        <v>#N/A</v>
      </c>
      <c r="C994" s="26"/>
      <c r="D994" s="9"/>
      <c r="E994" s="11"/>
      <c r="F994" s="26"/>
      <c r="G994" s="26"/>
      <c r="H994" s="26"/>
      <c r="I994" s="130"/>
      <c r="J994" s="130"/>
      <c r="K994" s="130"/>
      <c r="L994" s="26"/>
      <c r="M994" s="26"/>
      <c r="N994" s="26"/>
      <c r="O994" s="26"/>
      <c r="P994" s="74"/>
    </row>
    <row r="995">
      <c r="B995" s="129" t="str">
        <f> VLOOKUP($A995,datasets!$A:$B,2,0)</f>
        <v>#N/A</v>
      </c>
      <c r="C995" s="26"/>
      <c r="D995" s="9"/>
      <c r="E995" s="11"/>
      <c r="F995" s="26"/>
      <c r="G995" s="26"/>
      <c r="H995" s="26"/>
      <c r="I995" s="130"/>
      <c r="J995" s="130"/>
      <c r="K995" s="130"/>
      <c r="L995" s="26"/>
      <c r="M995" s="26"/>
      <c r="N995" s="26"/>
      <c r="O995" s="26"/>
      <c r="P995" s="74"/>
    </row>
    <row r="996">
      <c r="B996" s="129" t="str">
        <f> VLOOKUP($A996,datasets!$A:$B,2,0)</f>
        <v>#N/A</v>
      </c>
      <c r="C996" s="26"/>
      <c r="D996" s="9"/>
      <c r="E996" s="11"/>
      <c r="F996" s="26"/>
      <c r="G996" s="26"/>
      <c r="H996" s="26"/>
      <c r="I996" s="130"/>
      <c r="J996" s="130"/>
      <c r="K996" s="130"/>
      <c r="L996" s="26"/>
      <c r="M996" s="26"/>
      <c r="N996" s="26"/>
      <c r="O996" s="26"/>
      <c r="P996" s="74"/>
    </row>
    <row r="997">
      <c r="B997" s="129" t="str">
        <f> VLOOKUP($A997,datasets!$A:$B,2,0)</f>
        <v>#N/A</v>
      </c>
      <c r="C997" s="26"/>
      <c r="D997" s="9"/>
      <c r="E997" s="11"/>
      <c r="F997" s="26"/>
      <c r="G997" s="26"/>
      <c r="H997" s="26"/>
      <c r="I997" s="130"/>
      <c r="J997" s="130"/>
      <c r="K997" s="130"/>
      <c r="L997" s="26"/>
      <c r="M997" s="26"/>
      <c r="N997" s="26"/>
      <c r="O997" s="26"/>
      <c r="P997" s="74"/>
    </row>
    <row r="998">
      <c r="B998" s="129" t="str">
        <f> VLOOKUP($A998,datasets!$A:$B,2,0)</f>
        <v>#N/A</v>
      </c>
      <c r="C998" s="26"/>
      <c r="D998" s="9"/>
      <c r="E998" s="11"/>
      <c r="F998" s="26"/>
      <c r="G998" s="26"/>
      <c r="H998" s="26"/>
      <c r="I998" s="130"/>
      <c r="J998" s="130"/>
      <c r="K998" s="130"/>
      <c r="L998" s="26"/>
      <c r="M998" s="26"/>
      <c r="N998" s="26"/>
      <c r="O998" s="26"/>
      <c r="P998" s="74"/>
    </row>
    <row r="999">
      <c r="B999" s="129" t="str">
        <f> VLOOKUP($A999,datasets!$A:$B,2,0)</f>
        <v>#N/A</v>
      </c>
      <c r="C999" s="26"/>
      <c r="D999" s="9"/>
      <c r="E999" s="11"/>
      <c r="F999" s="26"/>
      <c r="G999" s="26"/>
      <c r="H999" s="26"/>
      <c r="I999" s="130"/>
      <c r="J999" s="130"/>
      <c r="K999" s="130"/>
      <c r="L999" s="26"/>
      <c r="M999" s="26"/>
      <c r="N999" s="26"/>
      <c r="O999" s="26"/>
      <c r="P999" s="74"/>
    </row>
    <row r="1000">
      <c r="B1000" s="129" t="str">
        <f> VLOOKUP($A1000,datasets!$A:$B,2,0)</f>
        <v>#N/A</v>
      </c>
      <c r="C1000" s="26"/>
      <c r="D1000" s="9"/>
      <c r="E1000" s="11"/>
      <c r="F1000" s="26"/>
      <c r="G1000" s="26"/>
      <c r="H1000" s="26"/>
      <c r="I1000" s="130"/>
      <c r="J1000" s="130"/>
      <c r="K1000" s="130"/>
      <c r="L1000" s="26"/>
      <c r="M1000" s="26"/>
      <c r="N1000" s="26"/>
      <c r="O1000" s="26"/>
      <c r="P1000" s="74"/>
    </row>
    <row r="1001">
      <c r="B1001" s="129" t="str">
        <f> VLOOKUP($A1001,datasets!$A:$B,2,0)</f>
        <v>#N/A</v>
      </c>
      <c r="C1001" s="26"/>
      <c r="D1001" s="9"/>
      <c r="E1001" s="11"/>
      <c r="F1001" s="26"/>
      <c r="G1001" s="26"/>
      <c r="H1001" s="26"/>
      <c r="I1001" s="130"/>
      <c r="J1001" s="130"/>
      <c r="K1001" s="130"/>
      <c r="L1001" s="26"/>
      <c r="M1001" s="26"/>
      <c r="N1001" s="26"/>
      <c r="O1001" s="26"/>
      <c r="P1001" s="74"/>
    </row>
    <row r="1002">
      <c r="B1002" s="129" t="str">
        <f> VLOOKUP($A1002,datasets!$A:$B,2,0)</f>
        <v>#N/A</v>
      </c>
      <c r="C1002" s="26"/>
      <c r="D1002" s="9"/>
      <c r="E1002" s="11"/>
      <c r="F1002" s="26"/>
      <c r="G1002" s="26"/>
      <c r="H1002" s="26"/>
      <c r="I1002" s="130"/>
      <c r="J1002" s="130"/>
      <c r="K1002" s="130"/>
      <c r="L1002" s="26"/>
      <c r="M1002" s="26"/>
      <c r="N1002" s="26"/>
      <c r="O1002" s="26"/>
      <c r="P1002" s="74"/>
    </row>
    <row r="1003">
      <c r="B1003" s="129" t="str">
        <f> VLOOKUP($A1003,datasets!$A:$B,2,0)</f>
        <v>#N/A</v>
      </c>
      <c r="C1003" s="26"/>
      <c r="D1003" s="9"/>
      <c r="E1003" s="11"/>
      <c r="F1003" s="26"/>
      <c r="G1003" s="26"/>
      <c r="H1003" s="26"/>
      <c r="I1003" s="130"/>
      <c r="J1003" s="130"/>
      <c r="K1003" s="130"/>
      <c r="L1003" s="26"/>
      <c r="M1003" s="26"/>
      <c r="N1003" s="26"/>
      <c r="O1003" s="26"/>
      <c r="P1003" s="74"/>
    </row>
    <row r="1004">
      <c r="B1004" s="129" t="str">
        <f> VLOOKUP($A1004,datasets!$A:$B,2,0)</f>
        <v>#N/A</v>
      </c>
      <c r="C1004" s="26"/>
      <c r="D1004" s="9"/>
      <c r="E1004" s="11"/>
      <c r="F1004" s="26"/>
      <c r="G1004" s="26"/>
      <c r="H1004" s="26"/>
      <c r="I1004" s="130"/>
      <c r="J1004" s="130"/>
      <c r="K1004" s="130"/>
      <c r="L1004" s="26"/>
      <c r="M1004" s="26"/>
      <c r="N1004" s="26"/>
      <c r="O1004" s="26"/>
      <c r="P1004" s="74"/>
    </row>
    <row r="1005">
      <c r="B1005" s="129" t="str">
        <f> VLOOKUP($A1005,datasets!$A:$B,2,0)</f>
        <v>#N/A</v>
      </c>
      <c r="C1005" s="26"/>
      <c r="D1005" s="9"/>
      <c r="E1005" s="11"/>
      <c r="F1005" s="26"/>
      <c r="G1005" s="26"/>
      <c r="H1005" s="26"/>
      <c r="I1005" s="130"/>
      <c r="J1005" s="130"/>
      <c r="K1005" s="130"/>
      <c r="L1005" s="26"/>
      <c r="M1005" s="26"/>
      <c r="N1005" s="26"/>
      <c r="O1005" s="26"/>
      <c r="P1005" s="74"/>
    </row>
    <row r="1006">
      <c r="B1006" s="129" t="str">
        <f> VLOOKUP($A1006,datasets!$A:$B,2,0)</f>
        <v>#N/A</v>
      </c>
      <c r="C1006" s="26"/>
      <c r="D1006" s="9"/>
      <c r="E1006" s="11"/>
      <c r="F1006" s="26"/>
      <c r="G1006" s="26"/>
      <c r="H1006" s="26"/>
      <c r="I1006" s="130"/>
      <c r="J1006" s="130"/>
      <c r="K1006" s="130"/>
      <c r="L1006" s="26"/>
      <c r="M1006" s="26"/>
      <c r="N1006" s="26"/>
      <c r="O1006" s="26"/>
      <c r="P1006" s="74"/>
    </row>
    <row r="1007">
      <c r="B1007" s="129" t="str">
        <f> VLOOKUP($A1007,datasets!$A:$B,2,0)</f>
        <v>#N/A</v>
      </c>
      <c r="C1007" s="26"/>
      <c r="D1007" s="9"/>
      <c r="E1007" s="11"/>
      <c r="F1007" s="26"/>
      <c r="G1007" s="26"/>
      <c r="H1007" s="26"/>
      <c r="I1007" s="130"/>
      <c r="J1007" s="130"/>
      <c r="K1007" s="130"/>
      <c r="L1007" s="26"/>
      <c r="M1007" s="26"/>
      <c r="N1007" s="26"/>
      <c r="O1007" s="26"/>
      <c r="P1007" s="74"/>
    </row>
    <row r="1008">
      <c r="B1008" s="129" t="str">
        <f> VLOOKUP($A1008,datasets!$A:$B,2,0)</f>
        <v>#N/A</v>
      </c>
      <c r="C1008" s="26"/>
      <c r="D1008" s="9"/>
      <c r="E1008" s="11"/>
      <c r="F1008" s="26"/>
      <c r="G1008" s="26"/>
      <c r="H1008" s="26"/>
      <c r="I1008" s="130"/>
      <c r="J1008" s="130"/>
      <c r="K1008" s="130"/>
      <c r="L1008" s="26"/>
      <c r="M1008" s="26"/>
      <c r="N1008" s="26"/>
      <c r="O1008" s="26"/>
      <c r="P1008" s="74"/>
    </row>
    <row r="1009">
      <c r="B1009" s="129" t="str">
        <f> VLOOKUP($A1009,datasets!$A:$B,2,0)</f>
        <v>#N/A</v>
      </c>
      <c r="C1009" s="26"/>
      <c r="D1009" s="9"/>
      <c r="E1009" s="11"/>
      <c r="F1009" s="26"/>
      <c r="G1009" s="26"/>
      <c r="H1009" s="26"/>
      <c r="I1009" s="130"/>
      <c r="J1009" s="130"/>
      <c r="K1009" s="130"/>
      <c r="L1009" s="26"/>
      <c r="M1009" s="26"/>
      <c r="N1009" s="26"/>
      <c r="O1009" s="26"/>
      <c r="P1009" s="74"/>
    </row>
    <row r="1010">
      <c r="B1010" s="129" t="str">
        <f> VLOOKUP($A1010,datasets!$A:$B,2,0)</f>
        <v>#N/A</v>
      </c>
      <c r="C1010" s="26"/>
      <c r="D1010" s="9"/>
      <c r="E1010" s="11"/>
      <c r="F1010" s="26"/>
      <c r="G1010" s="26"/>
      <c r="H1010" s="26"/>
      <c r="I1010" s="130"/>
      <c r="J1010" s="130"/>
      <c r="K1010" s="130"/>
      <c r="L1010" s="26"/>
      <c r="M1010" s="26"/>
      <c r="N1010" s="26"/>
      <c r="O1010" s="26"/>
      <c r="P1010" s="74"/>
    </row>
    <row r="1011">
      <c r="B1011" s="129" t="str">
        <f> VLOOKUP($A1011,datasets!$A:$B,2,0)</f>
        <v>#N/A</v>
      </c>
      <c r="C1011" s="26"/>
      <c r="D1011" s="9"/>
      <c r="E1011" s="11"/>
      <c r="F1011" s="26"/>
      <c r="G1011" s="26"/>
      <c r="H1011" s="26"/>
      <c r="I1011" s="130"/>
      <c r="J1011" s="130"/>
      <c r="K1011" s="130"/>
      <c r="L1011" s="26"/>
      <c r="M1011" s="26"/>
      <c r="N1011" s="26"/>
      <c r="O1011" s="26"/>
      <c r="P1011" s="74"/>
    </row>
    <row r="1012">
      <c r="B1012" s="129" t="str">
        <f> VLOOKUP($A1012,datasets!$A:$B,2,0)</f>
        <v>#N/A</v>
      </c>
      <c r="C1012" s="26"/>
      <c r="D1012" s="9"/>
      <c r="E1012" s="11"/>
      <c r="F1012" s="26"/>
      <c r="G1012" s="26"/>
      <c r="H1012" s="26"/>
      <c r="I1012" s="130"/>
      <c r="J1012" s="130"/>
      <c r="K1012" s="130"/>
      <c r="L1012" s="26"/>
      <c r="M1012" s="26"/>
      <c r="N1012" s="26"/>
      <c r="O1012" s="26"/>
      <c r="P1012" s="74"/>
    </row>
    <row r="1013">
      <c r="B1013" s="129" t="str">
        <f> VLOOKUP($A1013,datasets!$A:$B,2,0)</f>
        <v>#N/A</v>
      </c>
      <c r="C1013" s="26"/>
      <c r="D1013" s="9"/>
      <c r="E1013" s="11"/>
      <c r="F1013" s="26"/>
      <c r="G1013" s="26"/>
      <c r="H1013" s="26"/>
      <c r="I1013" s="130"/>
      <c r="J1013" s="130"/>
      <c r="K1013" s="130"/>
      <c r="L1013" s="26"/>
      <c r="M1013" s="26"/>
      <c r="N1013" s="26"/>
      <c r="O1013" s="26"/>
      <c r="P1013" s="74"/>
    </row>
    <row r="1014">
      <c r="B1014" s="129" t="str">
        <f> VLOOKUP($A1014,datasets!$A:$B,2,0)</f>
        <v>#N/A</v>
      </c>
      <c r="C1014" s="26"/>
      <c r="D1014" s="9"/>
      <c r="E1014" s="11"/>
      <c r="F1014" s="26"/>
      <c r="G1014" s="26"/>
      <c r="H1014" s="26"/>
      <c r="I1014" s="130"/>
      <c r="J1014" s="130"/>
      <c r="K1014" s="130"/>
      <c r="L1014" s="26"/>
      <c r="M1014" s="26"/>
      <c r="N1014" s="26"/>
      <c r="O1014" s="26"/>
      <c r="P1014" s="74"/>
    </row>
    <row r="1015">
      <c r="B1015" s="129" t="str">
        <f> VLOOKUP($A1015,datasets!$A:$B,2,0)</f>
        <v>#N/A</v>
      </c>
      <c r="C1015" s="26"/>
      <c r="D1015" s="9"/>
      <c r="E1015" s="11"/>
      <c r="F1015" s="26"/>
      <c r="G1015" s="26"/>
      <c r="H1015" s="26"/>
      <c r="I1015" s="130"/>
      <c r="J1015" s="130"/>
      <c r="K1015" s="130"/>
      <c r="L1015" s="26"/>
      <c r="M1015" s="26"/>
      <c r="N1015" s="26"/>
      <c r="O1015" s="26"/>
      <c r="P1015" s="74"/>
    </row>
    <row r="1016">
      <c r="B1016" s="129" t="str">
        <f> VLOOKUP($A1016,datasets!$A:$B,2,0)</f>
        <v>#N/A</v>
      </c>
      <c r="C1016" s="26"/>
      <c r="D1016" s="9"/>
      <c r="E1016" s="11"/>
      <c r="F1016" s="26"/>
      <c r="G1016" s="26"/>
      <c r="H1016" s="26"/>
      <c r="I1016" s="130"/>
      <c r="J1016" s="130"/>
      <c r="K1016" s="130"/>
      <c r="L1016" s="26"/>
      <c r="M1016" s="26"/>
      <c r="N1016" s="26"/>
      <c r="O1016" s="26"/>
      <c r="P1016" s="74"/>
    </row>
    <row r="1017">
      <c r="B1017" s="129" t="str">
        <f> VLOOKUP($A1017,datasets!$A:$B,2,0)</f>
        <v>#N/A</v>
      </c>
      <c r="C1017" s="26"/>
      <c r="D1017" s="9"/>
      <c r="E1017" s="11"/>
      <c r="F1017" s="26"/>
      <c r="G1017" s="26"/>
      <c r="H1017" s="26"/>
      <c r="I1017" s="130"/>
      <c r="J1017" s="130"/>
      <c r="K1017" s="130"/>
      <c r="L1017" s="26"/>
      <c r="M1017" s="26"/>
      <c r="N1017" s="26"/>
      <c r="O1017" s="26"/>
      <c r="P1017" s="74"/>
    </row>
    <row r="1018">
      <c r="B1018" s="129" t="str">
        <f> VLOOKUP($A1018,datasets!$A:$B,2,0)</f>
        <v>#N/A</v>
      </c>
      <c r="C1018" s="26"/>
      <c r="D1018" s="9"/>
      <c r="E1018" s="11"/>
      <c r="F1018" s="26"/>
      <c r="G1018" s="26"/>
      <c r="H1018" s="26"/>
      <c r="I1018" s="130"/>
      <c r="J1018" s="130"/>
      <c r="K1018" s="130"/>
      <c r="L1018" s="26"/>
      <c r="M1018" s="26"/>
      <c r="N1018" s="26"/>
      <c r="O1018" s="26"/>
      <c r="P1018" s="74"/>
    </row>
    <row r="1019">
      <c r="B1019" s="129" t="str">
        <f> VLOOKUP($A1019,datasets!$A:$B,2,0)</f>
        <v>#N/A</v>
      </c>
      <c r="C1019" s="26"/>
      <c r="D1019" s="9"/>
      <c r="E1019" s="11"/>
      <c r="F1019" s="26"/>
      <c r="G1019" s="26"/>
      <c r="H1019" s="26"/>
      <c r="I1019" s="130"/>
      <c r="J1019" s="130"/>
      <c r="K1019" s="130"/>
      <c r="L1019" s="26"/>
      <c r="M1019" s="26"/>
      <c r="N1019" s="26"/>
      <c r="O1019" s="26"/>
      <c r="P1019" s="74"/>
    </row>
    <row r="1020">
      <c r="B1020" s="129" t="str">
        <f> VLOOKUP($A1020,datasets!$A:$B,2,0)</f>
        <v>#N/A</v>
      </c>
      <c r="C1020" s="26"/>
      <c r="D1020" s="9"/>
      <c r="E1020" s="11"/>
      <c r="F1020" s="26"/>
      <c r="G1020" s="26"/>
      <c r="H1020" s="26"/>
      <c r="I1020" s="130"/>
      <c r="J1020" s="130"/>
      <c r="K1020" s="130"/>
      <c r="L1020" s="26"/>
      <c r="M1020" s="26"/>
      <c r="N1020" s="26"/>
      <c r="O1020" s="26"/>
      <c r="P1020" s="74"/>
    </row>
    <row r="1021">
      <c r="B1021" s="129" t="str">
        <f> VLOOKUP($A1021,datasets!$A:$B,2,0)</f>
        <v>#N/A</v>
      </c>
      <c r="C1021" s="26"/>
      <c r="D1021" s="9"/>
      <c r="E1021" s="11"/>
      <c r="F1021" s="26"/>
      <c r="G1021" s="26"/>
      <c r="H1021" s="26"/>
      <c r="I1021" s="130"/>
      <c r="J1021" s="130"/>
      <c r="K1021" s="130"/>
      <c r="L1021" s="26"/>
      <c r="M1021" s="26"/>
      <c r="N1021" s="26"/>
      <c r="O1021" s="26"/>
      <c r="P1021" s="74"/>
    </row>
    <row r="1022">
      <c r="B1022" s="129" t="str">
        <f> VLOOKUP($A1022,datasets!$A:$B,2,0)</f>
        <v>#N/A</v>
      </c>
      <c r="C1022" s="26"/>
      <c r="D1022" s="9"/>
      <c r="E1022" s="11"/>
      <c r="F1022" s="26"/>
      <c r="G1022" s="26"/>
      <c r="H1022" s="26"/>
      <c r="I1022" s="130"/>
      <c r="J1022" s="130"/>
      <c r="K1022" s="130"/>
      <c r="L1022" s="26"/>
      <c r="M1022" s="26"/>
      <c r="N1022" s="26"/>
      <c r="O1022" s="26"/>
      <c r="P1022" s="74"/>
    </row>
    <row r="1023">
      <c r="B1023" s="129" t="str">
        <f> VLOOKUP($A1023,datasets!$A:$B,2,0)</f>
        <v>#N/A</v>
      </c>
      <c r="C1023" s="26"/>
      <c r="D1023" s="9"/>
      <c r="E1023" s="11"/>
      <c r="F1023" s="26"/>
      <c r="G1023" s="26"/>
      <c r="H1023" s="26"/>
      <c r="I1023" s="130"/>
      <c r="J1023" s="130"/>
      <c r="K1023" s="130"/>
      <c r="L1023" s="26"/>
      <c r="M1023" s="26"/>
      <c r="N1023" s="26"/>
      <c r="O1023" s="26"/>
      <c r="P1023" s="74"/>
    </row>
    <row r="1024">
      <c r="B1024" s="129" t="str">
        <f> VLOOKUP($A1024,datasets!$A:$B,2,0)</f>
        <v>#N/A</v>
      </c>
      <c r="C1024" s="26"/>
      <c r="D1024" s="9"/>
      <c r="E1024" s="11"/>
      <c r="F1024" s="26"/>
      <c r="G1024" s="26"/>
      <c r="H1024" s="26"/>
      <c r="I1024" s="130"/>
      <c r="J1024" s="130"/>
      <c r="K1024" s="130"/>
      <c r="L1024" s="26"/>
      <c r="M1024" s="26"/>
      <c r="N1024" s="26"/>
      <c r="O1024" s="26"/>
      <c r="P1024" s="74"/>
    </row>
    <row r="1025">
      <c r="B1025" s="129" t="str">
        <f> VLOOKUP($A1025,datasets!$A:$B,2,0)</f>
        <v>#N/A</v>
      </c>
      <c r="C1025" s="26"/>
      <c r="D1025" s="9"/>
      <c r="E1025" s="11"/>
      <c r="F1025" s="26"/>
      <c r="G1025" s="26"/>
      <c r="H1025" s="26"/>
      <c r="I1025" s="130"/>
      <c r="J1025" s="130"/>
      <c r="K1025" s="130"/>
      <c r="L1025" s="26"/>
      <c r="M1025" s="26"/>
      <c r="N1025" s="26"/>
      <c r="O1025" s="26"/>
      <c r="P1025" s="74"/>
    </row>
    <row r="1026">
      <c r="B1026" s="129" t="str">
        <f> VLOOKUP($A1026,datasets!$A:$B,2,0)</f>
        <v>#N/A</v>
      </c>
      <c r="C1026" s="26"/>
      <c r="D1026" s="9"/>
      <c r="E1026" s="11"/>
      <c r="F1026" s="26"/>
      <c r="G1026" s="26"/>
      <c r="H1026" s="26"/>
      <c r="I1026" s="130"/>
      <c r="J1026" s="130"/>
      <c r="K1026" s="130"/>
      <c r="L1026" s="26"/>
      <c r="M1026" s="26"/>
      <c r="N1026" s="26"/>
      <c r="O1026" s="26"/>
      <c r="P1026" s="74"/>
    </row>
    <row r="1027">
      <c r="B1027" s="129" t="str">
        <f> VLOOKUP($A1027,datasets!$A:$B,2,0)</f>
        <v>#N/A</v>
      </c>
      <c r="C1027" s="26"/>
      <c r="D1027" s="9"/>
      <c r="E1027" s="11"/>
      <c r="F1027" s="26"/>
      <c r="G1027" s="26"/>
      <c r="H1027" s="26"/>
      <c r="I1027" s="130"/>
      <c r="J1027" s="130"/>
      <c r="K1027" s="130"/>
      <c r="L1027" s="26"/>
      <c r="M1027" s="26"/>
      <c r="N1027" s="26"/>
      <c r="O1027" s="26"/>
      <c r="P1027" s="74"/>
    </row>
    <row r="1028">
      <c r="B1028" s="129" t="str">
        <f> VLOOKUP($A1028,datasets!$A:$B,2,0)</f>
        <v>#N/A</v>
      </c>
      <c r="C1028" s="26"/>
      <c r="D1028" s="9"/>
      <c r="E1028" s="11"/>
      <c r="F1028" s="26"/>
      <c r="G1028" s="26"/>
      <c r="H1028" s="26"/>
      <c r="I1028" s="130"/>
      <c r="J1028" s="130"/>
      <c r="K1028" s="130"/>
      <c r="L1028" s="26"/>
      <c r="M1028" s="26"/>
      <c r="N1028" s="26"/>
      <c r="O1028" s="26"/>
      <c r="P1028" s="74"/>
    </row>
    <row r="1029">
      <c r="B1029" s="129" t="str">
        <f> VLOOKUP($A1029,datasets!$A:$B,2,0)</f>
        <v>#N/A</v>
      </c>
      <c r="C1029" s="26"/>
      <c r="D1029" s="9"/>
      <c r="E1029" s="11"/>
      <c r="F1029" s="26"/>
      <c r="G1029" s="26"/>
      <c r="H1029" s="26"/>
      <c r="I1029" s="130"/>
      <c r="J1029" s="130"/>
      <c r="K1029" s="130"/>
      <c r="L1029" s="26"/>
      <c r="M1029" s="26"/>
      <c r="N1029" s="26"/>
      <c r="O1029" s="26"/>
      <c r="P1029" s="74"/>
    </row>
    <row r="1030">
      <c r="B1030" s="129" t="str">
        <f> VLOOKUP($A1030,datasets!$A:$B,2,0)</f>
        <v>#N/A</v>
      </c>
      <c r="C1030" s="26"/>
      <c r="D1030" s="9"/>
      <c r="E1030" s="11"/>
      <c r="F1030" s="26"/>
      <c r="G1030" s="26"/>
      <c r="H1030" s="26"/>
      <c r="I1030" s="130"/>
      <c r="J1030" s="130"/>
      <c r="K1030" s="130"/>
      <c r="L1030" s="26"/>
      <c r="M1030" s="26"/>
      <c r="N1030" s="26"/>
      <c r="O1030" s="26"/>
      <c r="P1030" s="74"/>
    </row>
    <row r="1031">
      <c r="B1031" s="129" t="str">
        <f> VLOOKUP($A1031,datasets!$A:$B,2,0)</f>
        <v>#N/A</v>
      </c>
      <c r="C1031" s="26"/>
      <c r="D1031" s="9"/>
      <c r="E1031" s="11"/>
      <c r="F1031" s="26"/>
      <c r="G1031" s="26"/>
      <c r="H1031" s="26"/>
      <c r="I1031" s="130"/>
      <c r="J1031" s="130"/>
      <c r="K1031" s="130"/>
      <c r="L1031" s="26"/>
      <c r="M1031" s="26"/>
      <c r="N1031" s="26"/>
      <c r="O1031" s="26"/>
      <c r="P1031" s="74"/>
    </row>
    <row r="1032">
      <c r="B1032" s="129" t="str">
        <f> VLOOKUP($A1032,datasets!$A:$B,2,0)</f>
        <v>#N/A</v>
      </c>
      <c r="C1032" s="26"/>
      <c r="D1032" s="9"/>
      <c r="E1032" s="11"/>
      <c r="F1032" s="26"/>
      <c r="G1032" s="26"/>
      <c r="H1032" s="26"/>
      <c r="I1032" s="130"/>
      <c r="J1032" s="130"/>
      <c r="K1032" s="130"/>
      <c r="L1032" s="26"/>
      <c r="M1032" s="26"/>
      <c r="N1032" s="26"/>
      <c r="O1032" s="26"/>
      <c r="P1032" s="74"/>
    </row>
    <row r="1033">
      <c r="B1033" s="129" t="str">
        <f> VLOOKUP($A1033,datasets!$A:$B,2,0)</f>
        <v>#N/A</v>
      </c>
      <c r="C1033" s="26"/>
      <c r="D1033" s="9"/>
      <c r="E1033" s="11"/>
      <c r="F1033" s="26"/>
      <c r="G1033" s="26"/>
      <c r="H1033" s="26"/>
      <c r="I1033" s="130"/>
      <c r="J1033" s="130"/>
      <c r="K1033" s="130"/>
      <c r="L1033" s="26"/>
      <c r="M1033" s="26"/>
      <c r="N1033" s="26"/>
      <c r="O1033" s="26"/>
      <c r="P1033" s="74"/>
    </row>
    <row r="1034">
      <c r="B1034" s="129" t="str">
        <f> VLOOKUP($A1034,datasets!$A:$B,2,0)</f>
        <v>#N/A</v>
      </c>
      <c r="C1034" s="26"/>
      <c r="D1034" s="9"/>
      <c r="E1034" s="11"/>
      <c r="F1034" s="26"/>
      <c r="G1034" s="26"/>
      <c r="H1034" s="26"/>
      <c r="I1034" s="130"/>
      <c r="J1034" s="130"/>
      <c r="K1034" s="130"/>
      <c r="L1034" s="26"/>
      <c r="M1034" s="26"/>
      <c r="N1034" s="26"/>
      <c r="O1034" s="26"/>
      <c r="P1034" s="74"/>
    </row>
    <row r="1035">
      <c r="B1035" s="129" t="str">
        <f> VLOOKUP($A1035,datasets!$A:$B,2,0)</f>
        <v>#N/A</v>
      </c>
      <c r="C1035" s="26"/>
      <c r="D1035" s="9"/>
      <c r="E1035" s="11"/>
      <c r="F1035" s="26"/>
      <c r="G1035" s="26"/>
      <c r="H1035" s="26"/>
      <c r="I1035" s="130"/>
      <c r="J1035" s="130"/>
      <c r="K1035" s="130"/>
      <c r="L1035" s="26"/>
      <c r="M1035" s="26"/>
      <c r="N1035" s="26"/>
      <c r="O1035" s="26"/>
      <c r="P1035" s="74"/>
    </row>
    <row r="1036">
      <c r="B1036" s="129" t="str">
        <f> VLOOKUP($A1036,datasets!$A:$B,2,0)</f>
        <v>#N/A</v>
      </c>
      <c r="C1036" s="26"/>
      <c r="D1036" s="9"/>
      <c r="E1036" s="11"/>
      <c r="F1036" s="26"/>
      <c r="G1036" s="26"/>
      <c r="H1036" s="26"/>
      <c r="I1036" s="130"/>
      <c r="J1036" s="130"/>
      <c r="K1036" s="130"/>
      <c r="L1036" s="26"/>
      <c r="M1036" s="26"/>
      <c r="N1036" s="26"/>
      <c r="O1036" s="26"/>
      <c r="P1036" s="74"/>
    </row>
    <row r="1037">
      <c r="B1037" s="129" t="str">
        <f> VLOOKUP($A1037,datasets!$A:$B,2,0)</f>
        <v>#N/A</v>
      </c>
      <c r="C1037" s="26"/>
      <c r="D1037" s="9"/>
      <c r="E1037" s="11"/>
      <c r="F1037" s="26"/>
      <c r="G1037" s="26"/>
      <c r="H1037" s="26"/>
      <c r="I1037" s="130"/>
      <c r="J1037" s="130"/>
      <c r="K1037" s="130"/>
      <c r="L1037" s="26"/>
      <c r="M1037" s="26"/>
      <c r="N1037" s="26"/>
      <c r="O1037" s="26"/>
      <c r="P1037" s="74"/>
    </row>
    <row r="1038">
      <c r="B1038" s="129" t="str">
        <f> VLOOKUP($A1038,datasets!$A:$B,2,0)</f>
        <v>#N/A</v>
      </c>
      <c r="C1038" s="26"/>
      <c r="D1038" s="9"/>
      <c r="E1038" s="11"/>
      <c r="F1038" s="26"/>
      <c r="G1038" s="26"/>
      <c r="H1038" s="26"/>
      <c r="I1038" s="130"/>
      <c r="J1038" s="130"/>
      <c r="K1038" s="130"/>
      <c r="L1038" s="26"/>
      <c r="M1038" s="26"/>
      <c r="N1038" s="26"/>
      <c r="O1038" s="26"/>
      <c r="P1038" s="74"/>
    </row>
    <row r="1039">
      <c r="B1039" s="129" t="str">
        <f> VLOOKUP($A1039,datasets!$A:$B,2,0)</f>
        <v>#N/A</v>
      </c>
      <c r="C1039" s="26"/>
      <c r="D1039" s="9"/>
      <c r="E1039" s="11"/>
      <c r="F1039" s="26"/>
      <c r="G1039" s="26"/>
      <c r="H1039" s="26"/>
      <c r="I1039" s="130"/>
      <c r="J1039" s="130"/>
      <c r="K1039" s="130"/>
      <c r="L1039" s="26"/>
      <c r="M1039" s="26"/>
      <c r="N1039" s="26"/>
      <c r="O1039" s="26"/>
      <c r="P1039" s="74"/>
    </row>
    <row r="1040">
      <c r="B1040" s="129" t="str">
        <f> VLOOKUP($A1040,datasets!$A:$B,2,0)</f>
        <v>#N/A</v>
      </c>
      <c r="C1040" s="26"/>
      <c r="D1040" s="9"/>
      <c r="E1040" s="11"/>
      <c r="F1040" s="26"/>
      <c r="G1040" s="26"/>
      <c r="H1040" s="26"/>
      <c r="I1040" s="130"/>
      <c r="J1040" s="130"/>
      <c r="K1040" s="130"/>
      <c r="L1040" s="26"/>
      <c r="M1040" s="26"/>
      <c r="N1040" s="26"/>
      <c r="O1040" s="26"/>
      <c r="P1040" s="74"/>
    </row>
    <row r="1041">
      <c r="B1041" s="129" t="str">
        <f> VLOOKUP($A1041,datasets!$A:$B,2,0)</f>
        <v>#N/A</v>
      </c>
      <c r="C1041" s="26"/>
      <c r="D1041" s="9"/>
      <c r="E1041" s="11"/>
      <c r="F1041" s="26"/>
      <c r="G1041" s="26"/>
      <c r="H1041" s="26"/>
      <c r="I1041" s="130"/>
      <c r="J1041" s="130"/>
      <c r="K1041" s="130"/>
      <c r="L1041" s="26"/>
      <c r="M1041" s="26"/>
      <c r="N1041" s="26"/>
      <c r="O1041" s="26"/>
      <c r="P1041" s="74"/>
    </row>
    <row r="1042">
      <c r="B1042" s="129" t="str">
        <f> VLOOKUP($A1042,datasets!$A:$B,2,0)</f>
        <v>#N/A</v>
      </c>
      <c r="C1042" s="26"/>
      <c r="D1042" s="9"/>
      <c r="E1042" s="11"/>
      <c r="F1042" s="26"/>
      <c r="G1042" s="26"/>
      <c r="H1042" s="26"/>
      <c r="I1042" s="130"/>
      <c r="J1042" s="130"/>
      <c r="K1042" s="130"/>
      <c r="L1042" s="26"/>
      <c r="M1042" s="26"/>
      <c r="N1042" s="26"/>
      <c r="O1042" s="26"/>
      <c r="P1042" s="74"/>
    </row>
    <row r="1043">
      <c r="B1043" s="129" t="str">
        <f> VLOOKUP($A1043,datasets!$A:$B,2,0)</f>
        <v>#N/A</v>
      </c>
      <c r="C1043" s="26"/>
      <c r="D1043" s="9"/>
      <c r="E1043" s="11"/>
      <c r="F1043" s="26"/>
      <c r="G1043" s="26"/>
      <c r="H1043" s="26"/>
      <c r="I1043" s="130"/>
      <c r="J1043" s="130"/>
      <c r="K1043" s="130"/>
      <c r="L1043" s="26"/>
      <c r="M1043" s="26"/>
      <c r="N1043" s="26"/>
      <c r="O1043" s="26"/>
      <c r="P1043" s="74"/>
    </row>
    <row r="1044">
      <c r="B1044" s="129" t="str">
        <f> VLOOKUP($A1044,datasets!$A:$B,2,0)</f>
        <v>#N/A</v>
      </c>
      <c r="C1044" s="26"/>
      <c r="D1044" s="9"/>
      <c r="E1044" s="11"/>
      <c r="F1044" s="26"/>
      <c r="G1044" s="26"/>
      <c r="H1044" s="26"/>
      <c r="I1044" s="130"/>
      <c r="J1044" s="130"/>
      <c r="K1044" s="130"/>
      <c r="L1044" s="26"/>
      <c r="M1044" s="26"/>
      <c r="N1044" s="26"/>
      <c r="O1044" s="26"/>
      <c r="P1044" s="74"/>
    </row>
    <row r="1045">
      <c r="B1045" s="129" t="str">
        <f> VLOOKUP($A1045,datasets!$A:$B,2,0)</f>
        <v>#N/A</v>
      </c>
      <c r="C1045" s="26"/>
      <c r="D1045" s="9"/>
      <c r="E1045" s="11"/>
      <c r="F1045" s="26"/>
      <c r="G1045" s="26"/>
      <c r="H1045" s="26"/>
      <c r="I1045" s="130"/>
      <c r="J1045" s="130"/>
      <c r="K1045" s="130"/>
      <c r="L1045" s="26"/>
      <c r="M1045" s="26"/>
      <c r="N1045" s="26"/>
      <c r="O1045" s="26"/>
      <c r="P1045" s="74"/>
    </row>
    <row r="1046">
      <c r="B1046" s="129" t="str">
        <f> VLOOKUP($A1046,datasets!$A:$B,2,0)</f>
        <v>#N/A</v>
      </c>
      <c r="C1046" s="26"/>
      <c r="D1046" s="9"/>
      <c r="E1046" s="11"/>
      <c r="F1046" s="26"/>
      <c r="G1046" s="26"/>
      <c r="H1046" s="26"/>
      <c r="I1046" s="130"/>
      <c r="J1046" s="130"/>
      <c r="K1046" s="130"/>
      <c r="L1046" s="26"/>
      <c r="M1046" s="26"/>
      <c r="N1046" s="26"/>
      <c r="O1046" s="26"/>
      <c r="P1046" s="74"/>
    </row>
    <row r="1047">
      <c r="B1047" s="129" t="str">
        <f> VLOOKUP($A1047,datasets!$A:$B,2,0)</f>
        <v>#N/A</v>
      </c>
      <c r="C1047" s="26"/>
      <c r="D1047" s="9"/>
      <c r="E1047" s="11"/>
      <c r="F1047" s="26"/>
      <c r="G1047" s="26"/>
      <c r="H1047" s="26"/>
      <c r="I1047" s="130"/>
      <c r="J1047" s="130"/>
      <c r="K1047" s="130"/>
      <c r="L1047" s="26"/>
      <c r="M1047" s="26"/>
      <c r="N1047" s="26"/>
      <c r="O1047" s="26"/>
      <c r="P1047" s="74"/>
    </row>
    <row r="1048">
      <c r="B1048" s="129" t="str">
        <f> VLOOKUP($A1048,datasets!$A:$B,2,0)</f>
        <v>#N/A</v>
      </c>
      <c r="C1048" s="26"/>
      <c r="D1048" s="9"/>
      <c r="E1048" s="11"/>
      <c r="F1048" s="26"/>
      <c r="G1048" s="26"/>
      <c r="H1048" s="26"/>
      <c r="I1048" s="130"/>
      <c r="J1048" s="130"/>
      <c r="K1048" s="130"/>
      <c r="L1048" s="26"/>
      <c r="M1048" s="26"/>
      <c r="N1048" s="26"/>
      <c r="O1048" s="26"/>
      <c r="P1048" s="74"/>
    </row>
    <row r="1049">
      <c r="B1049" s="129" t="str">
        <f> VLOOKUP($A1049,datasets!$A:$B,2,0)</f>
        <v>#N/A</v>
      </c>
      <c r="C1049" s="26"/>
      <c r="D1049" s="9"/>
      <c r="E1049" s="11"/>
      <c r="F1049" s="26"/>
      <c r="G1049" s="26"/>
      <c r="H1049" s="26"/>
      <c r="I1049" s="130"/>
      <c r="J1049" s="130"/>
      <c r="K1049" s="130"/>
      <c r="L1049" s="26"/>
      <c r="M1049" s="26"/>
      <c r="N1049" s="26"/>
      <c r="O1049" s="26"/>
      <c r="P1049" s="74"/>
    </row>
    <row r="1050">
      <c r="B1050" s="129" t="str">
        <f> VLOOKUP($A1050,datasets!$A:$B,2,0)</f>
        <v>#N/A</v>
      </c>
      <c r="C1050" s="26"/>
      <c r="D1050" s="9"/>
      <c r="E1050" s="11"/>
      <c r="F1050" s="26"/>
      <c r="G1050" s="26"/>
      <c r="H1050" s="26"/>
      <c r="I1050" s="130"/>
      <c r="J1050" s="130"/>
      <c r="K1050" s="130"/>
      <c r="L1050" s="26"/>
      <c r="M1050" s="26"/>
      <c r="N1050" s="26"/>
      <c r="O1050" s="26"/>
      <c r="P1050" s="74"/>
    </row>
    <row r="1051">
      <c r="B1051" s="129" t="str">
        <f> VLOOKUP($A1051,datasets!$A:$B,2,0)</f>
        <v>#N/A</v>
      </c>
      <c r="C1051" s="26"/>
      <c r="D1051" s="9"/>
      <c r="E1051" s="11"/>
      <c r="F1051" s="26"/>
      <c r="G1051" s="26"/>
      <c r="H1051" s="26"/>
      <c r="I1051" s="130"/>
      <c r="J1051" s="130"/>
      <c r="K1051" s="130"/>
      <c r="L1051" s="26"/>
      <c r="M1051" s="26"/>
      <c r="N1051" s="26"/>
      <c r="O1051" s="26"/>
      <c r="P1051" s="74"/>
    </row>
    <row r="1052">
      <c r="B1052" s="129" t="str">
        <f> VLOOKUP($A1052,datasets!$A:$B,2,0)</f>
        <v>#N/A</v>
      </c>
      <c r="C1052" s="26"/>
      <c r="D1052" s="9"/>
      <c r="E1052" s="11"/>
      <c r="F1052" s="26"/>
      <c r="G1052" s="26"/>
      <c r="H1052" s="26"/>
      <c r="I1052" s="130"/>
      <c r="J1052" s="130"/>
      <c r="K1052" s="130"/>
      <c r="L1052" s="26"/>
      <c r="M1052" s="26"/>
      <c r="N1052" s="26"/>
      <c r="O1052" s="26"/>
      <c r="P1052" s="74"/>
    </row>
    <row r="1053">
      <c r="B1053" s="129" t="str">
        <f> VLOOKUP($A1053,datasets!$A:$B,2,0)</f>
        <v>#N/A</v>
      </c>
      <c r="C1053" s="26"/>
      <c r="D1053" s="9"/>
      <c r="E1053" s="11"/>
      <c r="F1053" s="26"/>
      <c r="G1053" s="26"/>
      <c r="H1053" s="26"/>
      <c r="I1053" s="130"/>
      <c r="J1053" s="130"/>
      <c r="K1053" s="130"/>
      <c r="L1053" s="26"/>
      <c r="M1053" s="26"/>
      <c r="N1053" s="26"/>
      <c r="O1053" s="26"/>
      <c r="P1053" s="74"/>
    </row>
    <row r="1054">
      <c r="B1054" s="129" t="str">
        <f> VLOOKUP($A1054,datasets!$A:$B,2,0)</f>
        <v>#N/A</v>
      </c>
      <c r="C1054" s="26"/>
      <c r="D1054" s="9"/>
      <c r="E1054" s="11"/>
      <c r="F1054" s="26"/>
      <c r="G1054" s="26"/>
      <c r="H1054" s="26"/>
      <c r="I1054" s="130"/>
      <c r="J1054" s="130"/>
      <c r="K1054" s="130"/>
      <c r="L1054" s="26"/>
      <c r="M1054" s="26"/>
      <c r="N1054" s="26"/>
      <c r="O1054" s="26"/>
      <c r="P1054" s="74"/>
    </row>
    <row r="1055">
      <c r="B1055" s="129" t="str">
        <f> VLOOKUP($A1055,datasets!$A:$B,2,0)</f>
        <v>#N/A</v>
      </c>
      <c r="C1055" s="26"/>
      <c r="D1055" s="9"/>
      <c r="E1055" s="11"/>
      <c r="F1055" s="26"/>
      <c r="G1055" s="26"/>
      <c r="H1055" s="26"/>
      <c r="I1055" s="130"/>
      <c r="J1055" s="130"/>
      <c r="K1055" s="130"/>
      <c r="L1055" s="26"/>
      <c r="M1055" s="26"/>
      <c r="N1055" s="26"/>
      <c r="O1055" s="26"/>
      <c r="P1055" s="74"/>
    </row>
    <row r="1056">
      <c r="B1056" s="129" t="str">
        <f> VLOOKUP($A1056,datasets!$A:$B,2,0)</f>
        <v>#N/A</v>
      </c>
      <c r="C1056" s="26"/>
      <c r="D1056" s="9"/>
      <c r="E1056" s="11"/>
      <c r="F1056" s="26"/>
      <c r="G1056" s="26"/>
      <c r="H1056" s="26"/>
      <c r="I1056" s="130"/>
      <c r="J1056" s="130"/>
      <c r="K1056" s="130"/>
      <c r="L1056" s="26"/>
      <c r="M1056" s="26"/>
      <c r="N1056" s="26"/>
      <c r="O1056" s="26"/>
      <c r="P1056" s="74"/>
    </row>
    <row r="1057">
      <c r="B1057" s="129" t="str">
        <f> VLOOKUP($A1057,datasets!$A:$B,2,0)</f>
        <v>#N/A</v>
      </c>
      <c r="C1057" s="26"/>
      <c r="D1057" s="9"/>
      <c r="E1057" s="11"/>
      <c r="F1057" s="26"/>
      <c r="G1057" s="26"/>
      <c r="H1057" s="26"/>
      <c r="I1057" s="130"/>
      <c r="J1057" s="130"/>
      <c r="K1057" s="130"/>
      <c r="L1057" s="26"/>
      <c r="M1057" s="26"/>
      <c r="N1057" s="26"/>
      <c r="O1057" s="26"/>
      <c r="P1057" s="74"/>
    </row>
    <row r="1058">
      <c r="B1058" s="129" t="str">
        <f> VLOOKUP($A1058,datasets!$A:$B,2,0)</f>
        <v>#N/A</v>
      </c>
      <c r="C1058" s="26"/>
      <c r="D1058" s="9"/>
      <c r="E1058" s="11"/>
      <c r="F1058" s="26"/>
      <c r="G1058" s="26"/>
      <c r="H1058" s="26"/>
      <c r="I1058" s="130"/>
      <c r="J1058" s="130"/>
      <c r="K1058" s="130"/>
      <c r="L1058" s="26"/>
      <c r="M1058" s="26"/>
      <c r="N1058" s="26"/>
      <c r="O1058" s="26"/>
      <c r="P1058" s="74"/>
    </row>
    <row r="1059">
      <c r="B1059" s="129" t="str">
        <f> VLOOKUP($A1059,datasets!$A:$B,2,0)</f>
        <v>#N/A</v>
      </c>
      <c r="C1059" s="26"/>
      <c r="D1059" s="9"/>
      <c r="E1059" s="11"/>
      <c r="F1059" s="26"/>
      <c r="G1059" s="26"/>
      <c r="H1059" s="26"/>
      <c r="I1059" s="130"/>
      <c r="J1059" s="130"/>
      <c r="K1059" s="130"/>
      <c r="L1059" s="26"/>
      <c r="M1059" s="26"/>
      <c r="N1059" s="26"/>
      <c r="O1059" s="26"/>
      <c r="P1059" s="74"/>
    </row>
    <row r="1060">
      <c r="B1060" s="129" t="str">
        <f> VLOOKUP($A1060,datasets!$A:$B,2,0)</f>
        <v>#N/A</v>
      </c>
      <c r="C1060" s="26"/>
      <c r="D1060" s="9"/>
      <c r="E1060" s="11"/>
      <c r="F1060" s="26"/>
      <c r="G1060" s="26"/>
      <c r="H1060" s="26"/>
      <c r="I1060" s="130"/>
      <c r="J1060" s="130"/>
      <c r="K1060" s="130"/>
      <c r="L1060" s="26"/>
      <c r="M1060" s="26"/>
      <c r="N1060" s="26"/>
      <c r="O1060" s="26"/>
      <c r="P1060" s="74"/>
    </row>
    <row r="1061">
      <c r="B1061" s="129" t="str">
        <f> VLOOKUP($A1061,datasets!$A:$B,2,0)</f>
        <v>#N/A</v>
      </c>
      <c r="C1061" s="26"/>
      <c r="D1061" s="9"/>
      <c r="E1061" s="11"/>
      <c r="F1061" s="26"/>
      <c r="G1061" s="26"/>
      <c r="H1061" s="26"/>
      <c r="I1061" s="130"/>
      <c r="J1061" s="130"/>
      <c r="K1061" s="130"/>
      <c r="L1061" s="26"/>
      <c r="M1061" s="26"/>
      <c r="N1061" s="26"/>
      <c r="O1061" s="26"/>
      <c r="P1061" s="74"/>
    </row>
    <row r="1062">
      <c r="B1062" s="129" t="str">
        <f> VLOOKUP($A1062,datasets!$A:$B,2,0)</f>
        <v>#N/A</v>
      </c>
      <c r="C1062" s="26"/>
      <c r="D1062" s="9"/>
      <c r="E1062" s="11"/>
      <c r="F1062" s="26"/>
      <c r="G1062" s="26"/>
      <c r="H1062" s="26"/>
      <c r="I1062" s="130"/>
      <c r="J1062" s="130"/>
      <c r="K1062" s="130"/>
      <c r="L1062" s="26"/>
      <c r="M1062" s="26"/>
      <c r="N1062" s="26"/>
      <c r="O1062" s="26"/>
      <c r="P1062" s="74"/>
    </row>
    <row r="1063">
      <c r="B1063" s="129" t="str">
        <f> VLOOKUP($A1063,datasets!$A:$B,2,0)</f>
        <v>#N/A</v>
      </c>
      <c r="C1063" s="26"/>
      <c r="D1063" s="9"/>
      <c r="E1063" s="11"/>
      <c r="F1063" s="26"/>
      <c r="G1063" s="26"/>
      <c r="H1063" s="26"/>
      <c r="I1063" s="130"/>
      <c r="J1063" s="130"/>
      <c r="K1063" s="130"/>
      <c r="L1063" s="26"/>
      <c r="M1063" s="26"/>
      <c r="N1063" s="26"/>
      <c r="O1063" s="26"/>
      <c r="P1063" s="74"/>
    </row>
    <row r="1064">
      <c r="B1064" s="129" t="str">
        <f> VLOOKUP($A1064,datasets!$A:$B,2,0)</f>
        <v>#N/A</v>
      </c>
      <c r="C1064" s="26"/>
      <c r="D1064" s="9"/>
      <c r="E1064" s="11"/>
      <c r="F1064" s="26"/>
      <c r="G1064" s="26"/>
      <c r="H1064" s="26"/>
      <c r="I1064" s="130"/>
      <c r="J1064" s="130"/>
      <c r="K1064" s="130"/>
      <c r="L1064" s="26"/>
      <c r="M1064" s="26"/>
      <c r="N1064" s="26"/>
      <c r="O1064" s="26"/>
      <c r="P1064" s="74"/>
    </row>
    <row r="1065">
      <c r="B1065" s="129" t="str">
        <f> VLOOKUP($A1065,datasets!$A:$B,2,0)</f>
        <v>#N/A</v>
      </c>
      <c r="C1065" s="26"/>
      <c r="D1065" s="9"/>
      <c r="E1065" s="11"/>
      <c r="F1065" s="26"/>
      <c r="G1065" s="26"/>
      <c r="H1065" s="26"/>
      <c r="I1065" s="130"/>
      <c r="J1065" s="130"/>
      <c r="K1065" s="130"/>
      <c r="L1065" s="26"/>
      <c r="M1065" s="26"/>
      <c r="N1065" s="26"/>
      <c r="O1065" s="26"/>
      <c r="P1065" s="74"/>
    </row>
    <row r="1066">
      <c r="B1066" s="129" t="str">
        <f> VLOOKUP($A1066,datasets!$A:$B,2,0)</f>
        <v>#N/A</v>
      </c>
      <c r="C1066" s="26"/>
      <c r="D1066" s="9"/>
      <c r="E1066" s="11"/>
      <c r="F1066" s="26"/>
      <c r="G1066" s="26"/>
      <c r="H1066" s="26"/>
      <c r="I1066" s="130"/>
      <c r="J1066" s="130"/>
      <c r="K1066" s="130"/>
      <c r="L1066" s="26"/>
      <c r="M1066" s="26"/>
      <c r="N1066" s="26"/>
      <c r="O1066" s="26"/>
      <c r="P1066" s="74"/>
    </row>
    <row r="1067">
      <c r="B1067" s="129" t="str">
        <f> VLOOKUP($A1067,datasets!$A:$B,2,0)</f>
        <v>#N/A</v>
      </c>
      <c r="C1067" s="26"/>
      <c r="D1067" s="9"/>
      <c r="E1067" s="11"/>
      <c r="F1067" s="26"/>
      <c r="G1067" s="26"/>
      <c r="H1067" s="26"/>
      <c r="I1067" s="130"/>
      <c r="J1067" s="130"/>
      <c r="K1067" s="130"/>
      <c r="L1067" s="26"/>
      <c r="M1067" s="26"/>
      <c r="N1067" s="26"/>
      <c r="O1067" s="26"/>
      <c r="P1067" s="74"/>
    </row>
    <row r="1068">
      <c r="B1068" s="129" t="str">
        <f> VLOOKUP($A1068,datasets!$A:$B,2,0)</f>
        <v>#N/A</v>
      </c>
      <c r="C1068" s="26"/>
      <c r="D1068" s="9"/>
      <c r="E1068" s="11"/>
      <c r="F1068" s="26"/>
      <c r="G1068" s="26"/>
      <c r="H1068" s="26"/>
      <c r="I1068" s="130"/>
      <c r="J1068" s="130"/>
      <c r="K1068" s="130"/>
      <c r="L1068" s="26"/>
      <c r="M1068" s="26"/>
      <c r="N1068" s="26"/>
      <c r="O1068" s="26"/>
      <c r="P1068" s="74"/>
    </row>
    <row r="1069">
      <c r="B1069" s="129" t="str">
        <f> VLOOKUP($A1069,datasets!$A:$B,2,0)</f>
        <v>#N/A</v>
      </c>
      <c r="C1069" s="26"/>
      <c r="D1069" s="9"/>
      <c r="E1069" s="11"/>
      <c r="F1069" s="26"/>
      <c r="G1069" s="26"/>
      <c r="H1069" s="26"/>
      <c r="I1069" s="130"/>
      <c r="J1069" s="130"/>
      <c r="K1069" s="130"/>
      <c r="L1069" s="26"/>
      <c r="M1069" s="26"/>
      <c r="N1069" s="26"/>
      <c r="O1069" s="26"/>
      <c r="P1069" s="74"/>
    </row>
    <row r="1070">
      <c r="B1070" s="129" t="str">
        <f> VLOOKUP($A1070,datasets!$A:$B,2,0)</f>
        <v>#N/A</v>
      </c>
      <c r="C1070" s="26"/>
      <c r="D1070" s="9"/>
      <c r="E1070" s="11"/>
      <c r="F1070" s="26"/>
      <c r="G1070" s="26"/>
      <c r="H1070" s="26"/>
      <c r="I1070" s="130"/>
      <c r="J1070" s="130"/>
      <c r="K1070" s="130"/>
      <c r="L1070" s="26"/>
      <c r="M1070" s="26"/>
      <c r="N1070" s="26"/>
      <c r="O1070" s="26"/>
      <c r="P1070" s="74"/>
    </row>
    <row r="1071">
      <c r="B1071" s="129" t="str">
        <f> VLOOKUP($A1071,datasets!$A:$B,2,0)</f>
        <v>#N/A</v>
      </c>
      <c r="C1071" s="26"/>
      <c r="D1071" s="9"/>
      <c r="E1071" s="11"/>
      <c r="F1071" s="26"/>
      <c r="G1071" s="26"/>
      <c r="H1071" s="26"/>
      <c r="I1071" s="130"/>
      <c r="J1071" s="130"/>
      <c r="K1071" s="130"/>
      <c r="L1071" s="26"/>
      <c r="M1071" s="26"/>
      <c r="N1071" s="26"/>
      <c r="O1071" s="26"/>
      <c r="P1071" s="74"/>
    </row>
    <row r="1072">
      <c r="B1072" s="129" t="str">
        <f> VLOOKUP($A1072,datasets!$A:$B,2,0)</f>
        <v>#N/A</v>
      </c>
      <c r="C1072" s="26"/>
      <c r="D1072" s="9"/>
      <c r="E1072" s="11"/>
      <c r="F1072" s="26"/>
      <c r="G1072" s="26"/>
      <c r="H1072" s="26"/>
      <c r="I1072" s="130"/>
      <c r="J1072" s="130"/>
      <c r="K1072" s="130"/>
      <c r="L1072" s="26"/>
      <c r="M1072" s="26"/>
      <c r="N1072" s="26"/>
      <c r="O1072" s="26"/>
      <c r="P1072" s="74"/>
    </row>
    <row r="1073">
      <c r="B1073" s="129" t="str">
        <f> VLOOKUP($A1073,datasets!$A:$B,2,0)</f>
        <v>#N/A</v>
      </c>
      <c r="C1073" s="26"/>
      <c r="D1073" s="9"/>
      <c r="E1073" s="11"/>
      <c r="F1073" s="26"/>
      <c r="G1073" s="26"/>
      <c r="H1073" s="26"/>
      <c r="I1073" s="130"/>
      <c r="J1073" s="130"/>
      <c r="K1073" s="130"/>
      <c r="L1073" s="26"/>
      <c r="M1073" s="26"/>
      <c r="N1073" s="26"/>
      <c r="O1073" s="26"/>
      <c r="P1073" s="74"/>
    </row>
    <row r="1074">
      <c r="B1074" s="129" t="str">
        <f> VLOOKUP($A1074,datasets!$A:$B,2,0)</f>
        <v>#N/A</v>
      </c>
      <c r="C1074" s="26"/>
      <c r="D1074" s="9"/>
      <c r="E1074" s="11"/>
      <c r="F1074" s="26"/>
      <c r="G1074" s="26"/>
      <c r="H1074" s="26"/>
      <c r="I1074" s="130"/>
      <c r="J1074" s="130"/>
      <c r="K1074" s="130"/>
      <c r="L1074" s="26"/>
      <c r="M1074" s="26"/>
      <c r="N1074" s="26"/>
      <c r="O1074" s="26"/>
      <c r="P1074" s="74"/>
    </row>
    <row r="1075">
      <c r="B1075" s="129" t="str">
        <f> VLOOKUP($A1075,datasets!$A:$B,2,0)</f>
        <v>#N/A</v>
      </c>
      <c r="C1075" s="26"/>
      <c r="D1075" s="9"/>
      <c r="E1075" s="11"/>
      <c r="F1075" s="26"/>
      <c r="G1075" s="26"/>
      <c r="H1075" s="26"/>
      <c r="I1075" s="130"/>
      <c r="J1075" s="130"/>
      <c r="K1075" s="130"/>
      <c r="L1075" s="26"/>
      <c r="M1075" s="26"/>
      <c r="N1075" s="26"/>
      <c r="O1075" s="26"/>
      <c r="P1075" s="74"/>
    </row>
    <row r="1076">
      <c r="B1076" s="129" t="str">
        <f> VLOOKUP($A1076,datasets!$A:$B,2,0)</f>
        <v>#N/A</v>
      </c>
      <c r="C1076" s="26"/>
      <c r="D1076" s="9"/>
      <c r="E1076" s="11"/>
      <c r="F1076" s="26"/>
      <c r="G1076" s="26"/>
      <c r="H1076" s="26"/>
      <c r="I1076" s="130"/>
      <c r="J1076" s="130"/>
      <c r="K1076" s="130"/>
      <c r="L1076" s="26"/>
      <c r="M1076" s="26"/>
      <c r="N1076" s="26"/>
      <c r="O1076" s="26"/>
      <c r="P1076" s="74"/>
    </row>
    <row r="1077">
      <c r="B1077" s="129" t="str">
        <f> VLOOKUP($A1077,datasets!$A:$B,2,0)</f>
        <v>#N/A</v>
      </c>
      <c r="C1077" s="26"/>
      <c r="D1077" s="9"/>
      <c r="E1077" s="11"/>
      <c r="F1077" s="26"/>
      <c r="G1077" s="26"/>
      <c r="H1077" s="26"/>
      <c r="I1077" s="130"/>
      <c r="J1077" s="130"/>
      <c r="K1077" s="130"/>
      <c r="L1077" s="26"/>
      <c r="M1077" s="26"/>
      <c r="N1077" s="26"/>
      <c r="O1077" s="26"/>
      <c r="P1077" s="74"/>
    </row>
    <row r="1078">
      <c r="B1078" s="129" t="str">
        <f> VLOOKUP($A1078,datasets!$A:$B,2,0)</f>
        <v>#N/A</v>
      </c>
      <c r="C1078" s="26"/>
      <c r="D1078" s="9"/>
      <c r="E1078" s="11"/>
      <c r="F1078" s="26"/>
      <c r="G1078" s="26"/>
      <c r="H1078" s="26"/>
      <c r="I1078" s="130"/>
      <c r="J1078" s="130"/>
      <c r="K1078" s="130"/>
      <c r="L1078" s="26"/>
      <c r="M1078" s="26"/>
      <c r="N1078" s="26"/>
      <c r="O1078" s="26"/>
      <c r="P1078" s="74"/>
    </row>
    <row r="1079">
      <c r="B1079" s="129" t="str">
        <f> VLOOKUP($A1079,datasets!$A:$B,2,0)</f>
        <v>#N/A</v>
      </c>
      <c r="C1079" s="26"/>
      <c r="D1079" s="9"/>
      <c r="E1079" s="11"/>
      <c r="F1079" s="26"/>
      <c r="G1079" s="26"/>
      <c r="H1079" s="26"/>
      <c r="I1079" s="130"/>
      <c r="J1079" s="130"/>
      <c r="K1079" s="130"/>
      <c r="L1079" s="26"/>
      <c r="M1079" s="26"/>
      <c r="N1079" s="26"/>
      <c r="O1079" s="26"/>
      <c r="P1079" s="74"/>
    </row>
    <row r="1080">
      <c r="B1080" s="129" t="str">
        <f> VLOOKUP($A1080,datasets!$A:$B,2,0)</f>
        <v>#N/A</v>
      </c>
      <c r="C1080" s="26"/>
      <c r="D1080" s="9"/>
      <c r="E1080" s="11"/>
      <c r="F1080" s="26"/>
      <c r="G1080" s="26"/>
      <c r="H1080" s="26"/>
      <c r="I1080" s="130"/>
      <c r="J1080" s="130"/>
      <c r="K1080" s="130"/>
      <c r="L1080" s="26"/>
      <c r="M1080" s="26"/>
      <c r="N1080" s="26"/>
      <c r="O1080" s="26"/>
      <c r="P1080" s="74"/>
    </row>
    <row r="1081">
      <c r="B1081" s="129" t="str">
        <f> VLOOKUP($A1081,datasets!$A:$B,2,0)</f>
        <v>#N/A</v>
      </c>
      <c r="C1081" s="26"/>
      <c r="D1081" s="9"/>
      <c r="E1081" s="11"/>
      <c r="F1081" s="26"/>
      <c r="G1081" s="26"/>
      <c r="H1081" s="26"/>
      <c r="I1081" s="130"/>
      <c r="J1081" s="130"/>
      <c r="K1081" s="130"/>
      <c r="L1081" s="26"/>
      <c r="M1081" s="26"/>
      <c r="N1081" s="26"/>
      <c r="O1081" s="26"/>
      <c r="P1081" s="74"/>
    </row>
    <row r="1082">
      <c r="B1082" s="129" t="str">
        <f> VLOOKUP($A1082,datasets!$A:$B,2,0)</f>
        <v>#N/A</v>
      </c>
      <c r="C1082" s="26"/>
      <c r="D1082" s="9"/>
      <c r="E1082" s="11"/>
      <c r="F1082" s="26"/>
      <c r="G1082" s="26"/>
      <c r="H1082" s="26"/>
      <c r="I1082" s="130"/>
      <c r="J1082" s="130"/>
      <c r="K1082" s="130"/>
      <c r="L1082" s="26"/>
      <c r="M1082" s="26"/>
      <c r="N1082" s="26"/>
      <c r="O1082" s="26"/>
      <c r="P1082" s="74"/>
    </row>
    <row r="1083">
      <c r="B1083" s="129" t="str">
        <f> VLOOKUP($A1083,datasets!$A:$B,2,0)</f>
        <v>#N/A</v>
      </c>
      <c r="C1083" s="26"/>
      <c r="D1083" s="9"/>
      <c r="E1083" s="11"/>
      <c r="F1083" s="26"/>
      <c r="G1083" s="26"/>
      <c r="H1083" s="26"/>
      <c r="I1083" s="130"/>
      <c r="J1083" s="130"/>
      <c r="K1083" s="130"/>
      <c r="L1083" s="26"/>
      <c r="M1083" s="26"/>
      <c r="N1083" s="26"/>
      <c r="O1083" s="26"/>
      <c r="P1083" s="74"/>
    </row>
    <row r="1084">
      <c r="B1084" s="129" t="str">
        <f> VLOOKUP($A1084,datasets!$A:$B,2,0)</f>
        <v>#N/A</v>
      </c>
      <c r="C1084" s="26"/>
      <c r="D1084" s="9"/>
      <c r="E1084" s="11"/>
      <c r="F1084" s="26"/>
      <c r="G1084" s="26"/>
      <c r="H1084" s="26"/>
      <c r="I1084" s="130"/>
      <c r="J1084" s="130"/>
      <c r="K1084" s="130"/>
      <c r="L1084" s="26"/>
      <c r="M1084" s="26"/>
      <c r="N1084" s="26"/>
      <c r="O1084" s="26"/>
      <c r="P1084" s="74"/>
    </row>
    <row r="1085">
      <c r="B1085" s="129" t="str">
        <f> VLOOKUP($A1085,datasets!$A:$B,2,0)</f>
        <v>#N/A</v>
      </c>
      <c r="C1085" s="26"/>
      <c r="D1085" s="9"/>
      <c r="E1085" s="11"/>
      <c r="F1085" s="26"/>
      <c r="G1085" s="26"/>
      <c r="H1085" s="26"/>
      <c r="I1085" s="130"/>
      <c r="J1085" s="130"/>
      <c r="K1085" s="130"/>
      <c r="L1085" s="26"/>
      <c r="M1085" s="26"/>
      <c r="N1085" s="26"/>
      <c r="O1085" s="26"/>
      <c r="P1085" s="74"/>
    </row>
    <row r="1086">
      <c r="B1086" s="129" t="str">
        <f> VLOOKUP($A1086,datasets!$A:$B,2,0)</f>
        <v>#N/A</v>
      </c>
      <c r="C1086" s="26"/>
      <c r="D1086" s="9"/>
      <c r="E1086" s="11"/>
      <c r="F1086" s="26"/>
      <c r="G1086" s="26"/>
      <c r="H1086" s="26"/>
      <c r="I1086" s="130"/>
      <c r="J1086" s="130"/>
      <c r="K1086" s="130"/>
      <c r="L1086" s="26"/>
      <c r="M1086" s="26"/>
      <c r="N1086" s="26"/>
      <c r="O1086" s="26"/>
      <c r="P1086" s="74"/>
    </row>
    <row r="1087">
      <c r="B1087" s="129" t="str">
        <f> VLOOKUP($A1087,datasets!$A:$B,2,0)</f>
        <v>#N/A</v>
      </c>
      <c r="C1087" s="26"/>
      <c r="D1087" s="9"/>
      <c r="E1087" s="11"/>
      <c r="F1087" s="26"/>
      <c r="G1087" s="26"/>
      <c r="H1087" s="26"/>
      <c r="I1087" s="130"/>
      <c r="J1087" s="130"/>
      <c r="K1087" s="130"/>
      <c r="L1087" s="26"/>
      <c r="M1087" s="26"/>
      <c r="N1087" s="26"/>
      <c r="O1087" s="26"/>
      <c r="P1087" s="74"/>
    </row>
    <row r="1088">
      <c r="B1088" s="129" t="str">
        <f> VLOOKUP($A1088,datasets!$A:$B,2,0)</f>
        <v>#N/A</v>
      </c>
      <c r="C1088" s="26"/>
      <c r="D1088" s="9"/>
      <c r="E1088" s="11"/>
      <c r="F1088" s="26"/>
      <c r="G1088" s="26"/>
      <c r="H1088" s="26"/>
      <c r="I1088" s="130"/>
      <c r="J1088" s="130"/>
      <c r="K1088" s="130"/>
      <c r="L1088" s="26"/>
      <c r="M1088" s="26"/>
      <c r="N1088" s="26"/>
      <c r="O1088" s="26"/>
      <c r="P1088" s="74"/>
    </row>
    <row r="1089">
      <c r="B1089" s="129" t="str">
        <f> VLOOKUP($A1089,datasets!$A:$B,2,0)</f>
        <v>#N/A</v>
      </c>
      <c r="C1089" s="26"/>
      <c r="D1089" s="9"/>
      <c r="E1089" s="11"/>
      <c r="F1089" s="26"/>
      <c r="G1089" s="26"/>
      <c r="H1089" s="26"/>
      <c r="I1089" s="130"/>
      <c r="J1089" s="130"/>
      <c r="K1089" s="130"/>
      <c r="L1089" s="26"/>
      <c r="M1089" s="26"/>
      <c r="N1089" s="26"/>
      <c r="O1089" s="26"/>
      <c r="P1089" s="74"/>
    </row>
    <row r="1090">
      <c r="B1090" s="129" t="str">
        <f> VLOOKUP($A1090,datasets!$A:$B,2,0)</f>
        <v>#N/A</v>
      </c>
      <c r="C1090" s="26"/>
      <c r="D1090" s="9"/>
      <c r="E1090" s="11"/>
      <c r="F1090" s="26"/>
      <c r="G1090" s="26"/>
      <c r="H1090" s="26"/>
      <c r="I1090" s="130"/>
      <c r="J1090" s="130"/>
      <c r="K1090" s="130"/>
      <c r="L1090" s="26"/>
      <c r="M1090" s="26"/>
      <c r="N1090" s="26"/>
      <c r="O1090" s="26"/>
      <c r="P1090" s="74"/>
    </row>
    <row r="1091">
      <c r="B1091" s="129" t="str">
        <f> VLOOKUP($A1091,datasets!$A:$B,2,0)</f>
        <v>#N/A</v>
      </c>
      <c r="C1091" s="26"/>
      <c r="D1091" s="9"/>
      <c r="E1091" s="11"/>
      <c r="F1091" s="26"/>
      <c r="G1091" s="26"/>
      <c r="H1091" s="26"/>
      <c r="I1091" s="130"/>
      <c r="J1091" s="130"/>
      <c r="K1091" s="130"/>
      <c r="L1091" s="26"/>
      <c r="M1091" s="26"/>
      <c r="N1091" s="26"/>
      <c r="O1091" s="26"/>
      <c r="P1091" s="74"/>
    </row>
    <row r="1092">
      <c r="B1092" s="129" t="str">
        <f> VLOOKUP($A1092,datasets!$A:$B,2,0)</f>
        <v>#N/A</v>
      </c>
      <c r="C1092" s="26"/>
      <c r="D1092" s="9"/>
      <c r="E1092" s="11"/>
      <c r="F1092" s="26"/>
      <c r="G1092" s="26"/>
      <c r="H1092" s="26"/>
      <c r="I1092" s="130"/>
      <c r="J1092" s="130"/>
      <c r="K1092" s="130"/>
      <c r="L1092" s="26"/>
      <c r="M1092" s="26"/>
      <c r="N1092" s="26"/>
      <c r="O1092" s="26"/>
      <c r="P1092" s="74"/>
    </row>
    <row r="1093">
      <c r="B1093" s="129" t="str">
        <f> VLOOKUP($A1093,datasets!$A:$B,2,0)</f>
        <v>#N/A</v>
      </c>
      <c r="C1093" s="26"/>
      <c r="D1093" s="9"/>
      <c r="E1093" s="11"/>
      <c r="F1093" s="26"/>
      <c r="G1093" s="26"/>
      <c r="H1093" s="26"/>
      <c r="I1093" s="130"/>
      <c r="J1093" s="130"/>
      <c r="K1093" s="130"/>
      <c r="L1093" s="26"/>
      <c r="M1093" s="26"/>
      <c r="N1093" s="26"/>
      <c r="O1093" s="26"/>
      <c r="P1093" s="74"/>
    </row>
    <row r="1094">
      <c r="B1094" s="129" t="str">
        <f> VLOOKUP($A1094,datasets!$A:$B,2,0)</f>
        <v>#N/A</v>
      </c>
      <c r="C1094" s="26"/>
      <c r="D1094" s="9"/>
      <c r="E1094" s="11"/>
      <c r="F1094" s="26"/>
      <c r="G1094" s="26"/>
      <c r="H1094" s="26"/>
      <c r="I1094" s="130"/>
      <c r="J1094" s="130"/>
      <c r="K1094" s="130"/>
      <c r="L1094" s="26"/>
      <c r="M1094" s="26"/>
      <c r="N1094" s="26"/>
      <c r="O1094" s="26"/>
      <c r="P1094" s="74"/>
    </row>
    <row r="1095">
      <c r="B1095" s="129" t="str">
        <f> VLOOKUP($A1095,datasets!$A:$B,2,0)</f>
        <v>#N/A</v>
      </c>
      <c r="C1095" s="26"/>
      <c r="D1095" s="9"/>
      <c r="E1095" s="11"/>
      <c r="F1095" s="26"/>
      <c r="G1095" s="26"/>
      <c r="H1095" s="26"/>
      <c r="I1095" s="130"/>
      <c r="J1095" s="130"/>
      <c r="K1095" s="130"/>
      <c r="L1095" s="26"/>
      <c r="M1095" s="26"/>
      <c r="N1095" s="26"/>
      <c r="O1095" s="26"/>
      <c r="P1095" s="74"/>
    </row>
    <row r="1096">
      <c r="B1096" s="129" t="str">
        <f> VLOOKUP($A1096,datasets!$A:$B,2,0)</f>
        <v>#N/A</v>
      </c>
      <c r="C1096" s="26"/>
      <c r="D1096" s="9"/>
      <c r="E1096" s="11"/>
      <c r="F1096" s="26"/>
      <c r="G1096" s="26"/>
      <c r="H1096" s="26"/>
      <c r="I1096" s="130"/>
      <c r="J1096" s="130"/>
      <c r="K1096" s="130"/>
      <c r="L1096" s="26"/>
      <c r="M1096" s="26"/>
      <c r="N1096" s="26"/>
      <c r="O1096" s="26"/>
      <c r="P1096" s="74"/>
    </row>
    <row r="1097">
      <c r="B1097" s="129" t="str">
        <f> VLOOKUP($A1097,datasets!$A:$B,2,0)</f>
        <v>#N/A</v>
      </c>
      <c r="C1097" s="26"/>
      <c r="D1097" s="9"/>
      <c r="E1097" s="11"/>
      <c r="F1097" s="26"/>
      <c r="G1097" s="26"/>
      <c r="H1097" s="26"/>
      <c r="I1097" s="130"/>
      <c r="J1097" s="130"/>
      <c r="K1097" s="130"/>
      <c r="L1097" s="26"/>
      <c r="M1097" s="26"/>
      <c r="N1097" s="26"/>
      <c r="O1097" s="26"/>
      <c r="P1097" s="74"/>
    </row>
    <row r="1098">
      <c r="B1098" s="129" t="str">
        <f> VLOOKUP($A1098,datasets!$A:$B,2,0)</f>
        <v>#N/A</v>
      </c>
      <c r="C1098" s="26"/>
      <c r="D1098" s="9"/>
      <c r="E1098" s="11"/>
      <c r="F1098" s="26"/>
      <c r="G1098" s="26"/>
      <c r="H1098" s="26"/>
      <c r="I1098" s="130"/>
      <c r="J1098" s="130"/>
      <c r="K1098" s="130"/>
      <c r="L1098" s="26"/>
      <c r="M1098" s="26"/>
      <c r="N1098" s="26"/>
      <c r="O1098" s="26"/>
      <c r="P1098" s="74"/>
    </row>
    <row r="1099">
      <c r="B1099" s="129" t="str">
        <f> VLOOKUP($A1099,datasets!$A:$B,2,0)</f>
        <v>#N/A</v>
      </c>
      <c r="C1099" s="26"/>
      <c r="D1099" s="9"/>
      <c r="E1099" s="11"/>
      <c r="F1099" s="26"/>
      <c r="G1099" s="26"/>
      <c r="H1099" s="26"/>
      <c r="I1099" s="130"/>
      <c r="J1099" s="130"/>
      <c r="K1099" s="130"/>
      <c r="L1099" s="26"/>
      <c r="M1099" s="26"/>
      <c r="N1099" s="26"/>
      <c r="O1099" s="26"/>
      <c r="P1099" s="74"/>
    </row>
    <row r="1100">
      <c r="B1100" s="129" t="str">
        <f> VLOOKUP($A1100,datasets!$A:$B,2,0)</f>
        <v>#N/A</v>
      </c>
      <c r="C1100" s="26"/>
      <c r="D1100" s="9"/>
      <c r="E1100" s="11"/>
      <c r="F1100" s="26"/>
      <c r="G1100" s="26"/>
      <c r="H1100" s="26"/>
      <c r="I1100" s="130"/>
      <c r="J1100" s="130"/>
      <c r="K1100" s="130"/>
      <c r="L1100" s="26"/>
      <c r="M1100" s="26"/>
      <c r="N1100" s="26"/>
      <c r="O1100" s="26"/>
      <c r="P1100" s="74"/>
    </row>
    <row r="1101">
      <c r="B1101" s="129" t="str">
        <f> VLOOKUP($A1101,datasets!$A:$B,2,0)</f>
        <v>#N/A</v>
      </c>
      <c r="C1101" s="26"/>
      <c r="D1101" s="9"/>
      <c r="E1101" s="11"/>
      <c r="F1101" s="26"/>
      <c r="G1101" s="26"/>
      <c r="H1101" s="26"/>
      <c r="I1101" s="130"/>
      <c r="J1101" s="130"/>
      <c r="K1101" s="130"/>
      <c r="L1101" s="26"/>
      <c r="M1101" s="26"/>
      <c r="N1101" s="26"/>
      <c r="O1101" s="26"/>
      <c r="P1101" s="74"/>
    </row>
    <row r="1102">
      <c r="B1102" s="129" t="str">
        <f> VLOOKUP($A1102,datasets!$A:$B,2,0)</f>
        <v>#N/A</v>
      </c>
      <c r="C1102" s="26"/>
      <c r="D1102" s="9"/>
      <c r="E1102" s="11"/>
      <c r="F1102" s="26"/>
      <c r="G1102" s="26"/>
      <c r="H1102" s="26"/>
      <c r="I1102" s="130"/>
      <c r="J1102" s="130"/>
      <c r="K1102" s="130"/>
      <c r="L1102" s="26"/>
      <c r="M1102" s="26"/>
      <c r="N1102" s="26"/>
      <c r="O1102" s="26"/>
      <c r="P1102" s="74"/>
    </row>
    <row r="1103">
      <c r="B1103" s="129" t="str">
        <f> VLOOKUP($A1103,datasets!$A:$B,2,0)</f>
        <v>#N/A</v>
      </c>
      <c r="C1103" s="26"/>
      <c r="D1103" s="9"/>
      <c r="E1103" s="11"/>
      <c r="F1103" s="26"/>
      <c r="G1103" s="26"/>
      <c r="H1103" s="26"/>
      <c r="I1103" s="130"/>
      <c r="J1103" s="130"/>
      <c r="K1103" s="130"/>
      <c r="L1103" s="26"/>
      <c r="M1103" s="26"/>
      <c r="N1103" s="26"/>
      <c r="O1103" s="26"/>
      <c r="P1103" s="74"/>
    </row>
    <row r="1104">
      <c r="B1104" s="129" t="str">
        <f> VLOOKUP($A1104,datasets!$A:$B,2,0)</f>
        <v>#N/A</v>
      </c>
      <c r="C1104" s="26"/>
      <c r="D1104" s="9"/>
      <c r="E1104" s="11"/>
      <c r="F1104" s="26"/>
      <c r="G1104" s="26"/>
      <c r="H1104" s="26"/>
      <c r="I1104" s="130"/>
      <c r="J1104" s="130"/>
      <c r="K1104" s="130"/>
      <c r="L1104" s="26"/>
      <c r="M1104" s="26"/>
      <c r="N1104" s="26"/>
      <c r="O1104" s="26"/>
      <c r="P1104" s="74"/>
    </row>
    <row r="1105">
      <c r="B1105" s="129" t="str">
        <f> VLOOKUP($A1105,datasets!$A:$B,2,0)</f>
        <v>#N/A</v>
      </c>
      <c r="C1105" s="26"/>
      <c r="D1105" s="9"/>
      <c r="E1105" s="11"/>
      <c r="F1105" s="26"/>
      <c r="G1105" s="26"/>
      <c r="H1105" s="26"/>
      <c r="I1105" s="130"/>
      <c r="J1105" s="130"/>
      <c r="K1105" s="130"/>
      <c r="L1105" s="26"/>
      <c r="M1105" s="26"/>
      <c r="N1105" s="26"/>
      <c r="O1105" s="26"/>
      <c r="P1105" s="74"/>
    </row>
    <row r="1106">
      <c r="B1106" s="129" t="str">
        <f> VLOOKUP($A1106,datasets!$A:$B,2,0)</f>
        <v>#N/A</v>
      </c>
      <c r="C1106" s="26"/>
      <c r="D1106" s="9"/>
      <c r="E1106" s="11"/>
      <c r="F1106" s="26"/>
      <c r="G1106" s="26"/>
      <c r="H1106" s="26"/>
      <c r="I1106" s="130"/>
      <c r="J1106" s="130"/>
      <c r="K1106" s="130"/>
      <c r="L1106" s="26"/>
      <c r="M1106" s="26"/>
      <c r="N1106" s="26"/>
      <c r="O1106" s="26"/>
      <c r="P1106" s="74"/>
    </row>
    <row r="1107">
      <c r="B1107" s="129" t="str">
        <f> VLOOKUP($A1107,datasets!$A:$B,2,0)</f>
        <v>#N/A</v>
      </c>
      <c r="C1107" s="26"/>
      <c r="D1107" s="9"/>
      <c r="E1107" s="11"/>
      <c r="F1107" s="26"/>
      <c r="G1107" s="26"/>
      <c r="H1107" s="26"/>
      <c r="I1107" s="130"/>
      <c r="J1107" s="130"/>
      <c r="K1107" s="130"/>
      <c r="L1107" s="26"/>
      <c r="M1107" s="26"/>
      <c r="N1107" s="26"/>
      <c r="O1107" s="26"/>
      <c r="P1107" s="74"/>
    </row>
    <row r="1108">
      <c r="B1108" s="129" t="str">
        <f> VLOOKUP($A1108,datasets!$A:$B,2,0)</f>
        <v>#N/A</v>
      </c>
      <c r="C1108" s="26"/>
      <c r="D1108" s="9"/>
      <c r="E1108" s="11"/>
      <c r="F1108" s="26"/>
      <c r="G1108" s="26"/>
      <c r="H1108" s="26"/>
      <c r="I1108" s="130"/>
      <c r="J1108" s="130"/>
      <c r="K1108" s="130"/>
      <c r="L1108" s="26"/>
      <c r="M1108" s="26"/>
      <c r="N1108" s="26"/>
      <c r="O1108" s="26"/>
      <c r="P1108" s="74"/>
    </row>
    <row r="1109">
      <c r="B1109" s="129" t="str">
        <f> VLOOKUP($A1109,datasets!$A:$B,2,0)</f>
        <v>#N/A</v>
      </c>
      <c r="C1109" s="26"/>
      <c r="D1109" s="9"/>
      <c r="E1109" s="11"/>
      <c r="F1109" s="26"/>
      <c r="G1109" s="26"/>
      <c r="H1109" s="26"/>
      <c r="I1109" s="130"/>
      <c r="J1109" s="130"/>
      <c r="K1109" s="130"/>
      <c r="L1109" s="26"/>
      <c r="M1109" s="26"/>
      <c r="N1109" s="26"/>
      <c r="O1109" s="26"/>
      <c r="P1109" s="74"/>
    </row>
    <row r="1110">
      <c r="B1110" s="129" t="str">
        <f> VLOOKUP($A1110,datasets!$A:$B,2,0)</f>
        <v>#N/A</v>
      </c>
      <c r="C1110" s="26"/>
      <c r="D1110" s="9"/>
      <c r="E1110" s="11"/>
      <c r="F1110" s="26"/>
      <c r="G1110" s="26"/>
      <c r="H1110" s="26"/>
      <c r="I1110" s="130"/>
      <c r="J1110" s="130"/>
      <c r="K1110" s="130"/>
      <c r="L1110" s="26"/>
      <c r="M1110" s="26"/>
      <c r="N1110" s="26"/>
      <c r="O1110" s="26"/>
      <c r="P1110" s="74"/>
    </row>
    <row r="1111">
      <c r="B1111" s="129" t="str">
        <f> VLOOKUP($A1111,datasets!$A:$B,2,0)</f>
        <v>#N/A</v>
      </c>
      <c r="C1111" s="26"/>
      <c r="D1111" s="9"/>
      <c r="E1111" s="11"/>
      <c r="F1111" s="26"/>
      <c r="G1111" s="26"/>
      <c r="H1111" s="26"/>
      <c r="I1111" s="130"/>
      <c r="J1111" s="130"/>
      <c r="K1111" s="130"/>
      <c r="L1111" s="26"/>
      <c r="M1111" s="26"/>
      <c r="N1111" s="26"/>
      <c r="O1111" s="26"/>
      <c r="P1111" s="74"/>
    </row>
    <row r="1112">
      <c r="B1112" s="129" t="str">
        <f> VLOOKUP($A1112,datasets!$A:$B,2,0)</f>
        <v>#N/A</v>
      </c>
      <c r="C1112" s="26"/>
      <c r="D1112" s="9"/>
      <c r="E1112" s="11"/>
      <c r="F1112" s="26"/>
      <c r="G1112" s="26"/>
      <c r="H1112" s="26"/>
      <c r="I1112" s="130"/>
      <c r="J1112" s="130"/>
      <c r="K1112" s="130"/>
      <c r="L1112" s="26"/>
      <c r="M1112" s="26"/>
      <c r="N1112" s="26"/>
      <c r="O1112" s="26"/>
      <c r="P1112" s="74"/>
    </row>
    <row r="1113">
      <c r="B1113" s="129" t="str">
        <f> VLOOKUP($A1113,datasets!$A:$B,2,0)</f>
        <v>#N/A</v>
      </c>
      <c r="C1113" s="26"/>
      <c r="D1113" s="9"/>
      <c r="E1113" s="11"/>
      <c r="F1113" s="26"/>
      <c r="G1113" s="26"/>
      <c r="H1113" s="26"/>
      <c r="I1113" s="130"/>
      <c r="J1113" s="130"/>
      <c r="K1113" s="130"/>
      <c r="L1113" s="26"/>
      <c r="M1113" s="26"/>
      <c r="N1113" s="26"/>
      <c r="O1113" s="26"/>
      <c r="P1113" s="74"/>
    </row>
    <row r="1114">
      <c r="B1114" s="129" t="str">
        <f> VLOOKUP($A1114,datasets!$A:$B,2,0)</f>
        <v>#N/A</v>
      </c>
      <c r="C1114" s="26"/>
      <c r="D1114" s="9"/>
      <c r="E1114" s="11"/>
      <c r="F1114" s="26"/>
      <c r="G1114" s="26"/>
      <c r="H1114" s="26"/>
      <c r="I1114" s="130"/>
      <c r="J1114" s="130"/>
      <c r="K1114" s="130"/>
      <c r="L1114" s="26"/>
      <c r="M1114" s="26"/>
      <c r="N1114" s="26"/>
      <c r="O1114" s="26"/>
      <c r="P1114" s="74"/>
    </row>
    <row r="1115">
      <c r="B1115" s="129" t="str">
        <f> VLOOKUP($A1115,datasets!$A:$B,2,0)</f>
        <v>#N/A</v>
      </c>
      <c r="C1115" s="26"/>
      <c r="D1115" s="9"/>
      <c r="E1115" s="11"/>
      <c r="F1115" s="26"/>
      <c r="G1115" s="26"/>
      <c r="H1115" s="26"/>
      <c r="I1115" s="130"/>
      <c r="J1115" s="130"/>
      <c r="K1115" s="130"/>
      <c r="L1115" s="26"/>
      <c r="M1115" s="26"/>
      <c r="N1115" s="26"/>
      <c r="O1115" s="26"/>
      <c r="P1115" s="74"/>
    </row>
    <row r="1116">
      <c r="B1116" s="129" t="str">
        <f> VLOOKUP($A1116,datasets!$A:$B,2,0)</f>
        <v>#N/A</v>
      </c>
      <c r="C1116" s="26"/>
      <c r="D1116" s="9"/>
      <c r="E1116" s="11"/>
      <c r="F1116" s="26"/>
      <c r="G1116" s="26"/>
      <c r="H1116" s="26"/>
      <c r="I1116" s="130"/>
      <c r="J1116" s="130"/>
      <c r="K1116" s="130"/>
      <c r="L1116" s="26"/>
      <c r="M1116" s="26"/>
      <c r="N1116" s="26"/>
      <c r="O1116" s="26"/>
      <c r="P1116" s="74"/>
    </row>
    <row r="1117">
      <c r="B1117" s="129" t="str">
        <f> VLOOKUP($A1117,datasets!$A:$B,2,0)</f>
        <v>#N/A</v>
      </c>
      <c r="C1117" s="26"/>
      <c r="D1117" s="9"/>
      <c r="E1117" s="11"/>
      <c r="F1117" s="26"/>
      <c r="G1117" s="26"/>
      <c r="H1117" s="26"/>
      <c r="I1117" s="130"/>
      <c r="J1117" s="130"/>
      <c r="K1117" s="130"/>
      <c r="L1117" s="26"/>
      <c r="M1117" s="26"/>
      <c r="N1117" s="26"/>
      <c r="O1117" s="26"/>
      <c r="P1117" s="74"/>
    </row>
    <row r="1118">
      <c r="B1118" s="129" t="str">
        <f> VLOOKUP($A1118,datasets!$A:$B,2,0)</f>
        <v>#N/A</v>
      </c>
      <c r="C1118" s="26"/>
      <c r="D1118" s="9"/>
      <c r="E1118" s="11"/>
      <c r="F1118" s="26"/>
      <c r="G1118" s="26"/>
      <c r="H1118" s="26"/>
      <c r="I1118" s="130"/>
      <c r="J1118" s="130"/>
      <c r="K1118" s="130"/>
      <c r="L1118" s="26"/>
      <c r="M1118" s="26"/>
      <c r="N1118" s="26"/>
      <c r="O1118" s="26"/>
      <c r="P1118" s="74"/>
    </row>
    <row r="1119">
      <c r="B1119" s="129" t="str">
        <f> VLOOKUP($A1119,datasets!$A:$B,2,0)</f>
        <v>#N/A</v>
      </c>
      <c r="C1119" s="26"/>
      <c r="D1119" s="9"/>
      <c r="E1119" s="11"/>
      <c r="F1119" s="26"/>
      <c r="G1119" s="26"/>
      <c r="H1119" s="26"/>
      <c r="I1119" s="130"/>
      <c r="J1119" s="130"/>
      <c r="K1119" s="130"/>
      <c r="L1119" s="26"/>
      <c r="M1119" s="26"/>
      <c r="N1119" s="26"/>
      <c r="O1119" s="26"/>
      <c r="P1119" s="74"/>
    </row>
    <row r="1120">
      <c r="B1120" s="129" t="str">
        <f> VLOOKUP($A1120,datasets!$A:$B,2,0)</f>
        <v>#N/A</v>
      </c>
      <c r="C1120" s="26"/>
      <c r="D1120" s="9"/>
      <c r="E1120" s="11"/>
      <c r="F1120" s="26"/>
      <c r="G1120" s="26"/>
      <c r="H1120" s="26"/>
      <c r="I1120" s="130"/>
      <c r="J1120" s="130"/>
      <c r="K1120" s="130"/>
      <c r="L1120" s="26"/>
      <c r="M1120" s="26"/>
      <c r="N1120" s="26"/>
      <c r="O1120" s="26"/>
      <c r="P1120" s="74"/>
    </row>
    <row r="1121">
      <c r="B1121" s="129" t="str">
        <f> VLOOKUP($A1121,datasets!$A:$B,2,0)</f>
        <v>#N/A</v>
      </c>
      <c r="C1121" s="26"/>
      <c r="D1121" s="9"/>
      <c r="E1121" s="11"/>
      <c r="F1121" s="26"/>
      <c r="G1121" s="26"/>
      <c r="H1121" s="26"/>
      <c r="I1121" s="130"/>
      <c r="J1121" s="130"/>
      <c r="K1121" s="130"/>
      <c r="L1121" s="26"/>
      <c r="M1121" s="26"/>
      <c r="N1121" s="26"/>
      <c r="O1121" s="26"/>
      <c r="P1121" s="74"/>
    </row>
    <row r="1122">
      <c r="B1122" s="129" t="str">
        <f> VLOOKUP($A1122,datasets!$A:$B,2,0)</f>
        <v>#N/A</v>
      </c>
      <c r="C1122" s="26"/>
      <c r="D1122" s="9"/>
      <c r="E1122" s="11"/>
      <c r="F1122" s="26"/>
      <c r="G1122" s="26"/>
      <c r="H1122" s="26"/>
      <c r="I1122" s="130"/>
      <c r="J1122" s="130"/>
      <c r="K1122" s="130"/>
      <c r="L1122" s="26"/>
      <c r="M1122" s="26"/>
      <c r="N1122" s="26"/>
      <c r="O1122" s="26"/>
      <c r="P1122" s="74"/>
    </row>
    <row r="1123">
      <c r="B1123" s="129" t="str">
        <f> VLOOKUP($A1123,datasets!$A:$B,2,0)</f>
        <v>#N/A</v>
      </c>
      <c r="C1123" s="26"/>
      <c r="D1123" s="9"/>
      <c r="E1123" s="11"/>
      <c r="F1123" s="26"/>
      <c r="G1123" s="26"/>
      <c r="H1123" s="26"/>
      <c r="I1123" s="130"/>
      <c r="J1123" s="130"/>
      <c r="K1123" s="130"/>
      <c r="L1123" s="26"/>
      <c r="M1123" s="26"/>
      <c r="N1123" s="26"/>
      <c r="O1123" s="26"/>
      <c r="P1123" s="74"/>
    </row>
    <row r="1124">
      <c r="B1124" s="129" t="str">
        <f> VLOOKUP($A1124,datasets!$A:$B,2,0)</f>
        <v>#N/A</v>
      </c>
      <c r="C1124" s="26"/>
      <c r="D1124" s="9"/>
      <c r="E1124" s="11"/>
      <c r="F1124" s="26"/>
      <c r="G1124" s="26"/>
      <c r="H1124" s="26"/>
      <c r="I1124" s="130"/>
      <c r="J1124" s="130"/>
      <c r="K1124" s="130"/>
      <c r="L1124" s="26"/>
      <c r="M1124" s="26"/>
      <c r="N1124" s="26"/>
      <c r="O1124" s="26"/>
      <c r="P1124" s="74"/>
    </row>
    <row r="1125">
      <c r="B1125" s="129" t="str">
        <f> VLOOKUP($A1125,datasets!$A:$B,2,0)</f>
        <v>#N/A</v>
      </c>
      <c r="C1125" s="26"/>
      <c r="D1125" s="9"/>
      <c r="E1125" s="11"/>
      <c r="F1125" s="26"/>
      <c r="G1125" s="26"/>
      <c r="H1125" s="26"/>
      <c r="I1125" s="130"/>
      <c r="J1125" s="130"/>
      <c r="K1125" s="130"/>
      <c r="L1125" s="26"/>
      <c r="M1125" s="26"/>
      <c r="N1125" s="26"/>
      <c r="O1125" s="26"/>
      <c r="P1125" s="74"/>
    </row>
    <row r="1126">
      <c r="B1126" s="129" t="str">
        <f> VLOOKUP($A1126,datasets!$A:$B,2,0)</f>
        <v>#N/A</v>
      </c>
      <c r="C1126" s="26"/>
      <c r="D1126" s="9"/>
      <c r="E1126" s="11"/>
      <c r="F1126" s="26"/>
      <c r="G1126" s="26"/>
      <c r="H1126" s="26"/>
      <c r="I1126" s="130"/>
      <c r="J1126" s="130"/>
      <c r="K1126" s="130"/>
      <c r="L1126" s="26"/>
      <c r="M1126" s="26"/>
      <c r="N1126" s="26"/>
      <c r="O1126" s="26"/>
      <c r="P1126" s="74"/>
    </row>
    <row r="1127">
      <c r="B1127" s="129" t="str">
        <f> VLOOKUP($A1127,datasets!$A:$B,2,0)</f>
        <v>#N/A</v>
      </c>
      <c r="C1127" s="26"/>
      <c r="D1127" s="9"/>
      <c r="E1127" s="11"/>
      <c r="F1127" s="26"/>
      <c r="G1127" s="26"/>
      <c r="H1127" s="26"/>
      <c r="I1127" s="130"/>
      <c r="J1127" s="130"/>
      <c r="K1127" s="130"/>
      <c r="L1127" s="26"/>
      <c r="M1127" s="26"/>
      <c r="N1127" s="26"/>
      <c r="O1127" s="26"/>
      <c r="P1127" s="74"/>
    </row>
    <row r="1128">
      <c r="B1128" s="129" t="str">
        <f> VLOOKUP($A1128,datasets!$A:$B,2,0)</f>
        <v>#N/A</v>
      </c>
      <c r="C1128" s="26"/>
      <c r="D1128" s="9"/>
      <c r="E1128" s="11"/>
      <c r="F1128" s="26"/>
      <c r="G1128" s="26"/>
      <c r="H1128" s="26"/>
      <c r="I1128" s="130"/>
      <c r="J1128" s="130"/>
      <c r="K1128" s="130"/>
      <c r="L1128" s="26"/>
      <c r="M1128" s="26"/>
      <c r="N1128" s="26"/>
      <c r="O1128" s="26"/>
      <c r="P1128" s="74"/>
    </row>
    <row r="1129">
      <c r="B1129" s="129" t="str">
        <f> VLOOKUP($A1129,datasets!$A:$B,2,0)</f>
        <v>#N/A</v>
      </c>
      <c r="C1129" s="26"/>
      <c r="D1129" s="9"/>
      <c r="E1129" s="11"/>
      <c r="F1129" s="26"/>
      <c r="G1129" s="26"/>
      <c r="H1129" s="26"/>
      <c r="I1129" s="130"/>
      <c r="J1129" s="130"/>
      <c r="K1129" s="130"/>
      <c r="L1129" s="26"/>
      <c r="M1129" s="26"/>
      <c r="N1129" s="26"/>
      <c r="O1129" s="26"/>
      <c r="P1129" s="74"/>
    </row>
    <row r="1130">
      <c r="B1130" s="129" t="str">
        <f> VLOOKUP($A1130,datasets!$A:$B,2,0)</f>
        <v>#N/A</v>
      </c>
      <c r="C1130" s="26"/>
      <c r="D1130" s="9"/>
      <c r="E1130" s="11"/>
      <c r="F1130" s="26"/>
      <c r="G1130" s="26"/>
      <c r="H1130" s="26"/>
      <c r="I1130" s="130"/>
      <c r="J1130" s="130"/>
      <c r="K1130" s="130"/>
      <c r="L1130" s="26"/>
      <c r="M1130" s="26"/>
      <c r="N1130" s="26"/>
      <c r="O1130" s="26"/>
      <c r="P1130" s="74"/>
    </row>
    <row r="1131">
      <c r="B1131" s="129" t="str">
        <f> VLOOKUP($A1131,datasets!$A:$B,2,0)</f>
        <v>#N/A</v>
      </c>
      <c r="C1131" s="26"/>
      <c r="D1131" s="9"/>
      <c r="E1131" s="11"/>
      <c r="F1131" s="26"/>
      <c r="G1131" s="26"/>
      <c r="H1131" s="26"/>
      <c r="I1131" s="130"/>
      <c r="J1131" s="130"/>
      <c r="K1131" s="130"/>
      <c r="L1131" s="26"/>
      <c r="M1131" s="26"/>
      <c r="N1131" s="26"/>
      <c r="O1131" s="26"/>
      <c r="P1131" s="74"/>
    </row>
    <row r="1132">
      <c r="B1132" s="129" t="str">
        <f> VLOOKUP($A1132,datasets!$A:$B,2,0)</f>
        <v>#N/A</v>
      </c>
      <c r="C1132" s="26"/>
      <c r="D1132" s="9"/>
      <c r="E1132" s="11"/>
      <c r="F1132" s="26"/>
      <c r="G1132" s="26"/>
      <c r="H1132" s="26"/>
      <c r="I1132" s="130"/>
      <c r="J1132" s="130"/>
      <c r="K1132" s="130"/>
      <c r="L1132" s="26"/>
      <c r="M1132" s="26"/>
      <c r="N1132" s="26"/>
      <c r="O1132" s="26"/>
      <c r="P1132" s="74"/>
    </row>
    <row r="1133">
      <c r="B1133" s="129" t="str">
        <f> VLOOKUP($A1133,datasets!$A:$B,2,0)</f>
        <v>#N/A</v>
      </c>
      <c r="C1133" s="26"/>
      <c r="D1133" s="9"/>
      <c r="E1133" s="11"/>
      <c r="F1133" s="26"/>
      <c r="G1133" s="26"/>
      <c r="H1133" s="26"/>
      <c r="I1133" s="130"/>
      <c r="J1133" s="130"/>
      <c r="K1133" s="130"/>
      <c r="L1133" s="26"/>
      <c r="M1133" s="26"/>
      <c r="N1133" s="26"/>
      <c r="O1133" s="26"/>
      <c r="P1133" s="74"/>
    </row>
    <row r="1134">
      <c r="B1134" s="129" t="str">
        <f> VLOOKUP($A1134,datasets!$A:$B,2,0)</f>
        <v>#N/A</v>
      </c>
      <c r="C1134" s="26"/>
      <c r="D1134" s="9"/>
      <c r="E1134" s="11"/>
      <c r="F1134" s="26"/>
      <c r="G1134" s="26"/>
      <c r="H1134" s="26"/>
      <c r="I1134" s="130"/>
      <c r="J1134" s="130"/>
      <c r="K1134" s="130"/>
      <c r="L1134" s="26"/>
      <c r="M1134" s="26"/>
      <c r="N1134" s="26"/>
      <c r="O1134" s="26"/>
      <c r="P1134" s="74"/>
    </row>
    <row r="1135">
      <c r="B1135" s="129" t="str">
        <f> VLOOKUP($A1135,datasets!$A:$B,2,0)</f>
        <v>#N/A</v>
      </c>
      <c r="C1135" s="26"/>
      <c r="D1135" s="9"/>
      <c r="E1135" s="11"/>
      <c r="F1135" s="26"/>
      <c r="G1135" s="26"/>
      <c r="H1135" s="26"/>
      <c r="I1135" s="130"/>
      <c r="J1135" s="130"/>
      <c r="K1135" s="130"/>
      <c r="L1135" s="26"/>
      <c r="M1135" s="26"/>
      <c r="N1135" s="26"/>
      <c r="O1135" s="26"/>
      <c r="P1135" s="74"/>
    </row>
    <row r="1136">
      <c r="B1136" s="129" t="str">
        <f> VLOOKUP($A1136,datasets!$A:$B,2,0)</f>
        <v>#N/A</v>
      </c>
      <c r="C1136" s="26"/>
      <c r="D1136" s="9"/>
      <c r="E1136" s="11"/>
      <c r="F1136" s="26"/>
      <c r="G1136" s="26"/>
      <c r="H1136" s="26"/>
      <c r="I1136" s="130"/>
      <c r="J1136" s="130"/>
      <c r="K1136" s="130"/>
      <c r="L1136" s="26"/>
      <c r="M1136" s="26"/>
      <c r="N1136" s="26"/>
      <c r="O1136" s="26"/>
      <c r="P1136" s="74"/>
    </row>
    <row r="1137">
      <c r="B1137" s="129" t="str">
        <f> VLOOKUP($A1137,datasets!$A:$B,2,0)</f>
        <v>#N/A</v>
      </c>
      <c r="C1137" s="26"/>
      <c r="D1137" s="9"/>
      <c r="E1137" s="11"/>
      <c r="F1137" s="26"/>
      <c r="G1137" s="26"/>
      <c r="H1137" s="26"/>
      <c r="I1137" s="130"/>
      <c r="J1137" s="130"/>
      <c r="K1137" s="130"/>
      <c r="L1137" s="26"/>
      <c r="M1137" s="26"/>
      <c r="N1137" s="26"/>
      <c r="O1137" s="26"/>
      <c r="P1137" s="74"/>
    </row>
    <row r="1138">
      <c r="B1138" s="129" t="str">
        <f> VLOOKUP($A1138,datasets!$A:$B,2,0)</f>
        <v>#N/A</v>
      </c>
      <c r="C1138" s="26"/>
      <c r="D1138" s="9"/>
      <c r="E1138" s="11"/>
      <c r="F1138" s="26"/>
      <c r="G1138" s="26"/>
      <c r="H1138" s="26"/>
      <c r="I1138" s="130"/>
      <c r="J1138" s="130"/>
      <c r="K1138" s="130"/>
      <c r="L1138" s="26"/>
      <c r="M1138" s="26"/>
      <c r="N1138" s="26"/>
      <c r="O1138" s="26"/>
      <c r="P1138" s="74"/>
    </row>
    <row r="1139">
      <c r="B1139" s="129" t="str">
        <f> VLOOKUP($A1139,datasets!$A:$B,2,0)</f>
        <v>#N/A</v>
      </c>
      <c r="C1139" s="26"/>
      <c r="D1139" s="9"/>
      <c r="E1139" s="11"/>
      <c r="F1139" s="26"/>
      <c r="G1139" s="26"/>
      <c r="H1139" s="26"/>
      <c r="I1139" s="130"/>
      <c r="J1139" s="130"/>
      <c r="K1139" s="130"/>
      <c r="L1139" s="26"/>
      <c r="M1139" s="26"/>
      <c r="N1139" s="26"/>
      <c r="O1139" s="26"/>
      <c r="P1139" s="74"/>
    </row>
    <row r="1140">
      <c r="B1140" s="129" t="str">
        <f> VLOOKUP($A1140,datasets!$A:$B,2,0)</f>
        <v>#N/A</v>
      </c>
      <c r="C1140" s="26"/>
      <c r="D1140" s="9"/>
      <c r="E1140" s="11"/>
      <c r="F1140" s="26"/>
      <c r="G1140" s="26"/>
      <c r="H1140" s="26"/>
      <c r="I1140" s="130"/>
      <c r="J1140" s="130"/>
      <c r="K1140" s="130"/>
      <c r="L1140" s="26"/>
      <c r="M1140" s="26"/>
      <c r="N1140" s="26"/>
      <c r="O1140" s="26"/>
      <c r="P1140" s="74"/>
    </row>
    <row r="1141">
      <c r="B1141" s="129" t="str">
        <f> VLOOKUP($A1141,datasets!$A:$B,2,0)</f>
        <v>#N/A</v>
      </c>
      <c r="C1141" s="26"/>
      <c r="D1141" s="9"/>
      <c r="E1141" s="11"/>
      <c r="F1141" s="26"/>
      <c r="G1141" s="26"/>
      <c r="H1141" s="26"/>
      <c r="I1141" s="130"/>
      <c r="J1141" s="130"/>
      <c r="K1141" s="130"/>
      <c r="L1141" s="26"/>
      <c r="M1141" s="26"/>
      <c r="N1141" s="26"/>
      <c r="O1141" s="26"/>
      <c r="P1141" s="74"/>
    </row>
    <row r="1142">
      <c r="B1142" s="129" t="str">
        <f> VLOOKUP($A1142,datasets!$A:$B,2,0)</f>
        <v>#N/A</v>
      </c>
      <c r="C1142" s="26"/>
      <c r="D1142" s="9"/>
      <c r="E1142" s="11"/>
      <c r="F1142" s="26"/>
      <c r="G1142" s="26"/>
      <c r="H1142" s="26"/>
      <c r="I1142" s="130"/>
      <c r="J1142" s="130"/>
      <c r="K1142" s="130"/>
      <c r="L1142" s="26"/>
      <c r="M1142" s="26"/>
      <c r="N1142" s="26"/>
      <c r="O1142" s="26"/>
      <c r="P1142" s="74"/>
    </row>
    <row r="1143">
      <c r="B1143" s="129" t="str">
        <f> VLOOKUP($A1143,datasets!$A:$B,2,0)</f>
        <v>#N/A</v>
      </c>
      <c r="C1143" s="26"/>
      <c r="D1143" s="9"/>
      <c r="E1143" s="11"/>
      <c r="F1143" s="26"/>
      <c r="G1143" s="26"/>
      <c r="H1143" s="26"/>
      <c r="I1143" s="130"/>
      <c r="J1143" s="130"/>
      <c r="K1143" s="130"/>
      <c r="L1143" s="26"/>
      <c r="M1143" s="26"/>
      <c r="N1143" s="26"/>
      <c r="O1143" s="26"/>
      <c r="P1143" s="74"/>
    </row>
    <row r="1144">
      <c r="B1144" s="129" t="str">
        <f> VLOOKUP($A1144,datasets!$A:$B,2,0)</f>
        <v>#N/A</v>
      </c>
      <c r="C1144" s="26"/>
      <c r="D1144" s="9"/>
      <c r="E1144" s="11"/>
      <c r="F1144" s="26"/>
      <c r="G1144" s="26"/>
      <c r="H1144" s="26"/>
      <c r="I1144" s="130"/>
      <c r="J1144" s="130"/>
      <c r="K1144" s="130"/>
      <c r="L1144" s="26"/>
      <c r="M1144" s="26"/>
      <c r="N1144" s="26"/>
      <c r="O1144" s="26"/>
      <c r="P1144" s="74"/>
    </row>
    <row r="1145">
      <c r="B1145" s="129" t="str">
        <f> VLOOKUP($A1145,datasets!$A:$B,2,0)</f>
        <v>#N/A</v>
      </c>
      <c r="C1145" s="26"/>
      <c r="D1145" s="9"/>
      <c r="E1145" s="11"/>
      <c r="F1145" s="26"/>
      <c r="G1145" s="26"/>
      <c r="H1145" s="26"/>
      <c r="I1145" s="130"/>
      <c r="J1145" s="130"/>
      <c r="K1145" s="130"/>
      <c r="L1145" s="26"/>
      <c r="M1145" s="26"/>
      <c r="N1145" s="26"/>
      <c r="O1145" s="26"/>
      <c r="P1145" s="74"/>
    </row>
    <row r="1146">
      <c r="B1146" s="129" t="str">
        <f> VLOOKUP($A1146,datasets!$A:$B,2,0)</f>
        <v>#N/A</v>
      </c>
      <c r="C1146" s="26"/>
      <c r="D1146" s="9"/>
      <c r="E1146" s="11"/>
      <c r="F1146" s="26"/>
      <c r="G1146" s="26"/>
      <c r="H1146" s="26"/>
      <c r="I1146" s="130"/>
      <c r="J1146" s="130"/>
      <c r="K1146" s="130"/>
      <c r="L1146" s="26"/>
      <c r="M1146" s="26"/>
      <c r="N1146" s="26"/>
      <c r="O1146" s="26"/>
      <c r="P1146" s="74"/>
    </row>
    <row r="1147">
      <c r="B1147" s="129" t="str">
        <f> VLOOKUP($A1147,datasets!$A:$B,2,0)</f>
        <v>#N/A</v>
      </c>
      <c r="C1147" s="26"/>
      <c r="D1147" s="9"/>
      <c r="E1147" s="11"/>
      <c r="F1147" s="26"/>
      <c r="G1147" s="26"/>
      <c r="H1147" s="26"/>
      <c r="I1147" s="130"/>
      <c r="J1147" s="130"/>
      <c r="K1147" s="130"/>
      <c r="L1147" s="26"/>
      <c r="M1147" s="26"/>
      <c r="N1147" s="26"/>
      <c r="O1147" s="26"/>
      <c r="P1147" s="74"/>
    </row>
    <row r="1148">
      <c r="B1148" s="129" t="str">
        <f> VLOOKUP($A1148,datasets!$A:$B,2,0)</f>
        <v>#N/A</v>
      </c>
      <c r="C1148" s="26"/>
      <c r="D1148" s="9"/>
      <c r="E1148" s="11"/>
      <c r="F1148" s="26"/>
      <c r="G1148" s="26"/>
      <c r="H1148" s="26"/>
      <c r="I1148" s="130"/>
      <c r="J1148" s="130"/>
      <c r="K1148" s="130"/>
      <c r="L1148" s="26"/>
      <c r="M1148" s="26"/>
      <c r="N1148" s="26"/>
      <c r="O1148" s="26"/>
      <c r="P1148" s="74"/>
    </row>
    <row r="1149">
      <c r="B1149" s="129" t="str">
        <f> VLOOKUP($A1149,datasets!$A:$B,2,0)</f>
        <v>#N/A</v>
      </c>
      <c r="C1149" s="26"/>
      <c r="D1149" s="9"/>
      <c r="E1149" s="11"/>
      <c r="F1149" s="26"/>
      <c r="G1149" s="26"/>
      <c r="H1149" s="26"/>
      <c r="I1149" s="130"/>
      <c r="J1149" s="130"/>
      <c r="K1149" s="130"/>
      <c r="L1149" s="26"/>
      <c r="M1149" s="26"/>
      <c r="N1149" s="26"/>
      <c r="O1149" s="26"/>
      <c r="P1149" s="74"/>
    </row>
    <row r="1150">
      <c r="B1150" s="129" t="str">
        <f> VLOOKUP($A1150,datasets!$A:$B,2,0)</f>
        <v>#N/A</v>
      </c>
      <c r="C1150" s="26"/>
      <c r="D1150" s="9"/>
      <c r="E1150" s="11"/>
      <c r="F1150" s="26"/>
      <c r="G1150" s="26"/>
      <c r="H1150" s="26"/>
      <c r="I1150" s="130"/>
      <c r="J1150" s="130"/>
      <c r="K1150" s="130"/>
      <c r="L1150" s="26"/>
      <c r="M1150" s="26"/>
      <c r="N1150" s="26"/>
      <c r="O1150" s="26"/>
      <c r="P1150" s="74"/>
    </row>
    <row r="1151">
      <c r="B1151" s="129" t="str">
        <f> VLOOKUP($A1151,datasets!$A:$B,2,0)</f>
        <v>#N/A</v>
      </c>
      <c r="C1151" s="26"/>
      <c r="D1151" s="9"/>
      <c r="E1151" s="11"/>
      <c r="F1151" s="26"/>
      <c r="G1151" s="26"/>
      <c r="H1151" s="26"/>
      <c r="I1151" s="130"/>
      <c r="J1151" s="130"/>
      <c r="K1151" s="130"/>
      <c r="L1151" s="26"/>
      <c r="M1151" s="26"/>
      <c r="N1151" s="26"/>
      <c r="O1151" s="26"/>
      <c r="P1151" s="74"/>
    </row>
    <row r="1152">
      <c r="B1152" s="129" t="str">
        <f> VLOOKUP($A1152,datasets!$A:$B,2,0)</f>
        <v>#N/A</v>
      </c>
      <c r="C1152" s="26"/>
      <c r="D1152" s="9"/>
      <c r="E1152" s="11"/>
      <c r="F1152" s="26"/>
      <c r="G1152" s="26"/>
      <c r="H1152" s="26"/>
      <c r="I1152" s="130"/>
      <c r="J1152" s="130"/>
      <c r="K1152" s="130"/>
      <c r="L1152" s="26"/>
      <c r="M1152" s="26"/>
      <c r="N1152" s="26"/>
      <c r="O1152" s="26"/>
      <c r="P1152" s="74"/>
    </row>
    <row r="1153">
      <c r="B1153" s="129" t="str">
        <f> VLOOKUP($A1153,datasets!$A:$B,2,0)</f>
        <v>#N/A</v>
      </c>
      <c r="C1153" s="26"/>
      <c r="D1153" s="9"/>
      <c r="E1153" s="11"/>
      <c r="F1153" s="26"/>
      <c r="G1153" s="26"/>
      <c r="H1153" s="26"/>
      <c r="I1153" s="130"/>
      <c r="J1153" s="130"/>
      <c r="K1153" s="130"/>
      <c r="L1153" s="26"/>
      <c r="M1153" s="26"/>
      <c r="N1153" s="26"/>
      <c r="O1153" s="26"/>
      <c r="P1153" s="74"/>
    </row>
    <row r="1154">
      <c r="B1154" s="129" t="str">
        <f> VLOOKUP($A1154,datasets!$A:$B,2,0)</f>
        <v>#N/A</v>
      </c>
      <c r="C1154" s="26"/>
      <c r="D1154" s="9"/>
      <c r="E1154" s="11"/>
      <c r="F1154" s="26"/>
      <c r="G1154" s="26"/>
      <c r="H1154" s="26"/>
      <c r="I1154" s="130"/>
      <c r="J1154" s="130"/>
      <c r="K1154" s="130"/>
      <c r="L1154" s="26"/>
      <c r="M1154" s="26"/>
      <c r="N1154" s="26"/>
      <c r="O1154" s="26"/>
      <c r="P1154" s="74"/>
    </row>
    <row r="1155">
      <c r="B1155" s="129" t="str">
        <f> VLOOKUP($A1155,datasets!$A:$B,2,0)</f>
        <v>#N/A</v>
      </c>
      <c r="C1155" s="26"/>
      <c r="D1155" s="9"/>
      <c r="E1155" s="11"/>
      <c r="F1155" s="26"/>
      <c r="G1155" s="26"/>
      <c r="H1155" s="26"/>
      <c r="I1155" s="130"/>
      <c r="J1155" s="130"/>
      <c r="K1155" s="130"/>
      <c r="L1155" s="26"/>
      <c r="M1155" s="26"/>
      <c r="N1155" s="26"/>
      <c r="O1155" s="26"/>
      <c r="P1155" s="74"/>
    </row>
    <row r="1156">
      <c r="B1156" s="129" t="str">
        <f> VLOOKUP($A1156,datasets!$A:$B,2,0)</f>
        <v>#N/A</v>
      </c>
      <c r="C1156" s="26"/>
      <c r="D1156" s="9"/>
      <c r="E1156" s="11"/>
      <c r="F1156" s="26"/>
      <c r="G1156" s="26"/>
      <c r="H1156" s="26"/>
      <c r="I1156" s="130"/>
      <c r="J1156" s="130"/>
      <c r="K1156" s="130"/>
      <c r="L1156" s="26"/>
      <c r="M1156" s="26"/>
      <c r="N1156" s="26"/>
      <c r="O1156" s="26"/>
      <c r="P1156" s="74"/>
    </row>
    <row r="1157">
      <c r="B1157" s="129" t="str">
        <f> VLOOKUP($A1157,datasets!$A:$B,2,0)</f>
        <v>#N/A</v>
      </c>
      <c r="C1157" s="26"/>
      <c r="D1157" s="9"/>
      <c r="E1157" s="11"/>
      <c r="F1157" s="26"/>
      <c r="G1157" s="26"/>
      <c r="H1157" s="26"/>
      <c r="I1157" s="130"/>
      <c r="J1157" s="130"/>
      <c r="K1157" s="130"/>
      <c r="L1157" s="26"/>
      <c r="M1157" s="26"/>
      <c r="N1157" s="26"/>
      <c r="O1157" s="26"/>
      <c r="P1157" s="74"/>
    </row>
    <row r="1158">
      <c r="B1158" s="129" t="str">
        <f> VLOOKUP($A1158,datasets!$A:$B,2,0)</f>
        <v>#N/A</v>
      </c>
      <c r="C1158" s="26"/>
      <c r="D1158" s="9"/>
      <c r="E1158" s="11"/>
      <c r="F1158" s="26"/>
      <c r="G1158" s="26"/>
      <c r="H1158" s="26"/>
      <c r="I1158" s="130"/>
      <c r="J1158" s="130"/>
      <c r="K1158" s="130"/>
      <c r="L1158" s="26"/>
      <c r="M1158" s="26"/>
      <c r="N1158" s="26"/>
      <c r="O1158" s="26"/>
      <c r="P1158" s="74"/>
    </row>
    <row r="1159">
      <c r="B1159" s="129" t="str">
        <f> VLOOKUP($A1159,datasets!$A:$B,2,0)</f>
        <v>#N/A</v>
      </c>
      <c r="C1159" s="26"/>
      <c r="D1159" s="9"/>
      <c r="E1159" s="11"/>
      <c r="F1159" s="26"/>
      <c r="G1159" s="26"/>
      <c r="H1159" s="26"/>
      <c r="I1159" s="130"/>
      <c r="J1159" s="130"/>
      <c r="K1159" s="130"/>
      <c r="L1159" s="26"/>
      <c r="M1159" s="26"/>
      <c r="N1159" s="26"/>
      <c r="O1159" s="26"/>
      <c r="P1159" s="74"/>
    </row>
    <row r="1160">
      <c r="B1160" s="129" t="str">
        <f> VLOOKUP($A1160,datasets!$A:$B,2,0)</f>
        <v>#N/A</v>
      </c>
      <c r="C1160" s="26"/>
      <c r="D1160" s="9"/>
      <c r="E1160" s="11"/>
      <c r="F1160" s="26"/>
      <c r="G1160" s="26"/>
      <c r="H1160" s="26"/>
      <c r="I1160" s="130"/>
      <c r="J1160" s="130"/>
      <c r="K1160" s="130"/>
      <c r="L1160" s="26"/>
      <c r="M1160" s="26"/>
      <c r="N1160" s="26"/>
      <c r="O1160" s="26"/>
      <c r="P1160" s="74"/>
    </row>
    <row r="1161">
      <c r="B1161" s="129" t="str">
        <f> VLOOKUP($A1161,datasets!$A:$B,2,0)</f>
        <v>#N/A</v>
      </c>
      <c r="C1161" s="26"/>
      <c r="D1161" s="9"/>
      <c r="E1161" s="11"/>
      <c r="F1161" s="26"/>
      <c r="G1161" s="26"/>
      <c r="H1161" s="26"/>
      <c r="I1161" s="130"/>
      <c r="J1161" s="130"/>
      <c r="K1161" s="130"/>
      <c r="L1161" s="26"/>
      <c r="M1161" s="26"/>
      <c r="N1161" s="26"/>
      <c r="O1161" s="26"/>
      <c r="P1161" s="74"/>
    </row>
    <row r="1162">
      <c r="B1162" s="129" t="str">
        <f> VLOOKUP($A1162,datasets!$A:$B,2,0)</f>
        <v>#N/A</v>
      </c>
      <c r="C1162" s="26"/>
      <c r="D1162" s="9"/>
      <c r="E1162" s="11"/>
      <c r="F1162" s="26"/>
      <c r="G1162" s="26"/>
      <c r="H1162" s="26"/>
      <c r="I1162" s="130"/>
      <c r="J1162" s="130"/>
      <c r="K1162" s="130"/>
      <c r="L1162" s="26"/>
      <c r="M1162" s="26"/>
      <c r="N1162" s="26"/>
      <c r="O1162" s="26"/>
      <c r="P1162" s="74"/>
    </row>
    <row r="1163">
      <c r="B1163" s="129" t="str">
        <f> VLOOKUP($A1163,datasets!$A:$B,2,0)</f>
        <v>#N/A</v>
      </c>
      <c r="C1163" s="26"/>
      <c r="D1163" s="9"/>
      <c r="E1163" s="11"/>
      <c r="F1163" s="26"/>
      <c r="G1163" s="26"/>
      <c r="H1163" s="26"/>
      <c r="I1163" s="130"/>
      <c r="J1163" s="130"/>
      <c r="K1163" s="130"/>
      <c r="L1163" s="26"/>
      <c r="M1163" s="26"/>
      <c r="N1163" s="26"/>
      <c r="O1163" s="26"/>
      <c r="P1163" s="74"/>
    </row>
    <row r="1164">
      <c r="B1164" s="129" t="str">
        <f> VLOOKUP($A1164,datasets!$A:$B,2,0)</f>
        <v>#N/A</v>
      </c>
      <c r="C1164" s="26"/>
      <c r="D1164" s="9"/>
      <c r="E1164" s="11"/>
      <c r="F1164" s="26"/>
      <c r="G1164" s="26"/>
      <c r="H1164" s="26"/>
      <c r="I1164" s="130"/>
      <c r="J1164" s="130"/>
      <c r="K1164" s="130"/>
      <c r="L1164" s="26"/>
      <c r="M1164" s="26"/>
      <c r="N1164" s="26"/>
      <c r="O1164" s="26"/>
      <c r="P1164" s="74"/>
    </row>
    <row r="1165">
      <c r="B1165" s="129" t="str">
        <f> VLOOKUP($A1165,datasets!$A:$B,2,0)</f>
        <v>#N/A</v>
      </c>
      <c r="C1165" s="26"/>
      <c r="D1165" s="9"/>
      <c r="E1165" s="11"/>
      <c r="F1165" s="26"/>
      <c r="G1165" s="26"/>
      <c r="H1165" s="26"/>
      <c r="I1165" s="130"/>
      <c r="J1165" s="130"/>
      <c r="K1165" s="130"/>
      <c r="L1165" s="26"/>
      <c r="M1165" s="26"/>
      <c r="N1165" s="26"/>
      <c r="O1165" s="26"/>
      <c r="P1165" s="74"/>
    </row>
    <row r="1166">
      <c r="B1166" s="129" t="str">
        <f> VLOOKUP($A1166,datasets!$A:$B,2,0)</f>
        <v>#N/A</v>
      </c>
      <c r="C1166" s="26"/>
      <c r="D1166" s="9"/>
      <c r="E1166" s="11"/>
      <c r="F1166" s="26"/>
      <c r="G1166" s="26"/>
      <c r="H1166" s="26"/>
      <c r="I1166" s="130"/>
      <c r="J1166" s="130"/>
      <c r="K1166" s="130"/>
      <c r="L1166" s="26"/>
      <c r="M1166" s="26"/>
      <c r="N1166" s="26"/>
      <c r="O1166" s="26"/>
      <c r="P1166" s="74"/>
    </row>
    <row r="1167">
      <c r="B1167" s="129" t="str">
        <f> VLOOKUP($A1167,datasets!$A:$B,2,0)</f>
        <v>#N/A</v>
      </c>
      <c r="C1167" s="26"/>
      <c r="D1167" s="9"/>
      <c r="E1167" s="11"/>
      <c r="F1167" s="26"/>
      <c r="G1167" s="26"/>
      <c r="H1167" s="26"/>
      <c r="I1167" s="130"/>
      <c r="J1167" s="130"/>
      <c r="K1167" s="130"/>
      <c r="L1167" s="26"/>
      <c r="M1167" s="26"/>
      <c r="N1167" s="26"/>
      <c r="O1167" s="26"/>
      <c r="P1167" s="74"/>
    </row>
    <row r="1168">
      <c r="B1168" s="129" t="str">
        <f> VLOOKUP($A1168,datasets!$A:$B,2,0)</f>
        <v>#N/A</v>
      </c>
      <c r="C1168" s="26"/>
      <c r="D1168" s="9"/>
      <c r="E1168" s="11"/>
      <c r="F1168" s="26"/>
      <c r="G1168" s="26"/>
      <c r="H1168" s="26"/>
      <c r="I1168" s="130"/>
      <c r="J1168" s="130"/>
      <c r="K1168" s="130"/>
      <c r="L1168" s="26"/>
      <c r="M1168" s="26"/>
      <c r="N1168" s="26"/>
      <c r="O1168" s="26"/>
      <c r="P1168" s="74"/>
    </row>
    <row r="1169">
      <c r="B1169" s="129" t="str">
        <f> VLOOKUP($A1169,datasets!$A:$B,2,0)</f>
        <v>#N/A</v>
      </c>
      <c r="C1169" s="26"/>
      <c r="D1169" s="9"/>
      <c r="E1169" s="11"/>
      <c r="F1169" s="26"/>
      <c r="G1169" s="26"/>
      <c r="H1169" s="26"/>
      <c r="I1169" s="130"/>
      <c r="J1169" s="130"/>
      <c r="K1169" s="130"/>
      <c r="L1169" s="26"/>
      <c r="M1169" s="26"/>
      <c r="N1169" s="26"/>
      <c r="O1169" s="26"/>
      <c r="P1169" s="74"/>
    </row>
    <row r="1170">
      <c r="B1170" s="129" t="str">
        <f> VLOOKUP($A1170,datasets!$A:$B,2,0)</f>
        <v>#N/A</v>
      </c>
      <c r="C1170" s="26"/>
      <c r="D1170" s="9"/>
      <c r="E1170" s="11"/>
      <c r="F1170" s="26"/>
      <c r="G1170" s="26"/>
      <c r="H1170" s="26"/>
      <c r="I1170" s="130"/>
      <c r="J1170" s="130"/>
      <c r="K1170" s="130"/>
      <c r="L1170" s="26"/>
      <c r="M1170" s="26"/>
      <c r="N1170" s="26"/>
      <c r="O1170" s="26"/>
      <c r="P1170" s="74"/>
    </row>
    <row r="1171">
      <c r="B1171" s="129" t="str">
        <f> VLOOKUP($A1171,datasets!$A:$B,2,0)</f>
        <v>#N/A</v>
      </c>
      <c r="C1171" s="26"/>
      <c r="D1171" s="9"/>
      <c r="E1171" s="11"/>
      <c r="F1171" s="26"/>
      <c r="G1171" s="26"/>
      <c r="H1171" s="26"/>
      <c r="I1171" s="130"/>
      <c r="J1171" s="130"/>
      <c r="K1171" s="130"/>
      <c r="L1171" s="26"/>
      <c r="M1171" s="26"/>
      <c r="N1171" s="26"/>
      <c r="O1171" s="26"/>
      <c r="P1171" s="74"/>
    </row>
    <row r="1172">
      <c r="B1172" s="129" t="str">
        <f> VLOOKUP($A1172,datasets!$A:$B,2,0)</f>
        <v>#N/A</v>
      </c>
      <c r="C1172" s="26"/>
      <c r="D1172" s="9"/>
      <c r="E1172" s="11"/>
      <c r="F1172" s="26"/>
      <c r="G1172" s="26"/>
      <c r="H1172" s="26"/>
      <c r="I1172" s="130"/>
      <c r="J1172" s="130"/>
      <c r="K1172" s="130"/>
      <c r="L1172" s="26"/>
      <c r="M1172" s="26"/>
      <c r="N1172" s="26"/>
      <c r="O1172" s="26"/>
      <c r="P1172" s="74"/>
    </row>
    <row r="1173">
      <c r="B1173" s="129" t="str">
        <f> VLOOKUP($A1173,datasets!$A:$B,2,0)</f>
        <v>#N/A</v>
      </c>
      <c r="C1173" s="26"/>
      <c r="D1173" s="9"/>
      <c r="E1173" s="11"/>
      <c r="F1173" s="26"/>
      <c r="G1173" s="26"/>
      <c r="H1173" s="26"/>
      <c r="I1173" s="130"/>
      <c r="J1173" s="130"/>
      <c r="K1173" s="130"/>
      <c r="L1173" s="26"/>
      <c r="M1173" s="26"/>
      <c r="N1173" s="26"/>
      <c r="O1173" s="26"/>
      <c r="P1173" s="74"/>
    </row>
    <row r="1174">
      <c r="B1174" s="129" t="str">
        <f> VLOOKUP($A1174,datasets!$A:$B,2,0)</f>
        <v>#N/A</v>
      </c>
      <c r="C1174" s="26"/>
      <c r="D1174" s="9"/>
      <c r="E1174" s="11"/>
      <c r="F1174" s="26"/>
      <c r="G1174" s="26"/>
      <c r="H1174" s="26"/>
      <c r="I1174" s="130"/>
      <c r="J1174" s="130"/>
      <c r="K1174" s="130"/>
      <c r="L1174" s="26"/>
      <c r="M1174" s="26"/>
      <c r="N1174" s="26"/>
      <c r="O1174" s="26"/>
      <c r="P1174" s="74"/>
    </row>
    <row r="1175">
      <c r="B1175" s="129" t="str">
        <f> VLOOKUP($A1175,datasets!$A:$B,2,0)</f>
        <v>#N/A</v>
      </c>
      <c r="C1175" s="26"/>
      <c r="D1175" s="9"/>
      <c r="E1175" s="11"/>
      <c r="F1175" s="26"/>
      <c r="G1175" s="26"/>
      <c r="H1175" s="26"/>
      <c r="I1175" s="130"/>
      <c r="J1175" s="130"/>
      <c r="K1175" s="130"/>
      <c r="L1175" s="26"/>
      <c r="M1175" s="26"/>
      <c r="N1175" s="26"/>
      <c r="O1175" s="26"/>
      <c r="P1175" s="74"/>
    </row>
    <row r="1176">
      <c r="B1176" s="129" t="str">
        <f> VLOOKUP($A1176,datasets!$A:$B,2,0)</f>
        <v>#N/A</v>
      </c>
      <c r="C1176" s="26"/>
      <c r="D1176" s="9"/>
      <c r="E1176" s="11"/>
      <c r="F1176" s="26"/>
      <c r="G1176" s="26"/>
      <c r="H1176" s="26"/>
      <c r="I1176" s="130"/>
      <c r="J1176" s="130"/>
      <c r="K1176" s="130"/>
      <c r="L1176" s="26"/>
      <c r="M1176" s="26"/>
      <c r="N1176" s="26"/>
      <c r="O1176" s="26"/>
      <c r="P1176" s="74"/>
    </row>
    <row r="1177">
      <c r="B1177" s="129" t="str">
        <f> VLOOKUP($A1177,datasets!$A:$B,2,0)</f>
        <v>#N/A</v>
      </c>
      <c r="C1177" s="26"/>
      <c r="D1177" s="9"/>
      <c r="E1177" s="11"/>
      <c r="F1177" s="26"/>
      <c r="G1177" s="26"/>
      <c r="H1177" s="26"/>
      <c r="I1177" s="130"/>
      <c r="J1177" s="130"/>
      <c r="K1177" s="130"/>
      <c r="L1177" s="26"/>
      <c r="M1177" s="26"/>
      <c r="N1177" s="26"/>
      <c r="O1177" s="26"/>
      <c r="P1177" s="74"/>
    </row>
    <row r="1178">
      <c r="B1178" s="129" t="str">
        <f> VLOOKUP($A1178,datasets!$A:$B,2,0)</f>
        <v>#N/A</v>
      </c>
      <c r="C1178" s="26"/>
      <c r="D1178" s="9"/>
      <c r="E1178" s="11"/>
      <c r="F1178" s="26"/>
      <c r="G1178" s="26"/>
      <c r="H1178" s="26"/>
      <c r="I1178" s="130"/>
      <c r="J1178" s="130"/>
      <c r="K1178" s="130"/>
      <c r="L1178" s="26"/>
      <c r="M1178" s="26"/>
      <c r="N1178" s="26"/>
      <c r="O1178" s="26"/>
      <c r="P1178" s="74"/>
    </row>
    <row r="1179">
      <c r="B1179" s="129" t="str">
        <f> VLOOKUP($A1179,datasets!$A:$B,2,0)</f>
        <v>#N/A</v>
      </c>
      <c r="C1179" s="26"/>
      <c r="D1179" s="9"/>
      <c r="E1179" s="11"/>
      <c r="F1179" s="26"/>
      <c r="G1179" s="26"/>
      <c r="H1179" s="26"/>
      <c r="I1179" s="130"/>
      <c r="J1179" s="130"/>
      <c r="K1179" s="130"/>
      <c r="L1179" s="26"/>
      <c r="M1179" s="26"/>
      <c r="N1179" s="26"/>
      <c r="O1179" s="26"/>
      <c r="P1179" s="74"/>
    </row>
    <row r="1180">
      <c r="B1180" s="129" t="str">
        <f> VLOOKUP($A1180,datasets!$A:$B,2,0)</f>
        <v>#N/A</v>
      </c>
      <c r="C1180" s="26"/>
      <c r="D1180" s="9"/>
      <c r="E1180" s="11"/>
      <c r="F1180" s="26"/>
      <c r="G1180" s="26"/>
      <c r="H1180" s="26"/>
      <c r="I1180" s="130"/>
      <c r="J1180" s="130"/>
      <c r="K1180" s="130"/>
      <c r="L1180" s="26"/>
      <c r="M1180" s="26"/>
      <c r="N1180" s="26"/>
      <c r="O1180" s="26"/>
      <c r="P1180" s="74"/>
    </row>
    <row r="1181">
      <c r="B1181" s="129" t="str">
        <f> VLOOKUP($A1181,datasets!$A:$B,2,0)</f>
        <v>#N/A</v>
      </c>
      <c r="C1181" s="26"/>
      <c r="D1181" s="9"/>
      <c r="E1181" s="11"/>
      <c r="F1181" s="26"/>
      <c r="G1181" s="26"/>
      <c r="H1181" s="26"/>
      <c r="I1181" s="130"/>
      <c r="J1181" s="130"/>
      <c r="K1181" s="130"/>
      <c r="L1181" s="26"/>
      <c r="M1181" s="26"/>
      <c r="N1181" s="26"/>
      <c r="O1181" s="26"/>
      <c r="P1181" s="74"/>
    </row>
    <row r="1182">
      <c r="B1182" s="129" t="str">
        <f> VLOOKUP($A1182,datasets!$A:$B,2,0)</f>
        <v>#N/A</v>
      </c>
      <c r="C1182" s="26"/>
      <c r="D1182" s="9"/>
      <c r="E1182" s="11"/>
      <c r="F1182" s="26"/>
      <c r="G1182" s="26"/>
      <c r="H1182" s="26"/>
      <c r="I1182" s="130"/>
      <c r="J1182" s="130"/>
      <c r="K1182" s="130"/>
      <c r="L1182" s="26"/>
      <c r="M1182" s="26"/>
      <c r="N1182" s="26"/>
      <c r="O1182" s="26"/>
      <c r="P1182" s="74"/>
    </row>
    <row r="1183">
      <c r="B1183" s="129" t="str">
        <f> VLOOKUP($A1183,datasets!$A:$B,2,0)</f>
        <v>#N/A</v>
      </c>
      <c r="C1183" s="26"/>
      <c r="D1183" s="9"/>
      <c r="E1183" s="11"/>
      <c r="F1183" s="26"/>
      <c r="G1183" s="26"/>
      <c r="H1183" s="26"/>
      <c r="I1183" s="130"/>
      <c r="J1183" s="130"/>
      <c r="K1183" s="130"/>
      <c r="L1183" s="26"/>
      <c r="M1183" s="26"/>
      <c r="N1183" s="26"/>
      <c r="O1183" s="26"/>
      <c r="P1183" s="74"/>
    </row>
    <row r="1184">
      <c r="B1184" s="129" t="str">
        <f> VLOOKUP($A1184,datasets!$A:$B,2,0)</f>
        <v>#N/A</v>
      </c>
      <c r="C1184" s="26"/>
      <c r="D1184" s="9"/>
      <c r="E1184" s="11"/>
      <c r="F1184" s="26"/>
      <c r="G1184" s="26"/>
      <c r="H1184" s="26"/>
      <c r="I1184" s="130"/>
      <c r="J1184" s="130"/>
      <c r="K1184" s="130"/>
      <c r="L1184" s="26"/>
      <c r="M1184" s="26"/>
      <c r="N1184" s="26"/>
      <c r="O1184" s="26"/>
      <c r="P1184" s="74"/>
    </row>
    <row r="1185">
      <c r="B1185" s="129" t="str">
        <f> VLOOKUP($A1185,datasets!$A:$B,2,0)</f>
        <v>#N/A</v>
      </c>
      <c r="C1185" s="26"/>
      <c r="D1185" s="9"/>
      <c r="E1185" s="11"/>
      <c r="F1185" s="26"/>
      <c r="G1185" s="26"/>
      <c r="H1185" s="26"/>
      <c r="I1185" s="130"/>
      <c r="J1185" s="130"/>
      <c r="K1185" s="130"/>
      <c r="L1185" s="26"/>
      <c r="M1185" s="26"/>
      <c r="N1185" s="26"/>
      <c r="O1185" s="26"/>
      <c r="P1185" s="74"/>
    </row>
    <row r="1186">
      <c r="B1186" s="129" t="str">
        <f> VLOOKUP($A1186,datasets!$A:$B,2,0)</f>
        <v>#N/A</v>
      </c>
      <c r="C1186" s="26"/>
      <c r="D1186" s="9"/>
      <c r="E1186" s="11"/>
      <c r="F1186" s="26"/>
      <c r="G1186" s="26"/>
      <c r="H1186" s="26"/>
      <c r="I1186" s="130"/>
      <c r="J1186" s="130"/>
      <c r="K1186" s="130"/>
      <c r="L1186" s="26"/>
      <c r="M1186" s="26"/>
      <c r="N1186" s="26"/>
      <c r="O1186" s="26"/>
      <c r="P1186" s="74"/>
    </row>
    <row r="1187">
      <c r="B1187" s="129" t="str">
        <f> VLOOKUP($A1187,datasets!$A:$B,2,0)</f>
        <v>#N/A</v>
      </c>
      <c r="C1187" s="26"/>
      <c r="D1187" s="9"/>
      <c r="E1187" s="11"/>
      <c r="F1187" s="26"/>
      <c r="G1187" s="26"/>
      <c r="H1187" s="26"/>
      <c r="I1187" s="130"/>
      <c r="J1187" s="130"/>
      <c r="K1187" s="130"/>
      <c r="L1187" s="26"/>
      <c r="M1187" s="26"/>
      <c r="N1187" s="26"/>
      <c r="O1187" s="26"/>
      <c r="P1187" s="74"/>
    </row>
    <row r="1188">
      <c r="B1188" s="129" t="str">
        <f> VLOOKUP($A1188,datasets!$A:$B,2,0)</f>
        <v>#N/A</v>
      </c>
      <c r="C1188" s="26"/>
      <c r="D1188" s="9"/>
      <c r="E1188" s="11"/>
      <c r="F1188" s="26"/>
      <c r="G1188" s="26"/>
      <c r="H1188" s="26"/>
      <c r="I1188" s="130"/>
      <c r="J1188" s="130"/>
      <c r="K1188" s="130"/>
      <c r="L1188" s="26"/>
      <c r="M1188" s="26"/>
      <c r="N1188" s="26"/>
      <c r="O1188" s="26"/>
      <c r="P1188" s="74"/>
    </row>
    <row r="1189">
      <c r="B1189" s="129" t="str">
        <f> VLOOKUP($A1189,datasets!$A:$B,2,0)</f>
        <v>#N/A</v>
      </c>
      <c r="C1189" s="26"/>
      <c r="D1189" s="9"/>
      <c r="E1189" s="11"/>
      <c r="F1189" s="26"/>
      <c r="G1189" s="26"/>
      <c r="H1189" s="26"/>
      <c r="I1189" s="130"/>
      <c r="J1189" s="130"/>
      <c r="K1189" s="130"/>
      <c r="L1189" s="26"/>
      <c r="M1189" s="26"/>
      <c r="N1189" s="26"/>
      <c r="O1189" s="26"/>
      <c r="P1189" s="74"/>
    </row>
    <row r="1190">
      <c r="B1190" s="129" t="str">
        <f> VLOOKUP($A1190,datasets!$A:$B,2,0)</f>
        <v>#N/A</v>
      </c>
      <c r="C1190" s="26"/>
      <c r="D1190" s="9"/>
      <c r="E1190" s="11"/>
      <c r="F1190" s="26"/>
      <c r="G1190" s="26"/>
      <c r="H1190" s="26"/>
      <c r="I1190" s="130"/>
      <c r="J1190" s="130"/>
      <c r="K1190" s="130"/>
      <c r="L1190" s="26"/>
      <c r="M1190" s="26"/>
      <c r="N1190" s="26"/>
      <c r="O1190" s="26"/>
      <c r="P1190" s="74"/>
    </row>
    <row r="1191">
      <c r="B1191" s="129" t="str">
        <f> VLOOKUP($A1191,datasets!$A:$B,2,0)</f>
        <v>#N/A</v>
      </c>
      <c r="C1191" s="26"/>
      <c r="D1191" s="9"/>
      <c r="E1191" s="11"/>
      <c r="F1191" s="26"/>
      <c r="G1191" s="26"/>
      <c r="H1191" s="26"/>
      <c r="I1191" s="130"/>
      <c r="J1191" s="130"/>
      <c r="K1191" s="130"/>
      <c r="L1191" s="26"/>
      <c r="M1191" s="26"/>
      <c r="N1191" s="26"/>
      <c r="O1191" s="26"/>
      <c r="P1191" s="74"/>
    </row>
    <row r="1192">
      <c r="B1192" s="129" t="str">
        <f> VLOOKUP($A1192,datasets!$A:$B,2,0)</f>
        <v>#N/A</v>
      </c>
      <c r="C1192" s="26"/>
      <c r="D1192" s="9"/>
      <c r="E1192" s="11"/>
      <c r="F1192" s="26"/>
      <c r="G1192" s="26"/>
      <c r="H1192" s="26"/>
      <c r="I1192" s="130"/>
      <c r="J1192" s="130"/>
      <c r="K1192" s="130"/>
      <c r="L1192" s="26"/>
      <c r="M1192" s="26"/>
      <c r="N1192" s="26"/>
      <c r="O1192" s="26"/>
      <c r="P1192" s="74"/>
    </row>
    <row r="1193">
      <c r="B1193" s="129" t="str">
        <f> VLOOKUP($A1193,datasets!$A:$B,2,0)</f>
        <v>#N/A</v>
      </c>
      <c r="C1193" s="26"/>
      <c r="D1193" s="9"/>
      <c r="E1193" s="11"/>
      <c r="F1193" s="26"/>
      <c r="G1193" s="26"/>
      <c r="H1193" s="26"/>
      <c r="I1193" s="130"/>
      <c r="J1193" s="130"/>
      <c r="K1193" s="130"/>
      <c r="L1193" s="26"/>
      <c r="M1193" s="26"/>
      <c r="N1193" s="26"/>
      <c r="O1193" s="26"/>
      <c r="P1193" s="74"/>
    </row>
    <row r="1194">
      <c r="B1194" s="129" t="str">
        <f> VLOOKUP($A1194,datasets!$A:$B,2,0)</f>
        <v>#N/A</v>
      </c>
      <c r="C1194" s="26"/>
      <c r="D1194" s="9"/>
      <c r="E1194" s="11"/>
      <c r="F1194" s="26"/>
      <c r="G1194" s="26"/>
      <c r="H1194" s="26"/>
      <c r="I1194" s="130"/>
      <c r="J1194" s="130"/>
      <c r="K1194" s="130"/>
      <c r="L1194" s="26"/>
      <c r="M1194" s="26"/>
      <c r="N1194" s="26"/>
      <c r="O1194" s="26"/>
      <c r="P1194" s="74"/>
    </row>
    <row r="1195">
      <c r="B1195" s="129" t="str">
        <f> VLOOKUP($A1195,datasets!$A:$B,2,0)</f>
        <v>#N/A</v>
      </c>
      <c r="C1195" s="26"/>
      <c r="D1195" s="9"/>
      <c r="E1195" s="11"/>
      <c r="F1195" s="26"/>
      <c r="G1195" s="26"/>
      <c r="H1195" s="26"/>
      <c r="I1195" s="130"/>
      <c r="J1195" s="130"/>
      <c r="K1195" s="130"/>
      <c r="L1195" s="26"/>
      <c r="M1195" s="26"/>
      <c r="N1195" s="26"/>
      <c r="O1195" s="26"/>
      <c r="P1195" s="74"/>
    </row>
    <row r="1196">
      <c r="B1196" s="129" t="str">
        <f> VLOOKUP($A1196,datasets!$A:$B,2,0)</f>
        <v>#N/A</v>
      </c>
      <c r="C1196" s="26"/>
      <c r="D1196" s="9"/>
      <c r="E1196" s="11"/>
      <c r="F1196" s="26"/>
      <c r="G1196" s="26"/>
      <c r="H1196" s="26"/>
      <c r="I1196" s="130"/>
      <c r="J1196" s="130"/>
      <c r="K1196" s="130"/>
      <c r="L1196" s="26"/>
      <c r="M1196" s="26"/>
      <c r="N1196" s="26"/>
      <c r="O1196" s="26"/>
      <c r="P1196" s="74"/>
    </row>
    <row r="1197">
      <c r="B1197" s="129" t="str">
        <f> VLOOKUP($A1197,datasets!$A:$B,2,0)</f>
        <v>#N/A</v>
      </c>
      <c r="C1197" s="26"/>
      <c r="D1197" s="9"/>
      <c r="E1197" s="11"/>
      <c r="F1197" s="26"/>
      <c r="G1197" s="26"/>
      <c r="H1197" s="26"/>
      <c r="I1197" s="130"/>
      <c r="J1197" s="130"/>
      <c r="K1197" s="130"/>
      <c r="L1197" s="26"/>
      <c r="M1197" s="26"/>
      <c r="N1197" s="26"/>
      <c r="O1197" s="26"/>
      <c r="P1197" s="74"/>
    </row>
    <row r="1198">
      <c r="B1198" s="129" t="str">
        <f> VLOOKUP($A1198,datasets!$A:$B,2,0)</f>
        <v>#N/A</v>
      </c>
      <c r="C1198" s="26"/>
      <c r="D1198" s="9"/>
      <c r="E1198" s="11"/>
      <c r="F1198" s="26"/>
      <c r="G1198" s="26"/>
      <c r="H1198" s="26"/>
      <c r="I1198" s="130"/>
      <c r="J1198" s="130"/>
      <c r="K1198" s="130"/>
      <c r="L1198" s="26"/>
      <c r="M1198" s="26"/>
      <c r="N1198" s="26"/>
      <c r="O1198" s="26"/>
      <c r="P1198" s="74"/>
    </row>
    <row r="1199">
      <c r="B1199" s="129" t="str">
        <f> VLOOKUP($A1199,datasets!$A:$B,2,0)</f>
        <v>#N/A</v>
      </c>
      <c r="C1199" s="26"/>
      <c r="D1199" s="9"/>
      <c r="E1199" s="11"/>
      <c r="F1199" s="26"/>
      <c r="G1199" s="26"/>
      <c r="H1199" s="26"/>
      <c r="I1199" s="130"/>
      <c r="J1199" s="130"/>
      <c r="K1199" s="130"/>
      <c r="L1199" s="26"/>
      <c r="M1199" s="26"/>
      <c r="N1199" s="26"/>
      <c r="O1199" s="26"/>
      <c r="P1199" s="74"/>
    </row>
    <row r="1200">
      <c r="B1200" s="129" t="str">
        <f> VLOOKUP($A1200,datasets!$A:$B,2,0)</f>
        <v>#N/A</v>
      </c>
      <c r="C1200" s="26"/>
      <c r="D1200" s="9"/>
      <c r="E1200" s="11"/>
      <c r="F1200" s="26"/>
      <c r="G1200" s="26"/>
      <c r="H1200" s="26"/>
      <c r="I1200" s="130"/>
      <c r="J1200" s="130"/>
      <c r="K1200" s="130"/>
      <c r="L1200" s="26"/>
      <c r="M1200" s="26"/>
      <c r="N1200" s="26"/>
      <c r="O1200" s="26"/>
      <c r="P1200" s="74"/>
    </row>
    <row r="1201">
      <c r="B1201" s="129" t="str">
        <f> VLOOKUP($A1201,datasets!$A:$B,2,0)</f>
        <v>#N/A</v>
      </c>
      <c r="C1201" s="26"/>
      <c r="D1201" s="9"/>
      <c r="E1201" s="11"/>
      <c r="F1201" s="26"/>
      <c r="G1201" s="26"/>
      <c r="H1201" s="26"/>
      <c r="I1201" s="130"/>
      <c r="J1201" s="130"/>
      <c r="K1201" s="130"/>
      <c r="L1201" s="26"/>
      <c r="M1201" s="26"/>
      <c r="N1201" s="26"/>
      <c r="O1201" s="26"/>
      <c r="P1201" s="74"/>
    </row>
    <row r="1202">
      <c r="B1202" s="129" t="str">
        <f> VLOOKUP($A1202,datasets!$A:$B,2,0)</f>
        <v>#N/A</v>
      </c>
      <c r="C1202" s="26"/>
      <c r="D1202" s="9"/>
      <c r="E1202" s="11"/>
      <c r="F1202" s="26"/>
      <c r="G1202" s="26"/>
      <c r="H1202" s="26"/>
      <c r="I1202" s="130"/>
      <c r="J1202" s="130"/>
      <c r="K1202" s="130"/>
      <c r="L1202" s="26"/>
      <c r="M1202" s="26"/>
      <c r="N1202" s="26"/>
      <c r="O1202" s="26"/>
      <c r="P1202" s="74"/>
    </row>
    <row r="1203">
      <c r="B1203" s="129" t="str">
        <f> VLOOKUP($A1203,datasets!$A:$B,2,0)</f>
        <v>#N/A</v>
      </c>
      <c r="C1203" s="26"/>
      <c r="D1203" s="9"/>
      <c r="E1203" s="11"/>
      <c r="F1203" s="26"/>
      <c r="G1203" s="26"/>
      <c r="H1203" s="26"/>
      <c r="I1203" s="130"/>
      <c r="J1203" s="130"/>
      <c r="K1203" s="130"/>
      <c r="L1203" s="26"/>
      <c r="M1203" s="26"/>
      <c r="N1203" s="26"/>
      <c r="O1203" s="26"/>
      <c r="P1203" s="74"/>
    </row>
    <row r="1204">
      <c r="B1204" s="129" t="str">
        <f> VLOOKUP($A1204,datasets!$A:$B,2,0)</f>
        <v>#N/A</v>
      </c>
      <c r="C1204" s="26"/>
      <c r="D1204" s="9"/>
      <c r="E1204" s="11"/>
      <c r="F1204" s="26"/>
      <c r="G1204" s="26"/>
      <c r="H1204" s="26"/>
      <c r="I1204" s="130"/>
      <c r="J1204" s="130"/>
      <c r="K1204" s="130"/>
      <c r="L1204" s="26"/>
      <c r="M1204" s="26"/>
      <c r="N1204" s="26"/>
      <c r="O1204" s="26"/>
      <c r="P1204" s="74"/>
    </row>
    <row r="1205">
      <c r="B1205" s="129" t="str">
        <f> VLOOKUP($A1205,datasets!$A:$B,2,0)</f>
        <v>#N/A</v>
      </c>
      <c r="C1205" s="26"/>
      <c r="D1205" s="9"/>
      <c r="E1205" s="11"/>
      <c r="F1205" s="26"/>
      <c r="G1205" s="26"/>
      <c r="H1205" s="26"/>
      <c r="I1205" s="130"/>
      <c r="J1205" s="130"/>
      <c r="K1205" s="130"/>
      <c r="L1205" s="26"/>
      <c r="M1205" s="26"/>
      <c r="N1205" s="26"/>
      <c r="O1205" s="26"/>
      <c r="P1205" s="74"/>
    </row>
    <row r="1206">
      <c r="B1206" s="129" t="str">
        <f> VLOOKUP($A1206,datasets!$A:$B,2,0)</f>
        <v>#N/A</v>
      </c>
      <c r="C1206" s="26"/>
      <c r="D1206" s="9"/>
      <c r="E1206" s="11"/>
      <c r="F1206" s="26"/>
      <c r="G1206" s="26"/>
      <c r="H1206" s="26"/>
      <c r="I1206" s="130"/>
      <c r="J1206" s="130"/>
      <c r="K1206" s="130"/>
      <c r="L1206" s="26"/>
      <c r="M1206" s="26"/>
      <c r="N1206" s="26"/>
      <c r="O1206" s="26"/>
      <c r="P1206" s="74"/>
    </row>
    <row r="1207">
      <c r="B1207" s="129" t="str">
        <f> VLOOKUP($A1207,datasets!$A:$B,2,0)</f>
        <v>#N/A</v>
      </c>
      <c r="C1207" s="26"/>
      <c r="D1207" s="9"/>
      <c r="E1207" s="11"/>
      <c r="F1207" s="26"/>
      <c r="G1207" s="26"/>
      <c r="H1207" s="26"/>
      <c r="I1207" s="130"/>
      <c r="J1207" s="130"/>
      <c r="K1207" s="130"/>
      <c r="L1207" s="26"/>
      <c r="M1207" s="26"/>
      <c r="N1207" s="26"/>
      <c r="O1207" s="26"/>
      <c r="P1207" s="74"/>
    </row>
    <row r="1208">
      <c r="B1208" s="129" t="str">
        <f> VLOOKUP($A1208,datasets!$A:$B,2,0)</f>
        <v>#N/A</v>
      </c>
      <c r="C1208" s="26"/>
      <c r="D1208" s="9"/>
      <c r="E1208" s="11"/>
      <c r="F1208" s="26"/>
      <c r="G1208" s="26"/>
      <c r="H1208" s="26"/>
      <c r="I1208" s="130"/>
      <c r="J1208" s="130"/>
      <c r="K1208" s="130"/>
      <c r="L1208" s="26"/>
      <c r="M1208" s="26"/>
      <c r="N1208" s="26"/>
      <c r="O1208" s="26"/>
      <c r="P1208" s="74"/>
    </row>
    <row r="1209">
      <c r="B1209" s="129" t="str">
        <f> VLOOKUP($A1209,datasets!$A:$B,2,0)</f>
        <v>#N/A</v>
      </c>
      <c r="C1209" s="26"/>
      <c r="D1209" s="9"/>
      <c r="E1209" s="11"/>
      <c r="F1209" s="26"/>
      <c r="G1209" s="26"/>
      <c r="H1209" s="26"/>
      <c r="I1209" s="130"/>
      <c r="J1209" s="130"/>
      <c r="K1209" s="130"/>
      <c r="L1209" s="26"/>
      <c r="M1209" s="26"/>
      <c r="N1209" s="26"/>
      <c r="O1209" s="26"/>
      <c r="P1209" s="74"/>
    </row>
    <row r="1210">
      <c r="B1210" s="129" t="str">
        <f> VLOOKUP($A1210,datasets!$A:$B,2,0)</f>
        <v>#N/A</v>
      </c>
      <c r="C1210" s="26"/>
      <c r="D1210" s="9"/>
      <c r="E1210" s="11"/>
      <c r="F1210" s="26"/>
      <c r="G1210" s="26"/>
      <c r="H1210" s="26"/>
      <c r="I1210" s="130"/>
      <c r="J1210" s="130"/>
      <c r="K1210" s="130"/>
      <c r="L1210" s="26"/>
      <c r="M1210" s="26"/>
      <c r="N1210" s="26"/>
      <c r="O1210" s="26"/>
      <c r="P1210" s="74"/>
    </row>
    <row r="1211">
      <c r="B1211" s="129" t="str">
        <f> VLOOKUP($A1211,datasets!$A:$B,2,0)</f>
        <v>#N/A</v>
      </c>
      <c r="C1211" s="26"/>
      <c r="D1211" s="9"/>
      <c r="E1211" s="11"/>
      <c r="F1211" s="26"/>
      <c r="G1211" s="26"/>
      <c r="H1211" s="26"/>
      <c r="I1211" s="130"/>
      <c r="J1211" s="130"/>
      <c r="K1211" s="130"/>
      <c r="L1211" s="26"/>
      <c r="M1211" s="26"/>
      <c r="N1211" s="26"/>
      <c r="O1211" s="26"/>
      <c r="P1211" s="74"/>
    </row>
    <row r="1212">
      <c r="B1212" s="129" t="str">
        <f> VLOOKUP($A1212,datasets!$A:$B,2,0)</f>
        <v>#N/A</v>
      </c>
      <c r="C1212" s="26"/>
      <c r="D1212" s="9"/>
      <c r="E1212" s="11"/>
      <c r="F1212" s="26"/>
      <c r="G1212" s="26"/>
      <c r="H1212" s="26"/>
      <c r="I1212" s="130"/>
      <c r="J1212" s="130"/>
      <c r="K1212" s="130"/>
      <c r="L1212" s="26"/>
      <c r="M1212" s="26"/>
      <c r="N1212" s="26"/>
      <c r="O1212" s="26"/>
      <c r="P1212" s="74"/>
    </row>
    <row r="1213">
      <c r="B1213" s="129" t="str">
        <f> VLOOKUP($A1213,datasets!$A:$B,2,0)</f>
        <v>#N/A</v>
      </c>
      <c r="C1213" s="26"/>
      <c r="D1213" s="9"/>
      <c r="E1213" s="11"/>
      <c r="F1213" s="26"/>
      <c r="G1213" s="26"/>
      <c r="H1213" s="26"/>
      <c r="I1213" s="130"/>
      <c r="J1213" s="130"/>
      <c r="K1213" s="130"/>
      <c r="L1213" s="26"/>
      <c r="M1213" s="26"/>
      <c r="N1213" s="26"/>
      <c r="O1213" s="26"/>
      <c r="P1213" s="74"/>
    </row>
    <row r="1214">
      <c r="B1214" s="129" t="str">
        <f> VLOOKUP($A1214,datasets!$A:$B,2,0)</f>
        <v>#N/A</v>
      </c>
      <c r="C1214" s="26"/>
      <c r="D1214" s="9"/>
      <c r="E1214" s="11"/>
      <c r="F1214" s="26"/>
      <c r="G1214" s="26"/>
      <c r="H1214" s="26"/>
      <c r="I1214" s="130"/>
      <c r="J1214" s="130"/>
      <c r="K1214" s="130"/>
      <c r="L1214" s="26"/>
      <c r="M1214" s="26"/>
      <c r="N1214" s="26"/>
      <c r="O1214" s="26"/>
      <c r="P1214" s="74"/>
    </row>
    <row r="1215">
      <c r="B1215" s="129" t="str">
        <f> VLOOKUP($A1215,datasets!$A:$B,2,0)</f>
        <v>#N/A</v>
      </c>
      <c r="C1215" s="26"/>
      <c r="D1215" s="9"/>
      <c r="E1215" s="11"/>
      <c r="F1215" s="26"/>
      <c r="G1215" s="26"/>
      <c r="H1215" s="26"/>
      <c r="I1215" s="130"/>
      <c r="J1215" s="130"/>
      <c r="K1215" s="130"/>
      <c r="L1215" s="26"/>
      <c r="M1215" s="26"/>
      <c r="N1215" s="26"/>
      <c r="O1215" s="26"/>
      <c r="P1215" s="74"/>
    </row>
    <row r="1216">
      <c r="B1216" s="129" t="str">
        <f> VLOOKUP($A1216,datasets!$A:$B,2,0)</f>
        <v>#N/A</v>
      </c>
      <c r="C1216" s="26"/>
      <c r="D1216" s="9"/>
      <c r="E1216" s="11"/>
      <c r="F1216" s="26"/>
      <c r="G1216" s="26"/>
      <c r="H1216" s="26"/>
      <c r="I1216" s="130"/>
      <c r="J1216" s="130"/>
      <c r="K1216" s="130"/>
      <c r="L1216" s="26"/>
      <c r="M1216" s="26"/>
      <c r="N1216" s="26"/>
      <c r="O1216" s="26"/>
      <c r="P1216" s="74"/>
    </row>
    <row r="1217">
      <c r="B1217" s="129" t="str">
        <f> VLOOKUP($A1217,datasets!$A:$B,2,0)</f>
        <v>#N/A</v>
      </c>
      <c r="C1217" s="26"/>
      <c r="D1217" s="9"/>
      <c r="E1217" s="11"/>
      <c r="F1217" s="26"/>
      <c r="G1217" s="26"/>
      <c r="H1217" s="26"/>
      <c r="I1217" s="130"/>
      <c r="J1217" s="130"/>
      <c r="K1217" s="130"/>
      <c r="L1217" s="26"/>
      <c r="M1217" s="26"/>
      <c r="N1217" s="26"/>
      <c r="O1217" s="26"/>
      <c r="P1217" s="74"/>
    </row>
    <row r="1218">
      <c r="B1218" s="129" t="str">
        <f> VLOOKUP($A1218,datasets!$A:$B,2,0)</f>
        <v>#N/A</v>
      </c>
      <c r="C1218" s="26"/>
      <c r="D1218" s="9"/>
      <c r="E1218" s="11"/>
      <c r="F1218" s="26"/>
      <c r="G1218" s="26"/>
      <c r="H1218" s="26"/>
      <c r="I1218" s="130"/>
      <c r="J1218" s="130"/>
      <c r="K1218" s="130"/>
      <c r="L1218" s="26"/>
      <c r="M1218" s="26"/>
      <c r="N1218" s="26"/>
      <c r="O1218" s="26"/>
      <c r="P1218" s="74"/>
    </row>
    <row r="1219">
      <c r="B1219" s="129" t="str">
        <f> VLOOKUP($A1219,datasets!$A:$B,2,0)</f>
        <v>#N/A</v>
      </c>
      <c r="C1219" s="26"/>
      <c r="D1219" s="9"/>
      <c r="E1219" s="11"/>
      <c r="F1219" s="26"/>
      <c r="G1219" s="26"/>
      <c r="H1219" s="26"/>
      <c r="I1219" s="130"/>
      <c r="J1219" s="130"/>
      <c r="K1219" s="130"/>
      <c r="L1219" s="26"/>
      <c r="M1219" s="26"/>
      <c r="N1219" s="26"/>
      <c r="O1219" s="26"/>
      <c r="P1219" s="74"/>
    </row>
    <row r="1220">
      <c r="B1220" s="129" t="str">
        <f> VLOOKUP($A1220,datasets!$A:$B,2,0)</f>
        <v>#N/A</v>
      </c>
      <c r="C1220" s="26"/>
      <c r="D1220" s="9"/>
      <c r="E1220" s="11"/>
      <c r="F1220" s="26"/>
      <c r="G1220" s="26"/>
      <c r="H1220" s="26"/>
      <c r="I1220" s="130"/>
      <c r="J1220" s="130"/>
      <c r="K1220" s="130"/>
      <c r="L1220" s="26"/>
      <c r="M1220" s="26"/>
      <c r="N1220" s="26"/>
      <c r="O1220" s="26"/>
      <c r="P1220" s="74"/>
    </row>
    <row r="1221">
      <c r="B1221" s="129" t="str">
        <f> VLOOKUP($A1221,datasets!$A:$B,2,0)</f>
        <v>#N/A</v>
      </c>
      <c r="C1221" s="26"/>
      <c r="D1221" s="9"/>
      <c r="E1221" s="11"/>
      <c r="F1221" s="26"/>
      <c r="G1221" s="26"/>
      <c r="H1221" s="26"/>
      <c r="I1221" s="130"/>
      <c r="J1221" s="130"/>
      <c r="K1221" s="130"/>
      <c r="L1221" s="26"/>
      <c r="M1221" s="26"/>
      <c r="N1221" s="26"/>
      <c r="O1221" s="26"/>
      <c r="P1221" s="74"/>
    </row>
    <row r="1222">
      <c r="B1222" s="129" t="str">
        <f> VLOOKUP($A1222,datasets!$A:$B,2,0)</f>
        <v>#N/A</v>
      </c>
      <c r="C1222" s="26"/>
      <c r="D1222" s="9"/>
      <c r="E1222" s="11"/>
      <c r="F1222" s="26"/>
      <c r="G1222" s="26"/>
      <c r="H1222" s="26"/>
      <c r="I1222" s="130"/>
      <c r="J1222" s="130"/>
      <c r="K1222" s="130"/>
      <c r="L1222" s="26"/>
      <c r="M1222" s="26"/>
      <c r="N1222" s="26"/>
      <c r="O1222" s="26"/>
      <c r="P1222" s="74"/>
    </row>
    <row r="1223">
      <c r="B1223" s="129" t="str">
        <f> VLOOKUP($A1223,datasets!$A:$B,2,0)</f>
        <v>#N/A</v>
      </c>
      <c r="C1223" s="26"/>
      <c r="D1223" s="9"/>
      <c r="E1223" s="11"/>
      <c r="F1223" s="26"/>
      <c r="G1223" s="26"/>
      <c r="H1223" s="26"/>
      <c r="I1223" s="130"/>
      <c r="J1223" s="130"/>
      <c r="K1223" s="130"/>
      <c r="L1223" s="26"/>
      <c r="M1223" s="26"/>
      <c r="N1223" s="26"/>
      <c r="O1223" s="26"/>
      <c r="P1223" s="74"/>
    </row>
    <row r="1224">
      <c r="B1224" s="129" t="str">
        <f> VLOOKUP($A1224,datasets!$A:$B,2,0)</f>
        <v>#N/A</v>
      </c>
      <c r="C1224" s="26"/>
      <c r="D1224" s="9"/>
      <c r="E1224" s="11"/>
      <c r="F1224" s="26"/>
      <c r="G1224" s="26"/>
      <c r="H1224" s="26"/>
      <c r="I1224" s="130"/>
      <c r="J1224" s="130"/>
      <c r="K1224" s="130"/>
      <c r="L1224" s="26"/>
      <c r="M1224" s="26"/>
      <c r="N1224" s="26"/>
      <c r="O1224" s="26"/>
      <c r="P1224" s="74"/>
    </row>
    <row r="1225">
      <c r="B1225" s="129" t="str">
        <f> VLOOKUP($A1225,datasets!$A:$B,2,0)</f>
        <v>#N/A</v>
      </c>
      <c r="C1225" s="26"/>
      <c r="D1225" s="9"/>
      <c r="E1225" s="11"/>
      <c r="F1225" s="26"/>
      <c r="G1225" s="26"/>
      <c r="H1225" s="26"/>
      <c r="I1225" s="130"/>
      <c r="J1225" s="130"/>
      <c r="K1225" s="130"/>
      <c r="L1225" s="26"/>
      <c r="M1225" s="26"/>
      <c r="N1225" s="26"/>
      <c r="O1225" s="26"/>
      <c r="P1225" s="74"/>
    </row>
    <row r="1226">
      <c r="B1226" s="129" t="str">
        <f> VLOOKUP($A1226,datasets!$A:$B,2,0)</f>
        <v>#N/A</v>
      </c>
      <c r="C1226" s="26"/>
      <c r="D1226" s="9"/>
      <c r="E1226" s="11"/>
      <c r="F1226" s="26"/>
      <c r="G1226" s="26"/>
      <c r="H1226" s="26"/>
      <c r="I1226" s="130"/>
      <c r="J1226" s="130"/>
      <c r="K1226" s="130"/>
      <c r="L1226" s="26"/>
      <c r="M1226" s="26"/>
      <c r="N1226" s="26"/>
      <c r="O1226" s="26"/>
      <c r="P1226" s="74"/>
    </row>
    <row r="1227">
      <c r="B1227" s="129" t="str">
        <f> VLOOKUP($A1227,datasets!$A:$B,2,0)</f>
        <v>#N/A</v>
      </c>
      <c r="C1227" s="26"/>
      <c r="D1227" s="9"/>
      <c r="E1227" s="11"/>
      <c r="F1227" s="26"/>
      <c r="G1227" s="26"/>
      <c r="H1227" s="26"/>
      <c r="I1227" s="130"/>
      <c r="J1227" s="130"/>
      <c r="K1227" s="130"/>
      <c r="L1227" s="26"/>
      <c r="M1227" s="26"/>
      <c r="N1227" s="26"/>
      <c r="O1227" s="26"/>
      <c r="P1227" s="74"/>
    </row>
    <row r="1228">
      <c r="B1228" s="129" t="str">
        <f> VLOOKUP($A1228,datasets!$A:$B,2,0)</f>
        <v>#N/A</v>
      </c>
      <c r="C1228" s="26"/>
      <c r="D1228" s="9"/>
      <c r="E1228" s="11"/>
      <c r="F1228" s="26"/>
      <c r="G1228" s="26"/>
      <c r="H1228" s="26"/>
      <c r="I1228" s="130"/>
      <c r="J1228" s="130"/>
      <c r="K1228" s="130"/>
      <c r="L1228" s="26"/>
      <c r="M1228" s="26"/>
      <c r="N1228" s="26"/>
      <c r="O1228" s="26"/>
      <c r="P1228" s="74"/>
    </row>
    <row r="1229">
      <c r="B1229" s="129" t="str">
        <f> VLOOKUP($A1229,datasets!$A:$B,2,0)</f>
        <v>#N/A</v>
      </c>
      <c r="C1229" s="26"/>
      <c r="D1229" s="9"/>
      <c r="E1229" s="11"/>
      <c r="F1229" s="26"/>
      <c r="G1229" s="26"/>
      <c r="H1229" s="26"/>
      <c r="I1229" s="130"/>
      <c r="J1229" s="130"/>
      <c r="K1229" s="130"/>
      <c r="L1229" s="26"/>
      <c r="M1229" s="26"/>
      <c r="N1229" s="26"/>
      <c r="O1229" s="26"/>
      <c r="P1229" s="74"/>
    </row>
    <row r="1230">
      <c r="B1230" s="129" t="str">
        <f> VLOOKUP($A1230,datasets!$A:$B,2,0)</f>
        <v>#N/A</v>
      </c>
      <c r="C1230" s="26"/>
      <c r="D1230" s="9"/>
      <c r="E1230" s="11"/>
      <c r="F1230" s="26"/>
      <c r="G1230" s="26"/>
      <c r="H1230" s="26"/>
      <c r="I1230" s="130"/>
      <c r="J1230" s="130"/>
      <c r="K1230" s="130"/>
      <c r="L1230" s="26"/>
      <c r="M1230" s="26"/>
      <c r="N1230" s="26"/>
      <c r="O1230" s="26"/>
      <c r="P1230" s="74"/>
    </row>
    <row r="1231">
      <c r="B1231" s="129" t="str">
        <f> VLOOKUP($A1231,datasets!$A:$B,2,0)</f>
        <v>#N/A</v>
      </c>
      <c r="C1231" s="26"/>
      <c r="D1231" s="9"/>
      <c r="E1231" s="11"/>
      <c r="F1231" s="26"/>
      <c r="G1231" s="26"/>
      <c r="H1231" s="26"/>
      <c r="I1231" s="130"/>
      <c r="J1231" s="130"/>
      <c r="K1231" s="130"/>
      <c r="L1231" s="26"/>
      <c r="M1231" s="26"/>
      <c r="N1231" s="26"/>
      <c r="O1231" s="26"/>
      <c r="P1231" s="74"/>
    </row>
    <row r="1232">
      <c r="B1232" s="129" t="str">
        <f> VLOOKUP($A1232,datasets!$A:$B,2,0)</f>
        <v>#N/A</v>
      </c>
      <c r="C1232" s="26"/>
      <c r="D1232" s="9"/>
      <c r="E1232" s="11"/>
      <c r="F1232" s="26"/>
      <c r="G1232" s="26"/>
      <c r="H1232" s="26"/>
      <c r="I1232" s="130"/>
      <c r="J1232" s="130"/>
      <c r="K1232" s="130"/>
      <c r="L1232" s="26"/>
      <c r="M1232" s="26"/>
      <c r="N1232" s="26"/>
      <c r="O1232" s="26"/>
      <c r="P1232" s="74"/>
    </row>
    <row r="1233">
      <c r="B1233" s="129" t="str">
        <f> VLOOKUP($A1233,datasets!$A:$B,2,0)</f>
        <v>#N/A</v>
      </c>
      <c r="C1233" s="26"/>
      <c r="D1233" s="9"/>
      <c r="E1233" s="11"/>
      <c r="F1233" s="26"/>
      <c r="G1233" s="26"/>
      <c r="H1233" s="26"/>
      <c r="I1233" s="130"/>
      <c r="J1233" s="130"/>
      <c r="K1233" s="130"/>
      <c r="L1233" s="26"/>
      <c r="M1233" s="26"/>
      <c r="N1233" s="26"/>
      <c r="O1233" s="26"/>
      <c r="P1233" s="74"/>
    </row>
    <row r="1234">
      <c r="B1234" s="129" t="str">
        <f> VLOOKUP($A1234,datasets!$A:$B,2,0)</f>
        <v>#N/A</v>
      </c>
      <c r="C1234" s="26"/>
      <c r="D1234" s="9"/>
      <c r="E1234" s="11"/>
      <c r="F1234" s="26"/>
      <c r="G1234" s="26"/>
      <c r="H1234" s="26"/>
      <c r="I1234" s="130"/>
      <c r="J1234" s="130"/>
      <c r="K1234" s="130"/>
      <c r="L1234" s="26"/>
      <c r="M1234" s="26"/>
      <c r="N1234" s="26"/>
      <c r="O1234" s="26"/>
      <c r="P1234" s="74"/>
    </row>
    <row r="1235">
      <c r="B1235" s="129" t="str">
        <f> VLOOKUP($A1235,datasets!$A:$B,2,0)</f>
        <v>#N/A</v>
      </c>
      <c r="C1235" s="26"/>
      <c r="D1235" s="9"/>
      <c r="E1235" s="11"/>
      <c r="F1235" s="26"/>
      <c r="G1235" s="26"/>
      <c r="H1235" s="26"/>
      <c r="I1235" s="130"/>
      <c r="J1235" s="130"/>
      <c r="K1235" s="130"/>
      <c r="L1235" s="26"/>
      <c r="M1235" s="26"/>
      <c r="N1235" s="26"/>
      <c r="O1235" s="26"/>
      <c r="P1235" s="74"/>
    </row>
    <row r="1236">
      <c r="B1236" s="129" t="str">
        <f> VLOOKUP($A1236,datasets!$A:$B,2,0)</f>
        <v>#N/A</v>
      </c>
      <c r="C1236" s="26"/>
      <c r="D1236" s="9"/>
      <c r="E1236" s="11"/>
      <c r="F1236" s="26"/>
      <c r="G1236" s="26"/>
      <c r="H1236" s="26"/>
      <c r="I1236" s="130"/>
      <c r="J1236" s="130"/>
      <c r="K1236" s="130"/>
      <c r="L1236" s="26"/>
      <c r="M1236" s="26"/>
      <c r="N1236" s="26"/>
      <c r="O1236" s="26"/>
      <c r="P1236" s="74"/>
    </row>
    <row r="1237">
      <c r="B1237" s="129" t="str">
        <f> VLOOKUP($A1237,datasets!$A:$B,2,0)</f>
        <v>#N/A</v>
      </c>
      <c r="C1237" s="26"/>
      <c r="D1237" s="9"/>
      <c r="E1237" s="11"/>
      <c r="F1237" s="26"/>
      <c r="G1237" s="26"/>
      <c r="H1237" s="26"/>
      <c r="I1237" s="130"/>
      <c r="J1237" s="130"/>
      <c r="K1237" s="130"/>
      <c r="L1237" s="26"/>
      <c r="M1237" s="26"/>
      <c r="N1237" s="26"/>
      <c r="O1237" s="26"/>
      <c r="P1237" s="74"/>
    </row>
    <row r="1238">
      <c r="B1238" s="129" t="str">
        <f> VLOOKUP($A1238,datasets!$A:$B,2,0)</f>
        <v>#N/A</v>
      </c>
      <c r="C1238" s="26"/>
      <c r="D1238" s="9"/>
      <c r="E1238" s="11"/>
      <c r="F1238" s="26"/>
      <c r="G1238" s="26"/>
      <c r="H1238" s="26"/>
      <c r="I1238" s="130"/>
      <c r="J1238" s="130"/>
      <c r="K1238" s="130"/>
      <c r="L1238" s="26"/>
      <c r="M1238" s="26"/>
      <c r="N1238" s="26"/>
      <c r="O1238" s="26"/>
      <c r="P1238" s="74"/>
    </row>
    <row r="1239">
      <c r="B1239" s="129" t="str">
        <f> VLOOKUP($A1239,datasets!$A:$B,2,0)</f>
        <v>#N/A</v>
      </c>
      <c r="C1239" s="26"/>
      <c r="D1239" s="9"/>
      <c r="E1239" s="11"/>
      <c r="F1239" s="26"/>
      <c r="G1239" s="26"/>
      <c r="H1239" s="26"/>
      <c r="I1239" s="130"/>
      <c r="J1239" s="130"/>
      <c r="K1239" s="130"/>
      <c r="L1239" s="26"/>
      <c r="M1239" s="26"/>
      <c r="N1239" s="26"/>
      <c r="O1239" s="26"/>
      <c r="P1239" s="74"/>
    </row>
    <row r="1240">
      <c r="B1240" s="129" t="str">
        <f> VLOOKUP($A1240,datasets!$A:$B,2,0)</f>
        <v>#N/A</v>
      </c>
      <c r="C1240" s="26"/>
      <c r="D1240" s="9"/>
      <c r="E1240" s="11"/>
      <c r="F1240" s="26"/>
      <c r="G1240" s="26"/>
      <c r="H1240" s="26"/>
      <c r="I1240" s="130"/>
      <c r="J1240" s="130"/>
      <c r="K1240" s="130"/>
      <c r="L1240" s="26"/>
      <c r="M1240" s="26"/>
      <c r="N1240" s="26"/>
      <c r="O1240" s="26"/>
      <c r="P1240" s="74"/>
    </row>
    <row r="1241">
      <c r="B1241" s="129" t="str">
        <f> VLOOKUP($A1241,datasets!$A:$B,2,0)</f>
        <v>#N/A</v>
      </c>
      <c r="C1241" s="26"/>
      <c r="D1241" s="9"/>
      <c r="E1241" s="11"/>
      <c r="F1241" s="26"/>
      <c r="G1241" s="26"/>
      <c r="H1241" s="26"/>
      <c r="I1241" s="130"/>
      <c r="J1241" s="130"/>
      <c r="K1241" s="130"/>
      <c r="L1241" s="26"/>
      <c r="M1241" s="26"/>
      <c r="N1241" s="26"/>
      <c r="O1241" s="26"/>
      <c r="P1241" s="74"/>
    </row>
    <row r="1242">
      <c r="B1242" s="129" t="str">
        <f> VLOOKUP($A1242,datasets!$A:$B,2,0)</f>
        <v>#N/A</v>
      </c>
      <c r="C1242" s="26"/>
      <c r="D1242" s="9"/>
      <c r="E1242" s="11"/>
      <c r="F1242" s="26"/>
      <c r="G1242" s="26"/>
      <c r="H1242" s="26"/>
      <c r="I1242" s="130"/>
      <c r="J1242" s="130"/>
      <c r="K1242" s="130"/>
      <c r="L1242" s="26"/>
      <c r="M1242" s="26"/>
      <c r="N1242" s="26"/>
      <c r="O1242" s="26"/>
      <c r="P1242" s="74"/>
    </row>
    <row r="1243">
      <c r="B1243" s="129" t="str">
        <f> VLOOKUP($A1243,datasets!$A:$B,2,0)</f>
        <v>#N/A</v>
      </c>
      <c r="C1243" s="26"/>
      <c r="D1243" s="9"/>
      <c r="E1243" s="11"/>
      <c r="F1243" s="26"/>
      <c r="G1243" s="26"/>
      <c r="H1243" s="26"/>
      <c r="I1243" s="130"/>
      <c r="J1243" s="130"/>
      <c r="K1243" s="130"/>
      <c r="L1243" s="26"/>
      <c r="M1243" s="26"/>
      <c r="N1243" s="26"/>
      <c r="O1243" s="26"/>
      <c r="P1243" s="74"/>
    </row>
    <row r="1244">
      <c r="B1244" s="129" t="str">
        <f> VLOOKUP($A1244,datasets!$A:$B,2,0)</f>
        <v>#N/A</v>
      </c>
      <c r="C1244" s="26"/>
      <c r="D1244" s="9"/>
      <c r="E1244" s="11"/>
      <c r="F1244" s="26"/>
      <c r="G1244" s="26"/>
      <c r="H1244" s="26"/>
      <c r="I1244" s="130"/>
      <c r="J1244" s="130"/>
      <c r="K1244" s="130"/>
      <c r="L1244" s="26"/>
      <c r="M1244" s="26"/>
      <c r="N1244" s="26"/>
      <c r="O1244" s="26"/>
      <c r="P1244" s="74"/>
    </row>
    <row r="1245">
      <c r="B1245" s="129" t="str">
        <f> VLOOKUP($A1245,datasets!$A:$B,2,0)</f>
        <v>#N/A</v>
      </c>
      <c r="C1245" s="26"/>
      <c r="D1245" s="9"/>
      <c r="E1245" s="11"/>
      <c r="F1245" s="26"/>
      <c r="G1245" s="26"/>
      <c r="H1245" s="26"/>
      <c r="I1245" s="130"/>
      <c r="J1245" s="130"/>
      <c r="K1245" s="130"/>
      <c r="L1245" s="26"/>
      <c r="M1245" s="26"/>
      <c r="N1245" s="26"/>
      <c r="O1245" s="26"/>
      <c r="P1245" s="74"/>
    </row>
    <row r="1246">
      <c r="B1246" s="129" t="str">
        <f> VLOOKUP($A1246,datasets!$A:$B,2,0)</f>
        <v>#N/A</v>
      </c>
      <c r="C1246" s="26"/>
      <c r="D1246" s="9"/>
      <c r="E1246" s="11"/>
      <c r="F1246" s="26"/>
      <c r="G1246" s="26"/>
      <c r="H1246" s="26"/>
      <c r="I1246" s="130"/>
      <c r="J1246" s="130"/>
      <c r="K1246" s="130"/>
      <c r="L1246" s="26"/>
      <c r="M1246" s="26"/>
      <c r="N1246" s="26"/>
      <c r="O1246" s="26"/>
      <c r="P1246" s="74"/>
    </row>
    <row r="1247">
      <c r="B1247" s="129" t="str">
        <f> VLOOKUP($A1247,datasets!$A:$B,2,0)</f>
        <v>#N/A</v>
      </c>
      <c r="C1247" s="26"/>
      <c r="D1247" s="9"/>
      <c r="E1247" s="11"/>
      <c r="F1247" s="26"/>
      <c r="G1247" s="26"/>
      <c r="H1247" s="26"/>
      <c r="I1247" s="130"/>
      <c r="J1247" s="130"/>
      <c r="K1247" s="130"/>
      <c r="L1247" s="26"/>
      <c r="M1247" s="26"/>
      <c r="N1247" s="26"/>
      <c r="O1247" s="26"/>
      <c r="P1247" s="74"/>
    </row>
    <row r="1248">
      <c r="B1248" s="129" t="str">
        <f> VLOOKUP($A1248,datasets!$A:$B,2,0)</f>
        <v>#N/A</v>
      </c>
      <c r="C1248" s="26"/>
      <c r="D1248" s="9"/>
      <c r="E1248" s="11"/>
      <c r="F1248" s="26"/>
      <c r="G1248" s="26"/>
      <c r="H1248" s="26"/>
      <c r="I1248" s="130"/>
      <c r="J1248" s="130"/>
      <c r="K1248" s="130"/>
      <c r="L1248" s="26"/>
      <c r="M1248" s="26"/>
      <c r="N1248" s="26"/>
      <c r="O1248" s="26"/>
      <c r="P1248" s="74"/>
    </row>
    <row r="1249">
      <c r="B1249" s="129" t="str">
        <f> VLOOKUP($A1249,datasets!$A:$B,2,0)</f>
        <v>#N/A</v>
      </c>
      <c r="C1249" s="26"/>
      <c r="D1249" s="9"/>
      <c r="E1249" s="11"/>
      <c r="F1249" s="26"/>
      <c r="G1249" s="26"/>
      <c r="H1249" s="26"/>
      <c r="I1249" s="130"/>
      <c r="J1249" s="130"/>
      <c r="K1249" s="130"/>
      <c r="L1249" s="26"/>
      <c r="M1249" s="26"/>
      <c r="N1249" s="26"/>
      <c r="O1249" s="26"/>
      <c r="P1249" s="74"/>
    </row>
    <row r="1250">
      <c r="B1250" s="129" t="str">
        <f> VLOOKUP($A1250,datasets!$A:$B,2,0)</f>
        <v>#N/A</v>
      </c>
      <c r="C1250" s="26"/>
      <c r="D1250" s="9"/>
      <c r="E1250" s="11"/>
      <c r="F1250" s="26"/>
      <c r="G1250" s="26"/>
      <c r="H1250" s="26"/>
      <c r="I1250" s="130"/>
      <c r="J1250" s="130"/>
      <c r="K1250" s="130"/>
      <c r="L1250" s="26"/>
      <c r="M1250" s="26"/>
      <c r="N1250" s="26"/>
      <c r="O1250" s="26"/>
      <c r="P1250" s="74"/>
    </row>
    <row r="1251">
      <c r="B1251" s="129" t="str">
        <f> VLOOKUP($A1251,datasets!$A:$B,2,0)</f>
        <v>#N/A</v>
      </c>
      <c r="C1251" s="26"/>
      <c r="D1251" s="9"/>
      <c r="E1251" s="11"/>
      <c r="F1251" s="26"/>
      <c r="G1251" s="26"/>
      <c r="H1251" s="26"/>
      <c r="I1251" s="130"/>
      <c r="J1251" s="130"/>
      <c r="K1251" s="130"/>
      <c r="L1251" s="26"/>
      <c r="M1251" s="26"/>
      <c r="N1251" s="26"/>
      <c r="O1251" s="26"/>
      <c r="P1251" s="74"/>
    </row>
    <row r="1252">
      <c r="B1252" s="129" t="str">
        <f> VLOOKUP($A1252,datasets!$A:$B,2,0)</f>
        <v>#N/A</v>
      </c>
      <c r="C1252" s="26"/>
      <c r="D1252" s="9"/>
      <c r="E1252" s="11"/>
      <c r="F1252" s="26"/>
      <c r="G1252" s="26"/>
      <c r="H1252" s="26"/>
      <c r="I1252" s="130"/>
      <c r="J1252" s="130"/>
      <c r="K1252" s="130"/>
      <c r="L1252" s="26"/>
      <c r="M1252" s="26"/>
      <c r="N1252" s="26"/>
      <c r="O1252" s="26"/>
      <c r="P1252" s="74"/>
    </row>
    <row r="1253">
      <c r="B1253" s="129" t="str">
        <f> VLOOKUP($A1253,datasets!$A:$B,2,0)</f>
        <v>#N/A</v>
      </c>
      <c r="C1253" s="26"/>
      <c r="D1253" s="9"/>
      <c r="E1253" s="11"/>
      <c r="F1253" s="26"/>
      <c r="G1253" s="26"/>
      <c r="H1253" s="26"/>
      <c r="I1253" s="130"/>
      <c r="J1253" s="130"/>
      <c r="K1253" s="130"/>
      <c r="L1253" s="26"/>
      <c r="M1253" s="26"/>
      <c r="N1253" s="26"/>
      <c r="O1253" s="26"/>
      <c r="P1253" s="74"/>
    </row>
    <row r="1254">
      <c r="B1254" s="129" t="str">
        <f> VLOOKUP($A1254,datasets!$A:$B,2,0)</f>
        <v>#N/A</v>
      </c>
      <c r="C1254" s="26"/>
      <c r="D1254" s="9"/>
      <c r="E1254" s="11"/>
      <c r="F1254" s="26"/>
      <c r="G1254" s="26"/>
      <c r="H1254" s="26"/>
      <c r="I1254" s="130"/>
      <c r="J1254" s="130"/>
      <c r="K1254" s="130"/>
      <c r="L1254" s="26"/>
      <c r="M1254" s="26"/>
      <c r="N1254" s="26"/>
      <c r="O1254" s="26"/>
      <c r="P1254" s="74"/>
    </row>
    <row r="1255">
      <c r="B1255" s="129" t="str">
        <f> VLOOKUP($A1255,datasets!$A:$B,2,0)</f>
        <v>#N/A</v>
      </c>
      <c r="C1255" s="26"/>
      <c r="D1255" s="9"/>
      <c r="E1255" s="11"/>
      <c r="F1255" s="26"/>
      <c r="G1255" s="26"/>
      <c r="H1255" s="26"/>
      <c r="I1255" s="130"/>
      <c r="J1255" s="130"/>
      <c r="K1255" s="130"/>
      <c r="L1255" s="26"/>
      <c r="M1255" s="26"/>
      <c r="N1255" s="26"/>
      <c r="O1255" s="26"/>
      <c r="P1255" s="74"/>
    </row>
    <row r="1256">
      <c r="B1256" s="129" t="str">
        <f> VLOOKUP($A1256,datasets!$A:$B,2,0)</f>
        <v>#N/A</v>
      </c>
      <c r="C1256" s="26"/>
      <c r="D1256" s="9"/>
      <c r="E1256" s="11"/>
      <c r="F1256" s="26"/>
      <c r="G1256" s="26"/>
      <c r="H1256" s="26"/>
      <c r="I1256" s="130"/>
      <c r="J1256" s="130"/>
      <c r="K1256" s="130"/>
      <c r="L1256" s="26"/>
      <c r="M1256" s="26"/>
      <c r="N1256" s="26"/>
      <c r="O1256" s="26"/>
      <c r="P1256" s="74"/>
    </row>
    <row r="1257">
      <c r="B1257" s="129" t="str">
        <f> VLOOKUP($A1257,datasets!$A:$B,2,0)</f>
        <v>#N/A</v>
      </c>
      <c r="C1257" s="26"/>
      <c r="D1257" s="9"/>
      <c r="E1257" s="11"/>
      <c r="F1257" s="26"/>
      <c r="G1257" s="26"/>
      <c r="H1257" s="26"/>
      <c r="I1257" s="130"/>
      <c r="J1257" s="130"/>
      <c r="K1257" s="130"/>
      <c r="L1257" s="26"/>
      <c r="M1257" s="26"/>
      <c r="N1257" s="26"/>
      <c r="O1257" s="26"/>
      <c r="P1257" s="74"/>
    </row>
    <row r="1258">
      <c r="B1258" s="129" t="str">
        <f> VLOOKUP($A1258,datasets!$A:$B,2,0)</f>
        <v>#N/A</v>
      </c>
      <c r="C1258" s="26"/>
      <c r="D1258" s="9"/>
      <c r="E1258" s="11"/>
      <c r="F1258" s="26"/>
      <c r="G1258" s="26"/>
      <c r="H1258" s="26"/>
      <c r="I1258" s="130"/>
      <c r="J1258" s="130"/>
      <c r="K1258" s="130"/>
      <c r="L1258" s="26"/>
      <c r="M1258" s="26"/>
      <c r="N1258" s="26"/>
      <c r="O1258" s="26"/>
      <c r="P1258" s="74"/>
    </row>
    <row r="1259">
      <c r="B1259" s="129" t="str">
        <f> VLOOKUP($A1259,datasets!$A:$B,2,0)</f>
        <v>#N/A</v>
      </c>
      <c r="C1259" s="26"/>
      <c r="D1259" s="9"/>
      <c r="E1259" s="11"/>
      <c r="F1259" s="26"/>
      <c r="G1259" s="26"/>
      <c r="H1259" s="26"/>
      <c r="I1259" s="130"/>
      <c r="J1259" s="130"/>
      <c r="K1259" s="130"/>
      <c r="L1259" s="26"/>
      <c r="M1259" s="26"/>
      <c r="N1259" s="26"/>
      <c r="O1259" s="26"/>
      <c r="P1259" s="74"/>
    </row>
    <row r="1260">
      <c r="B1260" s="129" t="str">
        <f> VLOOKUP($A1260,datasets!$A:$B,2,0)</f>
        <v>#N/A</v>
      </c>
      <c r="C1260" s="26"/>
      <c r="D1260" s="9"/>
      <c r="E1260" s="11"/>
      <c r="F1260" s="26"/>
      <c r="G1260" s="26"/>
      <c r="H1260" s="26"/>
      <c r="I1260" s="130"/>
      <c r="J1260" s="130"/>
      <c r="K1260" s="130"/>
      <c r="L1260" s="26"/>
      <c r="M1260" s="26"/>
      <c r="N1260" s="26"/>
      <c r="O1260" s="26"/>
      <c r="P1260" s="74"/>
    </row>
    <row r="1261">
      <c r="B1261" s="129" t="str">
        <f> VLOOKUP($A1261,datasets!$A:$B,2,0)</f>
        <v>#N/A</v>
      </c>
      <c r="C1261" s="26"/>
      <c r="D1261" s="9"/>
      <c r="E1261" s="11"/>
      <c r="F1261" s="26"/>
      <c r="G1261" s="26"/>
      <c r="H1261" s="26"/>
      <c r="I1261" s="130"/>
      <c r="J1261" s="130"/>
      <c r="K1261" s="130"/>
      <c r="L1261" s="26"/>
      <c r="M1261" s="26"/>
      <c r="N1261" s="26"/>
      <c r="O1261" s="26"/>
      <c r="P1261" s="74"/>
    </row>
    <row r="1262">
      <c r="B1262" s="129" t="str">
        <f> VLOOKUP($A1262,datasets!$A:$B,2,0)</f>
        <v>#N/A</v>
      </c>
      <c r="C1262" s="26"/>
      <c r="D1262" s="9"/>
      <c r="E1262" s="11"/>
      <c r="F1262" s="26"/>
      <c r="G1262" s="26"/>
      <c r="H1262" s="26"/>
      <c r="I1262" s="130"/>
      <c r="J1262" s="130"/>
      <c r="K1262" s="130"/>
      <c r="L1262" s="26"/>
      <c r="M1262" s="26"/>
      <c r="N1262" s="26"/>
      <c r="O1262" s="26"/>
      <c r="P1262" s="74"/>
    </row>
    <row r="1263">
      <c r="B1263" s="129" t="str">
        <f> VLOOKUP($A1263,datasets!$A:$B,2,0)</f>
        <v>#N/A</v>
      </c>
      <c r="C1263" s="26"/>
      <c r="D1263" s="9"/>
      <c r="E1263" s="11"/>
      <c r="F1263" s="26"/>
      <c r="G1263" s="26"/>
      <c r="H1263" s="26"/>
      <c r="I1263" s="130"/>
      <c r="J1263" s="130"/>
      <c r="K1263" s="130"/>
      <c r="L1263" s="26"/>
      <c r="M1263" s="26"/>
      <c r="N1263" s="26"/>
      <c r="O1263" s="26"/>
      <c r="P1263" s="74"/>
    </row>
    <row r="1264">
      <c r="B1264" s="129" t="str">
        <f> VLOOKUP($A1264,datasets!$A:$B,2,0)</f>
        <v>#N/A</v>
      </c>
      <c r="C1264" s="26"/>
      <c r="D1264" s="9"/>
      <c r="E1264" s="11"/>
      <c r="F1264" s="26"/>
      <c r="G1264" s="26"/>
      <c r="H1264" s="26"/>
      <c r="I1264" s="130"/>
      <c r="J1264" s="130"/>
      <c r="K1264" s="130"/>
      <c r="L1264" s="26"/>
      <c r="M1264" s="26"/>
      <c r="N1264" s="26"/>
      <c r="O1264" s="26"/>
      <c r="P1264" s="74"/>
    </row>
    <row r="1265">
      <c r="B1265" s="129" t="str">
        <f> VLOOKUP($A1265,datasets!$A:$B,2,0)</f>
        <v>#N/A</v>
      </c>
      <c r="C1265" s="26"/>
      <c r="D1265" s="9"/>
      <c r="E1265" s="11"/>
      <c r="F1265" s="26"/>
      <c r="G1265" s="26"/>
      <c r="H1265" s="26"/>
      <c r="I1265" s="130"/>
      <c r="J1265" s="130"/>
      <c r="K1265" s="130"/>
      <c r="L1265" s="26"/>
      <c r="M1265" s="26"/>
      <c r="N1265" s="26"/>
      <c r="O1265" s="26"/>
      <c r="P1265" s="74"/>
    </row>
    <row r="1266">
      <c r="B1266" s="129" t="str">
        <f> VLOOKUP($A1266,datasets!$A:$B,2,0)</f>
        <v>#N/A</v>
      </c>
      <c r="C1266" s="26"/>
      <c r="D1266" s="9"/>
      <c r="E1266" s="11"/>
      <c r="F1266" s="26"/>
      <c r="G1266" s="26"/>
      <c r="H1266" s="26"/>
      <c r="I1266" s="130"/>
      <c r="J1266" s="130"/>
      <c r="K1266" s="130"/>
      <c r="L1266" s="26"/>
      <c r="M1266" s="26"/>
      <c r="N1266" s="26"/>
      <c r="O1266" s="26"/>
      <c r="P1266" s="74"/>
    </row>
    <row r="1267">
      <c r="B1267" s="129" t="str">
        <f> VLOOKUP($A1267,datasets!$A:$B,2,0)</f>
        <v>#N/A</v>
      </c>
      <c r="C1267" s="26"/>
      <c r="D1267" s="9"/>
      <c r="E1267" s="11"/>
      <c r="F1267" s="26"/>
      <c r="G1267" s="26"/>
      <c r="H1267" s="26"/>
      <c r="I1267" s="130"/>
      <c r="J1267" s="130"/>
      <c r="K1267" s="130"/>
      <c r="L1267" s="26"/>
      <c r="M1267" s="26"/>
      <c r="N1267" s="26"/>
      <c r="O1267" s="26"/>
      <c r="P1267" s="74"/>
    </row>
    <row r="1268">
      <c r="B1268" s="129" t="str">
        <f> VLOOKUP($A1268,datasets!$A:$B,2,0)</f>
        <v>#N/A</v>
      </c>
      <c r="C1268" s="26"/>
      <c r="D1268" s="9"/>
      <c r="E1268" s="11"/>
      <c r="F1268" s="26"/>
      <c r="G1268" s="26"/>
      <c r="H1268" s="26"/>
      <c r="I1268" s="130"/>
      <c r="J1268" s="130"/>
      <c r="K1268" s="130"/>
      <c r="L1268" s="26"/>
      <c r="M1268" s="26"/>
      <c r="N1268" s="26"/>
      <c r="O1268" s="26"/>
      <c r="P1268" s="74"/>
    </row>
    <row r="1269">
      <c r="B1269" s="129" t="str">
        <f> VLOOKUP($A1269,datasets!$A:$B,2,0)</f>
        <v>#N/A</v>
      </c>
      <c r="C1269" s="26"/>
      <c r="D1269" s="9"/>
      <c r="E1269" s="11"/>
      <c r="F1269" s="26"/>
      <c r="G1269" s="26"/>
      <c r="H1269" s="26"/>
      <c r="I1269" s="130"/>
      <c r="J1269" s="130"/>
      <c r="K1269" s="130"/>
      <c r="L1269" s="26"/>
      <c r="M1269" s="26"/>
      <c r="N1269" s="26"/>
      <c r="O1269" s="26"/>
      <c r="P1269" s="74"/>
    </row>
    <row r="1270">
      <c r="B1270" s="129" t="str">
        <f> VLOOKUP($A1270,datasets!$A:$B,2,0)</f>
        <v>#N/A</v>
      </c>
      <c r="C1270" s="26"/>
      <c r="D1270" s="9"/>
      <c r="E1270" s="11"/>
      <c r="F1270" s="26"/>
      <c r="G1270" s="26"/>
      <c r="H1270" s="26"/>
      <c r="I1270" s="130"/>
      <c r="J1270" s="130"/>
      <c r="K1270" s="130"/>
      <c r="L1270" s="26"/>
      <c r="M1270" s="26"/>
      <c r="N1270" s="26"/>
      <c r="O1270" s="26"/>
      <c r="P1270" s="74"/>
    </row>
    <row r="1271">
      <c r="B1271" s="129" t="str">
        <f> VLOOKUP($A1271,datasets!$A:$B,2,0)</f>
        <v>#N/A</v>
      </c>
      <c r="C1271" s="26"/>
      <c r="D1271" s="9"/>
      <c r="E1271" s="11"/>
      <c r="F1271" s="26"/>
      <c r="G1271" s="26"/>
      <c r="H1271" s="26"/>
      <c r="I1271" s="130"/>
      <c r="J1271" s="130"/>
      <c r="K1271" s="130"/>
      <c r="L1271" s="26"/>
      <c r="M1271" s="26"/>
      <c r="N1271" s="26"/>
      <c r="O1271" s="26"/>
      <c r="P1271" s="74"/>
    </row>
    <row r="1272">
      <c r="B1272" s="129" t="str">
        <f> VLOOKUP($A1272,datasets!$A:$B,2,0)</f>
        <v>#N/A</v>
      </c>
      <c r="C1272" s="26"/>
      <c r="D1272" s="9"/>
      <c r="E1272" s="11"/>
      <c r="F1272" s="26"/>
      <c r="G1272" s="26"/>
      <c r="H1272" s="26"/>
      <c r="I1272" s="130"/>
      <c r="J1272" s="130"/>
      <c r="K1272" s="130"/>
      <c r="L1272" s="26"/>
      <c r="M1272" s="26"/>
      <c r="N1272" s="26"/>
      <c r="O1272" s="26"/>
      <c r="P1272" s="74"/>
    </row>
    <row r="1273">
      <c r="B1273" s="129" t="str">
        <f> VLOOKUP($A1273,datasets!$A:$B,2,0)</f>
        <v>#N/A</v>
      </c>
      <c r="C1273" s="26"/>
      <c r="D1273" s="9"/>
      <c r="E1273" s="11"/>
      <c r="F1273" s="26"/>
      <c r="G1273" s="26"/>
      <c r="H1273" s="26"/>
      <c r="I1273" s="130"/>
      <c r="J1273" s="130"/>
      <c r="K1273" s="130"/>
      <c r="L1273" s="26"/>
      <c r="M1273" s="26"/>
      <c r="N1273" s="26"/>
      <c r="O1273" s="26"/>
      <c r="P1273" s="74"/>
    </row>
    <row r="1274">
      <c r="B1274" s="129" t="str">
        <f> VLOOKUP($A1274,datasets!$A:$B,2,0)</f>
        <v>#N/A</v>
      </c>
      <c r="C1274" s="26"/>
      <c r="D1274" s="9"/>
      <c r="E1274" s="11"/>
      <c r="F1274" s="26"/>
      <c r="G1274" s="26"/>
      <c r="H1274" s="26"/>
      <c r="I1274" s="130"/>
      <c r="J1274" s="130"/>
      <c r="K1274" s="130"/>
      <c r="L1274" s="26"/>
      <c r="M1274" s="26"/>
      <c r="N1274" s="26"/>
      <c r="O1274" s="26"/>
      <c r="P1274" s="74"/>
    </row>
    <row r="1275">
      <c r="B1275" s="129" t="str">
        <f> VLOOKUP($A1275,datasets!$A:$B,2,0)</f>
        <v>#N/A</v>
      </c>
      <c r="C1275" s="26"/>
      <c r="D1275" s="9"/>
      <c r="E1275" s="11"/>
      <c r="F1275" s="26"/>
      <c r="G1275" s="26"/>
      <c r="H1275" s="26"/>
      <c r="I1275" s="130"/>
      <c r="J1275" s="130"/>
      <c r="K1275" s="130"/>
      <c r="L1275" s="26"/>
      <c r="M1275" s="26"/>
      <c r="N1275" s="26"/>
      <c r="O1275" s="26"/>
      <c r="P1275" s="74"/>
    </row>
    <row r="1276">
      <c r="B1276" s="129" t="str">
        <f> VLOOKUP($A1276,datasets!$A:$B,2,0)</f>
        <v>#N/A</v>
      </c>
      <c r="C1276" s="26"/>
      <c r="D1276" s="9"/>
      <c r="E1276" s="11"/>
      <c r="F1276" s="26"/>
      <c r="G1276" s="26"/>
      <c r="H1276" s="26"/>
      <c r="I1276" s="130"/>
      <c r="J1276" s="130"/>
      <c r="K1276" s="130"/>
      <c r="L1276" s="26"/>
      <c r="M1276" s="26"/>
      <c r="N1276" s="26"/>
      <c r="O1276" s="26"/>
      <c r="P1276" s="74"/>
    </row>
    <row r="1277">
      <c r="B1277" s="129" t="str">
        <f> VLOOKUP($A1277,datasets!$A:$B,2,0)</f>
        <v>#N/A</v>
      </c>
      <c r="C1277" s="26"/>
      <c r="D1277" s="9"/>
      <c r="E1277" s="11"/>
      <c r="F1277" s="26"/>
      <c r="G1277" s="26"/>
      <c r="H1277" s="26"/>
      <c r="I1277" s="130"/>
      <c r="J1277" s="130"/>
      <c r="K1277" s="130"/>
      <c r="L1277" s="26"/>
      <c r="M1277" s="26"/>
      <c r="N1277" s="26"/>
      <c r="O1277" s="26"/>
      <c r="P1277" s="74"/>
    </row>
    <row r="1278">
      <c r="B1278" s="129" t="str">
        <f> VLOOKUP($A1278,datasets!$A:$B,2,0)</f>
        <v>#N/A</v>
      </c>
      <c r="C1278" s="26"/>
      <c r="D1278" s="9"/>
      <c r="E1278" s="11"/>
      <c r="F1278" s="26"/>
      <c r="G1278" s="26"/>
      <c r="H1278" s="26"/>
      <c r="I1278" s="130"/>
      <c r="J1278" s="130"/>
      <c r="K1278" s="130"/>
      <c r="L1278" s="26"/>
      <c r="M1278" s="26"/>
      <c r="N1278" s="26"/>
      <c r="O1278" s="26"/>
      <c r="P1278" s="74"/>
    </row>
    <row r="1279">
      <c r="B1279" s="129" t="str">
        <f> VLOOKUP($A1279,datasets!$A:$B,2,0)</f>
        <v>#N/A</v>
      </c>
      <c r="C1279" s="26"/>
      <c r="D1279" s="9"/>
      <c r="E1279" s="11"/>
      <c r="F1279" s="26"/>
      <c r="G1279" s="26"/>
      <c r="H1279" s="26"/>
      <c r="I1279" s="130"/>
      <c r="J1279" s="130"/>
      <c r="K1279" s="130"/>
      <c r="L1279" s="26"/>
      <c r="M1279" s="26"/>
      <c r="N1279" s="26"/>
      <c r="O1279" s="26"/>
      <c r="P1279" s="74"/>
    </row>
    <row r="1280">
      <c r="B1280" s="129" t="str">
        <f> VLOOKUP($A1280,datasets!$A:$B,2,0)</f>
        <v>#N/A</v>
      </c>
      <c r="C1280" s="26"/>
      <c r="D1280" s="9"/>
      <c r="E1280" s="11"/>
      <c r="F1280" s="26"/>
      <c r="G1280" s="26"/>
      <c r="H1280" s="26"/>
      <c r="I1280" s="130"/>
      <c r="J1280" s="130"/>
      <c r="K1280" s="130"/>
      <c r="L1280" s="26"/>
      <c r="M1280" s="26"/>
      <c r="N1280" s="26"/>
      <c r="O1280" s="26"/>
      <c r="P1280" s="74"/>
    </row>
    <row r="1281">
      <c r="B1281" s="129" t="str">
        <f> VLOOKUP($A1281,datasets!$A:$B,2,0)</f>
        <v>#N/A</v>
      </c>
      <c r="C1281" s="26"/>
      <c r="D1281" s="9"/>
      <c r="E1281" s="11"/>
      <c r="F1281" s="26"/>
      <c r="G1281" s="26"/>
      <c r="H1281" s="26"/>
      <c r="I1281" s="130"/>
      <c r="J1281" s="130"/>
      <c r="K1281" s="130"/>
      <c r="L1281" s="26"/>
      <c r="M1281" s="26"/>
      <c r="N1281" s="26"/>
      <c r="O1281" s="26"/>
      <c r="P1281" s="74"/>
    </row>
    <row r="1282">
      <c r="B1282" s="129" t="str">
        <f> VLOOKUP($A1282,datasets!$A:$B,2,0)</f>
        <v>#N/A</v>
      </c>
      <c r="C1282" s="26"/>
      <c r="D1282" s="9"/>
      <c r="E1282" s="11"/>
      <c r="F1282" s="26"/>
      <c r="G1282" s="26"/>
      <c r="H1282" s="26"/>
      <c r="I1282" s="130"/>
      <c r="J1282" s="130"/>
      <c r="K1282" s="130"/>
      <c r="L1282" s="26"/>
      <c r="M1282" s="26"/>
      <c r="N1282" s="26"/>
      <c r="O1282" s="26"/>
      <c r="P1282" s="74"/>
    </row>
    <row r="1283">
      <c r="B1283" s="129" t="str">
        <f> VLOOKUP($A1283,datasets!$A:$B,2,0)</f>
        <v>#N/A</v>
      </c>
      <c r="C1283" s="26"/>
      <c r="D1283" s="9"/>
      <c r="E1283" s="11"/>
      <c r="F1283" s="26"/>
      <c r="G1283" s="26"/>
      <c r="H1283" s="26"/>
      <c r="I1283" s="130"/>
      <c r="J1283" s="130"/>
      <c r="K1283" s="130"/>
      <c r="L1283" s="26"/>
      <c r="M1283" s="26"/>
      <c r="N1283" s="26"/>
      <c r="O1283" s="26"/>
      <c r="P1283" s="74"/>
    </row>
    <row r="1284">
      <c r="B1284" s="129" t="str">
        <f> VLOOKUP($A1284,datasets!$A:$B,2,0)</f>
        <v>#N/A</v>
      </c>
      <c r="C1284" s="26"/>
      <c r="D1284" s="9"/>
      <c r="E1284" s="11"/>
      <c r="F1284" s="26"/>
      <c r="G1284" s="26"/>
      <c r="H1284" s="26"/>
      <c r="I1284" s="130"/>
      <c r="J1284" s="130"/>
      <c r="K1284" s="130"/>
      <c r="L1284" s="26"/>
      <c r="M1284" s="26"/>
      <c r="N1284" s="26"/>
      <c r="O1284" s="26"/>
      <c r="P1284" s="74"/>
    </row>
    <row r="1285">
      <c r="B1285" s="129" t="str">
        <f> VLOOKUP($A1285,datasets!$A:$B,2,0)</f>
        <v>#N/A</v>
      </c>
      <c r="C1285" s="26"/>
      <c r="D1285" s="9"/>
      <c r="E1285" s="11"/>
      <c r="F1285" s="26"/>
      <c r="G1285" s="26"/>
      <c r="H1285" s="26"/>
      <c r="I1285" s="130"/>
      <c r="J1285" s="130"/>
      <c r="K1285" s="130"/>
      <c r="L1285" s="26"/>
      <c r="M1285" s="26"/>
      <c r="N1285" s="26"/>
      <c r="O1285" s="26"/>
      <c r="P1285" s="74"/>
    </row>
    <row r="1286">
      <c r="B1286" s="129" t="str">
        <f> VLOOKUP($A1286,datasets!$A:$B,2,0)</f>
        <v>#N/A</v>
      </c>
      <c r="C1286" s="26"/>
      <c r="D1286" s="9"/>
      <c r="E1286" s="11"/>
      <c r="F1286" s="26"/>
      <c r="G1286" s="26"/>
      <c r="H1286" s="26"/>
      <c r="I1286" s="130"/>
      <c r="J1286" s="130"/>
      <c r="K1286" s="130"/>
      <c r="L1286" s="26"/>
      <c r="M1286" s="26"/>
      <c r="N1286" s="26"/>
      <c r="O1286" s="26"/>
      <c r="P1286" s="74"/>
    </row>
    <row r="1287">
      <c r="B1287" s="129" t="str">
        <f> VLOOKUP($A1287,datasets!$A:$B,2,0)</f>
        <v>#N/A</v>
      </c>
      <c r="C1287" s="26"/>
      <c r="D1287" s="9"/>
      <c r="E1287" s="11"/>
      <c r="F1287" s="26"/>
      <c r="G1287" s="26"/>
      <c r="H1287" s="26"/>
      <c r="I1287" s="130"/>
      <c r="J1287" s="130"/>
      <c r="K1287" s="130"/>
      <c r="L1287" s="26"/>
      <c r="M1287" s="26"/>
      <c r="N1287" s="26"/>
      <c r="O1287" s="26"/>
      <c r="P1287" s="74"/>
    </row>
    <row r="1288">
      <c r="B1288" s="129" t="str">
        <f> VLOOKUP($A1288,datasets!$A:$B,2,0)</f>
        <v>#N/A</v>
      </c>
      <c r="C1288" s="26"/>
      <c r="D1288" s="9"/>
      <c r="E1288" s="11"/>
      <c r="F1288" s="26"/>
      <c r="G1288" s="26"/>
      <c r="H1288" s="26"/>
      <c r="I1288" s="130"/>
      <c r="J1288" s="130"/>
      <c r="K1288" s="130"/>
      <c r="L1288" s="26"/>
      <c r="M1288" s="26"/>
      <c r="N1288" s="26"/>
      <c r="O1288" s="26"/>
      <c r="P1288" s="74"/>
    </row>
    <row r="1289">
      <c r="B1289" s="129" t="str">
        <f> VLOOKUP($A1289,datasets!$A:$B,2,0)</f>
        <v>#N/A</v>
      </c>
      <c r="C1289" s="26"/>
      <c r="D1289" s="9"/>
      <c r="E1289" s="11"/>
      <c r="F1289" s="26"/>
      <c r="G1289" s="26"/>
      <c r="H1289" s="26"/>
      <c r="I1289" s="130"/>
      <c r="J1289" s="130"/>
      <c r="K1289" s="130"/>
      <c r="L1289" s="26"/>
      <c r="M1289" s="26"/>
      <c r="N1289" s="26"/>
      <c r="O1289" s="26"/>
      <c r="P1289" s="74"/>
    </row>
    <row r="1290">
      <c r="B1290" s="129" t="str">
        <f> VLOOKUP($A1290,datasets!$A:$B,2,0)</f>
        <v>#N/A</v>
      </c>
      <c r="C1290" s="26"/>
      <c r="D1290" s="9"/>
      <c r="E1290" s="11"/>
      <c r="F1290" s="26"/>
      <c r="G1290" s="26"/>
      <c r="H1290" s="26"/>
      <c r="I1290" s="130"/>
      <c r="J1290" s="130"/>
      <c r="K1290" s="130"/>
      <c r="L1290" s="26"/>
      <c r="M1290" s="26"/>
      <c r="N1290" s="26"/>
      <c r="O1290" s="26"/>
      <c r="P1290" s="74"/>
    </row>
    <row r="1291">
      <c r="B1291" s="129" t="str">
        <f> VLOOKUP($A1291,datasets!$A:$B,2,0)</f>
        <v>#N/A</v>
      </c>
      <c r="C1291" s="26"/>
      <c r="D1291" s="9"/>
      <c r="E1291" s="11"/>
      <c r="F1291" s="26"/>
      <c r="G1291" s="26"/>
      <c r="H1291" s="26"/>
      <c r="I1291" s="130"/>
      <c r="J1291" s="130"/>
      <c r="K1291" s="130"/>
      <c r="L1291" s="26"/>
      <c r="M1291" s="26"/>
      <c r="N1291" s="26"/>
      <c r="O1291" s="26"/>
      <c r="P1291" s="74"/>
    </row>
    <row r="1292">
      <c r="B1292" s="129" t="str">
        <f> VLOOKUP($A1292,datasets!$A:$B,2,0)</f>
        <v>#N/A</v>
      </c>
      <c r="C1292" s="26"/>
      <c r="D1292" s="9"/>
      <c r="E1292" s="11"/>
      <c r="F1292" s="26"/>
      <c r="G1292" s="26"/>
      <c r="H1292" s="26"/>
      <c r="I1292" s="130"/>
      <c r="J1292" s="130"/>
      <c r="K1292" s="130"/>
      <c r="L1292" s="26"/>
      <c r="M1292" s="26"/>
      <c r="N1292" s="26"/>
      <c r="O1292" s="26"/>
      <c r="P1292" s="74"/>
    </row>
    <row r="1293">
      <c r="B1293" s="129" t="str">
        <f> VLOOKUP($A1293,datasets!$A:$B,2,0)</f>
        <v>#N/A</v>
      </c>
      <c r="C1293" s="26"/>
      <c r="D1293" s="9"/>
      <c r="E1293" s="11"/>
      <c r="F1293" s="26"/>
      <c r="G1293" s="26"/>
      <c r="H1293" s="26"/>
      <c r="I1293" s="130"/>
      <c r="J1293" s="130"/>
      <c r="K1293" s="130"/>
      <c r="L1293" s="26"/>
      <c r="M1293" s="26"/>
      <c r="N1293" s="26"/>
      <c r="O1293" s="26"/>
      <c r="P1293" s="74"/>
    </row>
    <row r="1294">
      <c r="B1294" s="129" t="str">
        <f> VLOOKUP($A1294,datasets!$A:$B,2,0)</f>
        <v>#N/A</v>
      </c>
      <c r="C1294" s="26"/>
      <c r="D1294" s="9"/>
      <c r="E1294" s="11"/>
      <c r="F1294" s="26"/>
      <c r="G1294" s="26"/>
      <c r="H1294" s="26"/>
      <c r="I1294" s="130"/>
      <c r="J1294" s="130"/>
      <c r="K1294" s="130"/>
      <c r="L1294" s="26"/>
      <c r="M1294" s="26"/>
      <c r="N1294" s="26"/>
      <c r="O1294" s="26"/>
      <c r="P1294" s="74"/>
    </row>
    <row r="1295">
      <c r="B1295" s="129" t="str">
        <f> VLOOKUP($A1295,datasets!$A:$B,2,0)</f>
        <v>#N/A</v>
      </c>
      <c r="C1295" s="26"/>
      <c r="D1295" s="9"/>
      <c r="E1295" s="11"/>
      <c r="F1295" s="26"/>
      <c r="G1295" s="26"/>
      <c r="H1295" s="26"/>
      <c r="I1295" s="130"/>
      <c r="J1295" s="130"/>
      <c r="K1295" s="130"/>
      <c r="L1295" s="26"/>
      <c r="M1295" s="26"/>
      <c r="N1295" s="26"/>
      <c r="O1295" s="26"/>
      <c r="P1295" s="74"/>
    </row>
    <row r="1296">
      <c r="B1296" s="129" t="str">
        <f> VLOOKUP($A1296,datasets!$A:$B,2,0)</f>
        <v>#N/A</v>
      </c>
      <c r="C1296" s="26"/>
      <c r="D1296" s="9"/>
      <c r="E1296" s="11"/>
      <c r="F1296" s="26"/>
      <c r="G1296" s="26"/>
      <c r="H1296" s="26"/>
      <c r="I1296" s="130"/>
      <c r="J1296" s="130"/>
      <c r="K1296" s="130"/>
      <c r="L1296" s="26"/>
      <c r="M1296" s="26"/>
      <c r="N1296" s="26"/>
      <c r="O1296" s="26"/>
      <c r="P1296" s="74"/>
    </row>
    <row r="1297">
      <c r="B1297" s="129" t="str">
        <f> VLOOKUP($A1297,datasets!$A:$B,2,0)</f>
        <v>#N/A</v>
      </c>
      <c r="C1297" s="26"/>
      <c r="D1297" s="9"/>
      <c r="E1297" s="11"/>
      <c r="F1297" s="26"/>
      <c r="G1297" s="26"/>
      <c r="H1297" s="26"/>
      <c r="I1297" s="130"/>
      <c r="J1297" s="130"/>
      <c r="K1297" s="130"/>
      <c r="L1297" s="26"/>
      <c r="M1297" s="26"/>
      <c r="N1297" s="26"/>
      <c r="O1297" s="26"/>
      <c r="P1297" s="74"/>
    </row>
    <row r="1298">
      <c r="B1298" s="129" t="str">
        <f> VLOOKUP($A1298,datasets!$A:$B,2,0)</f>
        <v>#N/A</v>
      </c>
      <c r="C1298" s="26"/>
      <c r="D1298" s="9"/>
      <c r="E1298" s="11"/>
      <c r="F1298" s="26"/>
      <c r="G1298" s="26"/>
      <c r="H1298" s="26"/>
      <c r="I1298" s="130"/>
      <c r="J1298" s="130"/>
      <c r="K1298" s="130"/>
      <c r="L1298" s="26"/>
      <c r="M1298" s="26"/>
      <c r="N1298" s="26"/>
      <c r="O1298" s="26"/>
      <c r="P1298" s="74"/>
    </row>
    <row r="1299">
      <c r="B1299" s="129" t="str">
        <f> VLOOKUP($A1299,datasets!$A:$B,2,0)</f>
        <v>#N/A</v>
      </c>
      <c r="C1299" s="26"/>
      <c r="D1299" s="9"/>
      <c r="E1299" s="11"/>
      <c r="F1299" s="26"/>
      <c r="G1299" s="26"/>
      <c r="H1299" s="26"/>
      <c r="I1299" s="130"/>
      <c r="J1299" s="130"/>
      <c r="K1299" s="130"/>
      <c r="L1299" s="26"/>
      <c r="M1299" s="26"/>
      <c r="N1299" s="26"/>
      <c r="O1299" s="26"/>
      <c r="P1299" s="74"/>
    </row>
    <row r="1300">
      <c r="B1300" s="129" t="str">
        <f> VLOOKUP($A1300,datasets!$A:$B,2,0)</f>
        <v>#N/A</v>
      </c>
      <c r="C1300" s="26"/>
      <c r="D1300" s="9"/>
      <c r="E1300" s="11"/>
      <c r="F1300" s="26"/>
      <c r="G1300" s="26"/>
      <c r="H1300" s="26"/>
      <c r="I1300" s="130"/>
      <c r="J1300" s="130"/>
      <c r="K1300" s="130"/>
      <c r="L1300" s="26"/>
      <c r="M1300" s="26"/>
      <c r="N1300" s="26"/>
      <c r="O1300" s="26"/>
      <c r="P1300" s="74"/>
    </row>
    <row r="1301">
      <c r="B1301" s="129" t="str">
        <f> VLOOKUP($A1301,datasets!$A:$B,2,0)</f>
        <v>#N/A</v>
      </c>
      <c r="C1301" s="26"/>
      <c r="D1301" s="9"/>
      <c r="E1301" s="11"/>
      <c r="F1301" s="26"/>
      <c r="G1301" s="26"/>
      <c r="H1301" s="26"/>
      <c r="I1301" s="130"/>
      <c r="J1301" s="130"/>
      <c r="K1301" s="130"/>
      <c r="L1301" s="26"/>
      <c r="M1301" s="26"/>
      <c r="N1301" s="26"/>
      <c r="O1301" s="26"/>
      <c r="P1301" s="74"/>
    </row>
    <row r="1302">
      <c r="B1302" s="129" t="str">
        <f> VLOOKUP($A1302,datasets!$A:$B,2,0)</f>
        <v>#N/A</v>
      </c>
      <c r="C1302" s="26"/>
      <c r="D1302" s="9"/>
      <c r="E1302" s="11"/>
      <c r="F1302" s="26"/>
      <c r="G1302" s="26"/>
      <c r="H1302" s="26"/>
      <c r="I1302" s="130"/>
      <c r="J1302" s="130"/>
      <c r="K1302" s="130"/>
      <c r="L1302" s="26"/>
      <c r="M1302" s="26"/>
      <c r="N1302" s="26"/>
      <c r="O1302" s="26"/>
      <c r="P1302" s="74"/>
    </row>
    <row r="1303">
      <c r="B1303" s="129" t="str">
        <f> VLOOKUP($A1303,datasets!$A:$B,2,0)</f>
        <v>#N/A</v>
      </c>
      <c r="C1303" s="26"/>
      <c r="D1303" s="9"/>
      <c r="E1303" s="11"/>
      <c r="F1303" s="26"/>
      <c r="G1303" s="26"/>
      <c r="H1303" s="26"/>
      <c r="I1303" s="130"/>
      <c r="J1303" s="130"/>
      <c r="K1303" s="130"/>
      <c r="L1303" s="26"/>
      <c r="M1303" s="26"/>
      <c r="N1303" s="26"/>
      <c r="O1303" s="26"/>
      <c r="P1303" s="74"/>
    </row>
    <row r="1304">
      <c r="B1304" s="129" t="str">
        <f> VLOOKUP($A1304,datasets!$A:$B,2,0)</f>
        <v>#N/A</v>
      </c>
      <c r="C1304" s="26"/>
      <c r="D1304" s="9"/>
      <c r="E1304" s="11"/>
      <c r="F1304" s="26"/>
      <c r="G1304" s="26"/>
      <c r="H1304" s="26"/>
      <c r="I1304" s="130"/>
      <c r="J1304" s="130"/>
      <c r="K1304" s="130"/>
      <c r="L1304" s="26"/>
      <c r="M1304" s="26"/>
      <c r="N1304" s="26"/>
      <c r="O1304" s="26"/>
      <c r="P1304" s="74"/>
    </row>
    <row r="1305">
      <c r="B1305" s="129" t="str">
        <f> VLOOKUP($A1305,datasets!$A:$B,2,0)</f>
        <v>#N/A</v>
      </c>
      <c r="C1305" s="26"/>
      <c r="D1305" s="9"/>
      <c r="E1305" s="11"/>
      <c r="F1305" s="26"/>
      <c r="G1305" s="26"/>
      <c r="H1305" s="26"/>
      <c r="I1305" s="130"/>
      <c r="J1305" s="130"/>
      <c r="K1305" s="130"/>
      <c r="L1305" s="26"/>
      <c r="M1305" s="26"/>
      <c r="N1305" s="26"/>
      <c r="O1305" s="26"/>
      <c r="P1305" s="74"/>
    </row>
    <row r="1306">
      <c r="B1306" s="129" t="str">
        <f> VLOOKUP($A1306,datasets!$A:$B,2,0)</f>
        <v>#N/A</v>
      </c>
      <c r="C1306" s="26"/>
      <c r="D1306" s="9"/>
      <c r="E1306" s="11"/>
      <c r="F1306" s="26"/>
      <c r="G1306" s="26"/>
      <c r="H1306" s="26"/>
      <c r="I1306" s="130"/>
      <c r="J1306" s="130"/>
      <c r="K1306" s="130"/>
      <c r="L1306" s="26"/>
      <c r="M1306" s="26"/>
      <c r="N1306" s="26"/>
      <c r="O1306" s="26"/>
      <c r="P1306" s="74"/>
    </row>
    <row r="1307">
      <c r="B1307" s="129" t="str">
        <f> VLOOKUP($A1307,datasets!$A:$B,2,0)</f>
        <v>#N/A</v>
      </c>
      <c r="C1307" s="26"/>
      <c r="D1307" s="9"/>
      <c r="E1307" s="11"/>
      <c r="F1307" s="26"/>
      <c r="G1307" s="26"/>
      <c r="H1307" s="26"/>
      <c r="I1307" s="130"/>
      <c r="J1307" s="130"/>
      <c r="K1307" s="130"/>
      <c r="L1307" s="26"/>
      <c r="M1307" s="26"/>
      <c r="N1307" s="26"/>
      <c r="O1307" s="26"/>
      <c r="P1307" s="74"/>
    </row>
    <row r="1308">
      <c r="B1308" s="129" t="str">
        <f> VLOOKUP($A1308,datasets!$A:$B,2,0)</f>
        <v>#N/A</v>
      </c>
      <c r="C1308" s="26"/>
      <c r="D1308" s="9"/>
      <c r="E1308" s="11"/>
      <c r="F1308" s="26"/>
      <c r="G1308" s="26"/>
      <c r="H1308" s="26"/>
      <c r="I1308" s="130"/>
      <c r="J1308" s="130"/>
      <c r="K1308" s="130"/>
      <c r="L1308" s="26"/>
      <c r="M1308" s="26"/>
      <c r="N1308" s="26"/>
      <c r="O1308" s="26"/>
      <c r="P1308" s="74"/>
    </row>
    <row r="1309">
      <c r="B1309" s="129" t="str">
        <f> VLOOKUP($A1309,datasets!$A:$B,2,0)</f>
        <v>#N/A</v>
      </c>
      <c r="C1309" s="26"/>
      <c r="D1309" s="9"/>
      <c r="E1309" s="11"/>
      <c r="F1309" s="26"/>
      <c r="G1309" s="26"/>
      <c r="H1309" s="26"/>
      <c r="I1309" s="130"/>
      <c r="J1309" s="130"/>
      <c r="K1309" s="130"/>
      <c r="L1309" s="26"/>
      <c r="M1309" s="26"/>
      <c r="N1309" s="26"/>
      <c r="O1309" s="26"/>
      <c r="P1309" s="74"/>
    </row>
    <row r="1310">
      <c r="B1310" s="129" t="str">
        <f> VLOOKUP($A1310,datasets!$A:$B,2,0)</f>
        <v>#N/A</v>
      </c>
      <c r="C1310" s="26"/>
      <c r="D1310" s="9"/>
      <c r="E1310" s="11"/>
      <c r="F1310" s="26"/>
      <c r="G1310" s="26"/>
      <c r="H1310" s="26"/>
      <c r="I1310" s="130"/>
      <c r="J1310" s="130"/>
      <c r="K1310" s="130"/>
      <c r="L1310" s="26"/>
      <c r="M1310" s="26"/>
      <c r="N1310" s="26"/>
      <c r="O1310" s="26"/>
      <c r="P1310" s="74"/>
    </row>
    <row r="1311">
      <c r="B1311" s="129" t="str">
        <f> VLOOKUP($A1311,datasets!$A:$B,2,0)</f>
        <v>#N/A</v>
      </c>
      <c r="C1311" s="26"/>
      <c r="D1311" s="9"/>
      <c r="E1311" s="11"/>
      <c r="F1311" s="26"/>
      <c r="G1311" s="26"/>
      <c r="H1311" s="26"/>
      <c r="I1311" s="130"/>
      <c r="J1311" s="130"/>
      <c r="K1311" s="130"/>
      <c r="L1311" s="26"/>
      <c r="M1311" s="26"/>
      <c r="N1311" s="26"/>
      <c r="O1311" s="26"/>
      <c r="P1311" s="74"/>
    </row>
    <row r="1312">
      <c r="B1312" s="129" t="str">
        <f> VLOOKUP($A1312,datasets!$A:$B,2,0)</f>
        <v>#N/A</v>
      </c>
      <c r="C1312" s="26"/>
      <c r="D1312" s="9"/>
      <c r="E1312" s="11"/>
      <c r="F1312" s="26"/>
      <c r="G1312" s="26"/>
      <c r="H1312" s="26"/>
      <c r="I1312" s="130"/>
      <c r="J1312" s="130"/>
      <c r="K1312" s="130"/>
      <c r="L1312" s="26"/>
      <c r="M1312" s="26"/>
      <c r="N1312" s="26"/>
      <c r="O1312" s="26"/>
      <c r="P1312" s="74"/>
    </row>
    <row r="1313">
      <c r="B1313" s="129" t="str">
        <f> VLOOKUP($A1313,datasets!$A:$B,2,0)</f>
        <v>#N/A</v>
      </c>
      <c r="C1313" s="26"/>
      <c r="D1313" s="9"/>
      <c r="E1313" s="11"/>
      <c r="F1313" s="26"/>
      <c r="G1313" s="26"/>
      <c r="H1313" s="26"/>
      <c r="I1313" s="130"/>
      <c r="J1313" s="130"/>
      <c r="K1313" s="130"/>
      <c r="L1313" s="26"/>
      <c r="M1313" s="26"/>
      <c r="N1313" s="26"/>
      <c r="O1313" s="26"/>
      <c r="P1313" s="74"/>
    </row>
    <row r="1314">
      <c r="B1314" s="129" t="str">
        <f> VLOOKUP($A1314,datasets!$A:$B,2,0)</f>
        <v>#N/A</v>
      </c>
      <c r="C1314" s="26"/>
      <c r="D1314" s="9"/>
      <c r="E1314" s="11"/>
      <c r="F1314" s="26"/>
      <c r="G1314" s="26"/>
      <c r="H1314" s="26"/>
      <c r="I1314" s="130"/>
      <c r="J1314" s="130"/>
      <c r="K1314" s="130"/>
      <c r="L1314" s="26"/>
      <c r="M1314" s="26"/>
      <c r="N1314" s="26"/>
      <c r="O1314" s="26"/>
      <c r="P1314" s="74"/>
    </row>
    <row r="1315">
      <c r="B1315" s="129" t="str">
        <f> VLOOKUP($A1315,datasets!$A:$B,2,0)</f>
        <v>#N/A</v>
      </c>
      <c r="C1315" s="26"/>
      <c r="D1315" s="9"/>
      <c r="E1315" s="11"/>
      <c r="F1315" s="26"/>
      <c r="G1315" s="26"/>
      <c r="H1315" s="26"/>
      <c r="I1315" s="130"/>
      <c r="J1315" s="130"/>
      <c r="K1315" s="130"/>
      <c r="L1315" s="26"/>
      <c r="M1315" s="26"/>
      <c r="N1315" s="26"/>
      <c r="O1315" s="26"/>
      <c r="P1315" s="74"/>
    </row>
    <row r="1316">
      <c r="B1316" s="129" t="str">
        <f> VLOOKUP($A1316,datasets!$A:$B,2,0)</f>
        <v>#N/A</v>
      </c>
      <c r="C1316" s="26"/>
      <c r="D1316" s="9"/>
      <c r="E1316" s="11"/>
      <c r="F1316" s="26"/>
      <c r="G1316" s="26"/>
      <c r="H1316" s="26"/>
      <c r="I1316" s="130"/>
      <c r="J1316" s="130"/>
      <c r="K1316" s="130"/>
      <c r="L1316" s="26"/>
      <c r="M1316" s="26"/>
      <c r="N1316" s="26"/>
      <c r="O1316" s="26"/>
      <c r="P1316" s="74"/>
    </row>
    <row r="1317">
      <c r="B1317" s="129" t="str">
        <f> VLOOKUP($A1317,datasets!$A:$B,2,0)</f>
        <v>#N/A</v>
      </c>
      <c r="C1317" s="26"/>
      <c r="D1317" s="9"/>
      <c r="E1317" s="11"/>
      <c r="F1317" s="26"/>
      <c r="G1317" s="26"/>
      <c r="H1317" s="26"/>
      <c r="I1317" s="130"/>
      <c r="J1317" s="130"/>
      <c r="K1317" s="130"/>
      <c r="L1317" s="26"/>
      <c r="M1317" s="26"/>
      <c r="N1317" s="26"/>
      <c r="O1317" s="26"/>
      <c r="P1317" s="74"/>
    </row>
    <row r="1318">
      <c r="B1318" s="129" t="str">
        <f> VLOOKUP($A1318,datasets!$A:$B,2,0)</f>
        <v>#N/A</v>
      </c>
      <c r="C1318" s="26"/>
      <c r="D1318" s="9"/>
      <c r="E1318" s="11"/>
      <c r="F1318" s="26"/>
      <c r="G1318" s="26"/>
      <c r="H1318" s="26"/>
      <c r="I1318" s="130"/>
      <c r="J1318" s="130"/>
      <c r="K1318" s="130"/>
      <c r="L1318" s="26"/>
      <c r="M1318" s="26"/>
      <c r="N1318" s="26"/>
      <c r="O1318" s="26"/>
      <c r="P1318" s="74"/>
    </row>
    <row r="1319">
      <c r="B1319" s="129" t="str">
        <f> VLOOKUP($A1319,datasets!$A:$B,2,0)</f>
        <v>#N/A</v>
      </c>
      <c r="C1319" s="26"/>
      <c r="D1319" s="9"/>
      <c r="E1319" s="11"/>
      <c r="F1319" s="26"/>
      <c r="G1319" s="26"/>
      <c r="H1319" s="26"/>
      <c r="I1319" s="130"/>
      <c r="J1319" s="130"/>
      <c r="K1319" s="130"/>
      <c r="L1319" s="26"/>
      <c r="M1319" s="26"/>
      <c r="N1319" s="26"/>
      <c r="O1319" s="26"/>
      <c r="P1319" s="74"/>
    </row>
    <row r="1320">
      <c r="B1320" s="129" t="str">
        <f> VLOOKUP($A1320,datasets!$A:$B,2,0)</f>
        <v>#N/A</v>
      </c>
      <c r="C1320" s="26"/>
      <c r="D1320" s="9"/>
      <c r="E1320" s="11"/>
      <c r="F1320" s="26"/>
      <c r="G1320" s="26"/>
      <c r="H1320" s="26"/>
      <c r="I1320" s="130"/>
      <c r="J1320" s="130"/>
      <c r="K1320" s="130"/>
      <c r="L1320" s="26"/>
      <c r="M1320" s="26"/>
      <c r="N1320" s="26"/>
      <c r="O1320" s="26"/>
      <c r="P1320" s="74"/>
    </row>
    <row r="1321">
      <c r="B1321" s="129" t="str">
        <f> VLOOKUP($A1321,datasets!$A:$B,2,0)</f>
        <v>#N/A</v>
      </c>
      <c r="C1321" s="26"/>
      <c r="D1321" s="9"/>
      <c r="E1321" s="11"/>
      <c r="F1321" s="26"/>
      <c r="G1321" s="26"/>
      <c r="H1321" s="26"/>
      <c r="I1321" s="130"/>
      <c r="J1321" s="130"/>
      <c r="K1321" s="130"/>
      <c r="L1321" s="26"/>
      <c r="M1321" s="26"/>
      <c r="N1321" s="26"/>
      <c r="O1321" s="26"/>
      <c r="P1321" s="74"/>
    </row>
    <row r="1322">
      <c r="B1322" s="129" t="str">
        <f> VLOOKUP($A1322,datasets!$A:$B,2,0)</f>
        <v>#N/A</v>
      </c>
      <c r="C1322" s="26"/>
      <c r="D1322" s="9"/>
      <c r="E1322" s="11"/>
      <c r="F1322" s="26"/>
      <c r="G1322" s="26"/>
      <c r="H1322" s="26"/>
      <c r="I1322" s="130"/>
      <c r="J1322" s="130"/>
      <c r="K1322" s="130"/>
      <c r="L1322" s="26"/>
      <c r="M1322" s="26"/>
      <c r="N1322" s="26"/>
      <c r="O1322" s="26"/>
      <c r="P1322" s="74"/>
    </row>
    <row r="1323">
      <c r="B1323" s="129" t="str">
        <f> VLOOKUP($A1323,datasets!$A:$B,2,0)</f>
        <v>#N/A</v>
      </c>
      <c r="C1323" s="26"/>
      <c r="D1323" s="9"/>
      <c r="E1323" s="11"/>
      <c r="F1323" s="26"/>
      <c r="G1323" s="26"/>
      <c r="H1323" s="26"/>
      <c r="I1323" s="130"/>
      <c r="J1323" s="130"/>
      <c r="K1323" s="130"/>
      <c r="L1323" s="26"/>
      <c r="M1323" s="26"/>
      <c r="N1323" s="26"/>
      <c r="O1323" s="26"/>
      <c r="P1323" s="74"/>
    </row>
    <row r="1324">
      <c r="B1324" s="129" t="str">
        <f> VLOOKUP($A1324,datasets!$A:$B,2,0)</f>
        <v>#N/A</v>
      </c>
      <c r="C1324" s="26"/>
      <c r="D1324" s="9"/>
      <c r="E1324" s="11"/>
      <c r="F1324" s="26"/>
      <c r="G1324" s="26"/>
      <c r="H1324" s="26"/>
      <c r="I1324" s="130"/>
      <c r="J1324" s="130"/>
      <c r="K1324" s="130"/>
      <c r="L1324" s="26"/>
      <c r="M1324" s="26"/>
      <c r="N1324" s="26"/>
      <c r="O1324" s="26"/>
      <c r="P1324" s="74"/>
    </row>
    <row r="1325">
      <c r="B1325" s="129" t="str">
        <f> VLOOKUP($A1325,datasets!$A:$B,2,0)</f>
        <v>#N/A</v>
      </c>
      <c r="C1325" s="26"/>
      <c r="D1325" s="9"/>
      <c r="E1325" s="11"/>
      <c r="F1325" s="26"/>
      <c r="G1325" s="26"/>
      <c r="H1325" s="26"/>
      <c r="I1325" s="130"/>
      <c r="J1325" s="130"/>
      <c r="K1325" s="130"/>
      <c r="L1325" s="26"/>
      <c r="M1325" s="26"/>
      <c r="N1325" s="26"/>
      <c r="O1325" s="26"/>
      <c r="P1325" s="74"/>
    </row>
    <row r="1326">
      <c r="B1326" s="129" t="str">
        <f> VLOOKUP($A1326,datasets!$A:$B,2,0)</f>
        <v>#N/A</v>
      </c>
      <c r="C1326" s="26"/>
      <c r="D1326" s="9"/>
      <c r="E1326" s="11"/>
      <c r="F1326" s="26"/>
      <c r="G1326" s="26"/>
      <c r="H1326" s="26"/>
      <c r="I1326" s="130"/>
      <c r="J1326" s="130"/>
      <c r="K1326" s="130"/>
      <c r="L1326" s="26"/>
      <c r="M1326" s="26"/>
      <c r="N1326" s="26"/>
      <c r="O1326" s="26"/>
      <c r="P1326" s="74"/>
    </row>
    <row r="1327">
      <c r="B1327" s="129" t="str">
        <f> VLOOKUP($A1327,datasets!$A:$B,2,0)</f>
        <v>#N/A</v>
      </c>
      <c r="C1327" s="26"/>
      <c r="D1327" s="9"/>
      <c r="E1327" s="11"/>
      <c r="F1327" s="26"/>
      <c r="G1327" s="26"/>
      <c r="H1327" s="26"/>
      <c r="I1327" s="130"/>
      <c r="J1327" s="130"/>
      <c r="K1327" s="130"/>
      <c r="L1327" s="26"/>
      <c r="M1327" s="26"/>
      <c r="N1327" s="26"/>
      <c r="O1327" s="26"/>
      <c r="P1327" s="74"/>
    </row>
    <row r="1328">
      <c r="B1328" s="129" t="str">
        <f> VLOOKUP($A1328,datasets!$A:$B,2,0)</f>
        <v>#N/A</v>
      </c>
      <c r="C1328" s="26"/>
      <c r="D1328" s="9"/>
      <c r="E1328" s="11"/>
      <c r="F1328" s="26"/>
      <c r="G1328" s="26"/>
      <c r="H1328" s="26"/>
      <c r="I1328" s="130"/>
      <c r="J1328" s="130"/>
      <c r="K1328" s="130"/>
      <c r="L1328" s="26"/>
      <c r="M1328" s="26"/>
      <c r="N1328" s="26"/>
      <c r="O1328" s="26"/>
      <c r="P1328" s="74"/>
    </row>
    <row r="1329">
      <c r="B1329" s="129" t="str">
        <f> VLOOKUP($A1329,datasets!$A:$B,2,0)</f>
        <v>#N/A</v>
      </c>
      <c r="C1329" s="26"/>
      <c r="D1329" s="9"/>
      <c r="E1329" s="11"/>
      <c r="F1329" s="26"/>
      <c r="G1329" s="26"/>
      <c r="H1329" s="26"/>
      <c r="I1329" s="130"/>
      <c r="J1329" s="130"/>
      <c r="K1329" s="130"/>
      <c r="L1329" s="26"/>
      <c r="M1329" s="26"/>
      <c r="N1329" s="26"/>
      <c r="O1329" s="26"/>
      <c r="P1329" s="74"/>
    </row>
    <row r="1330">
      <c r="B1330" s="129" t="str">
        <f> VLOOKUP($A1330,datasets!$A:$B,2,0)</f>
        <v>#N/A</v>
      </c>
      <c r="C1330" s="26"/>
      <c r="D1330" s="9"/>
      <c r="E1330" s="11"/>
      <c r="F1330" s="26"/>
      <c r="G1330" s="26"/>
      <c r="H1330" s="26"/>
      <c r="I1330" s="130"/>
      <c r="J1330" s="130"/>
      <c r="K1330" s="130"/>
      <c r="L1330" s="26"/>
      <c r="M1330" s="26"/>
      <c r="N1330" s="26"/>
      <c r="O1330" s="26"/>
      <c r="P1330" s="74"/>
    </row>
    <row r="1331">
      <c r="B1331" s="129" t="str">
        <f> VLOOKUP($A1331,datasets!$A:$B,2,0)</f>
        <v>#N/A</v>
      </c>
      <c r="C1331" s="26"/>
      <c r="D1331" s="9"/>
      <c r="E1331" s="11"/>
      <c r="F1331" s="26"/>
      <c r="G1331" s="26"/>
      <c r="H1331" s="26"/>
      <c r="I1331" s="130"/>
      <c r="J1331" s="130"/>
      <c r="K1331" s="130"/>
      <c r="L1331" s="26"/>
      <c r="M1331" s="26"/>
      <c r="N1331" s="26"/>
      <c r="O1331" s="26"/>
      <c r="P1331" s="74"/>
    </row>
    <row r="1332">
      <c r="B1332" s="129" t="str">
        <f> VLOOKUP($A1332,datasets!$A:$B,2,0)</f>
        <v>#N/A</v>
      </c>
      <c r="C1332" s="26"/>
      <c r="D1332" s="9"/>
      <c r="E1332" s="11"/>
      <c r="F1332" s="26"/>
      <c r="G1332" s="26"/>
      <c r="H1332" s="26"/>
      <c r="I1332" s="130"/>
      <c r="J1332" s="130"/>
      <c r="K1332" s="130"/>
      <c r="L1332" s="26"/>
      <c r="M1332" s="26"/>
      <c r="N1332" s="26"/>
      <c r="O1332" s="26"/>
      <c r="P1332" s="74"/>
    </row>
    <row r="1333">
      <c r="B1333" s="129" t="str">
        <f> VLOOKUP($A1333,datasets!$A:$B,2,0)</f>
        <v>#N/A</v>
      </c>
      <c r="C1333" s="26"/>
      <c r="D1333" s="9"/>
      <c r="E1333" s="11"/>
      <c r="F1333" s="26"/>
      <c r="G1333" s="26"/>
      <c r="H1333" s="26"/>
      <c r="I1333" s="130"/>
      <c r="J1333" s="130"/>
      <c r="K1333" s="130"/>
      <c r="L1333" s="26"/>
      <c r="M1333" s="26"/>
      <c r="N1333" s="26"/>
      <c r="O1333" s="26"/>
      <c r="P1333" s="74"/>
    </row>
    <row r="1334">
      <c r="B1334" s="129" t="str">
        <f> VLOOKUP($A1334,datasets!$A:$B,2,0)</f>
        <v>#N/A</v>
      </c>
      <c r="C1334" s="26"/>
      <c r="D1334" s="9"/>
      <c r="E1334" s="11"/>
      <c r="F1334" s="26"/>
      <c r="G1334" s="26"/>
      <c r="H1334" s="26"/>
      <c r="I1334" s="130"/>
      <c r="J1334" s="130"/>
      <c r="K1334" s="130"/>
      <c r="L1334" s="26"/>
      <c r="M1334" s="26"/>
      <c r="N1334" s="26"/>
      <c r="O1334" s="26"/>
      <c r="P1334" s="74"/>
    </row>
    <row r="1335">
      <c r="B1335" s="129" t="str">
        <f> VLOOKUP($A1335,datasets!$A:$B,2,0)</f>
        <v>#N/A</v>
      </c>
      <c r="C1335" s="26"/>
      <c r="D1335" s="9"/>
      <c r="E1335" s="11"/>
      <c r="F1335" s="26"/>
      <c r="G1335" s="26"/>
      <c r="H1335" s="26"/>
      <c r="I1335" s="130"/>
      <c r="J1335" s="130"/>
      <c r="K1335" s="130"/>
      <c r="L1335" s="26"/>
      <c r="M1335" s="26"/>
      <c r="N1335" s="26"/>
      <c r="O1335" s="26"/>
      <c r="P1335" s="74"/>
    </row>
    <row r="1336">
      <c r="B1336" s="129" t="str">
        <f> VLOOKUP($A1336,datasets!$A:$B,2,0)</f>
        <v>#N/A</v>
      </c>
      <c r="C1336" s="26"/>
      <c r="D1336" s="9"/>
      <c r="E1336" s="11"/>
      <c r="F1336" s="26"/>
      <c r="G1336" s="26"/>
      <c r="H1336" s="26"/>
      <c r="I1336" s="130"/>
      <c r="J1336" s="130"/>
      <c r="K1336" s="130"/>
      <c r="L1336" s="26"/>
      <c r="M1336" s="26"/>
      <c r="N1336" s="26"/>
      <c r="O1336" s="26"/>
      <c r="P1336" s="74"/>
    </row>
    <row r="1337">
      <c r="B1337" s="129" t="str">
        <f> VLOOKUP($A1337,datasets!$A:$B,2,0)</f>
        <v>#N/A</v>
      </c>
      <c r="C1337" s="26"/>
      <c r="D1337" s="9"/>
      <c r="E1337" s="11"/>
      <c r="F1337" s="26"/>
      <c r="G1337" s="26"/>
      <c r="H1337" s="26"/>
      <c r="I1337" s="130"/>
      <c r="J1337" s="130"/>
      <c r="K1337" s="130"/>
      <c r="L1337" s="26"/>
      <c r="M1337" s="26"/>
      <c r="N1337" s="26"/>
      <c r="O1337" s="26"/>
      <c r="P1337" s="74"/>
    </row>
    <row r="1338">
      <c r="B1338" s="129" t="str">
        <f> VLOOKUP($A1338,datasets!$A:$B,2,0)</f>
        <v>#N/A</v>
      </c>
      <c r="C1338" s="26"/>
      <c r="D1338" s="9"/>
      <c r="E1338" s="11"/>
      <c r="F1338" s="26"/>
      <c r="G1338" s="26"/>
      <c r="H1338" s="26"/>
      <c r="I1338" s="130"/>
      <c r="J1338" s="130"/>
      <c r="K1338" s="130"/>
      <c r="L1338" s="26"/>
      <c r="M1338" s="26"/>
      <c r="N1338" s="26"/>
      <c r="O1338" s="26"/>
      <c r="P1338" s="74"/>
    </row>
    <row r="1339">
      <c r="B1339" s="129" t="str">
        <f> VLOOKUP($A1339,datasets!$A:$B,2,0)</f>
        <v>#N/A</v>
      </c>
      <c r="C1339" s="26"/>
      <c r="D1339" s="9"/>
      <c r="E1339" s="11"/>
      <c r="F1339" s="26"/>
      <c r="G1339" s="26"/>
      <c r="H1339" s="26"/>
      <c r="I1339" s="130"/>
      <c r="J1339" s="130"/>
      <c r="K1339" s="130"/>
      <c r="L1339" s="26"/>
      <c r="M1339" s="26"/>
      <c r="N1339" s="26"/>
      <c r="O1339" s="26"/>
      <c r="P1339" s="74"/>
    </row>
    <row r="1340">
      <c r="B1340" s="129" t="str">
        <f> VLOOKUP($A1340,datasets!$A:$B,2,0)</f>
        <v>#N/A</v>
      </c>
      <c r="C1340" s="26"/>
      <c r="D1340" s="9"/>
      <c r="E1340" s="11"/>
      <c r="F1340" s="26"/>
      <c r="G1340" s="26"/>
      <c r="H1340" s="26"/>
      <c r="I1340" s="130"/>
      <c r="J1340" s="130"/>
      <c r="K1340" s="130"/>
      <c r="L1340" s="26"/>
      <c r="M1340" s="26"/>
      <c r="N1340" s="26"/>
      <c r="O1340" s="26"/>
      <c r="P1340" s="74"/>
    </row>
    <row r="1341">
      <c r="B1341" s="129" t="str">
        <f> VLOOKUP($A1341,datasets!$A:$B,2,0)</f>
        <v>#N/A</v>
      </c>
      <c r="C1341" s="26"/>
      <c r="D1341" s="9"/>
      <c r="E1341" s="11"/>
      <c r="F1341" s="26"/>
      <c r="G1341" s="26"/>
      <c r="H1341" s="26"/>
      <c r="I1341" s="130"/>
      <c r="J1341" s="130"/>
      <c r="K1341" s="130"/>
      <c r="L1341" s="26"/>
      <c r="M1341" s="26"/>
      <c r="N1341" s="26"/>
      <c r="O1341" s="26"/>
      <c r="P1341" s="74"/>
    </row>
    <row r="1342">
      <c r="B1342" s="129" t="str">
        <f> VLOOKUP($A1342,datasets!$A:$B,2,0)</f>
        <v>#N/A</v>
      </c>
      <c r="C1342" s="26"/>
      <c r="D1342" s="9"/>
      <c r="E1342" s="11"/>
      <c r="F1342" s="26"/>
      <c r="G1342" s="26"/>
      <c r="H1342" s="26"/>
      <c r="I1342" s="130"/>
      <c r="J1342" s="130"/>
      <c r="K1342" s="130"/>
      <c r="L1342" s="26"/>
      <c r="M1342" s="26"/>
      <c r="N1342" s="26"/>
      <c r="O1342" s="26"/>
      <c r="P1342" s="74"/>
    </row>
    <row r="1343">
      <c r="B1343" s="129" t="str">
        <f> VLOOKUP($A1343,datasets!$A:$B,2,0)</f>
        <v>#N/A</v>
      </c>
      <c r="C1343" s="26"/>
      <c r="D1343" s="9"/>
      <c r="E1343" s="11"/>
      <c r="F1343" s="26"/>
      <c r="G1343" s="26"/>
      <c r="H1343" s="26"/>
      <c r="I1343" s="130"/>
      <c r="J1343" s="130"/>
      <c r="K1343" s="130"/>
      <c r="L1343" s="26"/>
      <c r="M1343" s="26"/>
      <c r="N1343" s="26"/>
      <c r="O1343" s="26"/>
      <c r="P1343" s="74"/>
    </row>
    <row r="1344">
      <c r="B1344" s="129" t="str">
        <f> VLOOKUP($A1344,datasets!$A:$B,2,0)</f>
        <v>#N/A</v>
      </c>
      <c r="C1344" s="26"/>
      <c r="D1344" s="9"/>
      <c r="E1344" s="11"/>
      <c r="F1344" s="26"/>
      <c r="G1344" s="26"/>
      <c r="H1344" s="26"/>
      <c r="I1344" s="130"/>
      <c r="J1344" s="130"/>
      <c r="K1344" s="130"/>
      <c r="L1344" s="26"/>
      <c r="M1344" s="26"/>
      <c r="N1344" s="26"/>
      <c r="O1344" s="26"/>
      <c r="P1344" s="74"/>
    </row>
    <row r="1345">
      <c r="B1345" s="129" t="str">
        <f> VLOOKUP($A1345,datasets!$A:$B,2,0)</f>
        <v>#N/A</v>
      </c>
      <c r="C1345" s="26"/>
      <c r="D1345" s="9"/>
      <c r="E1345" s="11"/>
      <c r="F1345" s="26"/>
      <c r="G1345" s="26"/>
      <c r="H1345" s="26"/>
      <c r="I1345" s="130"/>
      <c r="J1345" s="130"/>
      <c r="K1345" s="130"/>
      <c r="L1345" s="26"/>
      <c r="M1345" s="26"/>
      <c r="N1345" s="26"/>
      <c r="O1345" s="26"/>
      <c r="P1345" s="74"/>
    </row>
    <row r="1346">
      <c r="B1346" s="129" t="str">
        <f> VLOOKUP($A1346,datasets!$A:$B,2,0)</f>
        <v>#N/A</v>
      </c>
      <c r="C1346" s="26"/>
      <c r="D1346" s="9"/>
      <c r="E1346" s="11"/>
      <c r="F1346" s="26"/>
      <c r="G1346" s="26"/>
      <c r="H1346" s="26"/>
      <c r="I1346" s="130"/>
      <c r="J1346" s="130"/>
      <c r="K1346" s="130"/>
      <c r="L1346" s="26"/>
      <c r="M1346" s="26"/>
      <c r="N1346" s="26"/>
      <c r="O1346" s="26"/>
      <c r="P1346" s="74"/>
    </row>
    <row r="1347">
      <c r="B1347" s="129" t="str">
        <f> VLOOKUP($A1347,datasets!$A:$B,2,0)</f>
        <v>#N/A</v>
      </c>
      <c r="C1347" s="26"/>
      <c r="D1347" s="9"/>
      <c r="E1347" s="11"/>
      <c r="F1347" s="26"/>
      <c r="G1347" s="26"/>
      <c r="H1347" s="26"/>
      <c r="I1347" s="130"/>
      <c r="J1347" s="130"/>
      <c r="K1347" s="130"/>
      <c r="L1347" s="26"/>
      <c r="M1347" s="26"/>
      <c r="N1347" s="26"/>
      <c r="O1347" s="26"/>
      <c r="P1347" s="74"/>
    </row>
    <row r="1348">
      <c r="B1348" s="129" t="str">
        <f> VLOOKUP($A1348,datasets!$A:$B,2,0)</f>
        <v>#N/A</v>
      </c>
      <c r="C1348" s="26"/>
      <c r="D1348" s="9"/>
      <c r="E1348" s="11"/>
      <c r="F1348" s="26"/>
      <c r="G1348" s="26"/>
      <c r="H1348" s="26"/>
      <c r="I1348" s="130"/>
      <c r="J1348" s="130"/>
      <c r="K1348" s="130"/>
      <c r="L1348" s="26"/>
      <c r="M1348" s="26"/>
      <c r="N1348" s="26"/>
      <c r="O1348" s="26"/>
      <c r="P1348" s="74"/>
    </row>
    <row r="1349">
      <c r="B1349" s="129" t="str">
        <f> VLOOKUP($A1349,datasets!$A:$B,2,0)</f>
        <v>#N/A</v>
      </c>
      <c r="C1349" s="26"/>
      <c r="D1349" s="9"/>
      <c r="E1349" s="11"/>
      <c r="F1349" s="26"/>
      <c r="G1349" s="26"/>
      <c r="H1349" s="26"/>
      <c r="I1349" s="130"/>
      <c r="J1349" s="130"/>
      <c r="K1349" s="130"/>
      <c r="L1349" s="26"/>
      <c r="M1349" s="26"/>
      <c r="N1349" s="26"/>
      <c r="O1349" s="26"/>
      <c r="P1349" s="74"/>
    </row>
    <row r="1350">
      <c r="B1350" s="129" t="str">
        <f> VLOOKUP($A1350,datasets!$A:$B,2,0)</f>
        <v>#N/A</v>
      </c>
      <c r="C1350" s="26"/>
      <c r="D1350" s="9"/>
      <c r="E1350" s="11"/>
      <c r="F1350" s="26"/>
      <c r="G1350" s="26"/>
      <c r="H1350" s="26"/>
      <c r="I1350" s="130"/>
      <c r="J1350" s="130"/>
      <c r="K1350" s="130"/>
      <c r="L1350" s="26"/>
      <c r="M1350" s="26"/>
      <c r="N1350" s="26"/>
      <c r="O1350" s="26"/>
      <c r="P1350" s="74"/>
    </row>
    <row r="1351">
      <c r="B1351" s="129" t="str">
        <f> VLOOKUP($A1351,datasets!$A:$B,2,0)</f>
        <v>#N/A</v>
      </c>
      <c r="C1351" s="26"/>
      <c r="D1351" s="9"/>
      <c r="E1351" s="11"/>
      <c r="F1351" s="26"/>
      <c r="G1351" s="26"/>
      <c r="H1351" s="26"/>
      <c r="I1351" s="130"/>
      <c r="J1351" s="130"/>
      <c r="K1351" s="130"/>
      <c r="L1351" s="26"/>
      <c r="M1351" s="26"/>
      <c r="N1351" s="26"/>
      <c r="O1351" s="26"/>
      <c r="P1351" s="74"/>
    </row>
    <row r="1352">
      <c r="B1352" s="129" t="str">
        <f> VLOOKUP($A1352,datasets!$A:$B,2,0)</f>
        <v>#N/A</v>
      </c>
      <c r="C1352" s="26"/>
      <c r="D1352" s="9"/>
      <c r="E1352" s="11"/>
      <c r="F1352" s="26"/>
      <c r="G1352" s="26"/>
      <c r="H1352" s="26"/>
      <c r="I1352" s="130"/>
      <c r="J1352" s="130"/>
      <c r="K1352" s="130"/>
      <c r="L1352" s="26"/>
      <c r="M1352" s="26"/>
      <c r="N1352" s="26"/>
      <c r="O1352" s="26"/>
      <c r="P1352" s="74"/>
    </row>
    <row r="1353">
      <c r="B1353" s="129" t="str">
        <f> VLOOKUP($A1353,datasets!$A:$B,2,0)</f>
        <v>#N/A</v>
      </c>
      <c r="C1353" s="26"/>
      <c r="D1353" s="9"/>
      <c r="E1353" s="11"/>
      <c r="F1353" s="26"/>
      <c r="G1353" s="26"/>
      <c r="H1353" s="26"/>
      <c r="I1353" s="130"/>
      <c r="J1353" s="130"/>
      <c r="K1353" s="130"/>
      <c r="L1353" s="26"/>
      <c r="M1353" s="26"/>
      <c r="N1353" s="26"/>
      <c r="O1353" s="26"/>
      <c r="P1353" s="74"/>
    </row>
    <row r="1354">
      <c r="B1354" s="129" t="str">
        <f> VLOOKUP($A1354,datasets!$A:$B,2,0)</f>
        <v>#N/A</v>
      </c>
      <c r="C1354" s="26"/>
      <c r="D1354" s="9"/>
      <c r="E1354" s="11"/>
      <c r="F1354" s="26"/>
      <c r="G1354" s="26"/>
      <c r="H1354" s="26"/>
      <c r="I1354" s="130"/>
      <c r="J1354" s="130"/>
      <c r="K1354" s="130"/>
      <c r="L1354" s="26"/>
      <c r="M1354" s="26"/>
      <c r="N1354" s="26"/>
      <c r="O1354" s="26"/>
      <c r="P1354" s="74"/>
    </row>
    <row r="1355">
      <c r="B1355" s="129" t="str">
        <f> VLOOKUP($A1355,datasets!$A:$B,2,0)</f>
        <v>#N/A</v>
      </c>
      <c r="C1355" s="26"/>
      <c r="D1355" s="9"/>
      <c r="E1355" s="11"/>
      <c r="F1355" s="26"/>
      <c r="G1355" s="26"/>
      <c r="H1355" s="26"/>
      <c r="I1355" s="130"/>
      <c r="J1355" s="130"/>
      <c r="K1355" s="130"/>
      <c r="L1355" s="26"/>
      <c r="M1355" s="26"/>
      <c r="N1355" s="26"/>
      <c r="O1355" s="26"/>
      <c r="P1355" s="74"/>
    </row>
    <row r="1356">
      <c r="B1356" s="129" t="str">
        <f> VLOOKUP($A1356,datasets!$A:$B,2,0)</f>
        <v>#N/A</v>
      </c>
      <c r="C1356" s="26"/>
      <c r="D1356" s="9"/>
      <c r="E1356" s="11"/>
      <c r="F1356" s="26"/>
      <c r="G1356" s="26"/>
      <c r="H1356" s="26"/>
      <c r="I1356" s="130"/>
      <c r="J1356" s="130"/>
      <c r="K1356" s="130"/>
      <c r="L1356" s="26"/>
      <c r="M1356" s="26"/>
      <c r="N1356" s="26"/>
      <c r="O1356" s="26"/>
      <c r="P1356" s="74"/>
    </row>
    <row r="1357">
      <c r="B1357" s="129" t="str">
        <f> VLOOKUP($A1357,datasets!$A:$B,2,0)</f>
        <v>#N/A</v>
      </c>
      <c r="C1357" s="26"/>
      <c r="D1357" s="9"/>
      <c r="E1357" s="11"/>
      <c r="F1357" s="26"/>
      <c r="G1357" s="26"/>
      <c r="H1357" s="26"/>
      <c r="I1357" s="130"/>
      <c r="J1357" s="130"/>
      <c r="K1357" s="130"/>
      <c r="L1357" s="26"/>
      <c r="M1357" s="26"/>
      <c r="N1357" s="26"/>
      <c r="O1357" s="26"/>
      <c r="P1357" s="74"/>
    </row>
    <row r="1358">
      <c r="B1358" s="129" t="str">
        <f> VLOOKUP($A1358,datasets!$A:$B,2,0)</f>
        <v>#N/A</v>
      </c>
      <c r="C1358" s="26"/>
      <c r="D1358" s="9"/>
      <c r="E1358" s="11"/>
      <c r="F1358" s="26"/>
      <c r="G1358" s="26"/>
      <c r="H1358" s="26"/>
      <c r="I1358" s="130"/>
      <c r="J1358" s="130"/>
      <c r="K1358" s="130"/>
      <c r="L1358" s="26"/>
      <c r="M1358" s="26"/>
      <c r="N1358" s="26"/>
      <c r="O1358" s="26"/>
      <c r="P1358" s="74"/>
    </row>
    <row r="1359">
      <c r="B1359" s="129" t="str">
        <f> VLOOKUP($A1359,datasets!$A:$B,2,0)</f>
        <v>#N/A</v>
      </c>
      <c r="C1359" s="26"/>
      <c r="D1359" s="9"/>
      <c r="E1359" s="11"/>
      <c r="F1359" s="26"/>
      <c r="G1359" s="26"/>
      <c r="H1359" s="26"/>
      <c r="I1359" s="130"/>
      <c r="J1359" s="130"/>
      <c r="K1359" s="130"/>
      <c r="L1359" s="26"/>
      <c r="M1359" s="26"/>
      <c r="N1359" s="26"/>
      <c r="O1359" s="26"/>
      <c r="P1359" s="74"/>
    </row>
    <row r="1360">
      <c r="B1360" s="129" t="str">
        <f> VLOOKUP($A1360,datasets!$A:$B,2,0)</f>
        <v>#N/A</v>
      </c>
      <c r="C1360" s="26"/>
      <c r="D1360" s="9"/>
      <c r="E1360" s="11"/>
      <c r="F1360" s="26"/>
      <c r="G1360" s="26"/>
      <c r="H1360" s="26"/>
      <c r="I1360" s="130"/>
      <c r="J1360" s="130"/>
      <c r="K1360" s="130"/>
      <c r="L1360" s="26"/>
      <c r="M1360" s="26"/>
      <c r="N1360" s="26"/>
      <c r="O1360" s="26"/>
      <c r="P1360" s="74"/>
    </row>
    <row r="1361">
      <c r="B1361" s="129" t="str">
        <f> VLOOKUP($A1361,datasets!$A:$B,2,0)</f>
        <v>#N/A</v>
      </c>
      <c r="C1361" s="26"/>
      <c r="D1361" s="9"/>
      <c r="E1361" s="11"/>
      <c r="F1361" s="26"/>
      <c r="G1361" s="26"/>
      <c r="H1361" s="26"/>
      <c r="I1361" s="130"/>
      <c r="J1361" s="130"/>
      <c r="K1361" s="130"/>
      <c r="L1361" s="26"/>
      <c r="M1361" s="26"/>
      <c r="N1361" s="26"/>
      <c r="O1361" s="26"/>
      <c r="P1361" s="74"/>
    </row>
    <row r="1362">
      <c r="B1362" s="129" t="str">
        <f> VLOOKUP($A1362,datasets!$A:$B,2,0)</f>
        <v>#N/A</v>
      </c>
      <c r="C1362" s="26"/>
      <c r="D1362" s="9"/>
      <c r="E1362" s="11"/>
      <c r="F1362" s="26"/>
      <c r="G1362" s="26"/>
      <c r="H1362" s="26"/>
      <c r="I1362" s="130"/>
      <c r="J1362" s="130"/>
      <c r="K1362" s="130"/>
      <c r="L1362" s="26"/>
      <c r="M1362" s="26"/>
      <c r="N1362" s="26"/>
      <c r="O1362" s="26"/>
      <c r="P1362" s="74"/>
    </row>
    <row r="1363">
      <c r="B1363" s="129" t="str">
        <f> VLOOKUP($A1363,datasets!$A:$B,2,0)</f>
        <v>#N/A</v>
      </c>
      <c r="C1363" s="26"/>
      <c r="D1363" s="9"/>
      <c r="E1363" s="11"/>
      <c r="F1363" s="26"/>
      <c r="G1363" s="26"/>
      <c r="H1363" s="26"/>
      <c r="I1363" s="130"/>
      <c r="J1363" s="130"/>
      <c r="K1363" s="130"/>
      <c r="L1363" s="26"/>
      <c r="M1363" s="26"/>
      <c r="N1363" s="26"/>
      <c r="O1363" s="26"/>
      <c r="P1363" s="74"/>
    </row>
    <row r="1364">
      <c r="B1364" s="129" t="str">
        <f> VLOOKUP($A1364,datasets!$A:$B,2,0)</f>
        <v>#N/A</v>
      </c>
      <c r="C1364" s="26"/>
      <c r="D1364" s="9"/>
      <c r="E1364" s="11"/>
      <c r="F1364" s="26"/>
      <c r="G1364" s="26"/>
      <c r="H1364" s="26"/>
      <c r="I1364" s="130"/>
      <c r="J1364" s="130"/>
      <c r="K1364" s="130"/>
      <c r="L1364" s="26"/>
      <c r="M1364" s="26"/>
      <c r="N1364" s="26"/>
      <c r="O1364" s="26"/>
      <c r="P1364" s="74"/>
    </row>
    <row r="1365">
      <c r="B1365" s="129" t="str">
        <f> VLOOKUP($A1365,datasets!$A:$B,2,0)</f>
        <v>#N/A</v>
      </c>
      <c r="C1365" s="26"/>
      <c r="D1365" s="9"/>
      <c r="E1365" s="11"/>
      <c r="F1365" s="26"/>
      <c r="G1365" s="26"/>
      <c r="H1365" s="26"/>
      <c r="I1365" s="130"/>
      <c r="J1365" s="130"/>
      <c r="K1365" s="130"/>
      <c r="L1365" s="26"/>
      <c r="M1365" s="26"/>
      <c r="N1365" s="26"/>
      <c r="O1365" s="26"/>
      <c r="P1365" s="74"/>
    </row>
    <row r="1366">
      <c r="B1366" s="129" t="str">
        <f> VLOOKUP($A1366,datasets!$A:$B,2,0)</f>
        <v>#N/A</v>
      </c>
      <c r="C1366" s="26"/>
      <c r="D1366" s="9"/>
      <c r="E1366" s="11"/>
      <c r="F1366" s="26"/>
      <c r="G1366" s="26"/>
      <c r="H1366" s="26"/>
      <c r="I1366" s="130"/>
      <c r="J1366" s="130"/>
      <c r="K1366" s="130"/>
      <c r="L1366" s="26"/>
      <c r="M1366" s="26"/>
      <c r="N1366" s="26"/>
      <c r="O1366" s="26"/>
      <c r="P1366" s="74"/>
    </row>
    <row r="1367">
      <c r="B1367" s="129" t="str">
        <f> VLOOKUP($A1367,datasets!$A:$B,2,0)</f>
        <v>#N/A</v>
      </c>
      <c r="C1367" s="26"/>
      <c r="D1367" s="9"/>
      <c r="E1367" s="11"/>
      <c r="F1367" s="26"/>
      <c r="G1367" s="26"/>
      <c r="H1367" s="26"/>
      <c r="I1367" s="130"/>
      <c r="J1367" s="130"/>
      <c r="K1367" s="130"/>
      <c r="L1367" s="26"/>
      <c r="M1367" s="26"/>
      <c r="N1367" s="26"/>
      <c r="O1367" s="26"/>
      <c r="P1367" s="74"/>
    </row>
    <row r="1368">
      <c r="B1368" s="129" t="str">
        <f> VLOOKUP($A1368,datasets!$A:$B,2,0)</f>
        <v>#N/A</v>
      </c>
      <c r="C1368" s="26"/>
      <c r="D1368" s="9"/>
      <c r="E1368" s="11"/>
      <c r="F1368" s="26"/>
      <c r="G1368" s="26"/>
      <c r="H1368" s="26"/>
      <c r="I1368" s="130"/>
      <c r="J1368" s="130"/>
      <c r="K1368" s="130"/>
      <c r="L1368" s="26"/>
      <c r="M1368" s="26"/>
      <c r="N1368" s="26"/>
      <c r="O1368" s="26"/>
      <c r="P1368" s="74"/>
    </row>
    <row r="1369">
      <c r="B1369" s="129" t="str">
        <f> VLOOKUP($A1369,datasets!$A:$B,2,0)</f>
        <v>#N/A</v>
      </c>
      <c r="C1369" s="26"/>
      <c r="D1369" s="9"/>
      <c r="E1369" s="11"/>
      <c r="F1369" s="26"/>
      <c r="G1369" s="26"/>
      <c r="H1369" s="26"/>
      <c r="I1369" s="130"/>
      <c r="J1369" s="130"/>
      <c r="K1369" s="130"/>
      <c r="L1369" s="26"/>
      <c r="M1369" s="26"/>
      <c r="N1369" s="26"/>
      <c r="O1369" s="26"/>
      <c r="P1369" s="74"/>
    </row>
    <row r="1370">
      <c r="B1370" s="129" t="str">
        <f> VLOOKUP($A1370,datasets!$A:$B,2,0)</f>
        <v>#N/A</v>
      </c>
      <c r="C1370" s="26"/>
      <c r="D1370" s="9"/>
      <c r="E1370" s="11"/>
      <c r="F1370" s="26"/>
      <c r="G1370" s="26"/>
      <c r="H1370" s="26"/>
      <c r="I1370" s="130"/>
      <c r="J1370" s="130"/>
      <c r="K1370" s="130"/>
      <c r="L1370" s="26"/>
      <c r="M1370" s="26"/>
      <c r="N1370" s="26"/>
      <c r="O1370" s="26"/>
      <c r="P1370" s="74"/>
    </row>
    <row r="1371">
      <c r="B1371" s="129" t="str">
        <f> VLOOKUP($A1371,datasets!$A:$B,2,0)</f>
        <v>#N/A</v>
      </c>
      <c r="C1371" s="26"/>
      <c r="D1371" s="9"/>
      <c r="E1371" s="11"/>
      <c r="F1371" s="26"/>
      <c r="G1371" s="26"/>
      <c r="H1371" s="26"/>
      <c r="I1371" s="130"/>
      <c r="J1371" s="130"/>
      <c r="K1371" s="130"/>
      <c r="L1371" s="26"/>
      <c r="M1371" s="26"/>
      <c r="N1371" s="26"/>
      <c r="O1371" s="26"/>
      <c r="P1371" s="74"/>
    </row>
    <row r="1372">
      <c r="B1372" s="129" t="str">
        <f> VLOOKUP($A1372,datasets!$A:$B,2,0)</f>
        <v>#N/A</v>
      </c>
      <c r="C1372" s="26"/>
      <c r="D1372" s="9"/>
      <c r="E1372" s="11"/>
      <c r="F1372" s="26"/>
      <c r="G1372" s="26"/>
      <c r="H1372" s="26"/>
      <c r="I1372" s="130"/>
      <c r="J1372" s="130"/>
      <c r="K1372" s="130"/>
      <c r="L1372" s="26"/>
      <c r="M1372" s="26"/>
      <c r="N1372" s="26"/>
      <c r="O1372" s="26"/>
      <c r="P1372" s="74"/>
    </row>
    <row r="1373">
      <c r="B1373" s="129" t="str">
        <f> VLOOKUP($A1373,datasets!$A:$B,2,0)</f>
        <v>#N/A</v>
      </c>
      <c r="C1373" s="26"/>
      <c r="D1373" s="9"/>
      <c r="E1373" s="11"/>
      <c r="F1373" s="26"/>
      <c r="G1373" s="26"/>
      <c r="H1373" s="26"/>
      <c r="I1373" s="130"/>
      <c r="J1373" s="130"/>
      <c r="K1373" s="130"/>
      <c r="L1373" s="26"/>
      <c r="M1373" s="26"/>
      <c r="N1373" s="26"/>
      <c r="O1373" s="26"/>
      <c r="P1373" s="74"/>
    </row>
    <row r="1374">
      <c r="B1374" s="129" t="str">
        <f> VLOOKUP($A1374,datasets!$A:$B,2,0)</f>
        <v>#N/A</v>
      </c>
      <c r="C1374" s="26"/>
      <c r="D1374" s="9"/>
      <c r="E1374" s="11"/>
      <c r="F1374" s="26"/>
      <c r="G1374" s="26"/>
      <c r="H1374" s="26"/>
      <c r="I1374" s="130"/>
      <c r="J1374" s="130"/>
      <c r="K1374" s="130"/>
      <c r="L1374" s="26"/>
      <c r="M1374" s="26"/>
      <c r="N1374" s="26"/>
      <c r="O1374" s="26"/>
      <c r="P1374" s="74"/>
    </row>
    <row r="1375">
      <c r="B1375" s="129" t="str">
        <f> VLOOKUP($A1375,datasets!$A:$B,2,0)</f>
        <v>#N/A</v>
      </c>
      <c r="C1375" s="26"/>
      <c r="D1375" s="9"/>
      <c r="E1375" s="11"/>
      <c r="F1375" s="26"/>
      <c r="G1375" s="26"/>
      <c r="H1375" s="26"/>
      <c r="I1375" s="130"/>
      <c r="J1375" s="130"/>
      <c r="K1375" s="130"/>
      <c r="L1375" s="26"/>
      <c r="M1375" s="26"/>
      <c r="N1375" s="26"/>
      <c r="O1375" s="26"/>
      <c r="P1375" s="74"/>
    </row>
    <row r="1376">
      <c r="B1376" s="129" t="str">
        <f> VLOOKUP($A1376,datasets!$A:$B,2,0)</f>
        <v>#N/A</v>
      </c>
      <c r="C1376" s="26"/>
      <c r="D1376" s="9"/>
      <c r="E1376" s="11"/>
      <c r="F1376" s="26"/>
      <c r="G1376" s="26"/>
      <c r="H1376" s="26"/>
      <c r="I1376" s="130"/>
      <c r="J1376" s="130"/>
      <c r="K1376" s="130"/>
      <c r="L1376" s="26"/>
      <c r="M1376" s="26"/>
      <c r="N1376" s="26"/>
      <c r="O1376" s="26"/>
      <c r="P1376" s="74"/>
    </row>
    <row r="1377">
      <c r="B1377" s="129" t="str">
        <f> VLOOKUP($A1377,datasets!$A:$B,2,0)</f>
        <v>#N/A</v>
      </c>
      <c r="C1377" s="26"/>
      <c r="D1377" s="9"/>
      <c r="E1377" s="11"/>
      <c r="F1377" s="26"/>
      <c r="G1377" s="26"/>
      <c r="H1377" s="26"/>
      <c r="I1377" s="130"/>
      <c r="J1377" s="130"/>
      <c r="K1377" s="130"/>
      <c r="L1377" s="26"/>
      <c r="M1377" s="26"/>
      <c r="N1377" s="26"/>
      <c r="O1377" s="26"/>
      <c r="P1377" s="74"/>
    </row>
    <row r="1378">
      <c r="B1378" s="129" t="str">
        <f> VLOOKUP($A1378,datasets!$A:$B,2,0)</f>
        <v>#N/A</v>
      </c>
      <c r="C1378" s="26"/>
      <c r="D1378" s="9"/>
      <c r="E1378" s="11"/>
      <c r="F1378" s="26"/>
      <c r="G1378" s="26"/>
      <c r="H1378" s="26"/>
      <c r="I1378" s="130"/>
      <c r="J1378" s="130"/>
      <c r="K1378" s="130"/>
      <c r="L1378" s="26"/>
      <c r="M1378" s="26"/>
      <c r="N1378" s="26"/>
      <c r="O1378" s="26"/>
      <c r="P1378" s="74"/>
    </row>
    <row r="1379">
      <c r="B1379" s="129" t="str">
        <f> VLOOKUP($A1379,datasets!$A:$B,2,0)</f>
        <v>#N/A</v>
      </c>
      <c r="C1379" s="26"/>
      <c r="D1379" s="9"/>
      <c r="E1379" s="11"/>
      <c r="F1379" s="26"/>
      <c r="G1379" s="26"/>
      <c r="H1379" s="26"/>
      <c r="I1379" s="130"/>
      <c r="J1379" s="130"/>
      <c r="K1379" s="130"/>
      <c r="L1379" s="26"/>
      <c r="M1379" s="26"/>
      <c r="N1379" s="26"/>
      <c r="O1379" s="26"/>
      <c r="P1379" s="74"/>
    </row>
    <row r="1380">
      <c r="B1380" s="129" t="str">
        <f> VLOOKUP($A1380,datasets!$A:$B,2,0)</f>
        <v>#N/A</v>
      </c>
      <c r="C1380" s="26"/>
      <c r="D1380" s="9"/>
      <c r="E1380" s="11"/>
      <c r="F1380" s="26"/>
      <c r="G1380" s="26"/>
      <c r="H1380" s="26"/>
      <c r="I1380" s="130"/>
      <c r="J1380" s="130"/>
      <c r="K1380" s="130"/>
      <c r="L1380" s="26"/>
      <c r="M1380" s="26"/>
      <c r="N1380" s="26"/>
      <c r="O1380" s="26"/>
      <c r="P1380" s="74"/>
    </row>
    <row r="1381">
      <c r="B1381" s="129" t="str">
        <f> VLOOKUP($A1381,datasets!$A:$B,2,0)</f>
        <v>#N/A</v>
      </c>
      <c r="C1381" s="26"/>
      <c r="D1381" s="9"/>
      <c r="E1381" s="11"/>
      <c r="F1381" s="26"/>
      <c r="G1381" s="26"/>
      <c r="H1381" s="26"/>
      <c r="I1381" s="130"/>
      <c r="J1381" s="130"/>
      <c r="K1381" s="130"/>
      <c r="L1381" s="26"/>
      <c r="M1381" s="26"/>
      <c r="N1381" s="26"/>
      <c r="O1381" s="26"/>
      <c r="P1381" s="74"/>
    </row>
    <row r="1382">
      <c r="B1382" s="129" t="str">
        <f> VLOOKUP($A1382,datasets!$A:$B,2,0)</f>
        <v>#N/A</v>
      </c>
      <c r="C1382" s="26"/>
      <c r="D1382" s="9"/>
      <c r="E1382" s="11"/>
      <c r="F1382" s="26"/>
      <c r="G1382" s="26"/>
      <c r="H1382" s="26"/>
      <c r="I1382" s="130"/>
      <c r="J1382" s="130"/>
      <c r="K1382" s="130"/>
      <c r="L1382" s="26"/>
      <c r="M1382" s="26"/>
      <c r="N1382" s="26"/>
      <c r="O1382" s="26"/>
      <c r="P1382" s="74"/>
    </row>
    <row r="1383">
      <c r="B1383" s="129" t="str">
        <f> VLOOKUP($A1383,datasets!$A:$B,2,0)</f>
        <v>#N/A</v>
      </c>
      <c r="C1383" s="26"/>
      <c r="D1383" s="9"/>
      <c r="E1383" s="11"/>
      <c r="F1383" s="26"/>
      <c r="G1383" s="26"/>
      <c r="H1383" s="26"/>
      <c r="I1383" s="130"/>
      <c r="J1383" s="130"/>
      <c r="K1383" s="130"/>
      <c r="L1383" s="26"/>
      <c r="M1383" s="26"/>
      <c r="N1383" s="26"/>
      <c r="O1383" s="26"/>
      <c r="P1383" s="74"/>
    </row>
    <row r="1384">
      <c r="B1384" s="129" t="str">
        <f> VLOOKUP($A1384,datasets!$A:$B,2,0)</f>
        <v>#N/A</v>
      </c>
      <c r="C1384" s="26"/>
      <c r="D1384" s="9"/>
      <c r="E1384" s="11"/>
      <c r="F1384" s="26"/>
      <c r="G1384" s="26"/>
      <c r="H1384" s="26"/>
      <c r="I1384" s="130"/>
      <c r="J1384" s="130"/>
      <c r="K1384" s="130"/>
      <c r="L1384" s="26"/>
      <c r="M1384" s="26"/>
      <c r="N1384" s="26"/>
      <c r="O1384" s="26"/>
      <c r="P1384" s="74"/>
    </row>
    <row r="1385">
      <c r="B1385" s="129" t="str">
        <f> VLOOKUP($A1385,datasets!$A:$B,2,0)</f>
        <v>#N/A</v>
      </c>
      <c r="C1385" s="26"/>
      <c r="D1385" s="9"/>
      <c r="E1385" s="11"/>
      <c r="F1385" s="26"/>
      <c r="G1385" s="26"/>
      <c r="H1385" s="26"/>
      <c r="I1385" s="130"/>
      <c r="J1385" s="130"/>
      <c r="K1385" s="130"/>
      <c r="L1385" s="26"/>
      <c r="M1385" s="26"/>
      <c r="N1385" s="26"/>
      <c r="O1385" s="26"/>
      <c r="P1385" s="74"/>
    </row>
    <row r="1386">
      <c r="B1386" s="129" t="str">
        <f> VLOOKUP($A1386,datasets!$A:$B,2,0)</f>
        <v>#N/A</v>
      </c>
      <c r="C1386" s="26"/>
      <c r="D1386" s="9"/>
      <c r="E1386" s="11"/>
      <c r="F1386" s="26"/>
      <c r="G1386" s="26"/>
      <c r="H1386" s="26"/>
      <c r="I1386" s="130"/>
      <c r="J1386" s="130"/>
      <c r="K1386" s="130"/>
      <c r="L1386" s="26"/>
      <c r="M1386" s="26"/>
      <c r="N1386" s="26"/>
      <c r="O1386" s="26"/>
      <c r="P1386" s="74"/>
    </row>
    <row r="1387">
      <c r="B1387" s="129" t="str">
        <f> VLOOKUP($A1387,datasets!$A:$B,2,0)</f>
        <v>#N/A</v>
      </c>
      <c r="C1387" s="26"/>
      <c r="D1387" s="9"/>
      <c r="E1387" s="11"/>
      <c r="F1387" s="26"/>
      <c r="G1387" s="26"/>
      <c r="H1387" s="26"/>
      <c r="I1387" s="130"/>
      <c r="J1387" s="130"/>
      <c r="K1387" s="130"/>
      <c r="L1387" s="26"/>
      <c r="M1387" s="26"/>
      <c r="N1387" s="26"/>
      <c r="O1387" s="26"/>
      <c r="P1387" s="74"/>
    </row>
    <row r="1388">
      <c r="B1388" s="129" t="str">
        <f> VLOOKUP($A1388,datasets!$A:$B,2,0)</f>
        <v>#N/A</v>
      </c>
      <c r="C1388" s="26"/>
      <c r="D1388" s="9"/>
      <c r="E1388" s="11"/>
      <c r="F1388" s="26"/>
      <c r="G1388" s="26"/>
      <c r="H1388" s="26"/>
      <c r="I1388" s="130"/>
      <c r="J1388" s="130"/>
      <c r="K1388" s="130"/>
      <c r="L1388" s="26"/>
      <c r="M1388" s="26"/>
      <c r="N1388" s="26"/>
      <c r="O1388" s="26"/>
      <c r="P1388" s="74"/>
    </row>
    <row r="1389">
      <c r="B1389" s="129" t="str">
        <f> VLOOKUP($A1389,datasets!$A:$B,2,0)</f>
        <v>#N/A</v>
      </c>
      <c r="C1389" s="26"/>
      <c r="D1389" s="9"/>
      <c r="E1389" s="11"/>
      <c r="F1389" s="26"/>
      <c r="G1389" s="26"/>
      <c r="H1389" s="26"/>
      <c r="I1389" s="130"/>
      <c r="J1389" s="130"/>
      <c r="K1389" s="130"/>
      <c r="L1389" s="26"/>
      <c r="M1389" s="26"/>
      <c r="N1389" s="26"/>
      <c r="O1389" s="26"/>
      <c r="P1389" s="74"/>
    </row>
    <row r="1390">
      <c r="B1390" s="129" t="str">
        <f> VLOOKUP($A1390,datasets!$A:$B,2,0)</f>
        <v>#N/A</v>
      </c>
      <c r="C1390" s="26"/>
      <c r="D1390" s="9"/>
      <c r="E1390" s="11"/>
      <c r="F1390" s="26"/>
      <c r="G1390" s="26"/>
      <c r="H1390" s="26"/>
      <c r="I1390" s="130"/>
      <c r="J1390" s="130"/>
      <c r="K1390" s="130"/>
      <c r="L1390" s="26"/>
      <c r="M1390" s="26"/>
      <c r="N1390" s="26"/>
      <c r="O1390" s="26"/>
      <c r="P1390" s="74"/>
    </row>
    <row r="1391">
      <c r="B1391" s="129" t="str">
        <f> VLOOKUP($A1391,datasets!$A:$B,2,0)</f>
        <v>#N/A</v>
      </c>
      <c r="C1391" s="26"/>
      <c r="D1391" s="9"/>
      <c r="E1391" s="11"/>
      <c r="F1391" s="26"/>
      <c r="G1391" s="26"/>
      <c r="H1391" s="26"/>
      <c r="I1391" s="130"/>
      <c r="J1391" s="130"/>
      <c r="K1391" s="130"/>
      <c r="L1391" s="26"/>
      <c r="M1391" s="26"/>
      <c r="N1391" s="26"/>
      <c r="O1391" s="26"/>
      <c r="P1391" s="74"/>
    </row>
    <row r="1392">
      <c r="B1392" s="129" t="str">
        <f> VLOOKUP($A1392,datasets!$A:$B,2,0)</f>
        <v>#N/A</v>
      </c>
      <c r="C1392" s="26"/>
      <c r="D1392" s="9"/>
      <c r="E1392" s="11"/>
      <c r="F1392" s="26"/>
      <c r="G1392" s="26"/>
      <c r="H1392" s="26"/>
      <c r="I1392" s="130"/>
      <c r="J1392" s="130"/>
      <c r="K1392" s="130"/>
      <c r="L1392" s="26"/>
      <c r="M1392" s="26"/>
      <c r="N1392" s="26"/>
      <c r="O1392" s="26"/>
      <c r="P1392" s="74"/>
    </row>
    <row r="1393">
      <c r="B1393" s="129" t="str">
        <f> VLOOKUP($A1393,datasets!$A:$B,2,0)</f>
        <v>#N/A</v>
      </c>
      <c r="C1393" s="26"/>
      <c r="D1393" s="9"/>
      <c r="E1393" s="11"/>
      <c r="F1393" s="26"/>
      <c r="G1393" s="26"/>
      <c r="H1393" s="26"/>
      <c r="I1393" s="130"/>
      <c r="J1393" s="130"/>
      <c r="K1393" s="130"/>
      <c r="L1393" s="26"/>
      <c r="M1393" s="26"/>
      <c r="N1393" s="26"/>
      <c r="O1393" s="26"/>
      <c r="P1393" s="74"/>
    </row>
    <row r="1394">
      <c r="B1394" s="129" t="str">
        <f> VLOOKUP($A1394,datasets!$A:$B,2,0)</f>
        <v>#N/A</v>
      </c>
      <c r="C1394" s="26"/>
      <c r="D1394" s="9"/>
      <c r="E1394" s="11"/>
      <c r="F1394" s="26"/>
      <c r="G1394" s="26"/>
      <c r="H1394" s="26"/>
      <c r="I1394" s="130"/>
      <c r="J1394" s="130"/>
      <c r="K1394" s="130"/>
      <c r="L1394" s="26"/>
      <c r="M1394" s="26"/>
      <c r="N1394" s="26"/>
      <c r="O1394" s="26"/>
      <c r="P1394" s="74"/>
    </row>
    <row r="1395">
      <c r="B1395" s="129" t="str">
        <f> VLOOKUP($A1395,datasets!$A:$B,2,0)</f>
        <v>#N/A</v>
      </c>
      <c r="C1395" s="26"/>
      <c r="D1395" s="9"/>
      <c r="E1395" s="11"/>
      <c r="F1395" s="26"/>
      <c r="G1395" s="26"/>
      <c r="H1395" s="26"/>
      <c r="I1395" s="130"/>
      <c r="J1395" s="130"/>
      <c r="K1395" s="130"/>
      <c r="L1395" s="26"/>
      <c r="M1395" s="26"/>
      <c r="N1395" s="26"/>
      <c r="O1395" s="26"/>
      <c r="P1395" s="74"/>
    </row>
    <row r="1396">
      <c r="B1396" s="129" t="str">
        <f> VLOOKUP($A1396,datasets!$A:$B,2,0)</f>
        <v>#N/A</v>
      </c>
      <c r="C1396" s="26"/>
      <c r="D1396" s="9"/>
      <c r="E1396" s="11"/>
      <c r="F1396" s="26"/>
      <c r="G1396" s="26"/>
      <c r="H1396" s="26"/>
      <c r="I1396" s="130"/>
      <c r="J1396" s="130"/>
      <c r="K1396" s="130"/>
      <c r="L1396" s="26"/>
      <c r="M1396" s="26"/>
      <c r="N1396" s="26"/>
      <c r="O1396" s="26"/>
      <c r="P1396" s="74"/>
    </row>
    <row r="1397">
      <c r="B1397" s="129" t="str">
        <f> VLOOKUP($A1397,datasets!$A:$B,2,0)</f>
        <v>#N/A</v>
      </c>
      <c r="C1397" s="26"/>
      <c r="D1397" s="9"/>
      <c r="E1397" s="11"/>
      <c r="F1397" s="26"/>
      <c r="G1397" s="26"/>
      <c r="H1397" s="26"/>
      <c r="I1397" s="130"/>
      <c r="J1397" s="130"/>
      <c r="K1397" s="130"/>
      <c r="L1397" s="26"/>
      <c r="M1397" s="26"/>
      <c r="N1397" s="26"/>
      <c r="O1397" s="26"/>
      <c r="P1397" s="74"/>
    </row>
    <row r="1398">
      <c r="B1398" s="129" t="str">
        <f> VLOOKUP($A1398,datasets!$A:$B,2,0)</f>
        <v>#N/A</v>
      </c>
      <c r="C1398" s="26"/>
      <c r="D1398" s="9"/>
      <c r="E1398" s="11"/>
      <c r="F1398" s="26"/>
      <c r="G1398" s="26"/>
      <c r="H1398" s="26"/>
      <c r="I1398" s="130"/>
      <c r="J1398" s="130"/>
      <c r="K1398" s="130"/>
      <c r="L1398" s="26"/>
      <c r="M1398" s="26"/>
      <c r="N1398" s="26"/>
      <c r="O1398" s="26"/>
      <c r="P1398" s="74"/>
    </row>
    <row r="1399">
      <c r="B1399" s="129" t="str">
        <f> VLOOKUP($A1399,datasets!$A:$B,2,0)</f>
        <v>#N/A</v>
      </c>
      <c r="C1399" s="26"/>
      <c r="D1399" s="9"/>
      <c r="E1399" s="11"/>
      <c r="F1399" s="26"/>
      <c r="G1399" s="26"/>
      <c r="H1399" s="26"/>
      <c r="I1399" s="130"/>
      <c r="J1399" s="130"/>
      <c r="K1399" s="130"/>
      <c r="L1399" s="26"/>
      <c r="M1399" s="26"/>
      <c r="N1399" s="26"/>
      <c r="O1399" s="26"/>
      <c r="P1399" s="74"/>
    </row>
    <row r="1400">
      <c r="B1400" s="129" t="str">
        <f> VLOOKUP($A1400,datasets!$A:$B,2,0)</f>
        <v>#N/A</v>
      </c>
      <c r="C1400" s="26"/>
      <c r="D1400" s="9"/>
      <c r="E1400" s="11"/>
      <c r="F1400" s="26"/>
      <c r="G1400" s="26"/>
      <c r="H1400" s="26"/>
      <c r="I1400" s="130"/>
      <c r="J1400" s="130"/>
      <c r="K1400" s="130"/>
      <c r="L1400" s="26"/>
      <c r="M1400" s="26"/>
      <c r="N1400" s="26"/>
      <c r="O1400" s="26"/>
      <c r="P1400" s="74"/>
    </row>
    <row r="1401">
      <c r="B1401" s="129" t="str">
        <f> VLOOKUP($A1401,datasets!$A:$B,2,0)</f>
        <v>#N/A</v>
      </c>
      <c r="C1401" s="26"/>
      <c r="D1401" s="9"/>
      <c r="E1401" s="11"/>
      <c r="F1401" s="26"/>
      <c r="G1401" s="26"/>
      <c r="H1401" s="26"/>
      <c r="I1401" s="130"/>
      <c r="J1401" s="130"/>
      <c r="K1401" s="130"/>
      <c r="L1401" s="26"/>
      <c r="M1401" s="26"/>
      <c r="N1401" s="26"/>
      <c r="O1401" s="26"/>
      <c r="P1401" s="74"/>
    </row>
    <row r="1402">
      <c r="B1402" s="129" t="str">
        <f> VLOOKUP($A1402,datasets!$A:$B,2,0)</f>
        <v>#N/A</v>
      </c>
      <c r="C1402" s="26"/>
      <c r="D1402" s="9"/>
      <c r="E1402" s="11"/>
      <c r="F1402" s="26"/>
      <c r="G1402" s="26"/>
      <c r="H1402" s="26"/>
      <c r="I1402" s="130"/>
      <c r="J1402" s="130"/>
      <c r="K1402" s="130"/>
      <c r="L1402" s="26"/>
      <c r="M1402" s="26"/>
      <c r="N1402" s="26"/>
      <c r="O1402" s="26"/>
      <c r="P1402" s="74"/>
    </row>
    <row r="1403">
      <c r="B1403" s="129" t="str">
        <f> VLOOKUP($A1403,datasets!$A:$B,2,0)</f>
        <v>#N/A</v>
      </c>
      <c r="C1403" s="26"/>
      <c r="D1403" s="9"/>
      <c r="E1403" s="11"/>
      <c r="F1403" s="26"/>
      <c r="G1403" s="26"/>
      <c r="H1403" s="26"/>
      <c r="I1403" s="130"/>
      <c r="J1403" s="130"/>
      <c r="K1403" s="130"/>
      <c r="L1403" s="26"/>
      <c r="M1403" s="26"/>
      <c r="N1403" s="26"/>
      <c r="O1403" s="26"/>
      <c r="P1403" s="74"/>
    </row>
    <row r="1404">
      <c r="B1404" s="129" t="str">
        <f> VLOOKUP($A1404,datasets!$A:$B,2,0)</f>
        <v>#N/A</v>
      </c>
      <c r="C1404" s="26"/>
      <c r="D1404" s="9"/>
      <c r="E1404" s="11"/>
      <c r="F1404" s="26"/>
      <c r="G1404" s="26"/>
      <c r="H1404" s="26"/>
      <c r="I1404" s="130"/>
      <c r="J1404" s="130"/>
      <c r="K1404" s="130"/>
      <c r="L1404" s="26"/>
      <c r="M1404" s="26"/>
      <c r="N1404" s="26"/>
      <c r="O1404" s="26"/>
      <c r="P1404" s="74"/>
    </row>
    <row r="1405">
      <c r="B1405" s="129" t="str">
        <f> VLOOKUP($A1405,datasets!$A:$B,2,0)</f>
        <v>#N/A</v>
      </c>
      <c r="C1405" s="26"/>
      <c r="D1405" s="9"/>
      <c r="E1405" s="11"/>
      <c r="F1405" s="26"/>
      <c r="G1405" s="26"/>
      <c r="H1405" s="26"/>
      <c r="I1405" s="130"/>
      <c r="J1405" s="130"/>
      <c r="K1405" s="130"/>
      <c r="L1405" s="26"/>
      <c r="M1405" s="26"/>
      <c r="N1405" s="26"/>
      <c r="O1405" s="26"/>
      <c r="P1405" s="74"/>
    </row>
    <row r="1406">
      <c r="B1406" s="129" t="str">
        <f> VLOOKUP($A1406,datasets!$A:$B,2,0)</f>
        <v>#N/A</v>
      </c>
      <c r="C1406" s="26"/>
      <c r="D1406" s="9"/>
      <c r="E1406" s="11"/>
      <c r="F1406" s="26"/>
      <c r="G1406" s="26"/>
      <c r="H1406" s="26"/>
      <c r="I1406" s="130"/>
      <c r="J1406" s="130"/>
      <c r="K1406" s="130"/>
      <c r="L1406" s="26"/>
      <c r="M1406" s="26"/>
      <c r="N1406" s="26"/>
      <c r="O1406" s="26"/>
      <c r="P1406" s="74"/>
    </row>
    <row r="1407">
      <c r="B1407" s="129" t="str">
        <f> VLOOKUP($A1407,datasets!$A:$B,2,0)</f>
        <v>#N/A</v>
      </c>
      <c r="C1407" s="26"/>
      <c r="D1407" s="9"/>
      <c r="E1407" s="11"/>
      <c r="F1407" s="26"/>
      <c r="G1407" s="26"/>
      <c r="H1407" s="26"/>
      <c r="I1407" s="130"/>
      <c r="J1407" s="130"/>
      <c r="K1407" s="130"/>
      <c r="L1407" s="26"/>
      <c r="M1407" s="26"/>
      <c r="N1407" s="26"/>
      <c r="O1407" s="26"/>
      <c r="P1407" s="74"/>
    </row>
    <row r="1408">
      <c r="B1408" s="129" t="str">
        <f> VLOOKUP($A1408,datasets!$A:$B,2,0)</f>
        <v>#N/A</v>
      </c>
      <c r="C1408" s="26"/>
      <c r="D1408" s="9"/>
      <c r="E1408" s="11"/>
      <c r="F1408" s="26"/>
      <c r="G1408" s="26"/>
      <c r="H1408" s="26"/>
      <c r="I1408" s="130"/>
      <c r="J1408" s="130"/>
      <c r="K1408" s="130"/>
      <c r="L1408" s="26"/>
      <c r="M1408" s="26"/>
      <c r="N1408" s="26"/>
      <c r="O1408" s="26"/>
      <c r="P1408" s="74"/>
    </row>
    <row r="1409">
      <c r="B1409" s="129" t="str">
        <f> VLOOKUP($A1409,datasets!$A:$B,2,0)</f>
        <v>#N/A</v>
      </c>
      <c r="C1409" s="26"/>
      <c r="D1409" s="9"/>
      <c r="E1409" s="11"/>
      <c r="F1409" s="26"/>
      <c r="G1409" s="26"/>
      <c r="H1409" s="26"/>
      <c r="I1409" s="130"/>
      <c r="J1409" s="130"/>
      <c r="K1409" s="130"/>
      <c r="L1409" s="26"/>
      <c r="M1409" s="26"/>
      <c r="N1409" s="26"/>
      <c r="O1409" s="26"/>
      <c r="P1409" s="74"/>
    </row>
    <row r="1410">
      <c r="B1410" s="129" t="str">
        <f> VLOOKUP($A1410,datasets!$A:$B,2,0)</f>
        <v>#N/A</v>
      </c>
      <c r="C1410" s="26"/>
      <c r="D1410" s="9"/>
      <c r="E1410" s="11"/>
      <c r="F1410" s="26"/>
      <c r="G1410" s="26"/>
      <c r="H1410" s="26"/>
      <c r="I1410" s="130"/>
      <c r="J1410" s="130"/>
      <c r="K1410" s="130"/>
      <c r="L1410" s="26"/>
      <c r="M1410" s="26"/>
      <c r="N1410" s="26"/>
      <c r="O1410" s="26"/>
      <c r="P1410" s="74"/>
    </row>
    <row r="1411">
      <c r="B1411" s="129" t="str">
        <f> VLOOKUP($A1411,datasets!$A:$B,2,0)</f>
        <v>#N/A</v>
      </c>
      <c r="C1411" s="26"/>
      <c r="D1411" s="9"/>
      <c r="E1411" s="11"/>
      <c r="F1411" s="26"/>
      <c r="G1411" s="26"/>
      <c r="H1411" s="26"/>
      <c r="I1411" s="130"/>
      <c r="J1411" s="130"/>
      <c r="K1411" s="130"/>
      <c r="L1411" s="26"/>
      <c r="M1411" s="26"/>
      <c r="N1411" s="26"/>
      <c r="O1411" s="26"/>
      <c r="P1411" s="74"/>
    </row>
    <row r="1412">
      <c r="B1412" s="129" t="str">
        <f> VLOOKUP($A1412,datasets!$A:$B,2,0)</f>
        <v>#N/A</v>
      </c>
      <c r="C1412" s="26"/>
      <c r="D1412" s="9"/>
      <c r="E1412" s="11"/>
      <c r="F1412" s="26"/>
      <c r="G1412" s="26"/>
      <c r="H1412" s="26"/>
      <c r="I1412" s="130"/>
      <c r="J1412" s="130"/>
      <c r="K1412" s="130"/>
      <c r="L1412" s="26"/>
      <c r="M1412" s="26"/>
      <c r="N1412" s="26"/>
      <c r="O1412" s="26"/>
      <c r="P1412" s="74"/>
    </row>
    <row r="1413">
      <c r="B1413" s="129" t="str">
        <f> VLOOKUP($A1413,datasets!$A:$B,2,0)</f>
        <v>#N/A</v>
      </c>
      <c r="C1413" s="26"/>
      <c r="D1413" s="9"/>
      <c r="E1413" s="11"/>
      <c r="F1413" s="26"/>
      <c r="G1413" s="26"/>
      <c r="H1413" s="26"/>
      <c r="I1413" s="130"/>
      <c r="J1413" s="130"/>
      <c r="K1413" s="130"/>
      <c r="L1413" s="26"/>
      <c r="M1413" s="26"/>
      <c r="N1413" s="26"/>
      <c r="O1413" s="26"/>
      <c r="P1413" s="74"/>
    </row>
    <row r="1414">
      <c r="B1414" s="129" t="str">
        <f> VLOOKUP($A1414,datasets!$A:$B,2,0)</f>
        <v>#N/A</v>
      </c>
      <c r="C1414" s="26"/>
      <c r="D1414" s="9"/>
      <c r="E1414" s="11"/>
      <c r="F1414" s="26"/>
      <c r="G1414" s="26"/>
      <c r="H1414" s="26"/>
      <c r="I1414" s="130"/>
      <c r="J1414" s="130"/>
      <c r="K1414" s="130"/>
      <c r="L1414" s="26"/>
      <c r="M1414" s="26"/>
      <c r="N1414" s="26"/>
      <c r="O1414" s="26"/>
      <c r="P1414" s="74"/>
    </row>
    <row r="1415">
      <c r="B1415" s="129" t="str">
        <f> VLOOKUP($A1415,datasets!$A:$B,2,0)</f>
        <v>#N/A</v>
      </c>
      <c r="C1415" s="26"/>
      <c r="D1415" s="9"/>
      <c r="E1415" s="11"/>
      <c r="F1415" s="26"/>
      <c r="G1415" s="26"/>
      <c r="H1415" s="26"/>
      <c r="I1415" s="130"/>
      <c r="J1415" s="130"/>
      <c r="K1415" s="130"/>
      <c r="L1415" s="26"/>
      <c r="M1415" s="26"/>
      <c r="N1415" s="26"/>
      <c r="O1415" s="26"/>
      <c r="P1415" s="74"/>
    </row>
    <row r="1416">
      <c r="B1416" s="129" t="str">
        <f> VLOOKUP($A1416,datasets!$A:$B,2,0)</f>
        <v>#N/A</v>
      </c>
      <c r="C1416" s="26"/>
      <c r="D1416" s="9"/>
      <c r="E1416" s="11"/>
      <c r="F1416" s="26"/>
      <c r="G1416" s="26"/>
      <c r="H1416" s="26"/>
      <c r="I1416" s="130"/>
      <c r="J1416" s="130"/>
      <c r="K1416" s="130"/>
      <c r="L1416" s="26"/>
      <c r="M1416" s="26"/>
      <c r="N1416" s="26"/>
      <c r="O1416" s="26"/>
      <c r="P1416" s="74"/>
    </row>
    <row r="1417">
      <c r="B1417" s="129" t="str">
        <f> VLOOKUP($A1417,datasets!$A:$B,2,0)</f>
        <v>#N/A</v>
      </c>
      <c r="C1417" s="26"/>
      <c r="D1417" s="9"/>
      <c r="E1417" s="11"/>
      <c r="F1417" s="26"/>
      <c r="G1417" s="26"/>
      <c r="H1417" s="26"/>
      <c r="I1417" s="130"/>
      <c r="J1417" s="130"/>
      <c r="K1417" s="130"/>
      <c r="L1417" s="26"/>
      <c r="M1417" s="26"/>
      <c r="N1417" s="26"/>
      <c r="O1417" s="26"/>
      <c r="P1417" s="74"/>
    </row>
    <row r="1418">
      <c r="B1418" s="129" t="str">
        <f> VLOOKUP($A1418,datasets!$A:$B,2,0)</f>
        <v>#N/A</v>
      </c>
      <c r="C1418" s="26"/>
      <c r="D1418" s="9"/>
      <c r="E1418" s="11"/>
      <c r="F1418" s="26"/>
      <c r="G1418" s="26"/>
      <c r="H1418" s="26"/>
      <c r="I1418" s="130"/>
      <c r="J1418" s="130"/>
      <c r="K1418" s="130"/>
      <c r="L1418" s="26"/>
      <c r="M1418" s="26"/>
      <c r="N1418" s="26"/>
      <c r="O1418" s="26"/>
      <c r="P1418" s="74"/>
    </row>
    <row r="1419">
      <c r="B1419" s="129" t="str">
        <f> VLOOKUP($A1419,datasets!$A:$B,2,0)</f>
        <v>#N/A</v>
      </c>
      <c r="C1419" s="26"/>
      <c r="D1419" s="9"/>
      <c r="E1419" s="11"/>
      <c r="F1419" s="26"/>
      <c r="G1419" s="26"/>
      <c r="H1419" s="26"/>
      <c r="I1419" s="130"/>
      <c r="J1419" s="130"/>
      <c r="K1419" s="130"/>
      <c r="L1419" s="26"/>
      <c r="M1419" s="26"/>
      <c r="N1419" s="26"/>
      <c r="O1419" s="26"/>
      <c r="P1419" s="74"/>
    </row>
    <row r="1420">
      <c r="B1420" s="129" t="str">
        <f> VLOOKUP($A1420,datasets!$A:$B,2,0)</f>
        <v>#N/A</v>
      </c>
      <c r="C1420" s="26"/>
      <c r="D1420" s="9"/>
      <c r="E1420" s="11"/>
      <c r="F1420" s="26"/>
      <c r="G1420" s="26"/>
      <c r="H1420" s="26"/>
      <c r="I1420" s="130"/>
      <c r="J1420" s="130"/>
      <c r="K1420" s="130"/>
      <c r="L1420" s="26"/>
      <c r="M1420" s="26"/>
      <c r="N1420" s="26"/>
      <c r="O1420" s="26"/>
      <c r="P1420" s="74"/>
    </row>
    <row r="1421">
      <c r="B1421" s="129" t="str">
        <f> VLOOKUP($A1421,datasets!$A:$B,2,0)</f>
        <v>#N/A</v>
      </c>
      <c r="C1421" s="26"/>
      <c r="D1421" s="9"/>
      <c r="E1421" s="11"/>
      <c r="F1421" s="26"/>
      <c r="G1421" s="26"/>
      <c r="H1421" s="26"/>
      <c r="I1421" s="130"/>
      <c r="J1421" s="130"/>
      <c r="K1421" s="130"/>
      <c r="L1421" s="26"/>
      <c r="M1421" s="26"/>
      <c r="N1421" s="26"/>
      <c r="O1421" s="26"/>
      <c r="P1421" s="74"/>
    </row>
    <row r="1422">
      <c r="B1422" s="129" t="str">
        <f> VLOOKUP($A1422,datasets!$A:$B,2,0)</f>
        <v>#N/A</v>
      </c>
      <c r="C1422" s="26"/>
      <c r="D1422" s="9"/>
      <c r="E1422" s="11"/>
      <c r="F1422" s="26"/>
      <c r="G1422" s="26"/>
      <c r="H1422" s="26"/>
      <c r="I1422" s="130"/>
      <c r="J1422" s="130"/>
      <c r="K1422" s="130"/>
      <c r="L1422" s="26"/>
      <c r="M1422" s="26"/>
      <c r="N1422" s="26"/>
      <c r="O1422" s="26"/>
      <c r="P1422" s="74"/>
    </row>
    <row r="1423">
      <c r="B1423" s="129" t="str">
        <f> VLOOKUP($A1423,datasets!$A:$B,2,0)</f>
        <v>#N/A</v>
      </c>
      <c r="C1423" s="26"/>
      <c r="D1423" s="9"/>
      <c r="E1423" s="11"/>
      <c r="F1423" s="26"/>
      <c r="G1423" s="26"/>
      <c r="H1423" s="26"/>
      <c r="I1423" s="130"/>
      <c r="J1423" s="130"/>
      <c r="K1423" s="130"/>
      <c r="L1423" s="26"/>
      <c r="M1423" s="26"/>
      <c r="N1423" s="26"/>
      <c r="O1423" s="26"/>
      <c r="P1423" s="74"/>
    </row>
    <row r="1424">
      <c r="B1424" s="129" t="str">
        <f> VLOOKUP($A1424,datasets!$A:$B,2,0)</f>
        <v>#N/A</v>
      </c>
      <c r="C1424" s="26"/>
      <c r="D1424" s="9"/>
      <c r="E1424" s="11"/>
      <c r="F1424" s="26"/>
      <c r="G1424" s="26"/>
      <c r="H1424" s="26"/>
      <c r="I1424" s="130"/>
      <c r="J1424" s="130"/>
      <c r="K1424" s="130"/>
      <c r="L1424" s="26"/>
      <c r="M1424" s="26"/>
      <c r="N1424" s="26"/>
      <c r="O1424" s="26"/>
      <c r="P1424" s="74"/>
    </row>
    <row r="1425">
      <c r="B1425" s="129" t="str">
        <f> VLOOKUP($A1425,datasets!$A:$B,2,0)</f>
        <v>#N/A</v>
      </c>
      <c r="C1425" s="26"/>
      <c r="D1425" s="9"/>
      <c r="E1425" s="11"/>
      <c r="F1425" s="26"/>
      <c r="G1425" s="26"/>
      <c r="H1425" s="26"/>
      <c r="I1425" s="130"/>
      <c r="J1425" s="130"/>
      <c r="K1425" s="130"/>
      <c r="L1425" s="26"/>
      <c r="M1425" s="26"/>
      <c r="N1425" s="26"/>
      <c r="O1425" s="26"/>
      <c r="P1425" s="74"/>
    </row>
    <row r="1426">
      <c r="B1426" s="129" t="str">
        <f> VLOOKUP($A1426,datasets!$A:$B,2,0)</f>
        <v>#N/A</v>
      </c>
      <c r="C1426" s="26"/>
      <c r="D1426" s="9"/>
      <c r="E1426" s="11"/>
      <c r="F1426" s="26"/>
      <c r="G1426" s="26"/>
      <c r="H1426" s="26"/>
      <c r="I1426" s="130"/>
      <c r="J1426" s="130"/>
      <c r="K1426" s="130"/>
      <c r="L1426" s="26"/>
      <c r="M1426" s="26"/>
      <c r="N1426" s="26"/>
      <c r="O1426" s="26"/>
      <c r="P1426" s="74"/>
    </row>
    <row r="1427">
      <c r="B1427" s="129" t="str">
        <f> VLOOKUP($A1427,datasets!$A:$B,2,0)</f>
        <v>#N/A</v>
      </c>
      <c r="C1427" s="26"/>
      <c r="D1427" s="9"/>
      <c r="E1427" s="11"/>
      <c r="F1427" s="26"/>
      <c r="G1427" s="26"/>
      <c r="H1427" s="26"/>
      <c r="I1427" s="130"/>
      <c r="J1427" s="130"/>
      <c r="K1427" s="130"/>
      <c r="L1427" s="26"/>
      <c r="M1427" s="26"/>
      <c r="N1427" s="26"/>
      <c r="O1427" s="26"/>
      <c r="P1427" s="74"/>
    </row>
    <row r="1428">
      <c r="B1428" s="129" t="str">
        <f> VLOOKUP($A1428,datasets!$A:$B,2,0)</f>
        <v>#N/A</v>
      </c>
      <c r="C1428" s="26"/>
      <c r="D1428" s="9"/>
      <c r="E1428" s="11"/>
      <c r="F1428" s="26"/>
      <c r="G1428" s="26"/>
      <c r="H1428" s="26"/>
      <c r="I1428" s="130"/>
      <c r="J1428" s="130"/>
      <c r="K1428" s="130"/>
      <c r="L1428" s="26"/>
      <c r="M1428" s="26"/>
      <c r="N1428" s="26"/>
      <c r="O1428" s="26"/>
      <c r="P1428" s="74"/>
    </row>
    <row r="1429">
      <c r="B1429" s="129" t="str">
        <f> VLOOKUP($A1429,datasets!$A:$B,2,0)</f>
        <v>#N/A</v>
      </c>
      <c r="C1429" s="26"/>
      <c r="D1429" s="9"/>
      <c r="E1429" s="11"/>
      <c r="F1429" s="26"/>
      <c r="G1429" s="26"/>
      <c r="H1429" s="26"/>
      <c r="I1429" s="130"/>
      <c r="J1429" s="130"/>
      <c r="K1429" s="130"/>
      <c r="L1429" s="26"/>
      <c r="M1429" s="26"/>
      <c r="N1429" s="26"/>
      <c r="O1429" s="26"/>
      <c r="P1429" s="74"/>
    </row>
    <row r="1430">
      <c r="B1430" s="129" t="str">
        <f> VLOOKUP($A1430,datasets!$A:$B,2,0)</f>
        <v>#N/A</v>
      </c>
      <c r="C1430" s="26"/>
      <c r="D1430" s="9"/>
      <c r="E1430" s="11"/>
      <c r="F1430" s="26"/>
      <c r="G1430" s="26"/>
      <c r="H1430" s="26"/>
      <c r="I1430" s="130"/>
      <c r="J1430" s="130"/>
      <c r="K1430" s="130"/>
      <c r="L1430" s="26"/>
      <c r="M1430" s="26"/>
      <c r="N1430" s="26"/>
      <c r="O1430" s="26"/>
      <c r="P1430" s="74"/>
    </row>
    <row r="1431">
      <c r="B1431" s="129" t="str">
        <f> VLOOKUP($A1431,datasets!$A:$B,2,0)</f>
        <v>#N/A</v>
      </c>
      <c r="C1431" s="26"/>
      <c r="D1431" s="9"/>
      <c r="E1431" s="11"/>
      <c r="F1431" s="26"/>
      <c r="G1431" s="26"/>
      <c r="H1431" s="26"/>
      <c r="I1431" s="130"/>
      <c r="J1431" s="130"/>
      <c r="K1431" s="130"/>
      <c r="L1431" s="26"/>
      <c r="M1431" s="26"/>
      <c r="N1431" s="26"/>
      <c r="O1431" s="26"/>
      <c r="P1431" s="74"/>
    </row>
    <row r="1432">
      <c r="B1432" s="129" t="str">
        <f> VLOOKUP($A1432,datasets!$A:$B,2,0)</f>
        <v>#N/A</v>
      </c>
      <c r="C1432" s="26"/>
      <c r="D1432" s="9"/>
      <c r="E1432" s="11"/>
      <c r="F1432" s="26"/>
      <c r="G1432" s="26"/>
      <c r="H1432" s="26"/>
      <c r="I1432" s="130"/>
      <c r="J1432" s="130"/>
      <c r="K1432" s="130"/>
      <c r="L1432" s="26"/>
      <c r="M1432" s="26"/>
      <c r="N1432" s="26"/>
      <c r="O1432" s="26"/>
      <c r="P1432" s="74"/>
    </row>
    <row r="1433">
      <c r="B1433" s="129" t="str">
        <f> VLOOKUP($A1433,datasets!$A:$B,2,0)</f>
        <v>#N/A</v>
      </c>
      <c r="C1433" s="26"/>
      <c r="D1433" s="9"/>
      <c r="E1433" s="11"/>
      <c r="F1433" s="26"/>
      <c r="G1433" s="26"/>
      <c r="H1433" s="26"/>
      <c r="I1433" s="130"/>
      <c r="J1433" s="130"/>
      <c r="K1433" s="130"/>
      <c r="L1433" s="26"/>
      <c r="M1433" s="26"/>
      <c r="N1433" s="26"/>
      <c r="O1433" s="26"/>
      <c r="P1433" s="74"/>
    </row>
    <row r="1434">
      <c r="B1434" s="129" t="str">
        <f> VLOOKUP($A1434,datasets!$A:$B,2,0)</f>
        <v>#N/A</v>
      </c>
      <c r="C1434" s="26"/>
      <c r="D1434" s="9"/>
      <c r="E1434" s="11"/>
      <c r="F1434" s="26"/>
      <c r="G1434" s="26"/>
      <c r="H1434" s="26"/>
      <c r="I1434" s="130"/>
      <c r="J1434" s="130"/>
      <c r="K1434" s="130"/>
      <c r="L1434" s="26"/>
      <c r="M1434" s="26"/>
      <c r="N1434" s="26"/>
      <c r="O1434" s="26"/>
      <c r="P1434" s="74"/>
    </row>
    <row r="1435">
      <c r="B1435" s="129" t="str">
        <f> VLOOKUP($A1435,datasets!$A:$B,2,0)</f>
        <v>#N/A</v>
      </c>
      <c r="C1435" s="26"/>
      <c r="D1435" s="9"/>
      <c r="E1435" s="11"/>
      <c r="F1435" s="26"/>
      <c r="G1435" s="26"/>
      <c r="H1435" s="26"/>
      <c r="I1435" s="130"/>
      <c r="J1435" s="130"/>
      <c r="K1435" s="130"/>
      <c r="L1435" s="26"/>
      <c r="M1435" s="26"/>
      <c r="N1435" s="26"/>
      <c r="O1435" s="26"/>
      <c r="P1435" s="74"/>
    </row>
    <row r="1436">
      <c r="B1436" s="129" t="str">
        <f> VLOOKUP($A1436,datasets!$A:$B,2,0)</f>
        <v>#N/A</v>
      </c>
      <c r="C1436" s="26"/>
      <c r="D1436" s="9"/>
      <c r="E1436" s="11"/>
      <c r="F1436" s="26"/>
      <c r="G1436" s="26"/>
      <c r="H1436" s="26"/>
      <c r="I1436" s="130"/>
      <c r="J1436" s="130"/>
      <c r="K1436" s="130"/>
      <c r="L1436" s="26"/>
      <c r="M1436" s="26"/>
      <c r="N1436" s="26"/>
      <c r="O1436" s="26"/>
      <c r="P1436" s="74"/>
    </row>
    <row r="1437">
      <c r="B1437" s="129" t="str">
        <f> VLOOKUP($A1437,datasets!$A:$B,2,0)</f>
        <v>#N/A</v>
      </c>
      <c r="C1437" s="26"/>
      <c r="D1437" s="9"/>
      <c r="E1437" s="11"/>
      <c r="F1437" s="26"/>
      <c r="G1437" s="26"/>
      <c r="H1437" s="26"/>
      <c r="I1437" s="130"/>
      <c r="J1437" s="130"/>
      <c r="K1437" s="130"/>
      <c r="L1437" s="26"/>
      <c r="M1437" s="26"/>
      <c r="N1437" s="26"/>
      <c r="O1437" s="26"/>
      <c r="P1437" s="74"/>
    </row>
    <row r="1438">
      <c r="B1438" s="129" t="str">
        <f> VLOOKUP($A1438,datasets!$A:$B,2,0)</f>
        <v>#N/A</v>
      </c>
      <c r="C1438" s="26"/>
      <c r="D1438" s="9"/>
      <c r="E1438" s="11"/>
      <c r="F1438" s="26"/>
      <c r="G1438" s="26"/>
      <c r="H1438" s="26"/>
      <c r="I1438" s="130"/>
      <c r="J1438" s="130"/>
      <c r="K1438" s="130"/>
      <c r="L1438" s="26"/>
      <c r="M1438" s="26"/>
      <c r="N1438" s="26"/>
      <c r="O1438" s="26"/>
      <c r="P1438" s="74"/>
    </row>
    <row r="1439">
      <c r="B1439" s="129" t="str">
        <f> VLOOKUP($A1439,datasets!$A:$B,2,0)</f>
        <v>#N/A</v>
      </c>
      <c r="C1439" s="26"/>
      <c r="D1439" s="9"/>
      <c r="E1439" s="11"/>
      <c r="F1439" s="26"/>
      <c r="G1439" s="26"/>
      <c r="H1439" s="26"/>
      <c r="I1439" s="130"/>
      <c r="J1439" s="130"/>
      <c r="K1439" s="130"/>
      <c r="L1439" s="26"/>
      <c r="M1439" s="26"/>
      <c r="N1439" s="26"/>
      <c r="O1439" s="26"/>
      <c r="P1439" s="74"/>
    </row>
    <row r="1440">
      <c r="B1440" s="129" t="str">
        <f> VLOOKUP($A1440,datasets!$A:$B,2,0)</f>
        <v>#N/A</v>
      </c>
      <c r="C1440" s="26"/>
      <c r="D1440" s="9"/>
      <c r="E1440" s="11"/>
      <c r="F1440" s="26"/>
      <c r="G1440" s="26"/>
      <c r="H1440" s="26"/>
      <c r="I1440" s="130"/>
      <c r="J1440" s="130"/>
      <c r="K1440" s="130"/>
      <c r="L1440" s="26"/>
      <c r="M1440" s="26"/>
      <c r="N1440" s="26"/>
      <c r="O1440" s="26"/>
      <c r="P1440" s="74"/>
    </row>
    <row r="1441">
      <c r="B1441" s="129" t="str">
        <f> VLOOKUP($A1441,datasets!$A:$B,2,0)</f>
        <v>#N/A</v>
      </c>
      <c r="C1441" s="26"/>
      <c r="D1441" s="9"/>
      <c r="E1441" s="11"/>
      <c r="F1441" s="26"/>
      <c r="G1441" s="26"/>
      <c r="H1441" s="26"/>
      <c r="I1441" s="130"/>
      <c r="J1441" s="130"/>
      <c r="K1441" s="130"/>
      <c r="L1441" s="26"/>
      <c r="M1441" s="26"/>
      <c r="N1441" s="26"/>
      <c r="O1441" s="26"/>
      <c r="P1441" s="74"/>
    </row>
    <row r="1442">
      <c r="B1442" s="129" t="str">
        <f> VLOOKUP($A1442,datasets!$A:$B,2,0)</f>
        <v>#N/A</v>
      </c>
      <c r="C1442" s="26"/>
      <c r="D1442" s="9"/>
      <c r="E1442" s="11"/>
      <c r="F1442" s="26"/>
      <c r="G1442" s="26"/>
      <c r="H1442" s="26"/>
      <c r="I1442" s="130"/>
      <c r="J1442" s="130"/>
      <c r="K1442" s="130"/>
      <c r="L1442" s="26"/>
      <c r="M1442" s="26"/>
      <c r="N1442" s="26"/>
      <c r="O1442" s="26"/>
      <c r="P1442" s="74"/>
    </row>
    <row r="1443">
      <c r="B1443" s="129" t="str">
        <f> VLOOKUP($A1443,datasets!$A:$B,2,0)</f>
        <v>#N/A</v>
      </c>
      <c r="C1443" s="26"/>
      <c r="D1443" s="9"/>
      <c r="E1443" s="11"/>
      <c r="F1443" s="26"/>
      <c r="G1443" s="26"/>
      <c r="H1443" s="26"/>
      <c r="I1443" s="130"/>
      <c r="J1443" s="130"/>
      <c r="K1443" s="130"/>
      <c r="L1443" s="26"/>
      <c r="M1443" s="26"/>
      <c r="N1443" s="26"/>
      <c r="O1443" s="26"/>
      <c r="P1443" s="74"/>
    </row>
    <row r="1444">
      <c r="B1444" s="129" t="str">
        <f> VLOOKUP($A1444,datasets!$A:$B,2,0)</f>
        <v>#N/A</v>
      </c>
      <c r="C1444" s="26"/>
      <c r="D1444" s="9"/>
      <c r="E1444" s="11"/>
      <c r="F1444" s="26"/>
      <c r="G1444" s="26"/>
      <c r="H1444" s="26"/>
      <c r="I1444" s="130"/>
      <c r="J1444" s="130"/>
      <c r="K1444" s="130"/>
      <c r="L1444" s="26"/>
      <c r="M1444" s="26"/>
      <c r="N1444" s="26"/>
      <c r="O1444" s="26"/>
      <c r="P1444" s="74"/>
    </row>
    <row r="1445">
      <c r="B1445" s="129" t="str">
        <f> VLOOKUP($A1445,datasets!$A:$B,2,0)</f>
        <v>#N/A</v>
      </c>
      <c r="C1445" s="26"/>
      <c r="D1445" s="9"/>
      <c r="E1445" s="11"/>
      <c r="F1445" s="26"/>
      <c r="G1445" s="26"/>
      <c r="H1445" s="26"/>
      <c r="I1445" s="130"/>
      <c r="J1445" s="130"/>
      <c r="K1445" s="130"/>
      <c r="L1445" s="26"/>
      <c r="M1445" s="26"/>
      <c r="N1445" s="26"/>
      <c r="O1445" s="26"/>
      <c r="P1445" s="74"/>
    </row>
    <row r="1446">
      <c r="B1446" s="129" t="str">
        <f> VLOOKUP($A1446,datasets!$A:$B,2,0)</f>
        <v>#N/A</v>
      </c>
      <c r="C1446" s="26"/>
      <c r="D1446" s="9"/>
      <c r="E1446" s="11"/>
      <c r="F1446" s="26"/>
      <c r="G1446" s="26"/>
      <c r="H1446" s="26"/>
      <c r="I1446" s="130"/>
      <c r="J1446" s="130"/>
      <c r="K1446" s="130"/>
      <c r="L1446" s="26"/>
      <c r="M1446" s="26"/>
      <c r="N1446" s="26"/>
      <c r="O1446" s="26"/>
      <c r="P1446" s="74"/>
    </row>
    <row r="1447">
      <c r="B1447" s="129" t="str">
        <f> VLOOKUP($A1447,datasets!$A:$B,2,0)</f>
        <v>#N/A</v>
      </c>
      <c r="C1447" s="26"/>
      <c r="D1447" s="9"/>
      <c r="E1447" s="11"/>
      <c r="F1447" s="26"/>
      <c r="G1447" s="26"/>
      <c r="H1447" s="26"/>
      <c r="I1447" s="130"/>
      <c r="J1447" s="130"/>
      <c r="K1447" s="130"/>
      <c r="L1447" s="26"/>
      <c r="M1447" s="26"/>
      <c r="N1447" s="26"/>
      <c r="O1447" s="26"/>
      <c r="P1447" s="74"/>
    </row>
    <row r="1448">
      <c r="B1448" s="129" t="str">
        <f> VLOOKUP($A1448,datasets!$A:$B,2,0)</f>
        <v>#N/A</v>
      </c>
      <c r="C1448" s="26"/>
      <c r="D1448" s="9"/>
      <c r="E1448" s="11"/>
      <c r="F1448" s="26"/>
      <c r="G1448" s="26"/>
      <c r="H1448" s="26"/>
      <c r="I1448" s="130"/>
      <c r="J1448" s="130"/>
      <c r="K1448" s="130"/>
      <c r="L1448" s="26"/>
      <c r="M1448" s="26"/>
      <c r="N1448" s="26"/>
      <c r="O1448" s="26"/>
      <c r="P1448" s="74"/>
    </row>
    <row r="1449">
      <c r="B1449" s="129" t="str">
        <f> VLOOKUP($A1449,datasets!$A:$B,2,0)</f>
        <v>#N/A</v>
      </c>
      <c r="C1449" s="26"/>
      <c r="D1449" s="9"/>
      <c r="E1449" s="11"/>
      <c r="F1449" s="26"/>
      <c r="G1449" s="26"/>
      <c r="H1449" s="26"/>
      <c r="I1449" s="130"/>
      <c r="J1449" s="130"/>
      <c r="K1449" s="130"/>
      <c r="L1449" s="26"/>
      <c r="M1449" s="26"/>
      <c r="N1449" s="26"/>
      <c r="O1449" s="26"/>
      <c r="P1449" s="74"/>
    </row>
    <row r="1450">
      <c r="B1450" s="129" t="str">
        <f> VLOOKUP($A1450,datasets!$A:$B,2,0)</f>
        <v>#N/A</v>
      </c>
      <c r="C1450" s="26"/>
      <c r="D1450" s="9"/>
      <c r="E1450" s="11"/>
      <c r="F1450" s="26"/>
      <c r="G1450" s="26"/>
      <c r="H1450" s="26"/>
      <c r="I1450" s="130"/>
      <c r="J1450" s="130"/>
      <c r="K1450" s="130"/>
      <c r="L1450" s="26"/>
      <c r="M1450" s="26"/>
      <c r="N1450" s="26"/>
      <c r="O1450" s="26"/>
      <c r="P1450" s="74"/>
    </row>
    <row r="1451">
      <c r="B1451" s="129" t="str">
        <f> VLOOKUP($A1451,datasets!$A:$B,2,0)</f>
        <v>#N/A</v>
      </c>
      <c r="C1451" s="26"/>
      <c r="D1451" s="9"/>
      <c r="E1451" s="11"/>
      <c r="F1451" s="26"/>
      <c r="G1451" s="26"/>
      <c r="H1451" s="26"/>
      <c r="I1451" s="130"/>
      <c r="J1451" s="130"/>
      <c r="K1451" s="130"/>
      <c r="L1451" s="26"/>
      <c r="M1451" s="26"/>
      <c r="N1451" s="26"/>
      <c r="O1451" s="26"/>
      <c r="P1451" s="74"/>
    </row>
    <row r="1452">
      <c r="B1452" s="129" t="str">
        <f> VLOOKUP($A1452,datasets!$A:$B,2,0)</f>
        <v>#N/A</v>
      </c>
      <c r="C1452" s="26"/>
      <c r="D1452" s="9"/>
      <c r="E1452" s="11"/>
      <c r="F1452" s="26"/>
      <c r="G1452" s="26"/>
      <c r="H1452" s="26"/>
      <c r="I1452" s="130"/>
      <c r="J1452" s="130"/>
      <c r="K1452" s="130"/>
      <c r="L1452" s="26"/>
      <c r="M1452" s="26"/>
      <c r="N1452" s="26"/>
      <c r="O1452" s="26"/>
      <c r="P1452" s="74"/>
    </row>
    <row r="1453">
      <c r="B1453" s="129" t="str">
        <f> VLOOKUP($A1453,datasets!$A:$B,2,0)</f>
        <v>#N/A</v>
      </c>
      <c r="C1453" s="26"/>
      <c r="D1453" s="9"/>
      <c r="E1453" s="11"/>
      <c r="F1453" s="26"/>
      <c r="G1453" s="26"/>
      <c r="H1453" s="26"/>
      <c r="I1453" s="130"/>
      <c r="J1453" s="130"/>
      <c r="K1453" s="130"/>
      <c r="L1453" s="26"/>
      <c r="M1453" s="26"/>
      <c r="N1453" s="26"/>
      <c r="O1453" s="26"/>
      <c r="P1453" s="74"/>
    </row>
    <row r="1454">
      <c r="B1454" s="129" t="str">
        <f> VLOOKUP($A1454,datasets!$A:$B,2,0)</f>
        <v>#N/A</v>
      </c>
      <c r="C1454" s="26"/>
      <c r="D1454" s="9"/>
      <c r="E1454" s="11"/>
      <c r="F1454" s="26"/>
      <c r="G1454" s="26"/>
      <c r="H1454" s="26"/>
      <c r="I1454" s="130"/>
      <c r="J1454" s="130"/>
      <c r="K1454" s="130"/>
      <c r="L1454" s="26"/>
      <c r="M1454" s="26"/>
      <c r="N1454" s="26"/>
      <c r="O1454" s="26"/>
      <c r="P1454" s="74"/>
    </row>
    <row r="1455">
      <c r="B1455" s="129" t="str">
        <f> VLOOKUP($A1455,datasets!$A:$B,2,0)</f>
        <v>#N/A</v>
      </c>
      <c r="C1455" s="26"/>
      <c r="D1455" s="9"/>
      <c r="E1455" s="11"/>
      <c r="F1455" s="26"/>
      <c r="G1455" s="26"/>
      <c r="H1455" s="26"/>
      <c r="I1455" s="130"/>
      <c r="J1455" s="130"/>
      <c r="K1455" s="130"/>
      <c r="L1455" s="26"/>
      <c r="M1455" s="26"/>
      <c r="N1455" s="26"/>
      <c r="O1455" s="26"/>
      <c r="P1455" s="74"/>
    </row>
    <row r="1456">
      <c r="B1456" s="129" t="str">
        <f> VLOOKUP($A1456,datasets!$A:$B,2,0)</f>
        <v>#N/A</v>
      </c>
      <c r="C1456" s="26"/>
      <c r="D1456" s="9"/>
      <c r="E1456" s="11"/>
      <c r="F1456" s="26"/>
      <c r="G1456" s="26"/>
      <c r="H1456" s="26"/>
      <c r="I1456" s="130"/>
      <c r="J1456" s="130"/>
      <c r="K1456" s="130"/>
      <c r="L1456" s="26"/>
      <c r="M1456" s="26"/>
      <c r="N1456" s="26"/>
      <c r="O1456" s="26"/>
      <c r="P1456" s="74"/>
    </row>
    <row r="1457">
      <c r="B1457" s="129" t="str">
        <f> VLOOKUP($A1457,datasets!$A:$B,2,0)</f>
        <v>#N/A</v>
      </c>
      <c r="C1457" s="26"/>
      <c r="D1457" s="9"/>
      <c r="E1457" s="11"/>
      <c r="F1457" s="26"/>
      <c r="G1457" s="26"/>
      <c r="H1457" s="26"/>
      <c r="I1457" s="130"/>
      <c r="J1457" s="130"/>
      <c r="K1457" s="130"/>
      <c r="L1457" s="26"/>
      <c r="M1457" s="26"/>
      <c r="N1457" s="26"/>
      <c r="O1457" s="26"/>
      <c r="P1457" s="74"/>
    </row>
    <row r="1458">
      <c r="B1458" s="129" t="str">
        <f> VLOOKUP($A1458,datasets!$A:$B,2,0)</f>
        <v>#N/A</v>
      </c>
      <c r="C1458" s="26"/>
      <c r="D1458" s="9"/>
      <c r="E1458" s="11"/>
      <c r="F1458" s="26"/>
      <c r="G1458" s="26"/>
      <c r="H1458" s="26"/>
      <c r="I1458" s="130"/>
      <c r="J1458" s="130"/>
      <c r="K1458" s="130"/>
      <c r="L1458" s="26"/>
      <c r="M1458" s="26"/>
      <c r="N1458" s="26"/>
      <c r="O1458" s="26"/>
      <c r="P1458" s="74"/>
    </row>
    <row r="1459">
      <c r="B1459" s="129" t="str">
        <f> VLOOKUP($A1459,datasets!$A:$B,2,0)</f>
        <v>#N/A</v>
      </c>
      <c r="C1459" s="26"/>
      <c r="D1459" s="9"/>
      <c r="E1459" s="11"/>
      <c r="F1459" s="26"/>
      <c r="G1459" s="26"/>
      <c r="H1459" s="26"/>
      <c r="I1459" s="130"/>
      <c r="J1459" s="130"/>
      <c r="K1459" s="130"/>
      <c r="L1459" s="26"/>
      <c r="M1459" s="26"/>
      <c r="N1459" s="26"/>
      <c r="O1459" s="26"/>
      <c r="P1459" s="74"/>
    </row>
    <row r="1460">
      <c r="B1460" s="129" t="str">
        <f> VLOOKUP($A1460,datasets!$A:$B,2,0)</f>
        <v>#N/A</v>
      </c>
      <c r="C1460" s="26"/>
      <c r="D1460" s="9"/>
      <c r="E1460" s="11"/>
      <c r="F1460" s="26"/>
      <c r="G1460" s="26"/>
      <c r="H1460" s="26"/>
      <c r="I1460" s="130"/>
      <c r="J1460" s="130"/>
      <c r="K1460" s="130"/>
      <c r="L1460" s="26"/>
      <c r="M1460" s="26"/>
      <c r="N1460" s="26"/>
      <c r="O1460" s="26"/>
      <c r="P1460" s="74"/>
    </row>
    <row r="1461">
      <c r="B1461" s="129" t="str">
        <f> VLOOKUP($A1461,datasets!$A:$B,2,0)</f>
        <v>#N/A</v>
      </c>
      <c r="C1461" s="26"/>
      <c r="D1461" s="9"/>
      <c r="E1461" s="11"/>
      <c r="F1461" s="26"/>
      <c r="G1461" s="26"/>
      <c r="H1461" s="26"/>
      <c r="I1461" s="130"/>
      <c r="J1461" s="130"/>
      <c r="K1461" s="130"/>
      <c r="L1461" s="26"/>
      <c r="M1461" s="26"/>
      <c r="N1461" s="26"/>
      <c r="O1461" s="26"/>
      <c r="P1461" s="74"/>
    </row>
    <row r="1462">
      <c r="B1462" s="129" t="str">
        <f> VLOOKUP($A1462,datasets!$A:$B,2,0)</f>
        <v>#N/A</v>
      </c>
      <c r="C1462" s="26"/>
      <c r="D1462" s="9"/>
      <c r="E1462" s="11"/>
      <c r="F1462" s="26"/>
      <c r="G1462" s="26"/>
      <c r="H1462" s="26"/>
      <c r="I1462" s="130"/>
      <c r="J1462" s="130"/>
      <c r="K1462" s="130"/>
      <c r="L1462" s="26"/>
      <c r="M1462" s="26"/>
      <c r="N1462" s="26"/>
      <c r="O1462" s="26"/>
      <c r="P1462" s="74"/>
    </row>
    <row r="1463">
      <c r="B1463" s="129" t="str">
        <f> VLOOKUP($A1463,datasets!$A:$B,2,0)</f>
        <v>#N/A</v>
      </c>
      <c r="C1463" s="26"/>
      <c r="D1463" s="9"/>
      <c r="E1463" s="11"/>
      <c r="F1463" s="26"/>
      <c r="G1463" s="26"/>
      <c r="H1463" s="26"/>
      <c r="I1463" s="130"/>
      <c r="J1463" s="130"/>
      <c r="K1463" s="130"/>
      <c r="L1463" s="26"/>
      <c r="M1463" s="26"/>
      <c r="N1463" s="26"/>
      <c r="O1463" s="26"/>
      <c r="P1463" s="74"/>
    </row>
    <row r="1464">
      <c r="B1464" s="129" t="str">
        <f> VLOOKUP($A1464,datasets!$A:$B,2,0)</f>
        <v>#N/A</v>
      </c>
      <c r="C1464" s="26"/>
      <c r="D1464" s="9"/>
      <c r="E1464" s="11"/>
      <c r="F1464" s="26"/>
      <c r="G1464" s="26"/>
      <c r="H1464" s="26"/>
      <c r="I1464" s="130"/>
      <c r="J1464" s="130"/>
      <c r="K1464" s="130"/>
      <c r="L1464" s="26"/>
      <c r="M1464" s="26"/>
      <c r="N1464" s="26"/>
      <c r="O1464" s="26"/>
      <c r="P1464" s="74"/>
    </row>
    <row r="1465">
      <c r="B1465" s="129" t="str">
        <f> VLOOKUP($A1465,datasets!$A:$B,2,0)</f>
        <v>#N/A</v>
      </c>
      <c r="C1465" s="26"/>
      <c r="D1465" s="9"/>
      <c r="E1465" s="11"/>
      <c r="F1465" s="26"/>
      <c r="G1465" s="26"/>
      <c r="H1465" s="26"/>
      <c r="I1465" s="130"/>
      <c r="J1465" s="130"/>
      <c r="K1465" s="130"/>
      <c r="L1465" s="26"/>
      <c r="M1465" s="26"/>
      <c r="N1465" s="26"/>
      <c r="O1465" s="26"/>
      <c r="P1465" s="74"/>
    </row>
    <row r="1466">
      <c r="B1466" s="129" t="str">
        <f> VLOOKUP($A1466,datasets!$A:$B,2,0)</f>
        <v>#N/A</v>
      </c>
      <c r="C1466" s="26"/>
      <c r="D1466" s="9"/>
      <c r="E1466" s="11"/>
      <c r="F1466" s="26"/>
      <c r="G1466" s="26"/>
      <c r="H1466" s="26"/>
      <c r="I1466" s="130"/>
      <c r="J1466" s="130"/>
      <c r="K1466" s="130"/>
      <c r="L1466" s="26"/>
      <c r="M1466" s="26"/>
      <c r="N1466" s="26"/>
      <c r="O1466" s="26"/>
      <c r="P1466" s="74"/>
    </row>
    <row r="1467">
      <c r="B1467" s="129" t="str">
        <f> VLOOKUP($A1467,datasets!$A:$B,2,0)</f>
        <v>#N/A</v>
      </c>
      <c r="C1467" s="26"/>
      <c r="D1467" s="9"/>
      <c r="E1467" s="11"/>
      <c r="F1467" s="26"/>
      <c r="G1467" s="26"/>
      <c r="H1467" s="26"/>
      <c r="I1467" s="130"/>
      <c r="J1467" s="130"/>
      <c r="K1467" s="130"/>
      <c r="L1467" s="26"/>
      <c r="M1467" s="26"/>
      <c r="N1467" s="26"/>
      <c r="O1467" s="26"/>
      <c r="P1467" s="74"/>
    </row>
    <row r="1468">
      <c r="B1468" s="129" t="str">
        <f> VLOOKUP($A1468,datasets!$A:$B,2,0)</f>
        <v>#N/A</v>
      </c>
      <c r="C1468" s="26"/>
      <c r="D1468" s="9"/>
      <c r="E1468" s="11"/>
      <c r="F1468" s="26"/>
      <c r="G1468" s="26"/>
      <c r="H1468" s="26"/>
      <c r="I1468" s="130"/>
      <c r="J1468" s="130"/>
      <c r="K1468" s="130"/>
      <c r="L1468" s="26"/>
      <c r="M1468" s="26"/>
      <c r="N1468" s="26"/>
      <c r="O1468" s="26"/>
      <c r="P1468" s="74"/>
    </row>
    <row r="1469">
      <c r="B1469" s="129" t="str">
        <f> VLOOKUP($A1469,datasets!$A:$B,2,0)</f>
        <v>#N/A</v>
      </c>
      <c r="C1469" s="26"/>
      <c r="D1469" s="9"/>
      <c r="E1469" s="11"/>
      <c r="F1469" s="26"/>
      <c r="G1469" s="26"/>
      <c r="H1469" s="26"/>
      <c r="I1469" s="130"/>
      <c r="J1469" s="130"/>
      <c r="K1469" s="130"/>
      <c r="L1469" s="26"/>
      <c r="M1469" s="26"/>
      <c r="N1469" s="26"/>
      <c r="O1469" s="26"/>
      <c r="P1469" s="74"/>
    </row>
    <row r="1470">
      <c r="B1470" s="129" t="str">
        <f> VLOOKUP($A1470,datasets!$A:$B,2,0)</f>
        <v>#N/A</v>
      </c>
      <c r="C1470" s="26"/>
      <c r="D1470" s="9"/>
      <c r="E1470" s="11"/>
      <c r="F1470" s="26"/>
      <c r="G1470" s="26"/>
      <c r="H1470" s="26"/>
      <c r="I1470" s="130"/>
      <c r="J1470" s="130"/>
      <c r="K1470" s="130"/>
      <c r="L1470" s="26"/>
      <c r="M1470" s="26"/>
      <c r="N1470" s="26"/>
      <c r="O1470" s="26"/>
      <c r="P1470" s="74"/>
    </row>
    <row r="1471">
      <c r="B1471" s="129" t="str">
        <f> VLOOKUP($A1471,datasets!$A:$B,2,0)</f>
        <v>#N/A</v>
      </c>
      <c r="C1471" s="26"/>
      <c r="D1471" s="9"/>
      <c r="E1471" s="11"/>
      <c r="F1471" s="26"/>
      <c r="G1471" s="26"/>
      <c r="H1471" s="26"/>
      <c r="I1471" s="130"/>
      <c r="J1471" s="130"/>
      <c r="K1471" s="130"/>
      <c r="L1471" s="26"/>
      <c r="M1471" s="26"/>
      <c r="N1471" s="26"/>
      <c r="O1471" s="26"/>
      <c r="P1471" s="74"/>
    </row>
    <row r="1472">
      <c r="B1472" s="129" t="str">
        <f> VLOOKUP($A1472,datasets!$A:$B,2,0)</f>
        <v>#N/A</v>
      </c>
      <c r="C1472" s="26"/>
      <c r="D1472" s="9"/>
      <c r="E1472" s="11"/>
      <c r="F1472" s="26"/>
      <c r="G1472" s="26"/>
      <c r="H1472" s="26"/>
      <c r="I1472" s="130"/>
      <c r="J1472" s="130"/>
      <c r="K1472" s="130"/>
      <c r="L1472" s="26"/>
      <c r="M1472" s="26"/>
      <c r="N1472" s="26"/>
      <c r="O1472" s="26"/>
      <c r="P1472" s="74"/>
    </row>
    <row r="1473">
      <c r="B1473" s="129" t="str">
        <f> VLOOKUP($A1473,datasets!$A:$B,2,0)</f>
        <v>#N/A</v>
      </c>
      <c r="C1473" s="26"/>
      <c r="D1473" s="9"/>
      <c r="E1473" s="11"/>
      <c r="F1473" s="26"/>
      <c r="G1473" s="26"/>
      <c r="H1473" s="26"/>
      <c r="I1473" s="130"/>
      <c r="J1473" s="130"/>
      <c r="K1473" s="130"/>
      <c r="L1473" s="26"/>
      <c r="M1473" s="26"/>
      <c r="N1473" s="26"/>
      <c r="O1473" s="26"/>
      <c r="P1473" s="74"/>
    </row>
    <row r="1474">
      <c r="B1474" s="129" t="str">
        <f> VLOOKUP($A1474,datasets!$A:$B,2,0)</f>
        <v>#N/A</v>
      </c>
      <c r="C1474" s="26"/>
      <c r="D1474" s="9"/>
      <c r="E1474" s="11"/>
      <c r="F1474" s="26"/>
      <c r="G1474" s="26"/>
      <c r="H1474" s="26"/>
      <c r="I1474" s="130"/>
      <c r="J1474" s="130"/>
      <c r="K1474" s="130"/>
      <c r="L1474" s="26"/>
      <c r="M1474" s="26"/>
      <c r="N1474" s="26"/>
      <c r="O1474" s="26"/>
      <c r="P1474" s="74"/>
    </row>
    <row r="1475">
      <c r="B1475" s="129" t="str">
        <f> VLOOKUP($A1475,datasets!$A:$B,2,0)</f>
        <v>#N/A</v>
      </c>
      <c r="C1475" s="26"/>
      <c r="D1475" s="9"/>
      <c r="E1475" s="11"/>
      <c r="F1475" s="26"/>
      <c r="G1475" s="26"/>
      <c r="H1475" s="26"/>
      <c r="I1475" s="130"/>
      <c r="J1475" s="130"/>
      <c r="K1475" s="130"/>
      <c r="L1475" s="26"/>
      <c r="M1475" s="26"/>
      <c r="N1475" s="26"/>
      <c r="O1475" s="26"/>
      <c r="P1475" s="74"/>
    </row>
    <row r="1476">
      <c r="B1476" s="129" t="str">
        <f> VLOOKUP($A1476,datasets!$A:$B,2,0)</f>
        <v>#N/A</v>
      </c>
      <c r="C1476" s="26"/>
      <c r="D1476" s="9"/>
      <c r="E1476" s="11"/>
      <c r="F1476" s="26"/>
      <c r="G1476" s="26"/>
      <c r="H1476" s="26"/>
      <c r="I1476" s="130"/>
      <c r="J1476" s="130"/>
      <c r="K1476" s="130"/>
      <c r="L1476" s="26"/>
      <c r="M1476" s="26"/>
      <c r="N1476" s="26"/>
      <c r="O1476" s="26"/>
      <c r="P1476" s="74"/>
    </row>
    <row r="1477">
      <c r="B1477" s="129" t="str">
        <f> VLOOKUP($A1477,datasets!$A:$B,2,0)</f>
        <v>#N/A</v>
      </c>
      <c r="C1477" s="26"/>
      <c r="D1477" s="9"/>
      <c r="E1477" s="11"/>
      <c r="F1477" s="26"/>
      <c r="G1477" s="26"/>
      <c r="H1477" s="26"/>
      <c r="I1477" s="130"/>
      <c r="J1477" s="130"/>
      <c r="K1477" s="130"/>
      <c r="L1477" s="26"/>
      <c r="M1477" s="26"/>
      <c r="N1477" s="26"/>
      <c r="O1477" s="26"/>
      <c r="P1477" s="74"/>
    </row>
    <row r="1478">
      <c r="B1478" s="129" t="str">
        <f> VLOOKUP($A1478,datasets!$A:$B,2,0)</f>
        <v>#N/A</v>
      </c>
      <c r="C1478" s="26"/>
      <c r="D1478" s="9"/>
      <c r="E1478" s="11"/>
      <c r="F1478" s="26"/>
      <c r="G1478" s="26"/>
      <c r="H1478" s="26"/>
      <c r="I1478" s="130"/>
      <c r="J1478" s="130"/>
      <c r="K1478" s="130"/>
      <c r="L1478" s="26"/>
      <c r="M1478" s="26"/>
      <c r="N1478" s="26"/>
      <c r="O1478" s="26"/>
      <c r="P1478" s="74"/>
    </row>
    <row r="1479">
      <c r="B1479" s="129" t="str">
        <f> VLOOKUP($A1479,datasets!$A:$B,2,0)</f>
        <v>#N/A</v>
      </c>
      <c r="C1479" s="26"/>
      <c r="D1479" s="9"/>
      <c r="E1479" s="11"/>
      <c r="F1479" s="26"/>
      <c r="G1479" s="26"/>
      <c r="H1479" s="26"/>
      <c r="I1479" s="130"/>
      <c r="J1479" s="130"/>
      <c r="K1479" s="130"/>
      <c r="L1479" s="26"/>
      <c r="M1479" s="26"/>
      <c r="N1479" s="26"/>
      <c r="O1479" s="26"/>
      <c r="P1479" s="74"/>
    </row>
    <row r="1480">
      <c r="B1480" s="129" t="str">
        <f> VLOOKUP($A1480,datasets!$A:$B,2,0)</f>
        <v>#N/A</v>
      </c>
      <c r="C1480" s="26"/>
      <c r="D1480" s="9"/>
      <c r="E1480" s="11"/>
      <c r="F1480" s="26"/>
      <c r="G1480" s="26"/>
      <c r="H1480" s="26"/>
      <c r="I1480" s="130"/>
      <c r="J1480" s="130"/>
      <c r="K1480" s="130"/>
      <c r="L1480" s="26"/>
      <c r="M1480" s="26"/>
      <c r="N1480" s="26"/>
      <c r="O1480" s="26"/>
      <c r="P1480" s="74"/>
    </row>
    <row r="1481">
      <c r="B1481" s="129" t="str">
        <f> VLOOKUP($A1481,datasets!$A:$B,2,0)</f>
        <v>#N/A</v>
      </c>
      <c r="C1481" s="26"/>
      <c r="D1481" s="9"/>
      <c r="E1481" s="11"/>
      <c r="F1481" s="26"/>
      <c r="G1481" s="26"/>
      <c r="H1481" s="26"/>
      <c r="I1481" s="130"/>
      <c r="J1481" s="130"/>
      <c r="K1481" s="130"/>
      <c r="L1481" s="26"/>
      <c r="M1481" s="26"/>
      <c r="N1481" s="26"/>
      <c r="O1481" s="26"/>
      <c r="P1481" s="74"/>
    </row>
    <row r="1482">
      <c r="B1482" s="129" t="str">
        <f> VLOOKUP($A1482,datasets!$A:$B,2,0)</f>
        <v>#N/A</v>
      </c>
      <c r="C1482" s="26"/>
      <c r="D1482" s="9"/>
      <c r="E1482" s="11"/>
      <c r="F1482" s="26"/>
      <c r="G1482" s="26"/>
      <c r="H1482" s="26"/>
      <c r="I1482" s="130"/>
      <c r="J1482" s="130"/>
      <c r="K1482" s="130"/>
      <c r="L1482" s="26"/>
      <c r="M1482" s="26"/>
      <c r="N1482" s="26"/>
      <c r="O1482" s="26"/>
      <c r="P1482" s="74"/>
    </row>
    <row r="1483">
      <c r="B1483" s="129" t="str">
        <f> VLOOKUP($A1483,datasets!$A:$B,2,0)</f>
        <v>#N/A</v>
      </c>
      <c r="C1483" s="26"/>
      <c r="D1483" s="9"/>
      <c r="E1483" s="11"/>
      <c r="F1483" s="26"/>
      <c r="G1483" s="26"/>
      <c r="H1483" s="26"/>
      <c r="I1483" s="130"/>
      <c r="J1483" s="130"/>
      <c r="K1483" s="130"/>
      <c r="L1483" s="26"/>
      <c r="M1483" s="26"/>
      <c r="N1483" s="26"/>
      <c r="O1483" s="26"/>
      <c r="P1483" s="74"/>
    </row>
    <row r="1484">
      <c r="B1484" s="129" t="str">
        <f> VLOOKUP($A1484,datasets!$A:$B,2,0)</f>
        <v>#N/A</v>
      </c>
      <c r="C1484" s="26"/>
      <c r="D1484" s="9"/>
      <c r="E1484" s="11"/>
      <c r="F1484" s="26"/>
      <c r="G1484" s="26"/>
      <c r="H1484" s="26"/>
      <c r="I1484" s="130"/>
      <c r="J1484" s="130"/>
      <c r="K1484" s="130"/>
      <c r="L1484" s="26"/>
      <c r="M1484" s="26"/>
      <c r="N1484" s="26"/>
      <c r="O1484" s="26"/>
      <c r="P1484" s="74"/>
    </row>
    <row r="1485">
      <c r="B1485" s="129" t="str">
        <f> VLOOKUP($A1485,datasets!$A:$B,2,0)</f>
        <v>#N/A</v>
      </c>
      <c r="C1485" s="26"/>
      <c r="D1485" s="9"/>
      <c r="E1485" s="11"/>
      <c r="F1485" s="26"/>
      <c r="G1485" s="26"/>
      <c r="H1485" s="26"/>
      <c r="I1485" s="130"/>
      <c r="J1485" s="130"/>
      <c r="K1485" s="130"/>
      <c r="L1485" s="26"/>
      <c r="M1485" s="26"/>
      <c r="N1485" s="26"/>
      <c r="O1485" s="26"/>
      <c r="P1485" s="74"/>
    </row>
    <row r="1486">
      <c r="B1486" s="129" t="str">
        <f> VLOOKUP($A1486,datasets!$A:$B,2,0)</f>
        <v>#N/A</v>
      </c>
      <c r="C1486" s="26"/>
      <c r="D1486" s="9"/>
      <c r="E1486" s="11"/>
      <c r="F1486" s="26"/>
      <c r="G1486" s="26"/>
      <c r="H1486" s="26"/>
      <c r="I1486" s="130"/>
      <c r="J1486" s="130"/>
      <c r="K1486" s="130"/>
      <c r="L1486" s="26"/>
      <c r="M1486" s="26"/>
      <c r="N1486" s="26"/>
      <c r="O1486" s="26"/>
      <c r="P1486" s="74"/>
    </row>
    <row r="1487">
      <c r="B1487" s="129" t="str">
        <f> VLOOKUP($A1487,datasets!$A:$B,2,0)</f>
        <v>#N/A</v>
      </c>
      <c r="C1487" s="26"/>
      <c r="D1487" s="9"/>
      <c r="E1487" s="11"/>
      <c r="F1487" s="26"/>
      <c r="G1487" s="26"/>
      <c r="H1487" s="26"/>
      <c r="I1487" s="130"/>
      <c r="J1487" s="130"/>
      <c r="K1487" s="130"/>
      <c r="L1487" s="26"/>
      <c r="M1487" s="26"/>
      <c r="N1487" s="26"/>
      <c r="O1487" s="26"/>
      <c r="P1487" s="74"/>
    </row>
    <row r="1488">
      <c r="B1488" s="129" t="str">
        <f> VLOOKUP($A1488,datasets!$A:$B,2,0)</f>
        <v>#N/A</v>
      </c>
      <c r="C1488" s="26"/>
      <c r="D1488" s="9"/>
      <c r="E1488" s="11"/>
      <c r="F1488" s="26"/>
      <c r="G1488" s="26"/>
      <c r="H1488" s="26"/>
      <c r="I1488" s="130"/>
      <c r="J1488" s="130"/>
      <c r="K1488" s="130"/>
      <c r="L1488" s="26"/>
      <c r="M1488" s="26"/>
      <c r="N1488" s="26"/>
      <c r="O1488" s="26"/>
      <c r="P1488" s="74"/>
    </row>
    <row r="1489">
      <c r="B1489" s="129" t="str">
        <f> VLOOKUP($A1489,datasets!$A:$B,2,0)</f>
        <v>#N/A</v>
      </c>
      <c r="C1489" s="26"/>
      <c r="D1489" s="9"/>
      <c r="E1489" s="11"/>
      <c r="F1489" s="26"/>
      <c r="G1489" s="26"/>
      <c r="H1489" s="26"/>
      <c r="I1489" s="130"/>
      <c r="J1489" s="130"/>
      <c r="K1489" s="130"/>
      <c r="L1489" s="26"/>
      <c r="M1489" s="26"/>
      <c r="N1489" s="26"/>
      <c r="O1489" s="26"/>
      <c r="P1489" s="74"/>
    </row>
    <row r="1490">
      <c r="B1490" s="129" t="str">
        <f> VLOOKUP($A1490,datasets!$A:$B,2,0)</f>
        <v>#N/A</v>
      </c>
      <c r="C1490" s="26"/>
      <c r="D1490" s="9"/>
      <c r="E1490" s="11"/>
      <c r="F1490" s="26"/>
      <c r="G1490" s="26"/>
      <c r="H1490" s="26"/>
      <c r="I1490" s="130"/>
      <c r="J1490" s="130"/>
      <c r="K1490" s="130"/>
      <c r="L1490" s="26"/>
      <c r="M1490" s="26"/>
      <c r="N1490" s="26"/>
      <c r="O1490" s="26"/>
      <c r="P1490" s="74"/>
    </row>
  </sheetData>
  <conditionalFormatting sqref="P2:P1490">
    <cfRule type="cellIs" dxfId="0" priority="1" operator="equal">
      <formula>"yes"</formula>
    </cfRule>
  </conditionalFormatting>
  <conditionalFormatting sqref="P2:P1490">
    <cfRule type="cellIs" dxfId="2" priority="2" operator="equal">
      <formula>"no"</formula>
    </cfRule>
  </conditionalFormatting>
  <conditionalFormatting sqref="C2:C1490">
    <cfRule type="expression" dxfId="1" priority="3">
      <formula> AND(ISBLANK(C2), NOT(ISBLANK(A2)))</formula>
    </cfRule>
  </conditionalFormatting>
  <conditionalFormatting sqref="D2:E1490 O2:O5 N5:N7 I6:M7 O7:O15 F41:J46 L41:O46 K44:K46 F189:M194 I295:M298">
    <cfRule type="expression" dxfId="1" priority="4">
      <formula> AND(ISBLANK(D2), NOT(ISBLANK(A2)))</formula>
    </cfRule>
  </conditionalFormatting>
  <conditionalFormatting sqref="F2:F1490 G92:H95">
    <cfRule type="expression" dxfId="1" priority="5">
      <formula> AND(ISBLANK(F2), NOT(ISBLANK(A2)))</formula>
    </cfRule>
  </conditionalFormatting>
  <conditionalFormatting sqref="G2:G1490 F129:F140 H129:H140 H339 F341 H341:H342 F345 H346">
    <cfRule type="expression" dxfId="1" priority="6">
      <formula> AND(ISBLANK(G2), NOT(ISBLANK(A2)))</formula>
    </cfRule>
  </conditionalFormatting>
  <conditionalFormatting sqref="H2:H1490 F286:G286">
    <cfRule type="expression" dxfId="1" priority="7">
      <formula> AND(ISBLANK(H2), NOT(ISBLANK(A2)))</formula>
    </cfRule>
  </conditionalFormatting>
  <dataValidations>
    <dataValidation type="list" allowBlank="1" showInputMessage="1" showErrorMessage="1" prompt="Click and enter a value from the list of items" sqref="C2:C1490">
      <formula1>"Photogrammetric,SfM,SfM+MVS,Time-SIFT,Manual"</formula1>
    </dataValidation>
    <dataValidation type="list" allowBlank="1" showDropDown="1" showInputMessage="1" prompt="Click and enter a value from range" sqref="B2:B1490">
      <formula1>publications!$B$2:$B$425</formula1>
    </dataValidation>
    <dataValidation type="list" allowBlank="1" showErrorMessage="1" sqref="F2:H1490">
      <formula1>"yes,no,not specified,NA"</formula1>
    </dataValidation>
    <dataValidation type="list" allowBlank="1" showInputMessage="1" prompt="Click and enter a value from range" sqref="O2:O1490">
      <formula1>publications!$B$2:$B$424</formula1>
    </dataValidation>
  </dataValidations>
  <hyperlinks>
    <hyperlink r:id="rId2" ref="O245"/>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4.29"/>
    <col customWidth="1" min="2" max="2" width="59.0"/>
    <col customWidth="1" min="3" max="3" width="14.0"/>
    <col customWidth="1" min="4" max="4" width="26.57"/>
    <col customWidth="1" min="5" max="5" width="25.71"/>
    <col customWidth="1" min="6" max="7" width="11.29"/>
    <col customWidth="1" min="8" max="10" width="12.71"/>
    <col customWidth="1" min="11" max="12" width="13.0"/>
    <col customWidth="1" min="13" max="13" width="13.86"/>
    <col customWidth="1" min="14" max="15" width="10.14"/>
    <col customWidth="1" min="16" max="18" width="10.43"/>
    <col customWidth="1" min="19" max="19" width="21.43"/>
    <col customWidth="1" min="20" max="20" width="20.57"/>
    <col customWidth="1" min="21" max="22" width="13.29"/>
    <col customWidth="1" min="23" max="23" width="13.43"/>
    <col customWidth="1" min="24" max="24" width="14.86"/>
    <col customWidth="1" min="25" max="26" width="16.14"/>
    <col customWidth="1" min="27" max="27" width="19.43"/>
    <col customWidth="1" min="28" max="28" width="14.29"/>
    <col customWidth="1" min="29" max="29" width="22.43"/>
    <col customWidth="1" min="30" max="30" width="44.0"/>
    <col customWidth="1" min="32" max="32" width="20.71"/>
  </cols>
  <sheetData>
    <row r="1">
      <c r="A1" s="1" t="s">
        <v>4663</v>
      </c>
      <c r="B1" s="145" t="s">
        <v>1830</v>
      </c>
      <c r="C1" s="145" t="s">
        <v>4664</v>
      </c>
      <c r="D1" s="146" t="s">
        <v>4665</v>
      </c>
      <c r="E1" s="146" t="s">
        <v>4666</v>
      </c>
      <c r="F1" s="147" t="s">
        <v>4667</v>
      </c>
      <c r="G1" s="146" t="s">
        <v>4668</v>
      </c>
      <c r="H1" s="146" t="s">
        <v>4669</v>
      </c>
      <c r="I1" s="148" t="s">
        <v>4670</v>
      </c>
      <c r="J1" s="149" t="s">
        <v>4671</v>
      </c>
      <c r="K1" s="150" t="s">
        <v>4672</v>
      </c>
      <c r="L1" s="146" t="s">
        <v>4673</v>
      </c>
      <c r="M1" s="146" t="s">
        <v>4674</v>
      </c>
      <c r="N1" s="151" t="s">
        <v>4675</v>
      </c>
      <c r="O1" s="146" t="s">
        <v>4676</v>
      </c>
      <c r="P1" s="146" t="s">
        <v>4677</v>
      </c>
      <c r="Q1" s="146" t="s">
        <v>4678</v>
      </c>
      <c r="R1" s="147" t="s">
        <v>4679</v>
      </c>
      <c r="S1" s="152" t="s">
        <v>4680</v>
      </c>
      <c r="T1" s="153" t="s">
        <v>4681</v>
      </c>
      <c r="U1" s="154" t="s">
        <v>4682</v>
      </c>
      <c r="V1" s="154" t="s">
        <v>4683</v>
      </c>
      <c r="W1" s="155" t="s">
        <v>4684</v>
      </c>
      <c r="X1" s="155" t="s">
        <v>4685</v>
      </c>
      <c r="Y1" s="153" t="s">
        <v>4686</v>
      </c>
      <c r="Z1" s="152" t="s">
        <v>4687</v>
      </c>
      <c r="AA1" s="152" t="s">
        <v>4688</v>
      </c>
      <c r="AB1" s="153" t="s">
        <v>4689</v>
      </c>
      <c r="AC1" s="152" t="s">
        <v>4690</v>
      </c>
      <c r="AD1" s="66" t="s">
        <v>4691</v>
      </c>
      <c r="AE1" s="69" t="s">
        <v>2970</v>
      </c>
      <c r="AF1" s="27" t="s">
        <v>1837</v>
      </c>
    </row>
    <row r="2">
      <c r="A2" s="110" t="s">
        <v>4440</v>
      </c>
      <c r="B2" s="156" t="str">
        <f> VLOOKUP($A2,datasets!$A:$B,2,0)</f>
        <v>Aguilar et al. 2012, IEEE Geoscience and Remote Sensing Letters (HHMD583W)</v>
      </c>
      <c r="C2" s="129" t="str">
        <f t="shared" ref="C2:C1430" si="1"> concatenate($A2, ".", countif(A$2:A2, A2))</f>
        <v>HHMD583W.1.1</v>
      </c>
      <c r="D2" s="5" t="s">
        <v>22</v>
      </c>
      <c r="E2" s="157" t="s">
        <v>22</v>
      </c>
      <c r="F2" s="158" t="s">
        <v>22</v>
      </c>
      <c r="G2" s="157" t="s">
        <v>22</v>
      </c>
      <c r="H2" s="159" t="s">
        <v>22</v>
      </c>
      <c r="I2" s="160" t="s">
        <v>22</v>
      </c>
      <c r="J2" s="159" t="s">
        <v>22</v>
      </c>
      <c r="K2" s="161" t="s">
        <v>3279</v>
      </c>
      <c r="L2" s="5" t="s">
        <v>22</v>
      </c>
      <c r="M2" s="5" t="s">
        <v>22</v>
      </c>
      <c r="N2" s="162" t="s">
        <v>22</v>
      </c>
      <c r="O2" s="157" t="s">
        <v>22</v>
      </c>
      <c r="P2" s="5" t="s">
        <v>22</v>
      </c>
      <c r="Q2" s="5" t="s">
        <v>22</v>
      </c>
      <c r="R2" s="163" t="s">
        <v>22</v>
      </c>
      <c r="S2" s="3" t="s">
        <v>4692</v>
      </c>
      <c r="T2" s="164" t="s">
        <v>4693</v>
      </c>
      <c r="U2" s="165" t="s">
        <v>4694</v>
      </c>
      <c r="V2" s="165" t="s">
        <v>4695</v>
      </c>
      <c r="W2" s="166" t="s">
        <v>22</v>
      </c>
      <c r="X2" s="166" t="s">
        <v>4696</v>
      </c>
      <c r="Y2" s="167">
        <v>0.105</v>
      </c>
      <c r="Z2" s="157" t="s">
        <v>22</v>
      </c>
      <c r="AA2" s="5" t="s">
        <v>4697</v>
      </c>
      <c r="AB2" s="163" t="s">
        <v>4697</v>
      </c>
      <c r="AC2" s="3" t="s">
        <v>4698</v>
      </c>
      <c r="AD2" s="5" t="s">
        <v>4699</v>
      </c>
      <c r="AE2" s="113" t="str">
        <f t="array" ref="AE2"> index(publications!$A$1:$A$319, match($B2, publications!$B$1:$B$319, 0))</f>
        <v>Melanie</v>
      </c>
      <c r="AF2" s="49" t="s">
        <v>22</v>
      </c>
      <c r="AG2" s="110"/>
      <c r="AH2" s="110"/>
      <c r="AI2" s="110"/>
      <c r="AJ2" s="110"/>
      <c r="AK2" s="110"/>
      <c r="AL2" s="110"/>
      <c r="AM2" s="110"/>
      <c r="AN2" s="110"/>
      <c r="AO2" s="110"/>
      <c r="AP2" s="110"/>
      <c r="AQ2" s="110"/>
      <c r="AR2" s="110"/>
      <c r="AS2" s="110"/>
      <c r="AT2" s="110"/>
    </row>
    <row r="3">
      <c r="A3" s="30" t="s">
        <v>4442</v>
      </c>
      <c r="B3" s="129" t="str">
        <f> VLOOKUP($A3,datasets!$A:$B,2,0)</f>
        <v>Aguilar et al. 2012, IEEE Geoscience and Remote Sensing Letters (HHMD583W)</v>
      </c>
      <c r="C3" s="129" t="str">
        <f t="shared" si="1"/>
        <v>HHMD583W.2.1</v>
      </c>
      <c r="D3" s="11" t="s">
        <v>4700</v>
      </c>
      <c r="E3" s="117" t="s">
        <v>4700</v>
      </c>
      <c r="F3" s="168" t="s">
        <v>4701</v>
      </c>
      <c r="G3" s="117" t="s">
        <v>22</v>
      </c>
      <c r="H3" s="169" t="s">
        <v>22</v>
      </c>
      <c r="I3" s="170" t="s">
        <v>22</v>
      </c>
      <c r="J3" s="169" t="s">
        <v>22</v>
      </c>
      <c r="K3" s="171" t="s">
        <v>22</v>
      </c>
      <c r="L3" s="11" t="s">
        <v>22</v>
      </c>
      <c r="M3" s="11" t="s">
        <v>22</v>
      </c>
      <c r="N3" s="172" t="s">
        <v>22</v>
      </c>
      <c r="O3" s="117">
        <v>62.0</v>
      </c>
      <c r="P3" s="11" t="s">
        <v>22</v>
      </c>
      <c r="Q3" s="11">
        <v>0.88</v>
      </c>
      <c r="R3" s="173">
        <v>0.88</v>
      </c>
      <c r="S3" s="9" t="s">
        <v>4692</v>
      </c>
      <c r="T3" s="174" t="s">
        <v>4693</v>
      </c>
      <c r="U3" s="175" t="s">
        <v>4694</v>
      </c>
      <c r="V3" s="175" t="s">
        <v>4695</v>
      </c>
      <c r="W3" s="176" t="s">
        <v>22</v>
      </c>
      <c r="X3" s="176" t="s">
        <v>4696</v>
      </c>
      <c r="Y3" s="177">
        <v>0.105</v>
      </c>
      <c r="Z3" s="117" t="s">
        <v>22</v>
      </c>
      <c r="AA3" s="11" t="s">
        <v>4702</v>
      </c>
      <c r="AB3" s="173" t="s">
        <v>4702</v>
      </c>
      <c r="AC3" s="9" t="s">
        <v>4698</v>
      </c>
      <c r="AD3" s="11" t="s">
        <v>4699</v>
      </c>
      <c r="AE3" s="74" t="str">
        <f t="array" ref="AE3"> index(publications!$A$1:$A$319, match($B3, publications!$B$1:$B$319, 0))</f>
        <v>Melanie</v>
      </c>
      <c r="AF3" s="26" t="s">
        <v>22</v>
      </c>
    </row>
    <row r="4">
      <c r="A4" s="30" t="s">
        <v>3605</v>
      </c>
      <c r="B4" s="129" t="str">
        <f> VLOOKUP($A4,datasets!$A:$B,2,0)</f>
        <v>Aguilar et al. 2013, The Photogrammetric Record (Q3DHRVLE)</v>
      </c>
      <c r="C4" s="129" t="str">
        <f t="shared" si="1"/>
        <v>Q3DHRVLE.1.1</v>
      </c>
      <c r="D4" s="157" t="s">
        <v>4703</v>
      </c>
      <c r="E4" s="157" t="s">
        <v>4703</v>
      </c>
      <c r="F4" s="158" t="s">
        <v>4703</v>
      </c>
      <c r="G4" s="117" t="s">
        <v>22</v>
      </c>
      <c r="H4" s="169" t="s">
        <v>22</v>
      </c>
      <c r="I4" s="178" t="s">
        <v>22</v>
      </c>
      <c r="J4" s="169" t="s">
        <v>4704</v>
      </c>
      <c r="K4" s="171">
        <v>86.0</v>
      </c>
      <c r="L4" s="11" t="s">
        <v>4705</v>
      </c>
      <c r="M4" s="11" t="s">
        <v>4705</v>
      </c>
      <c r="N4" s="172">
        <v>2.2</v>
      </c>
      <c r="O4" s="117" t="s">
        <v>22</v>
      </c>
      <c r="P4" s="117" t="s">
        <v>22</v>
      </c>
      <c r="Q4" s="117" t="s">
        <v>22</v>
      </c>
      <c r="R4" s="174" t="s">
        <v>22</v>
      </c>
      <c r="S4" s="9" t="s">
        <v>4706</v>
      </c>
      <c r="T4" s="173" t="s">
        <v>4707</v>
      </c>
      <c r="U4" s="175" t="s">
        <v>4700</v>
      </c>
      <c r="V4" s="175" t="s">
        <v>4701</v>
      </c>
      <c r="W4" s="179">
        <v>0.25</v>
      </c>
      <c r="X4" s="179">
        <v>0.25</v>
      </c>
      <c r="Y4" s="180">
        <v>0.25</v>
      </c>
      <c r="Z4" s="11" t="s">
        <v>4708</v>
      </c>
      <c r="AA4" s="11" t="s">
        <v>4708</v>
      </c>
      <c r="AB4" s="181">
        <v>2.27</v>
      </c>
      <c r="AC4" s="9" t="s">
        <v>22</v>
      </c>
      <c r="AD4" s="117" t="s">
        <v>22</v>
      </c>
      <c r="AE4" s="182" t="str">
        <f t="array" ref="AE4"> index(publications!$A$1:$A$319, match($B4, publications!$B$1:$B$319, 0))</f>
        <v>Livia</v>
      </c>
      <c r="AF4" s="3" t="s">
        <v>4709</v>
      </c>
    </row>
    <row r="5">
      <c r="A5" s="30" t="s">
        <v>3613</v>
      </c>
      <c r="B5" s="129" t="str">
        <f> VLOOKUP($A5,datasets!$A:$B,2,0)</f>
        <v>Aguilar et al. 2013, The Photogrammetric Record (Q3DHRVLE)</v>
      </c>
      <c r="C5" s="129" t="str">
        <f t="shared" si="1"/>
        <v>Q3DHRVLE.2.1</v>
      </c>
      <c r="D5" s="157" t="s">
        <v>4703</v>
      </c>
      <c r="E5" s="157" t="s">
        <v>4703</v>
      </c>
      <c r="F5" s="158" t="s">
        <v>4703</v>
      </c>
      <c r="G5" s="117" t="s">
        <v>22</v>
      </c>
      <c r="H5" s="169" t="s">
        <v>22</v>
      </c>
      <c r="I5" s="178" t="s">
        <v>22</v>
      </c>
      <c r="J5" s="169" t="s">
        <v>4710</v>
      </c>
      <c r="K5" s="171">
        <v>89.0</v>
      </c>
      <c r="L5" s="11">
        <v>0.46</v>
      </c>
      <c r="M5" s="11">
        <v>0.79</v>
      </c>
      <c r="N5" s="172">
        <v>0.57</v>
      </c>
      <c r="O5" s="117" t="s">
        <v>22</v>
      </c>
      <c r="P5" s="117" t="s">
        <v>22</v>
      </c>
      <c r="Q5" s="117" t="s">
        <v>22</v>
      </c>
      <c r="R5" s="174" t="s">
        <v>22</v>
      </c>
      <c r="S5" s="9" t="s">
        <v>4706</v>
      </c>
      <c r="T5" s="173" t="s">
        <v>4707</v>
      </c>
      <c r="U5" s="175" t="s">
        <v>4700</v>
      </c>
      <c r="V5" s="175" t="s">
        <v>4701</v>
      </c>
      <c r="W5" s="179">
        <v>0.25</v>
      </c>
      <c r="X5" s="179">
        <v>0.25</v>
      </c>
      <c r="Y5" s="180">
        <v>0.25</v>
      </c>
      <c r="Z5" s="11" t="s">
        <v>4711</v>
      </c>
      <c r="AA5" s="11" t="s">
        <v>4711</v>
      </c>
      <c r="AB5" s="181">
        <v>0.64</v>
      </c>
      <c r="AC5" s="9" t="s">
        <v>22</v>
      </c>
      <c r="AD5" s="117" t="s">
        <v>22</v>
      </c>
      <c r="AE5" s="182" t="str">
        <f t="array" ref="AE5"> index(publications!$A$1:$A$319, match($B5, publications!$B$1:$B$319, 0))</f>
        <v>Livia</v>
      </c>
      <c r="AF5" s="3" t="s">
        <v>4709</v>
      </c>
    </row>
    <row r="6">
      <c r="A6" s="30" t="s">
        <v>4443</v>
      </c>
      <c r="B6" s="129" t="str">
        <f> VLOOKUP($A6,datasets!$A:$B,2,0)</f>
        <v>Aguilar Torres et al. 2010, Anales de ingeniería gráfica (697IL8A8)</v>
      </c>
      <c r="C6" s="129" t="str">
        <f t="shared" si="1"/>
        <v>697IL8A8.1.1</v>
      </c>
      <c r="D6" s="11" t="s">
        <v>4700</v>
      </c>
      <c r="E6" s="117" t="s">
        <v>4700</v>
      </c>
      <c r="F6" s="168" t="s">
        <v>4701</v>
      </c>
      <c r="G6" s="117">
        <v>0.15</v>
      </c>
      <c r="H6" s="169" t="s">
        <v>3440</v>
      </c>
      <c r="I6" s="170">
        <v>0.15</v>
      </c>
      <c r="J6" s="169" t="s">
        <v>4712</v>
      </c>
      <c r="K6" s="171">
        <v>24.0</v>
      </c>
      <c r="L6" s="11" t="s">
        <v>22</v>
      </c>
      <c r="M6" s="11" t="s">
        <v>22</v>
      </c>
      <c r="N6" s="172" t="s">
        <v>22</v>
      </c>
      <c r="O6" s="117">
        <v>63.0</v>
      </c>
      <c r="P6" s="11" t="s">
        <v>4713</v>
      </c>
      <c r="Q6" s="11">
        <v>0.098</v>
      </c>
      <c r="R6" s="173">
        <v>0.087</v>
      </c>
      <c r="S6" s="9" t="s">
        <v>4707</v>
      </c>
      <c r="T6" s="174" t="s">
        <v>4707</v>
      </c>
      <c r="U6" s="175"/>
      <c r="V6" s="175" t="s">
        <v>4701</v>
      </c>
      <c r="W6" s="183">
        <v>0.15</v>
      </c>
      <c r="X6" s="183">
        <v>0.15</v>
      </c>
      <c r="Y6" s="177">
        <v>0.15</v>
      </c>
      <c r="Z6" s="117" t="s">
        <v>4713</v>
      </c>
      <c r="AA6" s="11">
        <v>0.098</v>
      </c>
      <c r="AB6" s="173">
        <v>0.087</v>
      </c>
      <c r="AC6" s="9" t="s">
        <v>4714</v>
      </c>
      <c r="AD6" s="11" t="s">
        <v>22</v>
      </c>
      <c r="AE6" s="74" t="str">
        <f t="array" ref="AE6"> index(publications!$A$1:$A$319, match($B6, publications!$B$1:$B$319, 0))</f>
        <v>Melanie</v>
      </c>
      <c r="AF6" s="26" t="s">
        <v>22</v>
      </c>
    </row>
    <row r="7">
      <c r="A7" s="30" t="s">
        <v>3614</v>
      </c>
      <c r="B7" s="129" t="str">
        <f> VLOOKUP($A7,datasets!$A:$B,2,0)</f>
        <v>Altmann et al. 2020, Water (LRT6Z88R)</v>
      </c>
      <c r="C7" s="129" t="str">
        <f t="shared" si="1"/>
        <v>LRT6Z88R.1.1</v>
      </c>
      <c r="D7" s="117" t="s">
        <v>22</v>
      </c>
      <c r="E7" s="117" t="s">
        <v>22</v>
      </c>
      <c r="F7" s="168" t="s">
        <v>22</v>
      </c>
      <c r="G7" s="117" t="s">
        <v>22</v>
      </c>
      <c r="H7" s="169" t="s">
        <v>22</v>
      </c>
      <c r="I7" s="178" t="s">
        <v>22</v>
      </c>
      <c r="J7" s="169" t="s">
        <v>4715</v>
      </c>
      <c r="K7" s="184">
        <v>58.0</v>
      </c>
      <c r="L7" s="117" t="s">
        <v>22</v>
      </c>
      <c r="M7" s="169" t="s">
        <v>22</v>
      </c>
      <c r="N7" s="172" t="s">
        <v>22</v>
      </c>
      <c r="O7" s="117" t="s">
        <v>22</v>
      </c>
      <c r="P7" s="117" t="s">
        <v>22</v>
      </c>
      <c r="Q7" s="117" t="s">
        <v>22</v>
      </c>
      <c r="R7" s="174" t="s">
        <v>22</v>
      </c>
      <c r="S7" s="9" t="s">
        <v>4693</v>
      </c>
      <c r="T7" s="174" t="s">
        <v>4693</v>
      </c>
      <c r="U7" s="181" t="s">
        <v>4694</v>
      </c>
      <c r="V7" s="181" t="s">
        <v>4695</v>
      </c>
      <c r="W7" s="176" t="s">
        <v>22</v>
      </c>
      <c r="X7" s="176" t="s">
        <v>22</v>
      </c>
      <c r="Y7" s="177" t="s">
        <v>22</v>
      </c>
      <c r="Z7" s="117" t="s">
        <v>22</v>
      </c>
      <c r="AA7" s="11">
        <v>0.284</v>
      </c>
      <c r="AB7" s="174">
        <v>0.284</v>
      </c>
      <c r="AC7" s="117" t="s">
        <v>4714</v>
      </c>
      <c r="AD7" s="11" t="s">
        <v>4716</v>
      </c>
      <c r="AE7" s="74" t="str">
        <f t="array" ref="AE7"> index(publications!$A$1:$A$319, match($B7, publications!$B$1:$B$319, 0))</f>
        <v>Livia</v>
      </c>
      <c r="AF7" s="26" t="s">
        <v>22</v>
      </c>
    </row>
    <row r="8">
      <c r="A8" s="30" t="s">
        <v>3621</v>
      </c>
      <c r="B8" s="129" t="str">
        <f> VLOOKUP($A8,datasets!$A:$B,2,0)</f>
        <v>Altmann et al. 2020, Water (LRT6Z88R)</v>
      </c>
      <c r="C8" s="129" t="str">
        <f t="shared" si="1"/>
        <v>LRT6Z88R.2.1</v>
      </c>
      <c r="D8" s="117" t="s">
        <v>22</v>
      </c>
      <c r="E8" s="117" t="s">
        <v>22</v>
      </c>
      <c r="F8" s="168" t="s">
        <v>22</v>
      </c>
      <c r="G8" s="117" t="s">
        <v>22</v>
      </c>
      <c r="H8" s="169" t="s">
        <v>22</v>
      </c>
      <c r="I8" s="178" t="s">
        <v>22</v>
      </c>
      <c r="J8" s="169" t="s">
        <v>4717</v>
      </c>
      <c r="K8" s="184">
        <v>55.0</v>
      </c>
      <c r="L8" s="117" t="s">
        <v>22</v>
      </c>
      <c r="M8" s="169" t="s">
        <v>22</v>
      </c>
      <c r="N8" s="172" t="s">
        <v>22</v>
      </c>
      <c r="O8" s="117" t="s">
        <v>22</v>
      </c>
      <c r="P8" s="117" t="s">
        <v>22</v>
      </c>
      <c r="Q8" s="117" t="s">
        <v>22</v>
      </c>
      <c r="R8" s="174" t="s">
        <v>22</v>
      </c>
      <c r="S8" s="9" t="s">
        <v>4693</v>
      </c>
      <c r="T8" s="174" t="s">
        <v>4693</v>
      </c>
      <c r="U8" s="181" t="s">
        <v>4694</v>
      </c>
      <c r="V8" s="181" t="s">
        <v>4695</v>
      </c>
      <c r="W8" s="176" t="s">
        <v>22</v>
      </c>
      <c r="X8" s="176" t="s">
        <v>22</v>
      </c>
      <c r="Y8" s="177" t="s">
        <v>22</v>
      </c>
      <c r="Z8" s="117" t="s">
        <v>22</v>
      </c>
      <c r="AA8" s="11">
        <v>0.189</v>
      </c>
      <c r="AB8" s="174">
        <v>0.189</v>
      </c>
      <c r="AC8" s="117" t="s">
        <v>4714</v>
      </c>
      <c r="AD8" s="11" t="s">
        <v>4716</v>
      </c>
      <c r="AE8" s="74" t="str">
        <f t="array" ref="AE8"> index(publications!$A$1:$A$319, match($B8, publications!$B$1:$B$319, 0))</f>
        <v>Livia</v>
      </c>
      <c r="AF8" s="26" t="s">
        <v>22</v>
      </c>
    </row>
    <row r="9">
      <c r="A9" s="30" t="s">
        <v>4445</v>
      </c>
      <c r="B9" s="129" t="str">
        <f> VLOOKUP($A9,datasets!$A:$B,2,0)</f>
        <v>Anantha Padmanabha et al. 2014, ISPRS Annals of the Photogrammetry, Remote Sensing and Spatial Information Sciences (BRUFB85A)</v>
      </c>
      <c r="C9" s="129" t="str">
        <f t="shared" si="1"/>
        <v>BRUFB85A.1.1</v>
      </c>
      <c r="D9" s="11" t="s">
        <v>4718</v>
      </c>
      <c r="E9" s="117" t="s">
        <v>4719</v>
      </c>
      <c r="F9" s="168" t="s">
        <v>4695</v>
      </c>
      <c r="G9" s="117" t="s">
        <v>22</v>
      </c>
      <c r="H9" s="169" t="s">
        <v>22</v>
      </c>
      <c r="I9" s="170" t="s">
        <v>22</v>
      </c>
      <c r="J9" s="169" t="s">
        <v>4720</v>
      </c>
      <c r="K9" s="171">
        <v>50.0</v>
      </c>
      <c r="L9" s="11" t="s">
        <v>4721</v>
      </c>
      <c r="M9" s="11">
        <v>5.0</v>
      </c>
      <c r="N9" s="172">
        <v>3.3</v>
      </c>
      <c r="O9" s="117" t="s">
        <v>22</v>
      </c>
      <c r="P9" s="11" t="s">
        <v>22</v>
      </c>
      <c r="Q9" s="11" t="s">
        <v>22</v>
      </c>
      <c r="R9" s="173" t="s">
        <v>22</v>
      </c>
      <c r="S9" s="9" t="s">
        <v>3595</v>
      </c>
      <c r="T9" s="174" t="s">
        <v>3595</v>
      </c>
      <c r="U9" s="175" t="s">
        <v>4722</v>
      </c>
      <c r="V9" s="175" t="s">
        <v>4695</v>
      </c>
      <c r="W9" s="26" t="s">
        <v>22</v>
      </c>
      <c r="X9" s="26" t="s">
        <v>22</v>
      </c>
      <c r="Z9" s="176" t="s">
        <v>4721</v>
      </c>
      <c r="AA9" s="176">
        <v>5.0</v>
      </c>
      <c r="AB9" s="177">
        <v>3.3</v>
      </c>
      <c r="AC9" s="9" t="s">
        <v>4714</v>
      </c>
      <c r="AD9" s="11" t="s">
        <v>22</v>
      </c>
      <c r="AE9" s="74" t="str">
        <f t="array" ref="AE9"> index(publications!$A$1:$A$319, match($B9, publications!$B$1:$B$319, 0))</f>
        <v>Melanie</v>
      </c>
      <c r="AF9" s="26" t="s">
        <v>22</v>
      </c>
    </row>
    <row r="10">
      <c r="A10" s="30" t="s">
        <v>3622</v>
      </c>
      <c r="B10" s="129" t="str">
        <f> VLOOKUP($A10,datasets!$A:$B,2,0)</f>
        <v>Andreassen et al. 2020, Journal of Glaciology (PQ3Q9H6A)</v>
      </c>
      <c r="C10" s="129" t="str">
        <f t="shared" si="1"/>
        <v>PQ3Q9H6A.1.1</v>
      </c>
      <c r="D10" s="117" t="s">
        <v>22</v>
      </c>
      <c r="E10" s="117" t="s">
        <v>22</v>
      </c>
      <c r="F10" s="168" t="s">
        <v>22</v>
      </c>
      <c r="G10" s="117" t="s">
        <v>22</v>
      </c>
      <c r="H10" s="169" t="s">
        <v>22</v>
      </c>
      <c r="I10" s="178" t="s">
        <v>22</v>
      </c>
      <c r="J10" s="169" t="s">
        <v>4723</v>
      </c>
      <c r="K10" s="184">
        <v>31.0</v>
      </c>
      <c r="L10" s="117" t="s">
        <v>22</v>
      </c>
      <c r="M10" s="169" t="s">
        <v>22</v>
      </c>
      <c r="N10" s="172" t="s">
        <v>22</v>
      </c>
      <c r="O10" s="117" t="s">
        <v>22</v>
      </c>
      <c r="P10" s="117" t="s">
        <v>22</v>
      </c>
      <c r="Q10" s="117" t="s">
        <v>22</v>
      </c>
      <c r="R10" s="174" t="s">
        <v>22</v>
      </c>
      <c r="S10" s="9" t="s">
        <v>4724</v>
      </c>
      <c r="T10" s="173" t="s">
        <v>4693</v>
      </c>
      <c r="U10" s="181" t="s">
        <v>4694</v>
      </c>
      <c r="V10" s="181" t="s">
        <v>4695</v>
      </c>
      <c r="W10" s="179">
        <v>2.0</v>
      </c>
      <c r="X10" s="176">
        <v>2.0</v>
      </c>
      <c r="Y10" s="177">
        <v>2.0</v>
      </c>
      <c r="Z10" s="117" t="s">
        <v>22</v>
      </c>
      <c r="AA10" s="185">
        <v>45325.0</v>
      </c>
      <c r="AB10" s="175">
        <v>2.5</v>
      </c>
      <c r="AC10" s="117" t="s">
        <v>4725</v>
      </c>
      <c r="AD10" s="117" t="s">
        <v>22</v>
      </c>
      <c r="AE10" s="74" t="str">
        <f t="array" ref="AE10"> index(publications!$A$1:$A$319, match($B10, publications!$B$1:$B$319, 0))</f>
        <v>Melanie</v>
      </c>
      <c r="AF10" s="26" t="s">
        <v>22</v>
      </c>
    </row>
    <row r="11">
      <c r="A11" s="30" t="s">
        <v>4495</v>
      </c>
      <c r="B11" s="129" t="str">
        <f> VLOOKUP($A11,datasets!$A:$B,2,0)</f>
        <v>Ayoub et al. 2009, ISPRS Journal of Photogrammetry and Remote Sensing (IUF52NSD)</v>
      </c>
      <c r="C11" s="129" t="str">
        <f t="shared" si="1"/>
        <v>IUF52NSD.1.1</v>
      </c>
      <c r="D11" s="56" t="s">
        <v>4726</v>
      </c>
      <c r="E11" s="56" t="s">
        <v>4726</v>
      </c>
      <c r="F11" s="168" t="s">
        <v>4695</v>
      </c>
      <c r="G11" s="117" t="s">
        <v>22</v>
      </c>
      <c r="H11" s="117" t="s">
        <v>22</v>
      </c>
      <c r="I11" s="170" t="s">
        <v>22</v>
      </c>
      <c r="J11" s="169" t="s">
        <v>4727</v>
      </c>
      <c r="K11" s="171">
        <v>4.0</v>
      </c>
      <c r="L11" s="186">
        <v>2.4</v>
      </c>
      <c r="M11" s="117" t="s">
        <v>22</v>
      </c>
      <c r="N11" s="172">
        <v>2.4</v>
      </c>
      <c r="O11" s="117" t="s">
        <v>22</v>
      </c>
      <c r="P11" s="117" t="s">
        <v>22</v>
      </c>
      <c r="Q11" s="117" t="s">
        <v>22</v>
      </c>
      <c r="R11" s="117" t="s">
        <v>22</v>
      </c>
      <c r="S11" s="117" t="s">
        <v>22</v>
      </c>
      <c r="T11" s="117" t="s">
        <v>22</v>
      </c>
      <c r="U11" s="117"/>
      <c r="V11" s="117" t="s">
        <v>22</v>
      </c>
      <c r="W11" s="117" t="s">
        <v>22</v>
      </c>
      <c r="X11" s="117" t="s">
        <v>22</v>
      </c>
      <c r="Y11" s="117" t="s">
        <v>22</v>
      </c>
      <c r="Z11" s="117" t="s">
        <v>22</v>
      </c>
      <c r="AA11" s="117" t="s">
        <v>22</v>
      </c>
      <c r="AB11" s="117" t="s">
        <v>22</v>
      </c>
      <c r="AC11" s="117" t="s">
        <v>22</v>
      </c>
      <c r="AD11" s="11" t="s">
        <v>22</v>
      </c>
      <c r="AE11" s="15" t="s">
        <v>23</v>
      </c>
      <c r="AF11" s="56" t="s">
        <v>4728</v>
      </c>
    </row>
    <row r="12">
      <c r="A12" s="30" t="s">
        <v>4497</v>
      </c>
      <c r="B12" s="129" t="str">
        <f> VLOOKUP($A12,datasets!$A:$B,2,0)</f>
        <v>Ayoub et al. 2009, ISPRS Journal of Photogrammetry and Remote Sensing (IUF52NSD)</v>
      </c>
      <c r="C12" s="129" t="str">
        <f t="shared" si="1"/>
        <v>IUF52NSD.2.1</v>
      </c>
      <c r="D12" s="11" t="s">
        <v>4729</v>
      </c>
      <c r="E12" s="56" t="s">
        <v>4726</v>
      </c>
      <c r="F12" s="168" t="s">
        <v>4695</v>
      </c>
      <c r="G12" s="117" t="s">
        <v>22</v>
      </c>
      <c r="H12" s="117" t="s">
        <v>22</v>
      </c>
      <c r="I12" s="170" t="s">
        <v>22</v>
      </c>
      <c r="J12" s="169" t="s">
        <v>4727</v>
      </c>
      <c r="K12" s="171">
        <v>4.0</v>
      </c>
      <c r="L12" s="11">
        <v>0.35</v>
      </c>
      <c r="M12" s="117" t="s">
        <v>22</v>
      </c>
      <c r="N12" s="168">
        <v>0.35</v>
      </c>
      <c r="O12" s="117" t="s">
        <v>22</v>
      </c>
      <c r="P12" s="117" t="s">
        <v>22</v>
      </c>
      <c r="Q12" s="117" t="s">
        <v>22</v>
      </c>
      <c r="R12" s="117" t="s">
        <v>22</v>
      </c>
      <c r="S12" s="117" t="s">
        <v>22</v>
      </c>
      <c r="T12" s="117" t="s">
        <v>22</v>
      </c>
      <c r="U12" s="117"/>
      <c r="V12" s="117" t="s">
        <v>22</v>
      </c>
      <c r="W12" s="117" t="s">
        <v>22</v>
      </c>
      <c r="X12" s="117" t="s">
        <v>22</v>
      </c>
      <c r="Y12" s="117" t="s">
        <v>22</v>
      </c>
      <c r="Z12" s="117" t="s">
        <v>22</v>
      </c>
      <c r="AA12" s="117" t="s">
        <v>22</v>
      </c>
      <c r="AB12" s="117" t="s">
        <v>22</v>
      </c>
      <c r="AC12" s="117" t="s">
        <v>22</v>
      </c>
      <c r="AD12" s="11" t="s">
        <v>22</v>
      </c>
      <c r="AE12" s="15" t="s">
        <v>23</v>
      </c>
      <c r="AF12" s="56" t="s">
        <v>4728</v>
      </c>
    </row>
    <row r="13">
      <c r="A13" s="30" t="s">
        <v>4498</v>
      </c>
      <c r="B13" s="129" t="str">
        <f> VLOOKUP($A13,datasets!$A:$B,2,0)</f>
        <v>Ayoub et al. 2009, ISPRS Journal of Photogrammetry and Remote Sensing (IUF52NSD)</v>
      </c>
      <c r="C13" s="129" t="str">
        <f t="shared" si="1"/>
        <v>IUF52NSD.3.1</v>
      </c>
      <c r="D13" s="11" t="s">
        <v>4729</v>
      </c>
      <c r="E13" s="56" t="s">
        <v>4726</v>
      </c>
      <c r="F13" s="168" t="s">
        <v>4695</v>
      </c>
      <c r="G13" s="117" t="s">
        <v>22</v>
      </c>
      <c r="H13" s="117" t="s">
        <v>22</v>
      </c>
      <c r="I13" s="170" t="s">
        <v>22</v>
      </c>
      <c r="J13" s="169" t="s">
        <v>4727</v>
      </c>
      <c r="K13" s="171">
        <v>4.0</v>
      </c>
      <c r="L13" s="11">
        <v>0.3</v>
      </c>
      <c r="M13" s="117" t="s">
        <v>22</v>
      </c>
      <c r="N13" s="168">
        <v>0.3</v>
      </c>
      <c r="O13" s="117" t="s">
        <v>22</v>
      </c>
      <c r="P13" s="117" t="s">
        <v>22</v>
      </c>
      <c r="Q13" s="117" t="s">
        <v>22</v>
      </c>
      <c r="R13" s="117" t="s">
        <v>22</v>
      </c>
      <c r="S13" s="117" t="s">
        <v>22</v>
      </c>
      <c r="T13" s="117" t="s">
        <v>22</v>
      </c>
      <c r="U13" s="117"/>
      <c r="V13" s="117" t="s">
        <v>22</v>
      </c>
      <c r="W13" s="117" t="s">
        <v>22</v>
      </c>
      <c r="X13" s="117" t="s">
        <v>22</v>
      </c>
      <c r="Y13" s="117" t="s">
        <v>22</v>
      </c>
      <c r="Z13" s="117" t="s">
        <v>22</v>
      </c>
      <c r="AA13" s="117" t="s">
        <v>22</v>
      </c>
      <c r="AB13" s="117" t="s">
        <v>22</v>
      </c>
      <c r="AC13" s="117" t="s">
        <v>22</v>
      </c>
      <c r="AD13" s="11" t="s">
        <v>22</v>
      </c>
      <c r="AE13" s="15" t="s">
        <v>23</v>
      </c>
      <c r="AF13" s="56" t="s">
        <v>4728</v>
      </c>
    </row>
    <row r="14">
      <c r="A14" s="30" t="s">
        <v>3624</v>
      </c>
      <c r="B14" s="129" t="str">
        <f> VLOOKUP($A14,datasets!$A:$B,2,0)</f>
        <v>Baily et al. 2003, Earth Surface Processes and Landforms (L945V4QX)</v>
      </c>
      <c r="C14" s="129" t="str">
        <f t="shared" si="1"/>
        <v>L945V4QX.1.1</v>
      </c>
      <c r="D14" s="117" t="s">
        <v>22</v>
      </c>
      <c r="E14" s="117" t="s">
        <v>22</v>
      </c>
      <c r="F14" s="168" t="s">
        <v>22</v>
      </c>
      <c r="G14" s="117" t="s">
        <v>22</v>
      </c>
      <c r="H14" s="169" t="s">
        <v>22</v>
      </c>
      <c r="I14" s="178" t="s">
        <v>22</v>
      </c>
      <c r="J14" s="117" t="s">
        <v>22</v>
      </c>
      <c r="K14" s="184" t="s">
        <v>22</v>
      </c>
      <c r="L14" s="117" t="s">
        <v>22</v>
      </c>
      <c r="M14" s="169" t="s">
        <v>22</v>
      </c>
      <c r="N14" s="172" t="s">
        <v>22</v>
      </c>
      <c r="O14" s="117" t="s">
        <v>22</v>
      </c>
      <c r="P14" s="117" t="s">
        <v>22</v>
      </c>
      <c r="Q14" s="117" t="s">
        <v>22</v>
      </c>
      <c r="R14" s="174" t="s">
        <v>22</v>
      </c>
      <c r="S14" s="117" t="s">
        <v>22</v>
      </c>
      <c r="T14" s="174" t="s">
        <v>22</v>
      </c>
      <c r="U14" s="175" t="s">
        <v>22</v>
      </c>
      <c r="V14" s="175" t="s">
        <v>22</v>
      </c>
      <c r="W14" s="176" t="s">
        <v>22</v>
      </c>
      <c r="X14" s="176" t="s">
        <v>22</v>
      </c>
      <c r="Y14" s="177" t="s">
        <v>22</v>
      </c>
      <c r="Z14" s="117" t="s">
        <v>22</v>
      </c>
      <c r="AA14" s="11" t="s">
        <v>22</v>
      </c>
      <c r="AB14" s="175" t="s">
        <v>22</v>
      </c>
      <c r="AC14" s="117" t="s">
        <v>22</v>
      </c>
      <c r="AD14" s="117" t="s">
        <v>22</v>
      </c>
      <c r="AE14" s="74" t="str">
        <f t="array" ref="AE14"> index(publications!$A$1:$A$319, match($B14, publications!$B$1:$B$319, 0))</f>
        <v>Livia</v>
      </c>
      <c r="AF14" s="26" t="s">
        <v>22</v>
      </c>
    </row>
    <row r="15">
      <c r="A15" s="30" t="s">
        <v>3626</v>
      </c>
      <c r="B15" s="129" t="str">
        <f> VLOOKUP($A15,datasets!$A:$B,2,0)</f>
        <v>Bakker and Lane 2017, Earth Surface Processes and Landforms (XYRENZKG)</v>
      </c>
      <c r="C15" s="129" t="str">
        <f t="shared" si="1"/>
        <v>XYRENZKG.1.1</v>
      </c>
      <c r="D15" s="169" t="s">
        <v>22</v>
      </c>
      <c r="E15" s="169" t="s">
        <v>22</v>
      </c>
      <c r="F15" s="168" t="s">
        <v>22</v>
      </c>
      <c r="G15" s="169" t="s">
        <v>22</v>
      </c>
      <c r="H15" s="169" t="s">
        <v>22</v>
      </c>
      <c r="I15" s="170" t="s">
        <v>22</v>
      </c>
      <c r="J15" s="169" t="s">
        <v>4730</v>
      </c>
      <c r="K15" s="184">
        <v>14.0</v>
      </c>
      <c r="L15" s="169" t="s">
        <v>22</v>
      </c>
      <c r="M15" s="169" t="s">
        <v>22</v>
      </c>
      <c r="N15" s="172" t="s">
        <v>22</v>
      </c>
      <c r="O15" s="169" t="s">
        <v>22</v>
      </c>
      <c r="P15" s="169" t="s">
        <v>22</v>
      </c>
      <c r="Q15" s="117" t="s">
        <v>22</v>
      </c>
      <c r="R15" s="174" t="s">
        <v>22</v>
      </c>
      <c r="S15" s="9" t="s">
        <v>4731</v>
      </c>
      <c r="T15" s="178" t="s">
        <v>4693</v>
      </c>
      <c r="U15" s="181" t="s">
        <v>4694</v>
      </c>
      <c r="V15" s="181" t="s">
        <v>4695</v>
      </c>
      <c r="W15" s="176" t="s">
        <v>22</v>
      </c>
      <c r="X15" s="176" t="s">
        <v>22</v>
      </c>
      <c r="Y15" s="177" t="s">
        <v>22</v>
      </c>
      <c r="Z15" s="169" t="s">
        <v>22</v>
      </c>
      <c r="AA15" s="11" t="s">
        <v>22</v>
      </c>
      <c r="AB15" s="175" t="s">
        <v>22</v>
      </c>
      <c r="AC15" s="169" t="s">
        <v>22</v>
      </c>
      <c r="AD15" s="11" t="s">
        <v>4732</v>
      </c>
      <c r="AE15" s="74" t="str">
        <f t="array" ref="AE15"> index(publications!$A$1:$A$319, match($B15, publications!$B$1:$B$319, 0))</f>
        <v>Livia</v>
      </c>
      <c r="AF15" s="26" t="s">
        <v>22</v>
      </c>
    </row>
    <row r="16">
      <c r="A16" s="30" t="s">
        <v>3630</v>
      </c>
      <c r="B16" s="129" t="str">
        <f> VLOOKUP($A16,datasets!$A:$B,2,0)</f>
        <v>Bakker and Lane 2017, Earth Surface Processes and Landforms (XYRENZKG)</v>
      </c>
      <c r="C16" s="129" t="str">
        <f t="shared" si="1"/>
        <v>XYRENZKG.2.1</v>
      </c>
      <c r="D16" s="169" t="s">
        <v>22</v>
      </c>
      <c r="E16" s="169" t="s">
        <v>22</v>
      </c>
      <c r="F16" s="168" t="s">
        <v>22</v>
      </c>
      <c r="G16" s="169" t="s">
        <v>22</v>
      </c>
      <c r="H16" s="169" t="s">
        <v>22</v>
      </c>
      <c r="I16" s="170" t="s">
        <v>22</v>
      </c>
      <c r="J16" s="169" t="s">
        <v>4733</v>
      </c>
      <c r="K16" s="184">
        <v>19.0</v>
      </c>
      <c r="L16" s="169" t="s">
        <v>22</v>
      </c>
      <c r="M16" s="169" t="s">
        <v>22</v>
      </c>
      <c r="N16" s="172" t="s">
        <v>22</v>
      </c>
      <c r="O16" s="169" t="s">
        <v>22</v>
      </c>
      <c r="P16" s="169" t="s">
        <v>22</v>
      </c>
      <c r="Q16" s="117" t="s">
        <v>22</v>
      </c>
      <c r="R16" s="174" t="s">
        <v>22</v>
      </c>
      <c r="S16" s="9" t="s">
        <v>4731</v>
      </c>
      <c r="T16" s="178" t="s">
        <v>4693</v>
      </c>
      <c r="U16" s="181" t="s">
        <v>4694</v>
      </c>
      <c r="V16" s="181" t="s">
        <v>4695</v>
      </c>
      <c r="W16" s="176" t="s">
        <v>22</v>
      </c>
      <c r="X16" s="176" t="s">
        <v>22</v>
      </c>
      <c r="Y16" s="177" t="s">
        <v>22</v>
      </c>
      <c r="Z16" s="169" t="s">
        <v>22</v>
      </c>
      <c r="AA16" s="11" t="s">
        <v>22</v>
      </c>
      <c r="AB16" s="175" t="s">
        <v>22</v>
      </c>
      <c r="AC16" s="169" t="s">
        <v>22</v>
      </c>
      <c r="AD16" s="11" t="s">
        <v>22</v>
      </c>
      <c r="AE16" s="74" t="str">
        <f t="array" ref="AE16"> index(publications!$A$1:$A$319, match($B16, publications!$B$1:$B$319, 0))</f>
        <v>Livia</v>
      </c>
      <c r="AF16" s="26" t="s">
        <v>22</v>
      </c>
    </row>
    <row r="17">
      <c r="A17" s="30" t="s">
        <v>3631</v>
      </c>
      <c r="B17" s="129" t="str">
        <f> VLOOKUP($A17,datasets!$A:$B,2,0)</f>
        <v>Bakker and Lane 2017, Earth Surface Processes and Landforms (XYRENZKG)</v>
      </c>
      <c r="C17" s="129" t="str">
        <f t="shared" si="1"/>
        <v>XYRENZKG.3.1</v>
      </c>
      <c r="D17" s="169" t="s">
        <v>22</v>
      </c>
      <c r="E17" s="169" t="s">
        <v>22</v>
      </c>
      <c r="F17" s="168" t="s">
        <v>22</v>
      </c>
      <c r="G17" s="169" t="s">
        <v>22</v>
      </c>
      <c r="H17" s="169" t="s">
        <v>22</v>
      </c>
      <c r="I17" s="170" t="s">
        <v>22</v>
      </c>
      <c r="J17" s="169" t="s">
        <v>4733</v>
      </c>
      <c r="K17" s="184">
        <v>19.0</v>
      </c>
      <c r="L17" s="169" t="s">
        <v>22</v>
      </c>
      <c r="M17" s="169" t="s">
        <v>22</v>
      </c>
      <c r="N17" s="172" t="s">
        <v>22</v>
      </c>
      <c r="O17" s="169" t="s">
        <v>22</v>
      </c>
      <c r="P17" s="169" t="s">
        <v>22</v>
      </c>
      <c r="Q17" s="117" t="s">
        <v>22</v>
      </c>
      <c r="R17" s="174" t="s">
        <v>22</v>
      </c>
      <c r="S17" s="9" t="s">
        <v>4731</v>
      </c>
      <c r="T17" s="178" t="s">
        <v>4693</v>
      </c>
      <c r="U17" s="181" t="s">
        <v>4694</v>
      </c>
      <c r="V17" s="181" t="s">
        <v>4695</v>
      </c>
      <c r="W17" s="176" t="s">
        <v>22</v>
      </c>
      <c r="X17" s="176" t="s">
        <v>22</v>
      </c>
      <c r="Y17" s="177" t="s">
        <v>22</v>
      </c>
      <c r="Z17" s="169" t="s">
        <v>22</v>
      </c>
      <c r="AA17" s="11" t="s">
        <v>22</v>
      </c>
      <c r="AB17" s="175" t="s">
        <v>22</v>
      </c>
      <c r="AC17" s="169" t="s">
        <v>22</v>
      </c>
      <c r="AD17" s="11" t="s">
        <v>22</v>
      </c>
      <c r="AE17" s="74" t="str">
        <f t="array" ref="AE17"> index(publications!$A$1:$A$319, match($B17, publications!$B$1:$B$319, 0))</f>
        <v>Livia</v>
      </c>
      <c r="AF17" s="26" t="s">
        <v>22</v>
      </c>
    </row>
    <row r="18">
      <c r="A18" s="30" t="s">
        <v>3632</v>
      </c>
      <c r="B18" s="129" t="str">
        <f> VLOOKUP($A18,datasets!$A:$B,2,0)</f>
        <v>Bakker and Lane 2017, Earth Surface Processes and Landforms (XYRENZKG)</v>
      </c>
      <c r="C18" s="129" t="str">
        <f t="shared" si="1"/>
        <v>XYRENZKG.4.1</v>
      </c>
      <c r="D18" s="169" t="s">
        <v>22</v>
      </c>
      <c r="E18" s="169" t="s">
        <v>22</v>
      </c>
      <c r="F18" s="168" t="s">
        <v>22</v>
      </c>
      <c r="G18" s="169" t="s">
        <v>22</v>
      </c>
      <c r="H18" s="169" t="s">
        <v>22</v>
      </c>
      <c r="I18" s="170" t="s">
        <v>22</v>
      </c>
      <c r="J18" s="169" t="s">
        <v>4734</v>
      </c>
      <c r="K18" s="184">
        <v>23.0</v>
      </c>
      <c r="L18" s="169" t="s">
        <v>22</v>
      </c>
      <c r="M18" s="169" t="s">
        <v>22</v>
      </c>
      <c r="N18" s="172" t="s">
        <v>22</v>
      </c>
      <c r="O18" s="169" t="s">
        <v>22</v>
      </c>
      <c r="P18" s="169" t="s">
        <v>22</v>
      </c>
      <c r="Q18" s="117" t="s">
        <v>22</v>
      </c>
      <c r="R18" s="174" t="s">
        <v>22</v>
      </c>
      <c r="S18" s="9" t="s">
        <v>4731</v>
      </c>
      <c r="T18" s="178" t="s">
        <v>4693</v>
      </c>
      <c r="U18" s="181" t="s">
        <v>4694</v>
      </c>
      <c r="V18" s="181" t="s">
        <v>4695</v>
      </c>
      <c r="W18" s="176" t="s">
        <v>22</v>
      </c>
      <c r="X18" s="176" t="s">
        <v>22</v>
      </c>
      <c r="Y18" s="177" t="s">
        <v>22</v>
      </c>
      <c r="Z18" s="169" t="s">
        <v>22</v>
      </c>
      <c r="AA18" s="11" t="s">
        <v>22</v>
      </c>
      <c r="AB18" s="175" t="s">
        <v>22</v>
      </c>
      <c r="AC18" s="169" t="s">
        <v>22</v>
      </c>
      <c r="AD18" s="11" t="s">
        <v>22</v>
      </c>
      <c r="AE18" s="74" t="str">
        <f t="array" ref="AE18"> index(publications!$A$1:$A$319, match($B18, publications!$B$1:$B$319, 0))</f>
        <v>Livia</v>
      </c>
      <c r="AF18" s="26" t="s">
        <v>22</v>
      </c>
    </row>
    <row r="19">
      <c r="A19" s="30" t="s">
        <v>3633</v>
      </c>
      <c r="B19" s="129" t="str">
        <f> VLOOKUP($A19,datasets!$A:$B,2,0)</f>
        <v>Bakker and Lane 2017, Earth Surface Processes and Landforms (XYRENZKG)</v>
      </c>
      <c r="C19" s="129" t="str">
        <f t="shared" si="1"/>
        <v>XYRENZKG.5.1</v>
      </c>
      <c r="D19" s="169" t="s">
        <v>22</v>
      </c>
      <c r="E19" s="169" t="s">
        <v>22</v>
      </c>
      <c r="F19" s="168" t="s">
        <v>22</v>
      </c>
      <c r="G19" s="169" t="s">
        <v>22</v>
      </c>
      <c r="H19" s="169" t="s">
        <v>22</v>
      </c>
      <c r="I19" s="170" t="s">
        <v>22</v>
      </c>
      <c r="J19" s="169" t="s">
        <v>4735</v>
      </c>
      <c r="K19" s="184">
        <v>22.0</v>
      </c>
      <c r="L19" s="169" t="s">
        <v>22</v>
      </c>
      <c r="M19" s="169" t="s">
        <v>22</v>
      </c>
      <c r="N19" s="172" t="s">
        <v>22</v>
      </c>
      <c r="O19" s="169" t="s">
        <v>22</v>
      </c>
      <c r="P19" s="169" t="s">
        <v>22</v>
      </c>
      <c r="Q19" s="117" t="s">
        <v>22</v>
      </c>
      <c r="R19" s="174" t="s">
        <v>22</v>
      </c>
      <c r="S19" s="9" t="s">
        <v>4731</v>
      </c>
      <c r="T19" s="178" t="s">
        <v>4693</v>
      </c>
      <c r="U19" s="181" t="s">
        <v>4694</v>
      </c>
      <c r="V19" s="181" t="s">
        <v>4695</v>
      </c>
      <c r="W19" s="176" t="s">
        <v>22</v>
      </c>
      <c r="X19" s="176" t="s">
        <v>22</v>
      </c>
      <c r="Y19" s="177" t="s">
        <v>22</v>
      </c>
      <c r="Z19" s="169" t="s">
        <v>22</v>
      </c>
      <c r="AA19" s="11" t="s">
        <v>22</v>
      </c>
      <c r="AB19" s="175" t="s">
        <v>22</v>
      </c>
      <c r="AC19" s="169" t="s">
        <v>22</v>
      </c>
      <c r="AD19" s="11" t="s">
        <v>22</v>
      </c>
      <c r="AE19" s="74" t="str">
        <f t="array" ref="AE19"> index(publications!$A$1:$A$319, match($B19, publications!$B$1:$B$319, 0))</f>
        <v>Livia</v>
      </c>
      <c r="AF19" s="26" t="s">
        <v>22</v>
      </c>
    </row>
    <row r="20">
      <c r="A20" s="30" t="s">
        <v>3634</v>
      </c>
      <c r="B20" s="129" t="str">
        <f> VLOOKUP($A20,datasets!$A:$B,2,0)</f>
        <v>Bakker and Lane 2017, Earth Surface Processes and Landforms (XYRENZKG)</v>
      </c>
      <c r="C20" s="129" t="str">
        <f t="shared" si="1"/>
        <v>XYRENZKG.6.1</v>
      </c>
      <c r="D20" s="169" t="s">
        <v>22</v>
      </c>
      <c r="E20" s="169" t="s">
        <v>22</v>
      </c>
      <c r="F20" s="168" t="s">
        <v>22</v>
      </c>
      <c r="G20" s="169" t="s">
        <v>22</v>
      </c>
      <c r="H20" s="169" t="s">
        <v>22</v>
      </c>
      <c r="I20" s="170" t="s">
        <v>22</v>
      </c>
      <c r="J20" s="169" t="s">
        <v>4736</v>
      </c>
      <c r="K20" s="184">
        <v>25.0</v>
      </c>
      <c r="L20" s="169" t="s">
        <v>22</v>
      </c>
      <c r="M20" s="169" t="s">
        <v>22</v>
      </c>
      <c r="N20" s="172" t="s">
        <v>22</v>
      </c>
      <c r="O20" s="169" t="s">
        <v>22</v>
      </c>
      <c r="P20" s="169" t="s">
        <v>22</v>
      </c>
      <c r="Q20" s="117" t="s">
        <v>22</v>
      </c>
      <c r="R20" s="174" t="s">
        <v>22</v>
      </c>
      <c r="S20" s="9" t="s">
        <v>4731</v>
      </c>
      <c r="T20" s="178" t="s">
        <v>4693</v>
      </c>
      <c r="U20" s="181" t="s">
        <v>4694</v>
      </c>
      <c r="V20" s="181" t="s">
        <v>4695</v>
      </c>
      <c r="W20" s="176" t="s">
        <v>22</v>
      </c>
      <c r="X20" s="176" t="s">
        <v>22</v>
      </c>
      <c r="Y20" s="177" t="s">
        <v>22</v>
      </c>
      <c r="Z20" s="169" t="s">
        <v>22</v>
      </c>
      <c r="AA20" s="11" t="s">
        <v>22</v>
      </c>
      <c r="AB20" s="175" t="s">
        <v>22</v>
      </c>
      <c r="AC20" s="169" t="s">
        <v>22</v>
      </c>
      <c r="AD20" s="11" t="s">
        <v>22</v>
      </c>
      <c r="AE20" s="74" t="str">
        <f t="array" ref="AE20"> index(publications!$A$1:$A$319, match($B20, publications!$B$1:$B$319, 0))</f>
        <v>Livia</v>
      </c>
      <c r="AF20" s="26" t="s">
        <v>22</v>
      </c>
    </row>
    <row r="21">
      <c r="A21" s="30" t="s">
        <v>3635</v>
      </c>
      <c r="B21" s="129" t="str">
        <f> VLOOKUP($A21,datasets!$A:$B,2,0)</f>
        <v>Bakker and Lane 2017, Earth Surface Processes and Landforms (XYRENZKG)</v>
      </c>
      <c r="C21" s="129" t="str">
        <f t="shared" si="1"/>
        <v>XYRENZKG.7.1</v>
      </c>
      <c r="D21" s="169" t="s">
        <v>22</v>
      </c>
      <c r="E21" s="169" t="s">
        <v>22</v>
      </c>
      <c r="F21" s="168" t="s">
        <v>22</v>
      </c>
      <c r="G21" s="169" t="s">
        <v>22</v>
      </c>
      <c r="H21" s="169" t="s">
        <v>22</v>
      </c>
      <c r="I21" s="170" t="s">
        <v>22</v>
      </c>
      <c r="J21" s="169" t="s">
        <v>4737</v>
      </c>
      <c r="K21" s="184">
        <v>20.0</v>
      </c>
      <c r="L21" s="169" t="s">
        <v>22</v>
      </c>
      <c r="M21" s="169" t="s">
        <v>22</v>
      </c>
      <c r="N21" s="172" t="s">
        <v>22</v>
      </c>
      <c r="O21" s="169" t="s">
        <v>22</v>
      </c>
      <c r="P21" s="169" t="s">
        <v>22</v>
      </c>
      <c r="Q21" s="117" t="s">
        <v>22</v>
      </c>
      <c r="R21" s="174" t="s">
        <v>22</v>
      </c>
      <c r="S21" s="9" t="s">
        <v>4731</v>
      </c>
      <c r="T21" s="178" t="s">
        <v>4693</v>
      </c>
      <c r="U21" s="181" t="s">
        <v>4694</v>
      </c>
      <c r="V21" s="181" t="s">
        <v>4695</v>
      </c>
      <c r="W21" s="176" t="s">
        <v>22</v>
      </c>
      <c r="X21" s="176" t="s">
        <v>22</v>
      </c>
      <c r="Y21" s="177" t="s">
        <v>22</v>
      </c>
      <c r="Z21" s="169" t="s">
        <v>22</v>
      </c>
      <c r="AA21" s="11" t="s">
        <v>22</v>
      </c>
      <c r="AB21" s="175" t="s">
        <v>22</v>
      </c>
      <c r="AC21" s="169" t="s">
        <v>22</v>
      </c>
      <c r="AD21" s="11" t="s">
        <v>22</v>
      </c>
      <c r="AE21" s="74" t="str">
        <f t="array" ref="AE21"> index(publications!$A$1:$A$319, match($B21, publications!$B$1:$B$319, 0))</f>
        <v>Livia</v>
      </c>
      <c r="AF21" s="26" t="s">
        <v>22</v>
      </c>
    </row>
    <row r="22">
      <c r="A22" s="30" t="s">
        <v>3636</v>
      </c>
      <c r="B22" s="129" t="str">
        <f> VLOOKUP($A22,datasets!$A:$B,2,0)</f>
        <v>Bakker and Lane 2017, Earth Surface Processes and Landforms (XYRENZKG)</v>
      </c>
      <c r="C22" s="129" t="str">
        <f t="shared" si="1"/>
        <v>XYRENZKG.8.1</v>
      </c>
      <c r="D22" s="169" t="s">
        <v>22</v>
      </c>
      <c r="E22" s="169" t="s">
        <v>22</v>
      </c>
      <c r="F22" s="168" t="s">
        <v>22</v>
      </c>
      <c r="G22" s="169" t="s">
        <v>22</v>
      </c>
      <c r="H22" s="169" t="s">
        <v>22</v>
      </c>
      <c r="I22" s="170" t="s">
        <v>22</v>
      </c>
      <c r="J22" s="169" t="s">
        <v>4738</v>
      </c>
      <c r="K22" s="184">
        <v>21.0</v>
      </c>
      <c r="L22" s="169" t="s">
        <v>22</v>
      </c>
      <c r="M22" s="169" t="s">
        <v>22</v>
      </c>
      <c r="N22" s="172" t="s">
        <v>22</v>
      </c>
      <c r="O22" s="169" t="s">
        <v>22</v>
      </c>
      <c r="P22" s="169" t="s">
        <v>22</v>
      </c>
      <c r="Q22" s="117" t="s">
        <v>22</v>
      </c>
      <c r="R22" s="174" t="s">
        <v>22</v>
      </c>
      <c r="S22" s="9" t="s">
        <v>4731</v>
      </c>
      <c r="T22" s="178" t="s">
        <v>4693</v>
      </c>
      <c r="U22" s="181" t="s">
        <v>4694</v>
      </c>
      <c r="V22" s="181" t="s">
        <v>4695</v>
      </c>
      <c r="W22" s="176" t="s">
        <v>22</v>
      </c>
      <c r="X22" s="176" t="s">
        <v>22</v>
      </c>
      <c r="Y22" s="177" t="s">
        <v>22</v>
      </c>
      <c r="Z22" s="169" t="s">
        <v>22</v>
      </c>
      <c r="AA22" s="11" t="s">
        <v>22</v>
      </c>
      <c r="AB22" s="175" t="s">
        <v>22</v>
      </c>
      <c r="AC22" s="169" t="s">
        <v>22</v>
      </c>
      <c r="AD22" s="11" t="s">
        <v>22</v>
      </c>
      <c r="AE22" s="74" t="str">
        <f t="array" ref="AE22"> index(publications!$A$1:$A$319, match($B22, publications!$B$1:$B$319, 0))</f>
        <v>Livia</v>
      </c>
      <c r="AF22" s="26" t="s">
        <v>22</v>
      </c>
    </row>
    <row r="23">
      <c r="A23" s="187" t="s">
        <v>3637</v>
      </c>
      <c r="B23" s="188" t="str">
        <f> VLOOKUP($A23,datasets!$A:$B,2,0)</f>
        <v>Batlle 2018, Preprint (9SKMSD4Z)</v>
      </c>
      <c r="C23" s="129" t="str">
        <f t="shared" si="1"/>
        <v>9SKMSD4Z.1.1</v>
      </c>
      <c r="D23" s="189" t="s">
        <v>4739</v>
      </c>
      <c r="E23" s="189" t="s">
        <v>4740</v>
      </c>
      <c r="F23" s="190" t="s">
        <v>22</v>
      </c>
      <c r="G23" s="189" t="s">
        <v>22</v>
      </c>
      <c r="H23" s="191" t="s">
        <v>22</v>
      </c>
      <c r="I23" s="192" t="s">
        <v>22</v>
      </c>
      <c r="J23" s="191" t="s">
        <v>4741</v>
      </c>
      <c r="K23" s="193">
        <v>26.0</v>
      </c>
      <c r="L23" s="189" t="s">
        <v>22</v>
      </c>
      <c r="M23" s="191" t="s">
        <v>22</v>
      </c>
      <c r="N23" s="194" t="s">
        <v>22</v>
      </c>
      <c r="O23" s="189">
        <v>55.0</v>
      </c>
      <c r="P23" s="195">
        <v>9.0</v>
      </c>
      <c r="Q23" s="195">
        <v>9.0</v>
      </c>
      <c r="R23" s="196">
        <v>9.0</v>
      </c>
      <c r="S23" s="21" t="s">
        <v>4742</v>
      </c>
      <c r="T23" s="197" t="s">
        <v>4743</v>
      </c>
      <c r="U23" s="198"/>
      <c r="V23" s="198" t="s">
        <v>4695</v>
      </c>
      <c r="W23" s="199" t="s">
        <v>22</v>
      </c>
      <c r="X23" s="199" t="s">
        <v>22</v>
      </c>
      <c r="Y23" s="200" t="s">
        <v>22</v>
      </c>
      <c r="Z23" s="189" t="s">
        <v>22</v>
      </c>
      <c r="AA23" s="195" t="s">
        <v>22</v>
      </c>
      <c r="AB23" s="201" t="s">
        <v>22</v>
      </c>
      <c r="AC23" s="189" t="s">
        <v>22</v>
      </c>
      <c r="AD23" s="195" t="s">
        <v>4744</v>
      </c>
      <c r="AE23" s="202" t="str">
        <f t="array" ref="AE23"> index(publications!$A$1:$A$319, match($B23, publications!$B$1:$B$319, 0))</f>
        <v>Camillo</v>
      </c>
      <c r="AF23" s="187" t="s">
        <v>22</v>
      </c>
      <c r="AG23" s="203"/>
      <c r="AH23" s="203"/>
      <c r="AI23" s="203"/>
      <c r="AJ23" s="203"/>
      <c r="AK23" s="203"/>
      <c r="AL23" s="203"/>
      <c r="AM23" s="203"/>
      <c r="AN23" s="203"/>
      <c r="AO23" s="203"/>
      <c r="AP23" s="203"/>
      <c r="AQ23" s="203"/>
      <c r="AR23" s="203"/>
      <c r="AS23" s="203"/>
      <c r="AT23" s="203"/>
    </row>
    <row r="24">
      <c r="A24" s="30" t="s">
        <v>3640</v>
      </c>
      <c r="B24" s="129" t="str">
        <f> VLOOKUP($A24,datasets!$A:$B,2,0)</f>
        <v>Belart et al. 2019, Journal of Glaciology (G7RKHNSY)</v>
      </c>
      <c r="C24" s="129" t="str">
        <f t="shared" si="1"/>
        <v>G7RKHNSY.1.1</v>
      </c>
      <c r="D24" s="11" t="s">
        <v>4745</v>
      </c>
      <c r="E24" s="11" t="s">
        <v>4745</v>
      </c>
      <c r="F24" s="168" t="s">
        <v>4695</v>
      </c>
      <c r="G24" s="117" t="s">
        <v>22</v>
      </c>
      <c r="H24" s="169" t="s">
        <v>22</v>
      </c>
      <c r="I24" s="170" t="s">
        <v>22</v>
      </c>
      <c r="J24" s="159" t="s">
        <v>4746</v>
      </c>
      <c r="K24" s="184">
        <v>16.0</v>
      </c>
      <c r="L24" s="117" t="s">
        <v>22</v>
      </c>
      <c r="M24" s="169" t="s">
        <v>22</v>
      </c>
      <c r="N24" s="172" t="s">
        <v>22</v>
      </c>
      <c r="O24" s="117" t="s">
        <v>22</v>
      </c>
      <c r="P24" s="117" t="s">
        <v>22</v>
      </c>
      <c r="Q24" s="117" t="s">
        <v>22</v>
      </c>
      <c r="R24" s="174" t="s">
        <v>22</v>
      </c>
      <c r="S24" s="117" t="s">
        <v>4747</v>
      </c>
      <c r="T24" s="174" t="s">
        <v>4748</v>
      </c>
      <c r="U24" s="174" t="s">
        <v>22</v>
      </c>
      <c r="V24" s="181" t="s">
        <v>4695</v>
      </c>
      <c r="W24" s="176" t="s">
        <v>22</v>
      </c>
      <c r="X24" s="176" t="s">
        <v>22</v>
      </c>
      <c r="Y24" s="177" t="s">
        <v>22</v>
      </c>
      <c r="Z24" s="117" t="s">
        <v>22</v>
      </c>
      <c r="AA24" s="11" t="s">
        <v>22</v>
      </c>
      <c r="AB24" s="175" t="s">
        <v>22</v>
      </c>
      <c r="AC24" s="117" t="s">
        <v>22</v>
      </c>
      <c r="AD24" s="117" t="s">
        <v>22</v>
      </c>
      <c r="AE24" s="182" t="str">
        <f t="array" ref="AE24"> index(publications!$A$1:$A$319, match($B24, publications!$B$1:$B$319, 0))</f>
        <v>Livia</v>
      </c>
      <c r="AF24" s="26" t="s">
        <v>22</v>
      </c>
    </row>
    <row r="25">
      <c r="A25" s="30" t="s">
        <v>3644</v>
      </c>
      <c r="B25" s="129" t="str">
        <f> VLOOKUP($A25,datasets!$A:$B,2,0)</f>
        <v>Belart et al. 2019, Journal of Glaciology (G7RKHNSY)</v>
      </c>
      <c r="C25" s="129" t="str">
        <f t="shared" si="1"/>
        <v>G7RKHNSY.2.1</v>
      </c>
      <c r="D25" s="11" t="s">
        <v>4745</v>
      </c>
      <c r="E25" s="11" t="s">
        <v>4745</v>
      </c>
      <c r="F25" s="168" t="s">
        <v>4695</v>
      </c>
      <c r="G25" s="117" t="s">
        <v>22</v>
      </c>
      <c r="H25" s="169" t="s">
        <v>22</v>
      </c>
      <c r="I25" s="170" t="s">
        <v>22</v>
      </c>
      <c r="J25" s="159" t="s">
        <v>4749</v>
      </c>
      <c r="K25" s="184">
        <v>65.0</v>
      </c>
      <c r="L25" s="117" t="s">
        <v>22</v>
      </c>
      <c r="M25" s="169" t="s">
        <v>22</v>
      </c>
      <c r="N25" s="172" t="s">
        <v>22</v>
      </c>
      <c r="O25" s="117" t="s">
        <v>22</v>
      </c>
      <c r="P25" s="117" t="s">
        <v>22</v>
      </c>
      <c r="Q25" s="117" t="s">
        <v>22</v>
      </c>
      <c r="R25" s="174" t="s">
        <v>22</v>
      </c>
      <c r="S25" s="117" t="s">
        <v>4747</v>
      </c>
      <c r="T25" s="174" t="s">
        <v>4748</v>
      </c>
      <c r="U25" s="174" t="s">
        <v>22</v>
      </c>
      <c r="V25" s="181" t="s">
        <v>4695</v>
      </c>
      <c r="W25" s="176" t="s">
        <v>22</v>
      </c>
      <c r="X25" s="176" t="s">
        <v>22</v>
      </c>
      <c r="Y25" s="177" t="s">
        <v>22</v>
      </c>
      <c r="Z25" s="117" t="s">
        <v>22</v>
      </c>
      <c r="AA25" s="11" t="s">
        <v>22</v>
      </c>
      <c r="AB25" s="175" t="s">
        <v>22</v>
      </c>
      <c r="AC25" s="117" t="s">
        <v>22</v>
      </c>
      <c r="AD25" s="117" t="s">
        <v>22</v>
      </c>
      <c r="AE25" s="182" t="str">
        <f t="array" ref="AE25"> index(publications!$A$1:$A$319, match($B25, publications!$B$1:$B$319, 0))</f>
        <v>Livia</v>
      </c>
      <c r="AF25" s="26" t="s">
        <v>22</v>
      </c>
    </row>
    <row r="26">
      <c r="A26" s="30" t="s">
        <v>3645</v>
      </c>
      <c r="B26" s="129" t="str">
        <f> VLOOKUP($A26,datasets!$A:$B,2,0)</f>
        <v>Belart et al. 2019, Journal of Glaciology (G7RKHNSY)</v>
      </c>
      <c r="C26" s="129" t="str">
        <f t="shared" si="1"/>
        <v>G7RKHNSY.3.1</v>
      </c>
      <c r="D26" s="11" t="s">
        <v>4745</v>
      </c>
      <c r="E26" s="11" t="s">
        <v>4745</v>
      </c>
      <c r="F26" s="168" t="s">
        <v>4695</v>
      </c>
      <c r="G26" s="117" t="s">
        <v>22</v>
      </c>
      <c r="H26" s="169" t="s">
        <v>22</v>
      </c>
      <c r="I26" s="170" t="s">
        <v>22</v>
      </c>
      <c r="J26" s="159" t="s">
        <v>4749</v>
      </c>
      <c r="K26" s="184">
        <v>65.0</v>
      </c>
      <c r="L26" s="117" t="s">
        <v>22</v>
      </c>
      <c r="M26" s="169" t="s">
        <v>22</v>
      </c>
      <c r="N26" s="172" t="s">
        <v>22</v>
      </c>
      <c r="O26" s="117" t="s">
        <v>22</v>
      </c>
      <c r="P26" s="117" t="s">
        <v>22</v>
      </c>
      <c r="Q26" s="117" t="s">
        <v>22</v>
      </c>
      <c r="R26" s="174" t="s">
        <v>22</v>
      </c>
      <c r="S26" s="117" t="s">
        <v>4747</v>
      </c>
      <c r="T26" s="174" t="s">
        <v>4748</v>
      </c>
      <c r="U26" s="174" t="s">
        <v>22</v>
      </c>
      <c r="V26" s="181" t="s">
        <v>4695</v>
      </c>
      <c r="W26" s="176" t="s">
        <v>22</v>
      </c>
      <c r="X26" s="176" t="s">
        <v>22</v>
      </c>
      <c r="Y26" s="177" t="s">
        <v>22</v>
      </c>
      <c r="Z26" s="117" t="s">
        <v>22</v>
      </c>
      <c r="AA26" s="11" t="s">
        <v>22</v>
      </c>
      <c r="AB26" s="175" t="s">
        <v>22</v>
      </c>
      <c r="AC26" s="117" t="s">
        <v>22</v>
      </c>
      <c r="AD26" s="117" t="s">
        <v>22</v>
      </c>
      <c r="AE26" s="182" t="str">
        <f t="array" ref="AE26"> index(publications!$A$1:$A$319, match($B26, publications!$B$1:$B$319, 0))</f>
        <v>Livia</v>
      </c>
      <c r="AF26" s="26" t="s">
        <v>22</v>
      </c>
    </row>
    <row r="27">
      <c r="A27" s="30" t="s">
        <v>3646</v>
      </c>
      <c r="B27" s="129" t="str">
        <f> VLOOKUP($A27,datasets!$A:$B,2,0)</f>
        <v>Belart et al. 2019, Journal of Glaciology (G7RKHNSY)</v>
      </c>
      <c r="C27" s="129" t="str">
        <f t="shared" si="1"/>
        <v>G7RKHNSY.4.1</v>
      </c>
      <c r="D27" s="11" t="s">
        <v>4745</v>
      </c>
      <c r="E27" s="11" t="s">
        <v>4745</v>
      </c>
      <c r="F27" s="168" t="s">
        <v>4695</v>
      </c>
      <c r="G27" s="117" t="s">
        <v>22</v>
      </c>
      <c r="H27" s="169" t="s">
        <v>22</v>
      </c>
      <c r="I27" s="170" t="s">
        <v>22</v>
      </c>
      <c r="J27" s="159" t="s">
        <v>4749</v>
      </c>
      <c r="K27" s="184">
        <v>65.0</v>
      </c>
      <c r="L27" s="117" t="s">
        <v>22</v>
      </c>
      <c r="M27" s="169" t="s">
        <v>22</v>
      </c>
      <c r="N27" s="172" t="s">
        <v>22</v>
      </c>
      <c r="O27" s="117" t="s">
        <v>22</v>
      </c>
      <c r="P27" s="117" t="s">
        <v>22</v>
      </c>
      <c r="Q27" s="117" t="s">
        <v>22</v>
      </c>
      <c r="R27" s="174" t="s">
        <v>22</v>
      </c>
      <c r="S27" s="117" t="s">
        <v>4747</v>
      </c>
      <c r="T27" s="174" t="s">
        <v>4748</v>
      </c>
      <c r="U27" s="174" t="s">
        <v>22</v>
      </c>
      <c r="V27" s="181" t="s">
        <v>4695</v>
      </c>
      <c r="W27" s="176" t="s">
        <v>22</v>
      </c>
      <c r="X27" s="176" t="s">
        <v>22</v>
      </c>
      <c r="Y27" s="177" t="s">
        <v>22</v>
      </c>
      <c r="Z27" s="117" t="s">
        <v>22</v>
      </c>
      <c r="AA27" s="11" t="s">
        <v>22</v>
      </c>
      <c r="AB27" s="175" t="s">
        <v>22</v>
      </c>
      <c r="AC27" s="117" t="s">
        <v>22</v>
      </c>
      <c r="AD27" s="117" t="s">
        <v>22</v>
      </c>
      <c r="AE27" s="182" t="str">
        <f t="array" ref="AE27"> index(publications!$A$1:$A$319, match($B27, publications!$B$1:$B$319, 0))</f>
        <v>Livia</v>
      </c>
      <c r="AF27" s="26" t="s">
        <v>22</v>
      </c>
    </row>
    <row r="28">
      <c r="A28" s="30" t="s">
        <v>3647</v>
      </c>
      <c r="B28" s="129" t="str">
        <f> VLOOKUP($A28,datasets!$A:$B,2,0)</f>
        <v>Belart et al. 2019, Journal of Glaciology (G7RKHNSY)</v>
      </c>
      <c r="C28" s="129" t="str">
        <f t="shared" si="1"/>
        <v>G7RKHNSY.5.1</v>
      </c>
      <c r="D28" s="11" t="s">
        <v>4745</v>
      </c>
      <c r="E28" s="11" t="s">
        <v>4745</v>
      </c>
      <c r="F28" s="168" t="s">
        <v>4695</v>
      </c>
      <c r="G28" s="117" t="s">
        <v>22</v>
      </c>
      <c r="H28" s="169" t="s">
        <v>22</v>
      </c>
      <c r="I28" s="170" t="s">
        <v>22</v>
      </c>
      <c r="J28" s="159" t="s">
        <v>4749</v>
      </c>
      <c r="K28" s="184">
        <v>65.0</v>
      </c>
      <c r="L28" s="117" t="s">
        <v>22</v>
      </c>
      <c r="M28" s="169" t="s">
        <v>22</v>
      </c>
      <c r="N28" s="172" t="s">
        <v>22</v>
      </c>
      <c r="O28" s="117" t="s">
        <v>22</v>
      </c>
      <c r="P28" s="117" t="s">
        <v>22</v>
      </c>
      <c r="Q28" s="117" t="s">
        <v>22</v>
      </c>
      <c r="R28" s="174" t="s">
        <v>22</v>
      </c>
      <c r="S28" s="117" t="s">
        <v>4747</v>
      </c>
      <c r="T28" s="174" t="s">
        <v>4748</v>
      </c>
      <c r="U28" s="174" t="s">
        <v>22</v>
      </c>
      <c r="V28" s="181" t="s">
        <v>4695</v>
      </c>
      <c r="W28" s="176" t="s">
        <v>22</v>
      </c>
      <c r="X28" s="176" t="s">
        <v>22</v>
      </c>
      <c r="Y28" s="177" t="s">
        <v>22</v>
      </c>
      <c r="Z28" s="117" t="s">
        <v>22</v>
      </c>
      <c r="AA28" s="11" t="s">
        <v>22</v>
      </c>
      <c r="AB28" s="175" t="s">
        <v>22</v>
      </c>
      <c r="AC28" s="117" t="s">
        <v>22</v>
      </c>
      <c r="AD28" s="117" t="s">
        <v>22</v>
      </c>
      <c r="AE28" s="182" t="str">
        <f t="array" ref="AE28"> index(publications!$A$1:$A$319, match($B28, publications!$B$1:$B$319, 0))</f>
        <v>Livia</v>
      </c>
      <c r="AF28" s="26" t="s">
        <v>22</v>
      </c>
    </row>
    <row r="29">
      <c r="A29" s="30" t="s">
        <v>3648</v>
      </c>
      <c r="B29" s="129" t="str">
        <f> VLOOKUP($A29,datasets!$A:$B,2,0)</f>
        <v>Belart et al. 2019, Journal of Glaciology (G7RKHNSY)</v>
      </c>
      <c r="C29" s="129" t="str">
        <f t="shared" si="1"/>
        <v>G7RKHNSY.6.1</v>
      </c>
      <c r="D29" s="11" t="s">
        <v>4745</v>
      </c>
      <c r="E29" s="11" t="s">
        <v>4745</v>
      </c>
      <c r="F29" s="168" t="s">
        <v>4695</v>
      </c>
      <c r="G29" s="117" t="s">
        <v>22</v>
      </c>
      <c r="H29" s="169" t="s">
        <v>22</v>
      </c>
      <c r="I29" s="170" t="s">
        <v>22</v>
      </c>
      <c r="J29" s="159" t="s">
        <v>4749</v>
      </c>
      <c r="K29" s="184">
        <v>65.0</v>
      </c>
      <c r="L29" s="117" t="s">
        <v>22</v>
      </c>
      <c r="M29" s="169" t="s">
        <v>22</v>
      </c>
      <c r="N29" s="172" t="s">
        <v>22</v>
      </c>
      <c r="O29" s="117" t="s">
        <v>22</v>
      </c>
      <c r="P29" s="117" t="s">
        <v>22</v>
      </c>
      <c r="Q29" s="117" t="s">
        <v>22</v>
      </c>
      <c r="R29" s="174" t="s">
        <v>22</v>
      </c>
      <c r="S29" s="117" t="s">
        <v>4747</v>
      </c>
      <c r="T29" s="174" t="s">
        <v>4748</v>
      </c>
      <c r="U29" s="174" t="s">
        <v>22</v>
      </c>
      <c r="V29" s="181" t="s">
        <v>4695</v>
      </c>
      <c r="W29" s="176" t="s">
        <v>22</v>
      </c>
      <c r="X29" s="176" t="s">
        <v>22</v>
      </c>
      <c r="Y29" s="177" t="s">
        <v>22</v>
      </c>
      <c r="Z29" s="117" t="s">
        <v>22</v>
      </c>
      <c r="AA29" s="11" t="s">
        <v>22</v>
      </c>
      <c r="AB29" s="175" t="s">
        <v>22</v>
      </c>
      <c r="AC29" s="117" t="s">
        <v>22</v>
      </c>
      <c r="AD29" s="117" t="s">
        <v>22</v>
      </c>
      <c r="AE29" s="182" t="str">
        <f t="array" ref="AE29"> index(publications!$A$1:$A$319, match($B29, publications!$B$1:$B$319, 0))</f>
        <v>Livia</v>
      </c>
      <c r="AF29" s="26" t="s">
        <v>22</v>
      </c>
    </row>
    <row r="30">
      <c r="A30" s="30" t="s">
        <v>3649</v>
      </c>
      <c r="B30" s="129" t="str">
        <f> VLOOKUP($A30,datasets!$A:$B,2,0)</f>
        <v>Belart et al. 2019, Journal of Glaciology (G7RKHNSY)</v>
      </c>
      <c r="C30" s="129" t="str">
        <f t="shared" si="1"/>
        <v>G7RKHNSY.7.1</v>
      </c>
      <c r="D30" s="11" t="s">
        <v>4745</v>
      </c>
      <c r="E30" s="11" t="s">
        <v>4745</v>
      </c>
      <c r="F30" s="168" t="s">
        <v>4695</v>
      </c>
      <c r="G30" s="117" t="s">
        <v>22</v>
      </c>
      <c r="H30" s="169" t="s">
        <v>22</v>
      </c>
      <c r="I30" s="170" t="s">
        <v>22</v>
      </c>
      <c r="J30" s="159" t="s">
        <v>4749</v>
      </c>
      <c r="K30" s="184">
        <v>65.0</v>
      </c>
      <c r="L30" s="117" t="s">
        <v>22</v>
      </c>
      <c r="M30" s="169" t="s">
        <v>22</v>
      </c>
      <c r="N30" s="172" t="s">
        <v>22</v>
      </c>
      <c r="O30" s="117" t="s">
        <v>22</v>
      </c>
      <c r="P30" s="117" t="s">
        <v>22</v>
      </c>
      <c r="Q30" s="117" t="s">
        <v>22</v>
      </c>
      <c r="R30" s="174" t="s">
        <v>22</v>
      </c>
      <c r="S30" s="117" t="s">
        <v>4747</v>
      </c>
      <c r="T30" s="174" t="s">
        <v>4748</v>
      </c>
      <c r="U30" s="174" t="s">
        <v>22</v>
      </c>
      <c r="V30" s="181" t="s">
        <v>4695</v>
      </c>
      <c r="W30" s="176" t="s">
        <v>22</v>
      </c>
      <c r="X30" s="176" t="s">
        <v>22</v>
      </c>
      <c r="Y30" s="177" t="s">
        <v>22</v>
      </c>
      <c r="Z30" s="117" t="s">
        <v>22</v>
      </c>
      <c r="AA30" s="11" t="s">
        <v>22</v>
      </c>
      <c r="AB30" s="175" t="s">
        <v>22</v>
      </c>
      <c r="AC30" s="117" t="s">
        <v>22</v>
      </c>
      <c r="AD30" s="117" t="s">
        <v>22</v>
      </c>
      <c r="AE30" s="182" t="str">
        <f t="array" ref="AE30"> index(publications!$A$1:$A$319, match($B30, publications!$B$1:$B$319, 0))</f>
        <v>Livia</v>
      </c>
      <c r="AF30" s="26" t="s">
        <v>22</v>
      </c>
    </row>
    <row r="31">
      <c r="A31" s="30" t="s">
        <v>3650</v>
      </c>
      <c r="B31" s="129" t="str">
        <f> VLOOKUP($A31,datasets!$A:$B,2,0)</f>
        <v>Belart et al. 2020, Frontiers in Earth Science (2XDGW8V2)</v>
      </c>
      <c r="C31" s="129" t="str">
        <f t="shared" si="1"/>
        <v>2XDGW8V2.1.1</v>
      </c>
      <c r="D31" s="11" t="s">
        <v>22</v>
      </c>
      <c r="E31" s="11" t="s">
        <v>22</v>
      </c>
      <c r="F31" s="168" t="s">
        <v>22</v>
      </c>
      <c r="G31" s="11" t="s">
        <v>22</v>
      </c>
      <c r="H31" s="169" t="s">
        <v>22</v>
      </c>
      <c r="I31" s="170" t="s">
        <v>22</v>
      </c>
      <c r="J31" s="169" t="s">
        <v>4746</v>
      </c>
      <c r="K31" s="184">
        <v>16.0</v>
      </c>
      <c r="L31" s="117" t="s">
        <v>22</v>
      </c>
      <c r="M31" s="169" t="s">
        <v>22</v>
      </c>
      <c r="N31" s="172" t="s">
        <v>22</v>
      </c>
      <c r="O31" s="117" t="s">
        <v>22</v>
      </c>
      <c r="P31" s="117" t="s">
        <v>22</v>
      </c>
      <c r="Q31" s="117" t="s">
        <v>22</v>
      </c>
      <c r="R31" s="174" t="s">
        <v>22</v>
      </c>
      <c r="S31" s="9" t="s">
        <v>4692</v>
      </c>
      <c r="T31" s="174" t="s">
        <v>4693</v>
      </c>
      <c r="U31" s="181" t="s">
        <v>4694</v>
      </c>
      <c r="V31" s="181" t="s">
        <v>4695</v>
      </c>
      <c r="W31" s="176" t="s">
        <v>22</v>
      </c>
      <c r="X31" s="176" t="s">
        <v>22</v>
      </c>
      <c r="Y31" s="177" t="s">
        <v>22</v>
      </c>
      <c r="Z31" s="117" t="s">
        <v>22</v>
      </c>
      <c r="AA31" s="11" t="s">
        <v>22</v>
      </c>
      <c r="AB31" s="175" t="s">
        <v>22</v>
      </c>
      <c r="AC31" s="117" t="s">
        <v>22</v>
      </c>
      <c r="AD31" s="11" t="s">
        <v>4699</v>
      </c>
      <c r="AE31" s="74" t="str">
        <f t="array" ref="AE31"> index(publications!$A$1:$A$319, match($B31, publications!$B$1:$B$319, 0))</f>
        <v>Amaury</v>
      </c>
      <c r="AF31" s="26" t="s">
        <v>22</v>
      </c>
    </row>
    <row r="32">
      <c r="A32" s="30" t="s">
        <v>3651</v>
      </c>
      <c r="B32" s="129" t="str">
        <f> VLOOKUP($A32,datasets!$A:$B,2,0)</f>
        <v>Belart et al. 2020, Frontiers in Earth Science (2XDGW8V2)</v>
      </c>
      <c r="C32" s="129" t="str">
        <f t="shared" si="1"/>
        <v>2XDGW8V2.2.1</v>
      </c>
      <c r="D32" s="11" t="s">
        <v>4745</v>
      </c>
      <c r="E32" s="11" t="s">
        <v>4745</v>
      </c>
      <c r="F32" s="168" t="s">
        <v>4695</v>
      </c>
      <c r="G32" s="11" t="s">
        <v>22</v>
      </c>
      <c r="H32" s="169" t="s">
        <v>22</v>
      </c>
      <c r="I32" s="170" t="s">
        <v>22</v>
      </c>
      <c r="J32" s="169" t="s">
        <v>4749</v>
      </c>
      <c r="K32" s="184">
        <v>65.0</v>
      </c>
      <c r="L32" s="117" t="s">
        <v>22</v>
      </c>
      <c r="M32" s="169" t="s">
        <v>22</v>
      </c>
      <c r="N32" s="172" t="s">
        <v>22</v>
      </c>
      <c r="O32" s="117" t="s">
        <v>22</v>
      </c>
      <c r="P32" s="117" t="s">
        <v>22</v>
      </c>
      <c r="Q32" s="117" t="s">
        <v>22</v>
      </c>
      <c r="R32" s="174" t="s">
        <v>22</v>
      </c>
      <c r="S32" s="9" t="s">
        <v>22</v>
      </c>
      <c r="T32" s="174" t="s">
        <v>22</v>
      </c>
      <c r="U32" s="174" t="s">
        <v>22</v>
      </c>
      <c r="V32" s="175" t="s">
        <v>22</v>
      </c>
      <c r="W32" s="176" t="s">
        <v>22</v>
      </c>
      <c r="X32" s="176" t="s">
        <v>22</v>
      </c>
      <c r="Y32" s="177" t="s">
        <v>22</v>
      </c>
      <c r="Z32" s="117" t="s">
        <v>22</v>
      </c>
      <c r="AA32" s="11" t="s">
        <v>22</v>
      </c>
      <c r="AB32" s="175" t="s">
        <v>22</v>
      </c>
      <c r="AC32" s="117" t="s">
        <v>22</v>
      </c>
      <c r="AD32" s="11" t="s">
        <v>22</v>
      </c>
      <c r="AE32" s="74" t="str">
        <f t="array" ref="AE32"> index(publications!$A$1:$A$319, match($B32, publications!$B$1:$B$319, 0))</f>
        <v>Amaury</v>
      </c>
      <c r="AF32" s="26" t="s">
        <v>22</v>
      </c>
    </row>
    <row r="33">
      <c r="A33" s="30" t="s">
        <v>3652</v>
      </c>
      <c r="B33" s="129" t="str">
        <f> VLOOKUP($A33,datasets!$A:$B,2,0)</f>
        <v>Berveglieri et al. 2016, IEEE Journal of Selected Topics in Applied Earth Observations and Remote Sensing (7BFYB2XH)</v>
      </c>
      <c r="C33" s="129" t="str">
        <f t="shared" si="1"/>
        <v>7BFYB2XH.1.1</v>
      </c>
      <c r="D33" s="117" t="s">
        <v>22</v>
      </c>
      <c r="E33" s="117" t="s">
        <v>22</v>
      </c>
      <c r="F33" s="168" t="s">
        <v>22</v>
      </c>
      <c r="G33" s="117" t="s">
        <v>22</v>
      </c>
      <c r="H33" s="169" t="s">
        <v>22</v>
      </c>
      <c r="I33" s="170" t="s">
        <v>22</v>
      </c>
      <c r="J33" s="169" t="s">
        <v>3328</v>
      </c>
      <c r="K33" s="184">
        <v>3.0</v>
      </c>
      <c r="L33" s="117" t="s">
        <v>22</v>
      </c>
      <c r="M33" s="169" t="s">
        <v>22</v>
      </c>
      <c r="N33" s="172" t="s">
        <v>22</v>
      </c>
      <c r="O33" s="117">
        <v>3.0</v>
      </c>
      <c r="P33" s="117" t="s">
        <v>22</v>
      </c>
      <c r="Q33" s="117" t="s">
        <v>22</v>
      </c>
      <c r="R33" s="173" t="s">
        <v>22</v>
      </c>
      <c r="S33" s="9" t="s">
        <v>4750</v>
      </c>
      <c r="T33" s="173" t="s">
        <v>4750</v>
      </c>
      <c r="U33" s="175"/>
      <c r="V33" s="175" t="s">
        <v>4701</v>
      </c>
      <c r="W33" s="179">
        <v>0.5</v>
      </c>
      <c r="X33" s="179">
        <v>0.5</v>
      </c>
      <c r="Y33" s="177">
        <v>0.5</v>
      </c>
      <c r="Z33" s="117" t="s">
        <v>22</v>
      </c>
      <c r="AA33" s="11" t="s">
        <v>22</v>
      </c>
      <c r="AB33" s="175" t="s">
        <v>22</v>
      </c>
      <c r="AC33" s="117" t="s">
        <v>22</v>
      </c>
      <c r="AD33" s="11" t="s">
        <v>22</v>
      </c>
      <c r="AE33" s="74" t="str">
        <f t="array" ref="AE33"> index(publications!$A$1:$A$319, match($B33, publications!$B$1:$B$319, 0))</f>
        <v>Livia</v>
      </c>
      <c r="AF33" s="26" t="s">
        <v>22</v>
      </c>
    </row>
    <row r="34">
      <c r="A34" s="30" t="s">
        <v>3656</v>
      </c>
      <c r="B34" s="129" t="str">
        <f> VLOOKUP($A34,datasets!$A:$B,2,0)</f>
        <v>Berveglieri et al. 2018, ISPRS Journal of Photogrammetry and Remote Sensing (89YP4S4S)</v>
      </c>
      <c r="C34" s="129" t="str">
        <f t="shared" si="1"/>
        <v>89YP4S4S.1.1</v>
      </c>
      <c r="D34" s="117" t="s">
        <v>22</v>
      </c>
      <c r="E34" s="117" t="s">
        <v>22</v>
      </c>
      <c r="F34" s="168" t="s">
        <v>22</v>
      </c>
      <c r="G34" s="117" t="s">
        <v>22</v>
      </c>
      <c r="H34" s="169" t="s">
        <v>22</v>
      </c>
      <c r="I34" s="170" t="s">
        <v>22</v>
      </c>
      <c r="J34" s="169" t="s">
        <v>3328</v>
      </c>
      <c r="K34" s="184">
        <v>3.0</v>
      </c>
      <c r="L34" s="117" t="s">
        <v>22</v>
      </c>
      <c r="M34" s="169" t="s">
        <v>22</v>
      </c>
      <c r="N34" s="172" t="s">
        <v>22</v>
      </c>
      <c r="O34" s="117" t="s">
        <v>22</v>
      </c>
      <c r="P34" s="117" t="s">
        <v>22</v>
      </c>
      <c r="Q34" s="117" t="s">
        <v>22</v>
      </c>
      <c r="R34" s="173" t="s">
        <v>22</v>
      </c>
      <c r="S34" s="9" t="s">
        <v>4750</v>
      </c>
      <c r="T34" s="173" t="s">
        <v>4750</v>
      </c>
      <c r="U34" s="175"/>
      <c r="V34" s="175" t="s">
        <v>4701</v>
      </c>
      <c r="W34" s="179">
        <v>0.5</v>
      </c>
      <c r="X34" s="179">
        <v>0.5</v>
      </c>
      <c r="Y34" s="177">
        <v>0.5</v>
      </c>
      <c r="Z34" s="117" t="s">
        <v>22</v>
      </c>
      <c r="AA34" s="11" t="s">
        <v>22</v>
      </c>
      <c r="AB34" s="175" t="s">
        <v>22</v>
      </c>
      <c r="AC34" s="117" t="s">
        <v>22</v>
      </c>
      <c r="AD34" s="11" t="s">
        <v>22</v>
      </c>
      <c r="AE34" s="74" t="str">
        <f t="array" ref="AE34"> index(publications!$A$1:$A$319, match($B34, publications!$B$1:$B$319, 0))</f>
        <v>Livia</v>
      </c>
      <c r="AF34" s="26" t="s">
        <v>22</v>
      </c>
    </row>
    <row r="35">
      <c r="A35" s="30" t="s">
        <v>3657</v>
      </c>
      <c r="B35" s="129" t="str">
        <f> VLOOKUP($A35,datasets!$A:$B,2,0)</f>
        <v>Berveglieri et al. 2018, ISPRS Journal of Photogrammetry and Remote Sensing (89YP4S4S)</v>
      </c>
      <c r="C35" s="129" t="str">
        <f t="shared" si="1"/>
        <v>89YP4S4S.2.1</v>
      </c>
      <c r="D35" s="117" t="s">
        <v>22</v>
      </c>
      <c r="E35" s="117" t="s">
        <v>22</v>
      </c>
      <c r="F35" s="168" t="s">
        <v>22</v>
      </c>
      <c r="G35" s="117" t="s">
        <v>22</v>
      </c>
      <c r="H35" s="169" t="s">
        <v>22</v>
      </c>
      <c r="I35" s="170" t="s">
        <v>22</v>
      </c>
      <c r="J35" s="169" t="s">
        <v>3328</v>
      </c>
      <c r="K35" s="184">
        <v>3.0</v>
      </c>
      <c r="L35" s="117" t="s">
        <v>22</v>
      </c>
      <c r="M35" s="169" t="s">
        <v>22</v>
      </c>
      <c r="N35" s="172" t="s">
        <v>22</v>
      </c>
      <c r="O35" s="117" t="s">
        <v>22</v>
      </c>
      <c r="P35" s="117" t="s">
        <v>22</v>
      </c>
      <c r="Q35" s="117" t="s">
        <v>22</v>
      </c>
      <c r="R35" s="173" t="s">
        <v>22</v>
      </c>
      <c r="S35" s="9" t="s">
        <v>4750</v>
      </c>
      <c r="T35" s="173" t="s">
        <v>4750</v>
      </c>
      <c r="U35" s="175"/>
      <c r="V35" s="175" t="s">
        <v>4701</v>
      </c>
      <c r="W35" s="179">
        <v>0.5</v>
      </c>
      <c r="X35" s="179">
        <v>0.5</v>
      </c>
      <c r="Y35" s="177">
        <v>0.5</v>
      </c>
      <c r="Z35" s="117" t="s">
        <v>22</v>
      </c>
      <c r="AA35" s="11" t="s">
        <v>22</v>
      </c>
      <c r="AB35" s="175" t="s">
        <v>22</v>
      </c>
      <c r="AC35" s="117" t="s">
        <v>22</v>
      </c>
      <c r="AD35" s="11" t="s">
        <v>22</v>
      </c>
      <c r="AE35" s="74" t="str">
        <f t="array" ref="AE35"> index(publications!$A$1:$A$319, match($B35, publications!$B$1:$B$319, 0))</f>
        <v>Livia</v>
      </c>
      <c r="AF35" s="26" t="s">
        <v>22</v>
      </c>
    </row>
    <row r="36">
      <c r="A36" s="30" t="s">
        <v>3658</v>
      </c>
      <c r="B36" s="129" t="str">
        <f> VLOOKUP($A36,datasets!$A:$B,2,0)</f>
        <v>Betz et al. 2019, Zeitschrift für Geomorphologie (C97XPXE6)</v>
      </c>
      <c r="C36" s="129" t="str">
        <f t="shared" si="1"/>
        <v>C97XPXE6.1.1</v>
      </c>
      <c r="D36" s="117" t="s">
        <v>22</v>
      </c>
      <c r="E36" s="117" t="s">
        <v>22</v>
      </c>
      <c r="F36" s="168" t="s">
        <v>22</v>
      </c>
      <c r="G36" s="117" t="s">
        <v>22</v>
      </c>
      <c r="H36" s="169" t="s">
        <v>22</v>
      </c>
      <c r="I36" s="170" t="s">
        <v>22</v>
      </c>
      <c r="J36" s="117" t="s">
        <v>22</v>
      </c>
      <c r="K36" s="184" t="s">
        <v>22</v>
      </c>
      <c r="L36" s="117" t="s">
        <v>22</v>
      </c>
      <c r="M36" s="169" t="s">
        <v>22</v>
      </c>
      <c r="N36" s="172" t="s">
        <v>22</v>
      </c>
      <c r="O36" s="117" t="s">
        <v>22</v>
      </c>
      <c r="P36" s="117" t="s">
        <v>22</v>
      </c>
      <c r="Q36" s="117" t="s">
        <v>22</v>
      </c>
      <c r="R36" s="174" t="s">
        <v>22</v>
      </c>
      <c r="S36" s="117" t="s">
        <v>22</v>
      </c>
      <c r="T36" s="174" t="s">
        <v>22</v>
      </c>
      <c r="U36" s="175"/>
      <c r="V36" s="175" t="s">
        <v>22</v>
      </c>
      <c r="W36" s="176" t="s">
        <v>22</v>
      </c>
      <c r="X36" s="176" t="s">
        <v>22</v>
      </c>
      <c r="Y36" s="177" t="s">
        <v>22</v>
      </c>
      <c r="Z36" s="117" t="s">
        <v>22</v>
      </c>
      <c r="AA36" s="11" t="s">
        <v>22</v>
      </c>
      <c r="AB36" s="181" t="s">
        <v>22</v>
      </c>
      <c r="AC36" s="9" t="s">
        <v>4751</v>
      </c>
      <c r="AD36" s="117" t="s">
        <v>22</v>
      </c>
      <c r="AE36" s="74" t="str">
        <f t="array" ref="AE36"> index(publications!$A$1:$A$319, match($B36, publications!$B$1:$B$319, 0))</f>
        <v>Anette</v>
      </c>
      <c r="AF36" s="26" t="s">
        <v>22</v>
      </c>
    </row>
    <row r="37">
      <c r="A37" s="30" t="s">
        <v>3659</v>
      </c>
      <c r="B37" s="129" t="str">
        <f> VLOOKUP($A37,datasets!$A:$B,2,0)</f>
        <v>Bhattacharya et al. 2018, 2018 4th International Conference on Recent Advances in Information Technology (2HQXTLS6)</v>
      </c>
      <c r="C37" s="129" t="str">
        <f t="shared" si="1"/>
        <v>2HQXTLS6.1.1</v>
      </c>
      <c r="D37" s="11" t="s">
        <v>22</v>
      </c>
      <c r="E37" s="11" t="s">
        <v>22</v>
      </c>
      <c r="F37" s="168" t="s">
        <v>22</v>
      </c>
      <c r="G37" s="11" t="s">
        <v>22</v>
      </c>
      <c r="H37" s="169" t="s">
        <v>22</v>
      </c>
      <c r="I37" s="170" t="s">
        <v>22</v>
      </c>
      <c r="J37" s="169" t="s">
        <v>4752</v>
      </c>
      <c r="K37" s="171" t="s">
        <v>4752</v>
      </c>
      <c r="L37" s="11">
        <v>5.52</v>
      </c>
      <c r="M37" s="11">
        <v>5.52</v>
      </c>
      <c r="N37" s="172">
        <v>5.52</v>
      </c>
      <c r="O37" s="117" t="s">
        <v>22</v>
      </c>
      <c r="P37" s="117" t="s">
        <v>22</v>
      </c>
      <c r="Q37" s="117" t="s">
        <v>22</v>
      </c>
      <c r="R37" s="174" t="s">
        <v>22</v>
      </c>
      <c r="S37" s="9" t="s">
        <v>4753</v>
      </c>
      <c r="T37" s="174" t="s">
        <v>4754</v>
      </c>
      <c r="U37" s="181"/>
      <c r="V37" s="181" t="s">
        <v>4695</v>
      </c>
      <c r="W37" s="176" t="s">
        <v>22</v>
      </c>
      <c r="X37" s="176" t="s">
        <v>22</v>
      </c>
      <c r="Y37" s="177" t="s">
        <v>22</v>
      </c>
      <c r="Z37" s="117" t="s">
        <v>22</v>
      </c>
      <c r="AA37" s="11" t="s">
        <v>22</v>
      </c>
      <c r="AB37" s="181" t="s">
        <v>22</v>
      </c>
      <c r="AC37" s="9" t="s">
        <v>4755</v>
      </c>
      <c r="AD37" s="11" t="s">
        <v>4699</v>
      </c>
      <c r="AE37" s="74" t="str">
        <f t="array" ref="AE37"> index(publications!$A$1:$A$319, match($B37, publications!$B$1:$B$319, 0))</f>
        <v>Bob</v>
      </c>
      <c r="AF37" s="3" t="s">
        <v>4756</v>
      </c>
    </row>
    <row r="38">
      <c r="A38" s="30" t="s">
        <v>3664</v>
      </c>
      <c r="B38" s="129" t="str">
        <f> VLOOKUP($A38,datasets!$A:$B,2,0)</f>
        <v>Bitelli and Girelli 2009, Journal of Cultural Heritage (U5IZQNWE)</v>
      </c>
      <c r="C38" s="129" t="str">
        <f t="shared" si="1"/>
        <v>U5IZQNWE.1.1</v>
      </c>
      <c r="D38" s="117" t="s">
        <v>22</v>
      </c>
      <c r="E38" s="117" t="s">
        <v>22</v>
      </c>
      <c r="F38" s="168" t="s">
        <v>22</v>
      </c>
      <c r="G38" s="117" t="s">
        <v>22</v>
      </c>
      <c r="H38" s="169" t="s">
        <v>22</v>
      </c>
      <c r="I38" s="170" t="s">
        <v>22</v>
      </c>
      <c r="J38" s="169" t="s">
        <v>4734</v>
      </c>
      <c r="K38" s="171">
        <v>23.0</v>
      </c>
      <c r="L38" s="11">
        <v>5.0</v>
      </c>
      <c r="M38" s="11">
        <v>5.0</v>
      </c>
      <c r="N38" s="172">
        <v>5.0</v>
      </c>
      <c r="O38" s="117" t="s">
        <v>22</v>
      </c>
      <c r="P38" s="117" t="s">
        <v>22</v>
      </c>
      <c r="Q38" s="117" t="s">
        <v>22</v>
      </c>
      <c r="R38" s="174" t="s">
        <v>22</v>
      </c>
      <c r="S38" s="9" t="s">
        <v>4757</v>
      </c>
      <c r="T38" s="174" t="s">
        <v>4754</v>
      </c>
      <c r="U38" s="181"/>
      <c r="V38" s="181" t="s">
        <v>4695</v>
      </c>
      <c r="W38" s="176" t="s">
        <v>22</v>
      </c>
      <c r="X38" s="176" t="s">
        <v>22</v>
      </c>
      <c r="Y38" s="177" t="s">
        <v>22</v>
      </c>
      <c r="Z38" s="117" t="s">
        <v>22</v>
      </c>
      <c r="AA38" s="11" t="s">
        <v>22</v>
      </c>
      <c r="AB38" s="181" t="s">
        <v>22</v>
      </c>
      <c r="AC38" s="9" t="s">
        <v>22</v>
      </c>
      <c r="AD38" s="117" t="s">
        <v>22</v>
      </c>
      <c r="AE38" s="204" t="str">
        <f t="array" ref="AE38"> index(publications!$A$1:$A$319, match($B38, publications!$B$1:$B$319, 0))</f>
        <v>Bob</v>
      </c>
      <c r="AF38" s="26" t="s">
        <v>22</v>
      </c>
    </row>
    <row r="39">
      <c r="A39" s="30" t="s">
        <v>4478</v>
      </c>
      <c r="B39" s="129" t="str">
        <f> VLOOKUP($A39,datasets!$A:$B,2,0)</f>
        <v>Bjørk et al. 2012, Nature Geoscience (K8DGTW2N)</v>
      </c>
      <c r="C39" s="129" t="str">
        <f t="shared" si="1"/>
        <v>K8DGTW2N.1.1</v>
      </c>
      <c r="D39" s="11" t="s">
        <v>4729</v>
      </c>
      <c r="E39" s="117" t="s">
        <v>4758</v>
      </c>
      <c r="F39" s="168" t="s">
        <v>4695</v>
      </c>
      <c r="G39" s="117" t="s">
        <v>22</v>
      </c>
      <c r="H39" s="117" t="s">
        <v>22</v>
      </c>
      <c r="I39" s="170" t="s">
        <v>22</v>
      </c>
      <c r="J39" s="117" t="s">
        <v>22</v>
      </c>
      <c r="K39" s="117" t="s">
        <v>22</v>
      </c>
      <c r="L39" s="117" t="s">
        <v>22</v>
      </c>
      <c r="M39" s="117" t="s">
        <v>22</v>
      </c>
      <c r="N39" s="117" t="s">
        <v>22</v>
      </c>
      <c r="O39" s="117" t="s">
        <v>22</v>
      </c>
      <c r="P39" s="117" t="s">
        <v>22</v>
      </c>
      <c r="Q39" s="117" t="s">
        <v>22</v>
      </c>
      <c r="R39" s="117" t="s">
        <v>22</v>
      </c>
      <c r="S39" s="117" t="s">
        <v>22</v>
      </c>
      <c r="T39" s="117" t="s">
        <v>22</v>
      </c>
      <c r="U39" s="117"/>
      <c r="V39" s="117" t="s">
        <v>22</v>
      </c>
      <c r="W39" s="117" t="s">
        <v>22</v>
      </c>
      <c r="X39" s="117" t="s">
        <v>22</v>
      </c>
      <c r="Y39" s="117" t="s">
        <v>22</v>
      </c>
      <c r="Z39" s="117" t="s">
        <v>22</v>
      </c>
      <c r="AA39" s="117" t="s">
        <v>22</v>
      </c>
      <c r="AB39" s="117" t="s">
        <v>22</v>
      </c>
      <c r="AC39" s="117" t="s">
        <v>22</v>
      </c>
      <c r="AD39" s="26" t="s">
        <v>4759</v>
      </c>
      <c r="AE39" s="15" t="s">
        <v>16</v>
      </c>
      <c r="AF39" s="11" t="s">
        <v>4760</v>
      </c>
    </row>
    <row r="40">
      <c r="A40" s="30" t="s">
        <v>4480</v>
      </c>
      <c r="B40" s="129" t="str">
        <f> VLOOKUP($A40,datasets!$A:$B,2,0)</f>
        <v>Bjørk et al. 2012, Nature Geoscience (K8DGTW2N)</v>
      </c>
      <c r="C40" s="129" t="str">
        <f t="shared" si="1"/>
        <v>K8DGTW2N.2.1</v>
      </c>
      <c r="D40" s="11" t="s">
        <v>4729</v>
      </c>
      <c r="E40" s="117" t="s">
        <v>4758</v>
      </c>
      <c r="F40" s="168" t="s">
        <v>4695</v>
      </c>
      <c r="G40" s="117" t="s">
        <v>22</v>
      </c>
      <c r="H40" s="117" t="s">
        <v>22</v>
      </c>
      <c r="I40" s="170" t="s">
        <v>22</v>
      </c>
      <c r="J40" s="117" t="s">
        <v>22</v>
      </c>
      <c r="K40" s="117" t="s">
        <v>22</v>
      </c>
      <c r="L40" s="117" t="s">
        <v>22</v>
      </c>
      <c r="M40" s="117" t="s">
        <v>22</v>
      </c>
      <c r="N40" s="117" t="s">
        <v>22</v>
      </c>
      <c r="O40" s="117" t="s">
        <v>22</v>
      </c>
      <c r="P40" s="117" t="s">
        <v>22</v>
      </c>
      <c r="Q40" s="117" t="s">
        <v>22</v>
      </c>
      <c r="R40" s="117" t="s">
        <v>22</v>
      </c>
      <c r="S40" s="117" t="s">
        <v>22</v>
      </c>
      <c r="T40" s="117" t="s">
        <v>22</v>
      </c>
      <c r="U40" s="117"/>
      <c r="V40" s="117" t="s">
        <v>22</v>
      </c>
      <c r="W40" s="117" t="s">
        <v>22</v>
      </c>
      <c r="X40" s="117" t="s">
        <v>22</v>
      </c>
      <c r="Y40" s="117" t="s">
        <v>22</v>
      </c>
      <c r="Z40" s="117" t="s">
        <v>22</v>
      </c>
      <c r="AA40" s="117" t="s">
        <v>22</v>
      </c>
      <c r="AB40" s="117" t="s">
        <v>22</v>
      </c>
      <c r="AC40" s="117" t="s">
        <v>22</v>
      </c>
      <c r="AD40" s="26" t="s">
        <v>4759</v>
      </c>
      <c r="AE40" s="15" t="s">
        <v>16</v>
      </c>
      <c r="AF40" s="11" t="s">
        <v>4760</v>
      </c>
    </row>
    <row r="41">
      <c r="A41" s="30" t="s">
        <v>4481</v>
      </c>
      <c r="B41" s="129" t="str">
        <f> VLOOKUP($A41,datasets!$A:$B,2,0)</f>
        <v>Bjørk et al. 2012, Nature Geoscience (K8DGTW2N)</v>
      </c>
      <c r="C41" s="129" t="str">
        <f t="shared" si="1"/>
        <v>K8DGTW2N.3.1</v>
      </c>
      <c r="D41" s="11" t="s">
        <v>4729</v>
      </c>
      <c r="E41" s="117" t="s">
        <v>4758</v>
      </c>
      <c r="F41" s="168" t="s">
        <v>4695</v>
      </c>
      <c r="G41" s="117" t="s">
        <v>22</v>
      </c>
      <c r="H41" s="117" t="s">
        <v>22</v>
      </c>
      <c r="I41" s="170" t="s">
        <v>22</v>
      </c>
      <c r="J41" s="117" t="s">
        <v>22</v>
      </c>
      <c r="K41" s="117" t="s">
        <v>22</v>
      </c>
      <c r="L41" s="117" t="s">
        <v>22</v>
      </c>
      <c r="M41" s="117" t="s">
        <v>22</v>
      </c>
      <c r="N41" s="117" t="s">
        <v>22</v>
      </c>
      <c r="O41" s="117" t="s">
        <v>22</v>
      </c>
      <c r="P41" s="117" t="s">
        <v>22</v>
      </c>
      <c r="Q41" s="117" t="s">
        <v>22</v>
      </c>
      <c r="R41" s="117" t="s">
        <v>22</v>
      </c>
      <c r="S41" s="117" t="s">
        <v>22</v>
      </c>
      <c r="T41" s="117" t="s">
        <v>22</v>
      </c>
      <c r="U41" s="117"/>
      <c r="V41" s="117" t="s">
        <v>22</v>
      </c>
      <c r="W41" s="117" t="s">
        <v>22</v>
      </c>
      <c r="X41" s="117" t="s">
        <v>22</v>
      </c>
      <c r="Y41" s="117" t="s">
        <v>22</v>
      </c>
      <c r="Z41" s="117" t="s">
        <v>22</v>
      </c>
      <c r="AA41" s="117" t="s">
        <v>22</v>
      </c>
      <c r="AB41" s="117" t="s">
        <v>22</v>
      </c>
      <c r="AC41" s="117" t="s">
        <v>22</v>
      </c>
      <c r="AD41" s="26" t="s">
        <v>4759</v>
      </c>
      <c r="AE41" s="15" t="s">
        <v>16</v>
      </c>
      <c r="AF41" s="11" t="s">
        <v>4760</v>
      </c>
    </row>
    <row r="42">
      <c r="A42" s="30" t="s">
        <v>4482</v>
      </c>
      <c r="B42" s="129" t="str">
        <f> VLOOKUP($A42,datasets!$A:$B,2,0)</f>
        <v>Bjørk et al. 2012, Nature Geoscience (K8DGTW2N)</v>
      </c>
      <c r="C42" s="129" t="str">
        <f t="shared" si="1"/>
        <v>K8DGTW2N.4.1</v>
      </c>
      <c r="D42" s="11" t="s">
        <v>4729</v>
      </c>
      <c r="E42" s="117" t="s">
        <v>4758</v>
      </c>
      <c r="F42" s="168" t="s">
        <v>4695</v>
      </c>
      <c r="G42" s="117" t="s">
        <v>22</v>
      </c>
      <c r="H42" s="117" t="s">
        <v>22</v>
      </c>
      <c r="I42" s="170" t="s">
        <v>22</v>
      </c>
      <c r="J42" s="117" t="s">
        <v>22</v>
      </c>
      <c r="K42" s="117" t="s">
        <v>22</v>
      </c>
      <c r="L42" s="117" t="s">
        <v>22</v>
      </c>
      <c r="M42" s="117" t="s">
        <v>22</v>
      </c>
      <c r="N42" s="117" t="s">
        <v>22</v>
      </c>
      <c r="O42" s="117" t="s">
        <v>22</v>
      </c>
      <c r="P42" s="117" t="s">
        <v>22</v>
      </c>
      <c r="Q42" s="117" t="s">
        <v>22</v>
      </c>
      <c r="R42" s="117" t="s">
        <v>22</v>
      </c>
      <c r="S42" s="117" t="s">
        <v>22</v>
      </c>
      <c r="T42" s="117" t="s">
        <v>22</v>
      </c>
      <c r="U42" s="117"/>
      <c r="V42" s="117" t="s">
        <v>22</v>
      </c>
      <c r="W42" s="117" t="s">
        <v>22</v>
      </c>
      <c r="X42" s="117" t="s">
        <v>22</v>
      </c>
      <c r="Y42" s="117" t="s">
        <v>22</v>
      </c>
      <c r="Z42" s="117" t="s">
        <v>22</v>
      </c>
      <c r="AA42" s="117" t="s">
        <v>22</v>
      </c>
      <c r="AB42" s="117" t="s">
        <v>22</v>
      </c>
      <c r="AC42" s="117" t="s">
        <v>22</v>
      </c>
      <c r="AD42" s="26" t="s">
        <v>4759</v>
      </c>
      <c r="AE42" s="15" t="s">
        <v>16</v>
      </c>
      <c r="AF42" s="11" t="s">
        <v>4760</v>
      </c>
    </row>
    <row r="43">
      <c r="A43" s="30" t="s">
        <v>4483</v>
      </c>
      <c r="B43" s="129" t="str">
        <f> VLOOKUP($A43,datasets!$A:$B,2,0)</f>
        <v>Bjørk et al. 2012, Nature Geoscience (K8DGTW2N)</v>
      </c>
      <c r="C43" s="129" t="str">
        <f t="shared" si="1"/>
        <v>K8DGTW2N.5.1</v>
      </c>
      <c r="D43" s="11" t="s">
        <v>4729</v>
      </c>
      <c r="E43" s="117" t="s">
        <v>4758</v>
      </c>
      <c r="F43" s="168" t="s">
        <v>4695</v>
      </c>
      <c r="G43" s="117" t="s">
        <v>22</v>
      </c>
      <c r="H43" s="117" t="s">
        <v>22</v>
      </c>
      <c r="I43" s="170" t="s">
        <v>22</v>
      </c>
      <c r="J43" s="117" t="s">
        <v>22</v>
      </c>
      <c r="K43" s="117" t="s">
        <v>22</v>
      </c>
      <c r="L43" s="117" t="s">
        <v>22</v>
      </c>
      <c r="M43" s="117" t="s">
        <v>22</v>
      </c>
      <c r="N43" s="117" t="s">
        <v>22</v>
      </c>
      <c r="O43" s="117" t="s">
        <v>22</v>
      </c>
      <c r="P43" s="117" t="s">
        <v>22</v>
      </c>
      <c r="Q43" s="117" t="s">
        <v>22</v>
      </c>
      <c r="R43" s="117" t="s">
        <v>22</v>
      </c>
      <c r="S43" s="117" t="s">
        <v>22</v>
      </c>
      <c r="T43" s="117" t="s">
        <v>22</v>
      </c>
      <c r="U43" s="117"/>
      <c r="V43" s="117" t="s">
        <v>22</v>
      </c>
      <c r="W43" s="117" t="s">
        <v>22</v>
      </c>
      <c r="X43" s="117" t="s">
        <v>22</v>
      </c>
      <c r="Y43" s="117" t="s">
        <v>22</v>
      </c>
      <c r="Z43" s="117" t="s">
        <v>22</v>
      </c>
      <c r="AA43" s="117" t="s">
        <v>22</v>
      </c>
      <c r="AB43" s="117" t="s">
        <v>22</v>
      </c>
      <c r="AC43" s="117" t="s">
        <v>22</v>
      </c>
      <c r="AD43" s="26" t="s">
        <v>4759</v>
      </c>
      <c r="AE43" s="15" t="s">
        <v>16</v>
      </c>
      <c r="AF43" s="11" t="s">
        <v>4760</v>
      </c>
    </row>
    <row r="44">
      <c r="A44" s="30" t="s">
        <v>4484</v>
      </c>
      <c r="B44" s="129" t="str">
        <f> VLOOKUP($A44,datasets!$A:$B,2,0)</f>
        <v>Bjørk et al. 2012, Nature Geoscience (K8DGTW2N)</v>
      </c>
      <c r="C44" s="129" t="str">
        <f t="shared" si="1"/>
        <v>K8DGTW2N.6.1</v>
      </c>
      <c r="D44" s="11" t="s">
        <v>4729</v>
      </c>
      <c r="E44" s="117" t="s">
        <v>4758</v>
      </c>
      <c r="F44" s="168" t="s">
        <v>4695</v>
      </c>
      <c r="G44" s="117" t="s">
        <v>22</v>
      </c>
      <c r="H44" s="117" t="s">
        <v>22</v>
      </c>
      <c r="I44" s="170" t="s">
        <v>22</v>
      </c>
      <c r="J44" s="117" t="s">
        <v>22</v>
      </c>
      <c r="K44" s="117" t="s">
        <v>22</v>
      </c>
      <c r="L44" s="117" t="s">
        <v>22</v>
      </c>
      <c r="M44" s="117" t="s">
        <v>22</v>
      </c>
      <c r="N44" s="117" t="s">
        <v>22</v>
      </c>
      <c r="O44" s="117" t="s">
        <v>22</v>
      </c>
      <c r="P44" s="117" t="s">
        <v>22</v>
      </c>
      <c r="Q44" s="117" t="s">
        <v>22</v>
      </c>
      <c r="R44" s="117" t="s">
        <v>22</v>
      </c>
      <c r="S44" s="117" t="s">
        <v>22</v>
      </c>
      <c r="T44" s="117" t="s">
        <v>22</v>
      </c>
      <c r="U44" s="117"/>
      <c r="V44" s="117" t="s">
        <v>22</v>
      </c>
      <c r="W44" s="117" t="s">
        <v>22</v>
      </c>
      <c r="X44" s="117" t="s">
        <v>22</v>
      </c>
      <c r="Y44" s="117" t="s">
        <v>22</v>
      </c>
      <c r="Z44" s="117" t="s">
        <v>22</v>
      </c>
      <c r="AA44" s="117" t="s">
        <v>22</v>
      </c>
      <c r="AB44" s="117" t="s">
        <v>22</v>
      </c>
      <c r="AC44" s="117" t="s">
        <v>22</v>
      </c>
      <c r="AD44" s="26" t="s">
        <v>4759</v>
      </c>
      <c r="AE44" s="15" t="s">
        <v>16</v>
      </c>
      <c r="AF44" s="11" t="s">
        <v>4760</v>
      </c>
    </row>
    <row r="45">
      <c r="A45" s="30" t="s">
        <v>4485</v>
      </c>
      <c r="B45" s="129" t="str">
        <f> VLOOKUP($A45,datasets!$A:$B,2,0)</f>
        <v>Bjørk et al. 2012, Nature Geoscience (K8DGTW2N)</v>
      </c>
      <c r="C45" s="129" t="str">
        <f t="shared" si="1"/>
        <v>K8DGTW2N.7.1</v>
      </c>
      <c r="D45" s="11" t="s">
        <v>4729</v>
      </c>
      <c r="E45" s="117" t="s">
        <v>4758</v>
      </c>
      <c r="F45" s="168" t="s">
        <v>4695</v>
      </c>
      <c r="G45" s="117" t="s">
        <v>22</v>
      </c>
      <c r="H45" s="117" t="s">
        <v>22</v>
      </c>
      <c r="I45" s="170" t="s">
        <v>22</v>
      </c>
      <c r="J45" s="117" t="s">
        <v>22</v>
      </c>
      <c r="K45" s="117" t="s">
        <v>22</v>
      </c>
      <c r="L45" s="117" t="s">
        <v>22</v>
      </c>
      <c r="M45" s="117" t="s">
        <v>22</v>
      </c>
      <c r="N45" s="117" t="s">
        <v>22</v>
      </c>
      <c r="O45" s="117" t="s">
        <v>22</v>
      </c>
      <c r="P45" s="117" t="s">
        <v>22</v>
      </c>
      <c r="Q45" s="117" t="s">
        <v>22</v>
      </c>
      <c r="R45" s="117" t="s">
        <v>22</v>
      </c>
      <c r="S45" s="117" t="s">
        <v>22</v>
      </c>
      <c r="T45" s="117" t="s">
        <v>22</v>
      </c>
      <c r="U45" s="117"/>
      <c r="V45" s="117" t="s">
        <v>22</v>
      </c>
      <c r="W45" s="117" t="s">
        <v>22</v>
      </c>
      <c r="X45" s="117" t="s">
        <v>22</v>
      </c>
      <c r="Y45" s="117" t="s">
        <v>22</v>
      </c>
      <c r="Z45" s="117" t="s">
        <v>22</v>
      </c>
      <c r="AA45" s="117" t="s">
        <v>22</v>
      </c>
      <c r="AB45" s="117" t="s">
        <v>22</v>
      </c>
      <c r="AC45" s="117" t="s">
        <v>22</v>
      </c>
      <c r="AD45" s="26" t="s">
        <v>4759</v>
      </c>
      <c r="AE45" s="15" t="s">
        <v>16</v>
      </c>
      <c r="AF45" s="11" t="s">
        <v>4760</v>
      </c>
    </row>
    <row r="46">
      <c r="A46" s="30" t="s">
        <v>4486</v>
      </c>
      <c r="B46" s="129" t="str">
        <f> VLOOKUP($A46,datasets!$A:$B,2,0)</f>
        <v>Bjørk et al. 2012, Nature Geoscience (K8DGTW2N)</v>
      </c>
      <c r="C46" s="129" t="str">
        <f t="shared" si="1"/>
        <v>K8DGTW2N.8.1</v>
      </c>
      <c r="D46" s="11" t="s">
        <v>22</v>
      </c>
      <c r="E46" s="117" t="s">
        <v>22</v>
      </c>
      <c r="F46" s="168" t="s">
        <v>22</v>
      </c>
      <c r="G46" s="117" t="s">
        <v>22</v>
      </c>
      <c r="H46" s="117" t="s">
        <v>22</v>
      </c>
      <c r="I46" s="170" t="s">
        <v>22</v>
      </c>
      <c r="J46" s="117" t="s">
        <v>22</v>
      </c>
      <c r="K46" s="117" t="s">
        <v>22</v>
      </c>
      <c r="L46" s="117" t="s">
        <v>22</v>
      </c>
      <c r="M46" s="117" t="s">
        <v>22</v>
      </c>
      <c r="N46" s="117" t="s">
        <v>22</v>
      </c>
      <c r="O46" s="117" t="s">
        <v>22</v>
      </c>
      <c r="P46" s="117" t="s">
        <v>22</v>
      </c>
      <c r="Q46" s="117" t="s">
        <v>22</v>
      </c>
      <c r="R46" s="117" t="s">
        <v>22</v>
      </c>
      <c r="S46" s="117" t="s">
        <v>22</v>
      </c>
      <c r="T46" s="117" t="s">
        <v>22</v>
      </c>
      <c r="U46" s="117"/>
      <c r="V46" s="117" t="s">
        <v>22</v>
      </c>
      <c r="W46" s="117" t="s">
        <v>22</v>
      </c>
      <c r="X46" s="117" t="s">
        <v>22</v>
      </c>
      <c r="Y46" s="117" t="s">
        <v>22</v>
      </c>
      <c r="Z46" s="117" t="s">
        <v>22</v>
      </c>
      <c r="AA46" s="117" t="s">
        <v>22</v>
      </c>
      <c r="AB46" s="117" t="s">
        <v>22</v>
      </c>
      <c r="AC46" s="117" t="s">
        <v>22</v>
      </c>
      <c r="AD46" s="11" t="s">
        <v>22</v>
      </c>
      <c r="AE46" s="15" t="s">
        <v>16</v>
      </c>
      <c r="AF46" s="26" t="s">
        <v>22</v>
      </c>
    </row>
    <row r="47">
      <c r="A47" s="30" t="s">
        <v>3668</v>
      </c>
      <c r="B47" s="129" t="str">
        <f> VLOOKUP($A47,datasets!$A:$B,2,0)</f>
        <v>Bolch et al. 2008, Journal of Glaciology (VZSHSDVT)</v>
      </c>
      <c r="C47" s="129" t="str">
        <f t="shared" si="1"/>
        <v>VZSHSDVT.1.1</v>
      </c>
      <c r="D47" s="11" t="s">
        <v>4761</v>
      </c>
      <c r="E47" s="169" t="s">
        <v>4762</v>
      </c>
      <c r="F47" s="168" t="s">
        <v>4695</v>
      </c>
      <c r="G47" s="169" t="s">
        <v>22</v>
      </c>
      <c r="H47" s="169" t="s">
        <v>22</v>
      </c>
      <c r="I47" s="170" t="s">
        <v>22</v>
      </c>
      <c r="J47" s="169" t="s">
        <v>4763</v>
      </c>
      <c r="K47" s="171">
        <v>100.0</v>
      </c>
      <c r="L47" s="11" t="s">
        <v>4764</v>
      </c>
      <c r="M47" s="11">
        <v>56.5</v>
      </c>
      <c r="N47" s="172">
        <v>32.17</v>
      </c>
      <c r="O47" s="169" t="s">
        <v>22</v>
      </c>
      <c r="P47" s="169" t="s">
        <v>22</v>
      </c>
      <c r="Q47" s="117" t="s">
        <v>22</v>
      </c>
      <c r="R47" s="174" t="s">
        <v>22</v>
      </c>
      <c r="S47" s="169" t="s">
        <v>22</v>
      </c>
      <c r="T47" s="178" t="s">
        <v>22</v>
      </c>
      <c r="U47" s="175"/>
      <c r="V47" s="175" t="s">
        <v>22</v>
      </c>
      <c r="W47" s="176" t="s">
        <v>22</v>
      </c>
      <c r="X47" s="176" t="s">
        <v>22</v>
      </c>
      <c r="Y47" s="177" t="s">
        <v>22</v>
      </c>
      <c r="Z47" s="169" t="s">
        <v>22</v>
      </c>
      <c r="AA47" s="11" t="s">
        <v>22</v>
      </c>
      <c r="AB47" s="181" t="s">
        <v>22</v>
      </c>
      <c r="AC47" s="9" t="s">
        <v>4714</v>
      </c>
      <c r="AD47" s="169" t="s">
        <v>22</v>
      </c>
      <c r="AE47" s="74" t="str">
        <f t="array" ref="AE47"> index(publications!$A$1:$A$319, match($B47, publications!$B$1:$B$319, 0))</f>
        <v>Bob</v>
      </c>
      <c r="AF47" s="26" t="s">
        <v>22</v>
      </c>
    </row>
    <row r="48">
      <c r="A48" s="30" t="s">
        <v>3671</v>
      </c>
      <c r="B48" s="129" t="str">
        <f> VLOOKUP($A48,datasets!$A:$B,2,0)</f>
        <v>Bolch et al. 2011, The Cryosphere (D5BPHY87)</v>
      </c>
      <c r="C48" s="129" t="str">
        <f t="shared" si="1"/>
        <v>D5BPHY87.1.1</v>
      </c>
      <c r="D48" s="117" t="s">
        <v>22</v>
      </c>
      <c r="E48" s="117" t="s">
        <v>22</v>
      </c>
      <c r="F48" s="168" t="s">
        <v>22</v>
      </c>
      <c r="G48" s="117" t="s">
        <v>22</v>
      </c>
      <c r="H48" s="169" t="s">
        <v>22</v>
      </c>
      <c r="I48" s="170" t="s">
        <v>22</v>
      </c>
      <c r="J48" s="169" t="s">
        <v>4765</v>
      </c>
      <c r="K48" s="171">
        <v>200.0</v>
      </c>
      <c r="L48" s="11">
        <v>7.9</v>
      </c>
      <c r="M48" s="11">
        <v>20.6</v>
      </c>
      <c r="N48" s="172">
        <v>12.13</v>
      </c>
      <c r="O48" s="117">
        <v>14.0</v>
      </c>
      <c r="P48" s="117" t="s">
        <v>22</v>
      </c>
      <c r="Q48" s="117" t="s">
        <v>22</v>
      </c>
      <c r="R48" s="174" t="s">
        <v>22</v>
      </c>
      <c r="S48" s="9" t="s">
        <v>4766</v>
      </c>
      <c r="T48" s="174" t="s">
        <v>4767</v>
      </c>
      <c r="U48" s="181"/>
      <c r="V48" s="181" t="s">
        <v>4695</v>
      </c>
      <c r="W48" s="176" t="s">
        <v>22</v>
      </c>
      <c r="X48" s="179" t="s">
        <v>22</v>
      </c>
      <c r="Y48" s="180" t="s">
        <v>22</v>
      </c>
      <c r="Z48" s="11">
        <v>17.8</v>
      </c>
      <c r="AA48" s="117">
        <v>20.6</v>
      </c>
      <c r="AB48" s="175">
        <v>18.73</v>
      </c>
      <c r="AC48" s="117" t="s">
        <v>22</v>
      </c>
      <c r="AD48" s="11" t="s">
        <v>4768</v>
      </c>
      <c r="AE48" s="140" t="str">
        <f t="array" ref="AE48"> index(publications!$A$1:$A$319, match($B48, publications!$B$1:$B$319, 0))</f>
        <v>Amaury</v>
      </c>
      <c r="AF48" s="26" t="s">
        <v>22</v>
      </c>
    </row>
    <row r="49">
      <c r="A49" s="30" t="s">
        <v>3674</v>
      </c>
      <c r="B49" s="129" t="str">
        <f> VLOOKUP($A49,datasets!$A:$B,2,0)</f>
        <v>Bolch et al. 2011, The Cryosphere (D5BPHY87)</v>
      </c>
      <c r="C49" s="129" t="str">
        <f t="shared" si="1"/>
        <v>D5BPHY87.2.1</v>
      </c>
      <c r="D49" s="117" t="s">
        <v>22</v>
      </c>
      <c r="E49" s="117" t="s">
        <v>22</v>
      </c>
      <c r="F49" s="168" t="s">
        <v>22</v>
      </c>
      <c r="G49" s="117" t="s">
        <v>22</v>
      </c>
      <c r="H49" s="169" t="s">
        <v>22</v>
      </c>
      <c r="I49" s="170" t="s">
        <v>22</v>
      </c>
      <c r="J49" s="169" t="s">
        <v>4765</v>
      </c>
      <c r="K49" s="171">
        <v>200.0</v>
      </c>
      <c r="L49" s="11">
        <v>7.9</v>
      </c>
      <c r="M49" s="11">
        <v>20.6</v>
      </c>
      <c r="N49" s="172">
        <v>12.13</v>
      </c>
      <c r="O49" s="117">
        <v>14.0</v>
      </c>
      <c r="P49" s="117" t="s">
        <v>22</v>
      </c>
      <c r="Q49" s="117" t="s">
        <v>22</v>
      </c>
      <c r="R49" s="174" t="s">
        <v>22</v>
      </c>
      <c r="S49" s="9" t="s">
        <v>4769</v>
      </c>
      <c r="T49" s="174" t="s">
        <v>4770</v>
      </c>
      <c r="U49" s="181"/>
      <c r="V49" s="181" t="s">
        <v>4695</v>
      </c>
      <c r="W49" s="176" t="s">
        <v>22</v>
      </c>
      <c r="X49" s="176" t="s">
        <v>22</v>
      </c>
      <c r="Y49" s="180" t="s">
        <v>22</v>
      </c>
      <c r="Z49" s="11">
        <v>17.8</v>
      </c>
      <c r="AA49" s="117">
        <v>20.6</v>
      </c>
      <c r="AB49" s="175">
        <v>18.73</v>
      </c>
      <c r="AC49" s="117" t="s">
        <v>22</v>
      </c>
      <c r="AD49" s="11" t="s">
        <v>4768</v>
      </c>
      <c r="AE49" s="140" t="str">
        <f t="array" ref="AE49"> index(publications!$A$1:$A$319, match($B49, publications!$B$1:$B$319, 0))</f>
        <v>Amaury</v>
      </c>
      <c r="AF49" s="26" t="s">
        <v>22</v>
      </c>
    </row>
    <row r="50">
      <c r="A50" s="30" t="s">
        <v>3675</v>
      </c>
      <c r="B50" s="129" t="str">
        <f> VLOOKUP($A50,datasets!$A:$B,2,0)</f>
        <v>Bolch et al. 2011, The Cryosphere (D5BPHY87)</v>
      </c>
      <c r="C50" s="129" t="str">
        <f t="shared" si="1"/>
        <v>D5BPHY87.3.1</v>
      </c>
      <c r="D50" s="117" t="s">
        <v>22</v>
      </c>
      <c r="E50" s="117" t="s">
        <v>22</v>
      </c>
      <c r="F50" s="168" t="s">
        <v>22</v>
      </c>
      <c r="G50" s="117" t="s">
        <v>22</v>
      </c>
      <c r="H50" s="169" t="s">
        <v>22</v>
      </c>
      <c r="I50" s="170" t="s">
        <v>22</v>
      </c>
      <c r="J50" s="169" t="s">
        <v>4765</v>
      </c>
      <c r="K50" s="171">
        <v>200.0</v>
      </c>
      <c r="L50" s="11">
        <v>7.9</v>
      </c>
      <c r="M50" s="11">
        <v>20.6</v>
      </c>
      <c r="N50" s="172">
        <v>12.13</v>
      </c>
      <c r="O50" s="117">
        <v>14.0</v>
      </c>
      <c r="P50" s="117" t="s">
        <v>22</v>
      </c>
      <c r="Q50" s="117" t="s">
        <v>22</v>
      </c>
      <c r="R50" s="174" t="s">
        <v>22</v>
      </c>
      <c r="S50" s="9" t="s">
        <v>4769</v>
      </c>
      <c r="T50" s="174" t="s">
        <v>4770</v>
      </c>
      <c r="U50" s="181"/>
      <c r="V50" s="181" t="s">
        <v>4695</v>
      </c>
      <c r="W50" s="176" t="s">
        <v>22</v>
      </c>
      <c r="X50" s="176" t="s">
        <v>22</v>
      </c>
      <c r="Y50" s="180" t="s">
        <v>22</v>
      </c>
      <c r="Z50" s="11">
        <v>17.8</v>
      </c>
      <c r="AA50" s="117">
        <v>20.6</v>
      </c>
      <c r="AB50" s="175">
        <v>18.73</v>
      </c>
      <c r="AC50" s="117" t="s">
        <v>22</v>
      </c>
      <c r="AD50" s="11" t="s">
        <v>4768</v>
      </c>
      <c r="AE50" s="140" t="str">
        <f t="array" ref="AE50"> index(publications!$A$1:$A$319, match($B50, publications!$B$1:$B$319, 0))</f>
        <v>Amaury</v>
      </c>
      <c r="AF50" s="26" t="s">
        <v>22</v>
      </c>
    </row>
    <row r="51">
      <c r="A51" s="30" t="s">
        <v>3676</v>
      </c>
      <c r="B51" s="129" t="str">
        <f> VLOOKUP($A51,datasets!$A:$B,2,0)</f>
        <v>Bolch et al. 2017, The Cryosphere (UFU92EAC)</v>
      </c>
      <c r="C51" s="129" t="str">
        <f t="shared" si="1"/>
        <v>UFU92EAC.1.1</v>
      </c>
      <c r="D51" s="117" t="s">
        <v>22</v>
      </c>
      <c r="E51" s="117" t="s">
        <v>22</v>
      </c>
      <c r="F51" s="168" t="s">
        <v>22</v>
      </c>
      <c r="G51" s="117" t="s">
        <v>22</v>
      </c>
      <c r="H51" s="169" t="s">
        <v>22</v>
      </c>
      <c r="I51" s="170" t="s">
        <v>22</v>
      </c>
      <c r="J51" s="169" t="s">
        <v>4771</v>
      </c>
      <c r="K51" s="184">
        <v>28.0</v>
      </c>
      <c r="L51" s="117" t="s">
        <v>22</v>
      </c>
      <c r="M51" s="169" t="s">
        <v>22</v>
      </c>
      <c r="N51" s="172" t="s">
        <v>22</v>
      </c>
      <c r="O51" s="117" t="s">
        <v>22</v>
      </c>
      <c r="P51" s="117" t="s">
        <v>22</v>
      </c>
      <c r="Q51" s="117" t="s">
        <v>22</v>
      </c>
      <c r="R51" s="174" t="s">
        <v>22</v>
      </c>
      <c r="S51" s="9" t="s">
        <v>4772</v>
      </c>
      <c r="T51" s="174" t="s">
        <v>4773</v>
      </c>
      <c r="U51" s="181"/>
      <c r="V51" s="181" t="s">
        <v>4695</v>
      </c>
      <c r="W51" s="176" t="s">
        <v>22</v>
      </c>
      <c r="X51" s="176" t="s">
        <v>22</v>
      </c>
      <c r="Y51" s="177" t="s">
        <v>22</v>
      </c>
      <c r="Z51" s="117" t="s">
        <v>22</v>
      </c>
      <c r="AA51" s="11" t="s">
        <v>22</v>
      </c>
      <c r="AB51" s="175" t="s">
        <v>22</v>
      </c>
      <c r="AC51" s="117" t="s">
        <v>22</v>
      </c>
      <c r="AD51" s="11" t="s">
        <v>4774</v>
      </c>
      <c r="AE51" s="204" t="str">
        <f t="array" ref="AE51"> index(publications!$A$1:$A$319, match($B51, publications!$B$1:$B$319, 0))</f>
        <v>Amaury</v>
      </c>
      <c r="AF51" s="26" t="s">
        <v>22</v>
      </c>
    </row>
    <row r="52">
      <c r="A52" s="30" t="s">
        <v>3681</v>
      </c>
      <c r="B52" s="129" t="str">
        <f> VLOOKUP($A52,datasets!$A:$B,2,0)</f>
        <v>Bolles and Forman 2018, Frontiers in Earth Science (PBSVU4ID)</v>
      </c>
      <c r="C52" s="129" t="str">
        <f t="shared" si="1"/>
        <v>PBSVU4ID.1.1</v>
      </c>
      <c r="D52" s="117" t="s">
        <v>22</v>
      </c>
      <c r="E52" s="117" t="s">
        <v>22</v>
      </c>
      <c r="F52" s="168" t="s">
        <v>22</v>
      </c>
      <c r="G52" s="117" t="s">
        <v>22</v>
      </c>
      <c r="H52" s="169" t="s">
        <v>22</v>
      </c>
      <c r="I52" s="178" t="s">
        <v>22</v>
      </c>
      <c r="J52" s="169" t="s">
        <v>4775</v>
      </c>
      <c r="K52" s="184">
        <v>634.0</v>
      </c>
      <c r="L52" s="117" t="s">
        <v>22</v>
      </c>
      <c r="M52" s="169" t="s">
        <v>22</v>
      </c>
      <c r="N52" s="172" t="s">
        <v>22</v>
      </c>
      <c r="O52" s="117" t="s">
        <v>22</v>
      </c>
      <c r="P52" s="117" t="s">
        <v>22</v>
      </c>
      <c r="Q52" s="117" t="s">
        <v>22</v>
      </c>
      <c r="R52" s="174" t="s">
        <v>22</v>
      </c>
      <c r="S52" s="117" t="s">
        <v>22</v>
      </c>
      <c r="T52" s="174" t="s">
        <v>22</v>
      </c>
      <c r="U52" s="175"/>
      <c r="V52" s="175" t="s">
        <v>22</v>
      </c>
      <c r="W52" s="176" t="s">
        <v>22</v>
      </c>
      <c r="X52" s="179" t="s">
        <v>22</v>
      </c>
      <c r="Y52" s="180" t="s">
        <v>22</v>
      </c>
      <c r="Z52" s="11" t="s">
        <v>4776</v>
      </c>
      <c r="AA52" s="11" t="s">
        <v>4776</v>
      </c>
      <c r="AB52" s="175">
        <v>5.0</v>
      </c>
      <c r="AC52" s="117" t="s">
        <v>22</v>
      </c>
      <c r="AD52" s="117" t="s">
        <v>22</v>
      </c>
      <c r="AE52" s="74" t="str">
        <f t="array" ref="AE52"> index(publications!$A$1:$A$319, match($B52, publications!$B$1:$B$319, 0))</f>
        <v>Anette</v>
      </c>
      <c r="AF52" s="26" t="s">
        <v>22</v>
      </c>
    </row>
    <row r="53">
      <c r="A53" s="30" t="s">
        <v>3688</v>
      </c>
      <c r="B53" s="129" t="str">
        <f> VLOOKUP($A53,datasets!$A:$B,2,0)</f>
        <v>Bolles and Forman 2018, Frontiers in Earth Science (PBSVU4ID)</v>
      </c>
      <c r="C53" s="129" t="str">
        <f t="shared" si="1"/>
        <v>PBSVU4ID.2.1</v>
      </c>
      <c r="D53" s="117" t="s">
        <v>22</v>
      </c>
      <c r="E53" s="117" t="s">
        <v>22</v>
      </c>
      <c r="F53" s="168" t="s">
        <v>22</v>
      </c>
      <c r="G53" s="117" t="s">
        <v>22</v>
      </c>
      <c r="H53" s="169" t="s">
        <v>22</v>
      </c>
      <c r="I53" s="178" t="s">
        <v>22</v>
      </c>
      <c r="J53" s="169" t="s">
        <v>4777</v>
      </c>
      <c r="K53" s="184">
        <v>496.0</v>
      </c>
      <c r="L53" s="117" t="s">
        <v>22</v>
      </c>
      <c r="M53" s="169" t="s">
        <v>22</v>
      </c>
      <c r="N53" s="172" t="s">
        <v>22</v>
      </c>
      <c r="O53" s="117" t="s">
        <v>22</v>
      </c>
      <c r="P53" s="117" t="s">
        <v>22</v>
      </c>
      <c r="Q53" s="117" t="s">
        <v>22</v>
      </c>
      <c r="R53" s="174" t="s">
        <v>22</v>
      </c>
      <c r="S53" s="117" t="s">
        <v>22</v>
      </c>
      <c r="T53" s="174" t="s">
        <v>22</v>
      </c>
      <c r="U53" s="175"/>
      <c r="V53" s="175" t="s">
        <v>22</v>
      </c>
      <c r="W53" s="176" t="s">
        <v>22</v>
      </c>
      <c r="X53" s="179" t="s">
        <v>22</v>
      </c>
      <c r="Y53" s="180" t="s">
        <v>22</v>
      </c>
      <c r="Z53" s="11" t="s">
        <v>4776</v>
      </c>
      <c r="AA53" s="11" t="s">
        <v>4776</v>
      </c>
      <c r="AB53" s="175">
        <v>5.0</v>
      </c>
      <c r="AC53" s="117" t="s">
        <v>22</v>
      </c>
      <c r="AD53" s="117" t="s">
        <v>22</v>
      </c>
      <c r="AE53" s="74" t="str">
        <f t="array" ref="AE53"> index(publications!$A$1:$A$319, match($B53, publications!$B$1:$B$319, 0))</f>
        <v>Anette</v>
      </c>
      <c r="AF53" s="26" t="s">
        <v>22</v>
      </c>
    </row>
    <row r="54">
      <c r="A54" s="30" t="s">
        <v>3689</v>
      </c>
      <c r="B54" s="129" t="str">
        <f> VLOOKUP($A54,datasets!$A:$B,2,0)</f>
        <v>Bolles and Forman 2018, Frontiers in Earth Science (PBSVU4ID)</v>
      </c>
      <c r="C54" s="129" t="str">
        <f t="shared" si="1"/>
        <v>PBSVU4ID.3.1</v>
      </c>
      <c r="D54" s="117" t="s">
        <v>22</v>
      </c>
      <c r="E54" s="117" t="s">
        <v>22</v>
      </c>
      <c r="F54" s="168" t="s">
        <v>22</v>
      </c>
      <c r="G54" s="117" t="s">
        <v>22</v>
      </c>
      <c r="H54" s="169" t="s">
        <v>22</v>
      </c>
      <c r="I54" s="178" t="s">
        <v>22</v>
      </c>
      <c r="J54" s="169" t="s">
        <v>4778</v>
      </c>
      <c r="K54" s="184">
        <v>1384.0</v>
      </c>
      <c r="L54" s="117" t="s">
        <v>22</v>
      </c>
      <c r="M54" s="169" t="s">
        <v>22</v>
      </c>
      <c r="N54" s="172" t="s">
        <v>22</v>
      </c>
      <c r="O54" s="117" t="s">
        <v>22</v>
      </c>
      <c r="P54" s="117" t="s">
        <v>22</v>
      </c>
      <c r="Q54" s="117" t="s">
        <v>22</v>
      </c>
      <c r="R54" s="174" t="s">
        <v>22</v>
      </c>
      <c r="S54" s="117" t="s">
        <v>22</v>
      </c>
      <c r="T54" s="174" t="s">
        <v>22</v>
      </c>
      <c r="U54" s="175"/>
      <c r="V54" s="175" t="s">
        <v>22</v>
      </c>
      <c r="W54" s="176" t="s">
        <v>22</v>
      </c>
      <c r="X54" s="179" t="s">
        <v>22</v>
      </c>
      <c r="Y54" s="180" t="s">
        <v>22</v>
      </c>
      <c r="Z54" s="11" t="s">
        <v>4776</v>
      </c>
      <c r="AA54" s="11" t="s">
        <v>4776</v>
      </c>
      <c r="AB54" s="175">
        <v>5.0</v>
      </c>
      <c r="AC54" s="117" t="s">
        <v>22</v>
      </c>
      <c r="AD54" s="117" t="s">
        <v>22</v>
      </c>
      <c r="AE54" s="204" t="str">
        <f t="array" ref="AE54"> index(publications!$A$1:$A$319, match($B54, publications!$B$1:$B$319, 0))</f>
        <v>Anette</v>
      </c>
      <c r="AF54" s="26" t="s">
        <v>22</v>
      </c>
    </row>
    <row r="55">
      <c r="A55" s="30" t="s">
        <v>3691</v>
      </c>
      <c r="B55" s="129" t="str">
        <f> VLOOKUP($A55,datasets!$A:$B,2,0)</f>
        <v>Bolles and Forman 2018, Frontiers in Earth Science (PBSVU4ID)</v>
      </c>
      <c r="C55" s="129" t="str">
        <f t="shared" si="1"/>
        <v>PBSVU4ID.4.1</v>
      </c>
      <c r="D55" s="117" t="s">
        <v>22</v>
      </c>
      <c r="E55" s="117" t="s">
        <v>22</v>
      </c>
      <c r="F55" s="168" t="s">
        <v>22</v>
      </c>
      <c r="G55" s="117" t="s">
        <v>22</v>
      </c>
      <c r="H55" s="169" t="s">
        <v>22</v>
      </c>
      <c r="I55" s="178" t="s">
        <v>22</v>
      </c>
      <c r="J55" s="169" t="s">
        <v>4779</v>
      </c>
      <c r="K55" s="184">
        <v>556.0</v>
      </c>
      <c r="L55" s="117" t="s">
        <v>22</v>
      </c>
      <c r="M55" s="169" t="s">
        <v>22</v>
      </c>
      <c r="N55" s="172" t="s">
        <v>22</v>
      </c>
      <c r="O55" s="117" t="s">
        <v>22</v>
      </c>
      <c r="P55" s="117" t="s">
        <v>22</v>
      </c>
      <c r="Q55" s="117" t="s">
        <v>22</v>
      </c>
      <c r="R55" s="174" t="s">
        <v>22</v>
      </c>
      <c r="S55" s="117" t="s">
        <v>22</v>
      </c>
      <c r="T55" s="174" t="s">
        <v>22</v>
      </c>
      <c r="U55" s="175"/>
      <c r="V55" s="175" t="s">
        <v>22</v>
      </c>
      <c r="W55" s="176" t="s">
        <v>22</v>
      </c>
      <c r="X55" s="179" t="s">
        <v>22</v>
      </c>
      <c r="Y55" s="180" t="s">
        <v>22</v>
      </c>
      <c r="Z55" s="11" t="s">
        <v>4776</v>
      </c>
      <c r="AA55" s="11" t="s">
        <v>4776</v>
      </c>
      <c r="AB55" s="175">
        <v>5.0</v>
      </c>
      <c r="AC55" s="117" t="s">
        <v>22</v>
      </c>
      <c r="AD55" s="117" t="s">
        <v>22</v>
      </c>
      <c r="AE55" s="74" t="str">
        <f t="array" ref="AE55"> index(publications!$A$1:$A$319, match($B55, publications!$B$1:$B$319, 0))</f>
        <v>Anette</v>
      </c>
      <c r="AF55" s="26" t="s">
        <v>22</v>
      </c>
    </row>
    <row r="56">
      <c r="A56" s="30" t="s">
        <v>3692</v>
      </c>
      <c r="B56" s="129" t="str">
        <f> VLOOKUP($A56,datasets!$A:$B,2,0)</f>
        <v>Bolles and Forman 2018, Frontiers in Earth Science (PBSVU4ID)</v>
      </c>
      <c r="C56" s="129" t="str">
        <f t="shared" si="1"/>
        <v>PBSVU4ID.5.1</v>
      </c>
      <c r="D56" s="117" t="s">
        <v>22</v>
      </c>
      <c r="E56" s="117" t="s">
        <v>22</v>
      </c>
      <c r="F56" s="168" t="s">
        <v>22</v>
      </c>
      <c r="G56" s="117" t="s">
        <v>22</v>
      </c>
      <c r="H56" s="169" t="s">
        <v>22</v>
      </c>
      <c r="I56" s="178" t="s">
        <v>22</v>
      </c>
      <c r="J56" s="169" t="s">
        <v>4780</v>
      </c>
      <c r="K56" s="184">
        <v>435.0</v>
      </c>
      <c r="L56" s="117" t="s">
        <v>22</v>
      </c>
      <c r="M56" s="169" t="s">
        <v>22</v>
      </c>
      <c r="N56" s="172" t="s">
        <v>22</v>
      </c>
      <c r="O56" s="117" t="s">
        <v>22</v>
      </c>
      <c r="P56" s="117" t="s">
        <v>22</v>
      </c>
      <c r="Q56" s="117" t="s">
        <v>22</v>
      </c>
      <c r="R56" s="174" t="s">
        <v>22</v>
      </c>
      <c r="S56" s="117" t="s">
        <v>22</v>
      </c>
      <c r="T56" s="174" t="s">
        <v>22</v>
      </c>
      <c r="U56" s="175"/>
      <c r="V56" s="175" t="s">
        <v>22</v>
      </c>
      <c r="W56" s="176" t="s">
        <v>22</v>
      </c>
      <c r="X56" s="179" t="s">
        <v>22</v>
      </c>
      <c r="Y56" s="180" t="s">
        <v>22</v>
      </c>
      <c r="Z56" s="11" t="s">
        <v>4776</v>
      </c>
      <c r="AA56" s="11" t="s">
        <v>4776</v>
      </c>
      <c r="AB56" s="175">
        <v>5.0</v>
      </c>
      <c r="AC56" s="117" t="s">
        <v>22</v>
      </c>
      <c r="AD56" s="117" t="s">
        <v>22</v>
      </c>
      <c r="AE56" s="74" t="str">
        <f t="array" ref="AE56"> index(publications!$A$1:$A$319, match($B56, publications!$B$1:$B$319, 0))</f>
        <v>Anette</v>
      </c>
      <c r="AF56" s="26" t="s">
        <v>22</v>
      </c>
    </row>
    <row r="57">
      <c r="A57" s="30" t="s">
        <v>3693</v>
      </c>
      <c r="B57" s="129" t="str">
        <f> VLOOKUP($A57,datasets!$A:$B,2,0)</f>
        <v>Bolles and Forman 2018, Frontiers in Earth Science (PBSVU4ID)</v>
      </c>
      <c r="C57" s="129" t="str">
        <f t="shared" si="1"/>
        <v>PBSVU4ID.6.1</v>
      </c>
      <c r="D57" s="117" t="s">
        <v>22</v>
      </c>
      <c r="E57" s="117" t="s">
        <v>22</v>
      </c>
      <c r="F57" s="168" t="s">
        <v>22</v>
      </c>
      <c r="G57" s="117" t="s">
        <v>22</v>
      </c>
      <c r="H57" s="169" t="s">
        <v>22</v>
      </c>
      <c r="I57" s="178" t="s">
        <v>22</v>
      </c>
      <c r="J57" s="169" t="s">
        <v>4781</v>
      </c>
      <c r="K57" s="184">
        <v>540.0</v>
      </c>
      <c r="L57" s="117" t="s">
        <v>22</v>
      </c>
      <c r="M57" s="169" t="s">
        <v>22</v>
      </c>
      <c r="N57" s="172" t="s">
        <v>22</v>
      </c>
      <c r="O57" s="117" t="s">
        <v>22</v>
      </c>
      <c r="P57" s="117" t="s">
        <v>22</v>
      </c>
      <c r="Q57" s="117" t="s">
        <v>22</v>
      </c>
      <c r="R57" s="174" t="s">
        <v>22</v>
      </c>
      <c r="S57" s="117" t="s">
        <v>22</v>
      </c>
      <c r="T57" s="174" t="s">
        <v>22</v>
      </c>
      <c r="U57" s="175"/>
      <c r="V57" s="175" t="s">
        <v>22</v>
      </c>
      <c r="W57" s="176" t="s">
        <v>22</v>
      </c>
      <c r="X57" s="179" t="s">
        <v>22</v>
      </c>
      <c r="Y57" s="180" t="s">
        <v>22</v>
      </c>
      <c r="Z57" s="11" t="s">
        <v>4776</v>
      </c>
      <c r="AA57" s="11" t="s">
        <v>4776</v>
      </c>
      <c r="AB57" s="175">
        <v>5.0</v>
      </c>
      <c r="AC57" s="117" t="s">
        <v>22</v>
      </c>
      <c r="AD57" s="117" t="s">
        <v>22</v>
      </c>
      <c r="AE57" s="74" t="str">
        <f t="array" ref="AE57"> index(publications!$A$1:$A$319, match($B57, publications!$B$1:$B$319, 0))</f>
        <v>Anette</v>
      </c>
      <c r="AF57" s="26" t="s">
        <v>22</v>
      </c>
    </row>
    <row r="58">
      <c r="A58" s="26" t="s">
        <v>3694</v>
      </c>
      <c r="B58" s="129" t="str">
        <f> VLOOKUP($A58,datasets!$A:$B,2,0)</f>
        <v>Bożek et al. 2019, Remote Sensing (MJIMZDLP)</v>
      </c>
      <c r="C58" s="129" t="str">
        <f t="shared" si="1"/>
        <v>MJIMZDLP.1.1</v>
      </c>
      <c r="D58" s="117" t="s">
        <v>22</v>
      </c>
      <c r="E58" s="117" t="s">
        <v>22</v>
      </c>
      <c r="F58" s="168" t="s">
        <v>22</v>
      </c>
      <c r="G58" s="117" t="s">
        <v>22</v>
      </c>
      <c r="H58" s="169" t="s">
        <v>22</v>
      </c>
      <c r="I58" s="178" t="s">
        <v>22</v>
      </c>
      <c r="J58" s="169" t="s">
        <v>4782</v>
      </c>
      <c r="K58" s="171">
        <v>30.0</v>
      </c>
      <c r="L58" s="11">
        <v>2.0</v>
      </c>
      <c r="M58" s="11">
        <v>2.0</v>
      </c>
      <c r="N58" s="172">
        <v>2.0</v>
      </c>
      <c r="O58" s="117" t="s">
        <v>22</v>
      </c>
      <c r="P58" s="117" t="s">
        <v>22</v>
      </c>
      <c r="Q58" s="117" t="s">
        <v>22</v>
      </c>
      <c r="R58" s="174" t="s">
        <v>22</v>
      </c>
      <c r="S58" s="9" t="s">
        <v>4783</v>
      </c>
      <c r="T58" s="174" t="s">
        <v>4783</v>
      </c>
      <c r="U58" s="181"/>
      <c r="V58" s="181" t="s">
        <v>4695</v>
      </c>
      <c r="W58" s="176" t="s">
        <v>22</v>
      </c>
      <c r="X58" s="176" t="s">
        <v>22</v>
      </c>
      <c r="Y58" s="177" t="s">
        <v>22</v>
      </c>
      <c r="Z58" s="117" t="s">
        <v>22</v>
      </c>
      <c r="AA58" s="11" t="s">
        <v>22</v>
      </c>
      <c r="AB58" s="181" t="s">
        <v>22</v>
      </c>
      <c r="AC58" s="9" t="s">
        <v>22</v>
      </c>
      <c r="AD58" s="117" t="s">
        <v>22</v>
      </c>
      <c r="AE58" s="74" t="str">
        <f t="array" ref="AE58"> index(publications!$A$1:$A$319, match($B58, publications!$B$1:$B$319, 0))</f>
        <v>Camillo</v>
      </c>
      <c r="AF58" s="9" t="s">
        <v>4784</v>
      </c>
    </row>
    <row r="59">
      <c r="A59" s="30" t="s">
        <v>3698</v>
      </c>
      <c r="B59" s="129" t="str">
        <f> VLOOKUP($A59,datasets!$A:$B,2,0)</f>
        <v>Broadbent 2017, University of Redlands (69S6EE9C)</v>
      </c>
      <c r="C59" s="129" t="str">
        <f t="shared" si="1"/>
        <v>69S6EE9C.1.1</v>
      </c>
      <c r="D59" s="117" t="s">
        <v>22</v>
      </c>
      <c r="E59" s="117" t="s">
        <v>22</v>
      </c>
      <c r="F59" s="168" t="s">
        <v>22</v>
      </c>
      <c r="G59" s="117" t="s">
        <v>22</v>
      </c>
      <c r="H59" s="169" t="s">
        <v>22</v>
      </c>
      <c r="I59" s="170" t="s">
        <v>22</v>
      </c>
      <c r="J59" s="169" t="s">
        <v>3459</v>
      </c>
      <c r="K59" s="184">
        <v>10.0</v>
      </c>
      <c r="L59" s="117" t="s">
        <v>22</v>
      </c>
      <c r="M59" s="169" t="s">
        <v>22</v>
      </c>
      <c r="N59" s="172" t="s">
        <v>22</v>
      </c>
      <c r="O59" s="117">
        <v>24.0</v>
      </c>
      <c r="P59" s="117" t="s">
        <v>22</v>
      </c>
      <c r="Q59" s="117" t="s">
        <v>22</v>
      </c>
      <c r="R59" s="173" t="s">
        <v>22</v>
      </c>
      <c r="S59" s="3" t="s">
        <v>4785</v>
      </c>
      <c r="T59" s="173" t="s">
        <v>22</v>
      </c>
      <c r="U59" s="175"/>
      <c r="V59" s="175" t="s">
        <v>4786</v>
      </c>
      <c r="W59" s="179">
        <v>5.0</v>
      </c>
      <c r="X59" s="179">
        <v>5.0</v>
      </c>
      <c r="Y59" s="180">
        <v>5.0</v>
      </c>
      <c r="Z59" s="11" t="s">
        <v>4787</v>
      </c>
      <c r="AA59" s="11" t="s">
        <v>4787</v>
      </c>
      <c r="AB59" s="175">
        <v>10.0</v>
      </c>
      <c r="AC59" s="117" t="s">
        <v>22</v>
      </c>
      <c r="AD59" s="11" t="s">
        <v>4788</v>
      </c>
      <c r="AE59" s="113" t="str">
        <f t="array" ref="AE59"> index(publications!$A$1:$A$319, match($B59, publications!$B$1:$B$319, 0))</f>
        <v>Camillo</v>
      </c>
      <c r="AF59" s="26" t="s">
        <v>22</v>
      </c>
    </row>
    <row r="60">
      <c r="A60" s="30" t="s">
        <v>4489</v>
      </c>
      <c r="B60" s="129" t="str">
        <f> VLOOKUP($A60,datasets!$A:$B,2,0)</f>
        <v>Büyüksalih et al. 2004, The Photogrammetric Record (IBUUEUJS)</v>
      </c>
      <c r="C60" s="129" t="str">
        <f t="shared" si="1"/>
        <v>IBUUEUJS.1.1</v>
      </c>
      <c r="D60" s="11" t="s">
        <v>4789</v>
      </c>
      <c r="E60" s="11" t="s">
        <v>4789</v>
      </c>
      <c r="F60" s="168" t="s">
        <v>22</v>
      </c>
      <c r="G60" s="117">
        <v>7.5</v>
      </c>
      <c r="H60" s="169"/>
      <c r="I60" s="170"/>
      <c r="J60" s="169" t="s">
        <v>4790</v>
      </c>
      <c r="K60" s="171"/>
      <c r="L60" s="11" t="s">
        <v>4791</v>
      </c>
      <c r="M60" s="11">
        <v>17.3</v>
      </c>
      <c r="N60" s="172"/>
      <c r="O60" s="117">
        <v>0.0</v>
      </c>
      <c r="P60" s="11" t="s">
        <v>22</v>
      </c>
      <c r="Q60" s="11" t="s">
        <v>22</v>
      </c>
      <c r="R60" s="173"/>
      <c r="S60" s="176" t="s">
        <v>22</v>
      </c>
      <c r="T60" s="176" t="s">
        <v>22</v>
      </c>
      <c r="U60" s="176"/>
      <c r="V60" s="176" t="s">
        <v>22</v>
      </c>
      <c r="W60" s="176" t="s">
        <v>22</v>
      </c>
      <c r="X60" s="176" t="s">
        <v>22</v>
      </c>
      <c r="Y60" s="176" t="s">
        <v>22</v>
      </c>
      <c r="Z60" s="117" t="s">
        <v>22</v>
      </c>
      <c r="AA60" s="176" t="s">
        <v>22</v>
      </c>
      <c r="AB60" s="176" t="s">
        <v>22</v>
      </c>
      <c r="AC60" s="176" t="s">
        <v>22</v>
      </c>
      <c r="AD60" s="11" t="s">
        <v>22</v>
      </c>
      <c r="AE60" s="15" t="s">
        <v>91</v>
      </c>
      <c r="AF60" s="11" t="s">
        <v>4792</v>
      </c>
    </row>
    <row r="61">
      <c r="A61" s="30" t="s">
        <v>4494</v>
      </c>
      <c r="B61" s="129" t="str">
        <f> VLOOKUP($A61,datasets!$A:$B,2,0)</f>
        <v>Büyüksalih et al. 2004, The Photogrammetric Record (IBUUEUJS)</v>
      </c>
      <c r="C61" s="129" t="str">
        <f t="shared" si="1"/>
        <v>IBUUEUJS.2.1</v>
      </c>
      <c r="D61" s="11" t="s">
        <v>4789</v>
      </c>
      <c r="E61" s="11" t="s">
        <v>4789</v>
      </c>
      <c r="F61" s="168" t="s">
        <v>22</v>
      </c>
      <c r="G61" s="117">
        <v>7.5</v>
      </c>
      <c r="H61" s="169"/>
      <c r="I61" s="170"/>
      <c r="J61" s="169" t="s">
        <v>4793</v>
      </c>
      <c r="K61" s="171"/>
      <c r="L61" s="26" t="s">
        <v>4794</v>
      </c>
      <c r="M61" s="117">
        <v>13.2</v>
      </c>
      <c r="N61" s="172"/>
      <c r="O61" s="117">
        <v>116.0</v>
      </c>
      <c r="P61" s="11" t="s">
        <v>4795</v>
      </c>
      <c r="Q61" s="11">
        <v>19.8</v>
      </c>
      <c r="R61" s="173"/>
      <c r="S61" s="176" t="s">
        <v>22</v>
      </c>
      <c r="T61" s="176" t="s">
        <v>22</v>
      </c>
      <c r="U61" s="176"/>
      <c r="V61" s="176" t="s">
        <v>22</v>
      </c>
      <c r="W61" s="176" t="s">
        <v>22</v>
      </c>
      <c r="X61" s="176" t="s">
        <v>22</v>
      </c>
      <c r="Y61" s="176" t="s">
        <v>22</v>
      </c>
      <c r="Z61" s="117" t="s">
        <v>22</v>
      </c>
      <c r="AA61" s="176" t="s">
        <v>22</v>
      </c>
      <c r="AB61" s="176" t="s">
        <v>22</v>
      </c>
      <c r="AC61" s="176" t="s">
        <v>22</v>
      </c>
      <c r="AD61" s="11" t="s">
        <v>22</v>
      </c>
      <c r="AE61" s="15" t="s">
        <v>91</v>
      </c>
      <c r="AF61" s="11" t="s">
        <v>4792</v>
      </c>
    </row>
    <row r="62">
      <c r="A62" s="30" t="s">
        <v>4502</v>
      </c>
      <c r="B62" s="129" t="str">
        <f> VLOOKUP($A62,datasets!$A:$B,2,0)</f>
        <v>Büyüksalih et al. 2004, The Photogrammetric Record (IBUUEUJS)</v>
      </c>
      <c r="C62" s="129" t="str">
        <f t="shared" si="1"/>
        <v>IBUUEUJS.3.1</v>
      </c>
      <c r="D62" s="11" t="s">
        <v>4789</v>
      </c>
      <c r="E62" s="11" t="s">
        <v>4789</v>
      </c>
      <c r="F62" s="168" t="s">
        <v>22</v>
      </c>
      <c r="G62" s="117">
        <v>7.5</v>
      </c>
      <c r="H62" s="169"/>
      <c r="I62" s="170"/>
      <c r="J62" s="169" t="s">
        <v>4796</v>
      </c>
      <c r="K62" s="171"/>
      <c r="L62" s="11" t="s">
        <v>4797</v>
      </c>
      <c r="M62" s="11">
        <v>17.3</v>
      </c>
      <c r="N62" s="172"/>
      <c r="O62" s="117">
        <v>0.0</v>
      </c>
      <c r="P62" s="11" t="s">
        <v>22</v>
      </c>
      <c r="Q62" s="11" t="s">
        <v>22</v>
      </c>
      <c r="R62" s="173"/>
      <c r="S62" s="9" t="s">
        <v>4798</v>
      </c>
      <c r="T62" s="174"/>
      <c r="U62" s="175"/>
      <c r="V62" s="175" t="s">
        <v>4695</v>
      </c>
      <c r="W62" s="176" t="s">
        <v>22</v>
      </c>
      <c r="X62" s="176">
        <v>6.6</v>
      </c>
      <c r="Y62" s="176" t="s">
        <v>22</v>
      </c>
      <c r="Z62" s="117" t="s">
        <v>22</v>
      </c>
      <c r="AA62" s="11">
        <v>27.5</v>
      </c>
      <c r="AB62" s="117" t="s">
        <v>22</v>
      </c>
      <c r="AC62" s="9" t="s">
        <v>4714</v>
      </c>
      <c r="AD62" s="11" t="s">
        <v>22</v>
      </c>
      <c r="AE62" s="15" t="s">
        <v>91</v>
      </c>
      <c r="AF62" s="11" t="s">
        <v>4799</v>
      </c>
    </row>
    <row r="63">
      <c r="A63" s="30" t="s">
        <v>4504</v>
      </c>
      <c r="B63" s="129" t="str">
        <f> VLOOKUP($A63,datasets!$A:$B,2,0)</f>
        <v>Büyüksalih et al. 2004, The Photogrammetric Record (IBUUEUJS)</v>
      </c>
      <c r="C63" s="129" t="str">
        <f t="shared" si="1"/>
        <v>IBUUEUJS.4.1</v>
      </c>
      <c r="D63" s="11" t="s">
        <v>4789</v>
      </c>
      <c r="E63" s="11" t="s">
        <v>4789</v>
      </c>
      <c r="F63" s="168" t="s">
        <v>22</v>
      </c>
      <c r="G63" s="117">
        <v>7.5</v>
      </c>
      <c r="H63" s="169"/>
      <c r="I63" s="170"/>
      <c r="J63" s="169" t="s">
        <v>4793</v>
      </c>
      <c r="K63" s="171"/>
      <c r="L63" s="11" t="s">
        <v>4800</v>
      </c>
      <c r="M63" s="11">
        <v>15.0</v>
      </c>
      <c r="N63" s="172"/>
      <c r="O63" s="117">
        <v>107.0</v>
      </c>
      <c r="P63" s="117" t="s">
        <v>4801</v>
      </c>
      <c r="Q63" s="11">
        <v>18.4</v>
      </c>
      <c r="R63" s="173"/>
      <c r="S63" s="9" t="s">
        <v>4798</v>
      </c>
      <c r="T63" s="174"/>
      <c r="U63" s="175"/>
      <c r="V63" s="175" t="s">
        <v>4695</v>
      </c>
      <c r="W63" s="176" t="s">
        <v>22</v>
      </c>
      <c r="X63" s="176">
        <v>6.6</v>
      </c>
      <c r="Y63" s="176" t="s">
        <v>22</v>
      </c>
      <c r="Z63" s="117" t="s">
        <v>22</v>
      </c>
      <c r="AA63" s="11">
        <v>27.5</v>
      </c>
      <c r="AB63" s="117" t="s">
        <v>22</v>
      </c>
      <c r="AC63" s="9" t="s">
        <v>4714</v>
      </c>
      <c r="AD63" s="11" t="s">
        <v>22</v>
      </c>
      <c r="AE63" s="15" t="s">
        <v>91</v>
      </c>
      <c r="AF63" s="11" t="s">
        <v>4799</v>
      </c>
    </row>
    <row r="64">
      <c r="A64" s="30" t="s">
        <v>4505</v>
      </c>
      <c r="B64" s="129" t="str">
        <f> VLOOKUP($A64,datasets!$A:$B,2,0)</f>
        <v>Büyüksalih et al. 2005, Photogrammetric Engineering &amp; Remote Sensing (RI52BM2J)</v>
      </c>
      <c r="C64" s="129" t="str">
        <f t="shared" si="1"/>
        <v>RI52BM2J.1.1</v>
      </c>
      <c r="D64" s="11" t="s">
        <v>4789</v>
      </c>
      <c r="E64" s="11" t="s">
        <v>4789</v>
      </c>
      <c r="F64" s="168" t="s">
        <v>22</v>
      </c>
      <c r="G64" s="117">
        <v>7.5</v>
      </c>
      <c r="H64" s="169"/>
      <c r="I64" s="170"/>
      <c r="J64" s="169" t="s">
        <v>4796</v>
      </c>
      <c r="K64" s="171"/>
      <c r="L64" s="11" t="s">
        <v>4797</v>
      </c>
      <c r="M64" s="11">
        <v>17.3</v>
      </c>
      <c r="N64" s="172"/>
      <c r="O64" s="117">
        <v>0.0</v>
      </c>
      <c r="P64" s="11" t="s">
        <v>22</v>
      </c>
      <c r="Q64" s="11" t="s">
        <v>22</v>
      </c>
      <c r="R64" s="173"/>
      <c r="S64" s="9" t="s">
        <v>4802</v>
      </c>
      <c r="T64" s="174"/>
      <c r="U64" s="175"/>
      <c r="V64" s="175" t="s">
        <v>4695</v>
      </c>
      <c r="W64" s="176" t="s">
        <v>22</v>
      </c>
      <c r="X64" s="176">
        <v>9.0</v>
      </c>
      <c r="Y64" s="176" t="s">
        <v>22</v>
      </c>
      <c r="Z64" s="117" t="s">
        <v>22</v>
      </c>
      <c r="AA64" s="11">
        <v>28.19</v>
      </c>
      <c r="AB64" s="117" t="s">
        <v>22</v>
      </c>
      <c r="AC64" s="9" t="s">
        <v>4714</v>
      </c>
      <c r="AD64" s="11" t="s">
        <v>22</v>
      </c>
      <c r="AE64" s="15" t="s">
        <v>91</v>
      </c>
      <c r="AF64" s="26" t="s">
        <v>4803</v>
      </c>
    </row>
    <row r="65">
      <c r="A65" s="30" t="s">
        <v>4506</v>
      </c>
      <c r="B65" s="129" t="str">
        <f> VLOOKUP($A65,datasets!$A:$B,2,0)</f>
        <v>Büyüksalih et al. 2005, Photogrammetric Engineering &amp; Remote Sensing (RI52BM2J)</v>
      </c>
      <c r="C65" s="129" t="str">
        <f t="shared" si="1"/>
        <v>RI52BM2J.2.1</v>
      </c>
      <c r="D65" s="11" t="s">
        <v>4789</v>
      </c>
      <c r="E65" s="11" t="s">
        <v>4789</v>
      </c>
      <c r="F65" s="168" t="s">
        <v>22</v>
      </c>
      <c r="G65" s="117">
        <v>7.5</v>
      </c>
      <c r="H65" s="169"/>
      <c r="I65" s="170"/>
      <c r="J65" s="169" t="s">
        <v>4793</v>
      </c>
      <c r="K65" s="171"/>
      <c r="L65" s="11" t="s">
        <v>4800</v>
      </c>
      <c r="M65" s="11">
        <v>15.0</v>
      </c>
      <c r="N65" s="172"/>
      <c r="O65" s="117">
        <v>107.0</v>
      </c>
      <c r="P65" s="117" t="s">
        <v>4801</v>
      </c>
      <c r="Q65" s="11">
        <v>18.4</v>
      </c>
      <c r="R65" s="173"/>
      <c r="S65" s="9" t="s">
        <v>4802</v>
      </c>
      <c r="T65" s="174"/>
      <c r="U65" s="175"/>
      <c r="V65" s="175" t="s">
        <v>4695</v>
      </c>
      <c r="W65" s="176" t="s">
        <v>22</v>
      </c>
      <c r="X65" s="176">
        <v>9.0</v>
      </c>
      <c r="Y65" s="176" t="s">
        <v>22</v>
      </c>
      <c r="Z65" s="117" t="s">
        <v>22</v>
      </c>
      <c r="AA65" s="11">
        <v>28.19</v>
      </c>
      <c r="AB65" s="117" t="s">
        <v>22</v>
      </c>
      <c r="AC65" s="9" t="s">
        <v>4714</v>
      </c>
      <c r="AD65" s="11" t="s">
        <v>22</v>
      </c>
      <c r="AE65" s="15" t="s">
        <v>91</v>
      </c>
      <c r="AF65" s="26" t="s">
        <v>4803</v>
      </c>
    </row>
    <row r="66">
      <c r="A66" s="30" t="s">
        <v>3705</v>
      </c>
      <c r="B66" s="129" t="str">
        <f> VLOOKUP($A66,datasets!$A:$B,2,0)</f>
        <v>Capolupo et al. 2018, International Journal of Applied Earth Observation and Geoinformation (VPA8IRXJ)</v>
      </c>
      <c r="C66" s="129" t="str">
        <f t="shared" si="1"/>
        <v>VPA8IRXJ.1.1</v>
      </c>
      <c r="D66" s="117" t="s">
        <v>22</v>
      </c>
      <c r="E66" s="117" t="s">
        <v>22</v>
      </c>
      <c r="F66" s="168" t="s">
        <v>22</v>
      </c>
      <c r="G66" s="117" t="s">
        <v>22</v>
      </c>
      <c r="H66" s="169" t="s">
        <v>22</v>
      </c>
      <c r="I66" s="170" t="s">
        <v>22</v>
      </c>
      <c r="J66" s="169" t="s">
        <v>4720</v>
      </c>
      <c r="K66" s="184">
        <v>50.0</v>
      </c>
      <c r="L66" s="169" t="s">
        <v>22</v>
      </c>
      <c r="M66" s="169" t="s">
        <v>22</v>
      </c>
      <c r="N66" s="172" t="s">
        <v>22</v>
      </c>
      <c r="O66" s="117">
        <v>25.0</v>
      </c>
      <c r="P66" s="169" t="s">
        <v>22</v>
      </c>
      <c r="Q66" s="117" t="s">
        <v>22</v>
      </c>
      <c r="R66" s="174" t="s">
        <v>22</v>
      </c>
      <c r="S66" s="9" t="s">
        <v>4750</v>
      </c>
      <c r="T66" s="173" t="s">
        <v>4750</v>
      </c>
      <c r="U66" s="175"/>
      <c r="V66" s="175" t="s">
        <v>4701</v>
      </c>
      <c r="W66" s="179">
        <v>0.05</v>
      </c>
      <c r="X66" s="179">
        <v>0.05</v>
      </c>
      <c r="Y66" s="177" t="s">
        <v>4804</v>
      </c>
      <c r="Z66" s="169" t="s">
        <v>22</v>
      </c>
      <c r="AA66" s="11" t="s">
        <v>22</v>
      </c>
      <c r="AB66" s="181" t="s">
        <v>22</v>
      </c>
      <c r="AC66" s="205" t="s">
        <v>22</v>
      </c>
      <c r="AD66" s="169" t="s">
        <v>22</v>
      </c>
      <c r="AE66" s="74" t="str">
        <f t="array" ref="AE66"> index(publications!$A$1:$A$319, match($B66, publications!$B$1:$B$319, 0))</f>
        <v>Livia</v>
      </c>
      <c r="AF66" s="26" t="s">
        <v>4805</v>
      </c>
    </row>
    <row r="67">
      <c r="A67" s="30" t="s">
        <v>3707</v>
      </c>
      <c r="B67" s="129" t="str">
        <f> VLOOKUP($A67,datasets!$A:$B,2,0)</f>
        <v>Cardenal et al. 2006, Proceedings of the Spatial Accuracy 2006 (ANVHQVC3)</v>
      </c>
      <c r="C67" s="129" t="str">
        <f t="shared" si="1"/>
        <v>ANVHQVC3.1.1</v>
      </c>
      <c r="D67" s="117" t="s">
        <v>22</v>
      </c>
      <c r="E67" s="117" t="s">
        <v>22</v>
      </c>
      <c r="F67" s="168" t="s">
        <v>22</v>
      </c>
      <c r="G67" s="117" t="s">
        <v>22</v>
      </c>
      <c r="H67" s="169" t="s">
        <v>22</v>
      </c>
      <c r="I67" s="170" t="s">
        <v>22</v>
      </c>
      <c r="J67" s="117" t="s">
        <v>22</v>
      </c>
      <c r="K67" s="184" t="s">
        <v>22</v>
      </c>
      <c r="L67" s="117" t="s">
        <v>22</v>
      </c>
      <c r="M67" s="169" t="s">
        <v>22</v>
      </c>
      <c r="N67" s="172" t="s">
        <v>22</v>
      </c>
      <c r="O67" s="117" t="s">
        <v>22</v>
      </c>
      <c r="P67" s="117" t="s">
        <v>22</v>
      </c>
      <c r="Q67" s="117" t="s">
        <v>22</v>
      </c>
      <c r="R67" s="174" t="s">
        <v>22</v>
      </c>
      <c r="S67" s="117" t="s">
        <v>22</v>
      </c>
      <c r="T67" s="174" t="s">
        <v>22</v>
      </c>
      <c r="U67" s="175"/>
      <c r="V67" s="175" t="s">
        <v>22</v>
      </c>
      <c r="W67" s="176" t="s">
        <v>22</v>
      </c>
      <c r="X67" s="176" t="s">
        <v>22</v>
      </c>
      <c r="Y67" s="177" t="s">
        <v>22</v>
      </c>
      <c r="Z67" s="117" t="s">
        <v>22</v>
      </c>
      <c r="AA67" s="11" t="s">
        <v>22</v>
      </c>
      <c r="AB67" s="175" t="s">
        <v>22</v>
      </c>
      <c r="AC67" s="117" t="s">
        <v>22</v>
      </c>
      <c r="AD67" s="11" t="s">
        <v>22</v>
      </c>
      <c r="AE67" s="74" t="str">
        <f t="array" ref="AE67"> index(publications!$A$1:$A$319, match($B67, publications!$B$1:$B$319, 0))</f>
        <v>Livia</v>
      </c>
      <c r="AF67" s="26" t="s">
        <v>22</v>
      </c>
    </row>
    <row r="68">
      <c r="A68" s="30" t="s">
        <v>3708</v>
      </c>
      <c r="B68" s="129" t="str">
        <f> VLOOKUP($A68,datasets!$A:$B,2,0)</f>
        <v>Cardenal et al. 2006, Proceedings of the Spatial Accuracy 2006 (ANVHQVC3)</v>
      </c>
      <c r="C68" s="129" t="str">
        <f t="shared" si="1"/>
        <v>ANVHQVC3.2.1</v>
      </c>
      <c r="D68" s="117" t="s">
        <v>22</v>
      </c>
      <c r="E68" s="117" t="s">
        <v>22</v>
      </c>
      <c r="F68" s="168" t="s">
        <v>22</v>
      </c>
      <c r="G68" s="117" t="s">
        <v>22</v>
      </c>
      <c r="H68" s="169" t="s">
        <v>22</v>
      </c>
      <c r="I68" s="170" t="s">
        <v>22</v>
      </c>
      <c r="J68" s="117" t="s">
        <v>22</v>
      </c>
      <c r="K68" s="184" t="s">
        <v>22</v>
      </c>
      <c r="L68" s="117" t="s">
        <v>22</v>
      </c>
      <c r="M68" s="169" t="s">
        <v>22</v>
      </c>
      <c r="N68" s="172" t="s">
        <v>22</v>
      </c>
      <c r="O68" s="117" t="s">
        <v>22</v>
      </c>
      <c r="P68" s="117" t="s">
        <v>22</v>
      </c>
      <c r="Q68" s="117" t="s">
        <v>22</v>
      </c>
      <c r="R68" s="174" t="s">
        <v>22</v>
      </c>
      <c r="S68" s="117" t="s">
        <v>22</v>
      </c>
      <c r="T68" s="174" t="s">
        <v>22</v>
      </c>
      <c r="U68" s="175"/>
      <c r="V68" s="175" t="s">
        <v>22</v>
      </c>
      <c r="W68" s="176" t="s">
        <v>22</v>
      </c>
      <c r="X68" s="176" t="s">
        <v>22</v>
      </c>
      <c r="Y68" s="177" t="s">
        <v>22</v>
      </c>
      <c r="Z68" s="117" t="s">
        <v>22</v>
      </c>
      <c r="AA68" s="11" t="s">
        <v>22</v>
      </c>
      <c r="AB68" s="175" t="s">
        <v>22</v>
      </c>
      <c r="AC68" s="117" t="s">
        <v>22</v>
      </c>
      <c r="AD68" s="11" t="s">
        <v>22</v>
      </c>
      <c r="AE68" s="74" t="str">
        <f t="array" ref="AE68"> index(publications!$A$1:$A$319, match($B68, publications!$B$1:$B$319, 0))</f>
        <v>Livia</v>
      </c>
      <c r="AF68" s="26" t="s">
        <v>22</v>
      </c>
    </row>
    <row r="69">
      <c r="A69" s="30" t="s">
        <v>3709</v>
      </c>
      <c r="B69" s="129" t="str">
        <f> VLOOKUP($A69,datasets!$A:$B,2,0)</f>
        <v>Cardenal et al. 2006, Proceedings of the Spatial Accuracy 2006 (ANVHQVC3)</v>
      </c>
      <c r="C69" s="129" t="str">
        <f t="shared" si="1"/>
        <v>ANVHQVC3.3.1</v>
      </c>
      <c r="D69" s="117" t="s">
        <v>22</v>
      </c>
      <c r="E69" s="117" t="s">
        <v>22</v>
      </c>
      <c r="F69" s="168" t="s">
        <v>22</v>
      </c>
      <c r="G69" s="117" t="s">
        <v>22</v>
      </c>
      <c r="H69" s="169" t="s">
        <v>22</v>
      </c>
      <c r="I69" s="170" t="s">
        <v>22</v>
      </c>
      <c r="J69" s="117" t="s">
        <v>22</v>
      </c>
      <c r="K69" s="184" t="s">
        <v>22</v>
      </c>
      <c r="L69" s="117" t="s">
        <v>22</v>
      </c>
      <c r="M69" s="169" t="s">
        <v>22</v>
      </c>
      <c r="N69" s="172" t="s">
        <v>22</v>
      </c>
      <c r="O69" s="117" t="s">
        <v>22</v>
      </c>
      <c r="P69" s="117" t="s">
        <v>22</v>
      </c>
      <c r="Q69" s="117" t="s">
        <v>22</v>
      </c>
      <c r="R69" s="174" t="s">
        <v>22</v>
      </c>
      <c r="S69" s="117" t="s">
        <v>22</v>
      </c>
      <c r="T69" s="174" t="s">
        <v>22</v>
      </c>
      <c r="U69" s="175"/>
      <c r="V69" s="175" t="s">
        <v>22</v>
      </c>
      <c r="W69" s="176" t="s">
        <v>22</v>
      </c>
      <c r="X69" s="176" t="s">
        <v>22</v>
      </c>
      <c r="Y69" s="177" t="s">
        <v>22</v>
      </c>
      <c r="Z69" s="117" t="s">
        <v>22</v>
      </c>
      <c r="AA69" s="11" t="s">
        <v>22</v>
      </c>
      <c r="AB69" s="175" t="s">
        <v>22</v>
      </c>
      <c r="AC69" s="117" t="s">
        <v>22</v>
      </c>
      <c r="AD69" s="11" t="s">
        <v>22</v>
      </c>
      <c r="AE69" s="74" t="str">
        <f t="array" ref="AE69"> index(publications!$A$1:$A$319, match($B69, publications!$B$1:$B$319, 0))</f>
        <v>Livia</v>
      </c>
      <c r="AF69" s="26" t="s">
        <v>22</v>
      </c>
    </row>
    <row r="70">
      <c r="A70" s="30" t="s">
        <v>3710</v>
      </c>
      <c r="B70" s="129" t="str">
        <f> VLOOKUP($A70,datasets!$A:$B,2,0)</f>
        <v>Cardenal et al. 2006, Proceedings of the Spatial Accuracy 2006 (ANVHQVC3)</v>
      </c>
      <c r="C70" s="129" t="str">
        <f t="shared" si="1"/>
        <v>ANVHQVC3.4.1</v>
      </c>
      <c r="D70" s="117" t="s">
        <v>22</v>
      </c>
      <c r="E70" s="117" t="s">
        <v>22</v>
      </c>
      <c r="F70" s="168" t="s">
        <v>22</v>
      </c>
      <c r="G70" s="117" t="s">
        <v>22</v>
      </c>
      <c r="H70" s="169" t="s">
        <v>22</v>
      </c>
      <c r="I70" s="170" t="s">
        <v>22</v>
      </c>
      <c r="J70" s="117" t="s">
        <v>22</v>
      </c>
      <c r="K70" s="184" t="s">
        <v>22</v>
      </c>
      <c r="L70" s="117" t="s">
        <v>22</v>
      </c>
      <c r="M70" s="169" t="s">
        <v>22</v>
      </c>
      <c r="N70" s="172" t="s">
        <v>22</v>
      </c>
      <c r="O70" s="117" t="s">
        <v>22</v>
      </c>
      <c r="P70" s="117" t="s">
        <v>22</v>
      </c>
      <c r="Q70" s="117" t="s">
        <v>22</v>
      </c>
      <c r="R70" s="174" t="s">
        <v>22</v>
      </c>
      <c r="S70" s="117" t="s">
        <v>22</v>
      </c>
      <c r="T70" s="174" t="s">
        <v>22</v>
      </c>
      <c r="U70" s="175"/>
      <c r="V70" s="175" t="s">
        <v>22</v>
      </c>
      <c r="W70" s="176" t="s">
        <v>22</v>
      </c>
      <c r="X70" s="176" t="s">
        <v>22</v>
      </c>
      <c r="Y70" s="177" t="s">
        <v>22</v>
      </c>
      <c r="Z70" s="117" t="s">
        <v>22</v>
      </c>
      <c r="AA70" s="11" t="s">
        <v>22</v>
      </c>
      <c r="AB70" s="175" t="s">
        <v>22</v>
      </c>
      <c r="AC70" s="117" t="s">
        <v>22</v>
      </c>
      <c r="AD70" s="11" t="s">
        <v>22</v>
      </c>
      <c r="AE70" s="74" t="str">
        <f t="array" ref="AE70"> index(publications!$A$1:$A$319, match($B70, publications!$B$1:$B$319, 0))</f>
        <v>Livia</v>
      </c>
      <c r="AF70" s="26" t="s">
        <v>22</v>
      </c>
    </row>
    <row r="71">
      <c r="A71" s="30" t="s">
        <v>3711</v>
      </c>
      <c r="B71" s="129" t="str">
        <f> VLOOKUP($A71,datasets!$A:$B,2,0)</f>
        <v>Cardenal et al. 2006, Proceedings of the Spatial Accuracy 2006 (ANVHQVC3)</v>
      </c>
      <c r="C71" s="129" t="str">
        <f t="shared" si="1"/>
        <v>ANVHQVC3.5.1</v>
      </c>
      <c r="D71" s="117" t="s">
        <v>22</v>
      </c>
      <c r="E71" s="117" t="s">
        <v>22</v>
      </c>
      <c r="F71" s="168" t="s">
        <v>22</v>
      </c>
      <c r="G71" s="117" t="s">
        <v>22</v>
      </c>
      <c r="H71" s="169" t="s">
        <v>22</v>
      </c>
      <c r="I71" s="170" t="s">
        <v>22</v>
      </c>
      <c r="J71" s="117" t="s">
        <v>22</v>
      </c>
      <c r="K71" s="184" t="s">
        <v>22</v>
      </c>
      <c r="L71" s="117" t="s">
        <v>22</v>
      </c>
      <c r="M71" s="169" t="s">
        <v>22</v>
      </c>
      <c r="N71" s="172" t="s">
        <v>22</v>
      </c>
      <c r="O71" s="117" t="s">
        <v>22</v>
      </c>
      <c r="P71" s="117" t="s">
        <v>22</v>
      </c>
      <c r="Q71" s="117" t="s">
        <v>22</v>
      </c>
      <c r="R71" s="174" t="s">
        <v>22</v>
      </c>
      <c r="S71" s="117" t="s">
        <v>22</v>
      </c>
      <c r="T71" s="174" t="s">
        <v>22</v>
      </c>
      <c r="U71" s="175"/>
      <c r="V71" s="175" t="s">
        <v>22</v>
      </c>
      <c r="W71" s="176" t="s">
        <v>22</v>
      </c>
      <c r="X71" s="176" t="s">
        <v>22</v>
      </c>
      <c r="Y71" s="177" t="s">
        <v>22</v>
      </c>
      <c r="Z71" s="117" t="s">
        <v>22</v>
      </c>
      <c r="AA71" s="11" t="s">
        <v>22</v>
      </c>
      <c r="AB71" s="175" t="s">
        <v>22</v>
      </c>
      <c r="AC71" s="117" t="s">
        <v>22</v>
      </c>
      <c r="AD71" s="11" t="s">
        <v>22</v>
      </c>
      <c r="AE71" s="74" t="str">
        <f t="array" ref="AE71"> index(publications!$A$1:$A$319, match($B71, publications!$B$1:$B$319, 0))</f>
        <v>Livia</v>
      </c>
      <c r="AF71" s="26" t="s">
        <v>22</v>
      </c>
    </row>
    <row r="72">
      <c r="A72" s="30" t="s">
        <v>4499</v>
      </c>
      <c r="B72" s="129" t="str">
        <f> VLOOKUP($A72,datasets!$A:$B,2,0)</f>
        <v>Carvalho and Reef 2022, Geosciences (38C5MTTG)</v>
      </c>
      <c r="C72" s="129" t="str">
        <f t="shared" si="1"/>
        <v>38C5MTTG.1.1</v>
      </c>
      <c r="D72" s="11" t="s">
        <v>4806</v>
      </c>
      <c r="E72" s="11" t="s">
        <v>4806</v>
      </c>
      <c r="F72" s="168" t="s">
        <v>4701</v>
      </c>
      <c r="G72" s="206">
        <v>0.5</v>
      </c>
      <c r="H72" s="206">
        <v>0.5</v>
      </c>
      <c r="I72" s="170">
        <v>0.5</v>
      </c>
      <c r="J72" s="169" t="s">
        <v>4807</v>
      </c>
      <c r="K72" s="171">
        <v>15.0</v>
      </c>
      <c r="L72" s="11">
        <v>0.93</v>
      </c>
      <c r="M72" s="11">
        <v>0.34</v>
      </c>
      <c r="N72" s="172">
        <v>0.63</v>
      </c>
      <c r="O72" s="117">
        <v>51.0</v>
      </c>
      <c r="P72" s="117" t="s">
        <v>22</v>
      </c>
      <c r="Q72" s="117" t="s">
        <v>22</v>
      </c>
      <c r="R72" s="117" t="s">
        <v>22</v>
      </c>
      <c r="S72" s="9" t="s">
        <v>4806</v>
      </c>
      <c r="T72" s="174" t="s">
        <v>4808</v>
      </c>
      <c r="U72" s="175"/>
      <c r="V72" s="175" t="s">
        <v>4701</v>
      </c>
      <c r="W72" s="117">
        <v>0.5</v>
      </c>
      <c r="X72" s="117">
        <v>0.5</v>
      </c>
      <c r="Y72" s="117">
        <v>0.5</v>
      </c>
      <c r="Z72" s="117" t="s">
        <v>22</v>
      </c>
      <c r="AA72" s="117">
        <v>0.48</v>
      </c>
      <c r="AB72" s="117">
        <v>0.48</v>
      </c>
      <c r="AC72" s="9" t="s">
        <v>4714</v>
      </c>
      <c r="AD72" s="11" t="s">
        <v>22</v>
      </c>
      <c r="AE72" s="15" t="s">
        <v>23</v>
      </c>
      <c r="AF72" s="26" t="s">
        <v>22</v>
      </c>
    </row>
    <row r="73">
      <c r="A73" s="30" t="s">
        <v>3712</v>
      </c>
      <c r="B73" s="129" t="str">
        <f> VLOOKUP($A73,datasets!$A:$B,2,0)</f>
        <v>Carvalho et al. 2020, Earth Surface Processes and Landforms (RFLJ9CDM)</v>
      </c>
      <c r="C73" s="129" t="str">
        <f t="shared" si="1"/>
        <v>RFLJ9CDM.1.1</v>
      </c>
      <c r="D73" s="11" t="s">
        <v>22</v>
      </c>
      <c r="E73" s="11" t="s">
        <v>22</v>
      </c>
      <c r="F73" s="168" t="s">
        <v>22</v>
      </c>
      <c r="G73" s="11">
        <v>0.5</v>
      </c>
      <c r="H73" s="169">
        <v>0.5</v>
      </c>
      <c r="I73" s="170">
        <f t="shared" ref="I73:I75" si="2">AVERAGE(G73,G73,H73)</f>
        <v>0.5</v>
      </c>
      <c r="J73" s="169" t="s">
        <v>4734</v>
      </c>
      <c r="K73" s="184">
        <v>23.0</v>
      </c>
      <c r="L73" s="117" t="s">
        <v>22</v>
      </c>
      <c r="M73" s="169" t="s">
        <v>22</v>
      </c>
      <c r="N73" s="172" t="s">
        <v>22</v>
      </c>
      <c r="O73" s="117">
        <v>141.0</v>
      </c>
      <c r="P73" s="117" t="s">
        <v>22</v>
      </c>
      <c r="Q73" s="117" t="s">
        <v>22</v>
      </c>
      <c r="R73" s="174" t="s">
        <v>22</v>
      </c>
      <c r="S73" s="9" t="s">
        <v>4693</v>
      </c>
      <c r="T73" s="173" t="s">
        <v>4693</v>
      </c>
      <c r="U73" s="181"/>
      <c r="V73" s="181" t="s">
        <v>4695</v>
      </c>
      <c r="W73" s="179" t="s">
        <v>22</v>
      </c>
      <c r="X73" s="179" t="s">
        <v>22</v>
      </c>
      <c r="Y73" s="180" t="s">
        <v>22</v>
      </c>
      <c r="Z73" s="11">
        <v>0.63</v>
      </c>
      <c r="AA73" s="11">
        <v>0.63</v>
      </c>
      <c r="AB73" s="181">
        <v>0.63</v>
      </c>
      <c r="AC73" s="9" t="s">
        <v>4714</v>
      </c>
      <c r="AD73" s="11" t="s">
        <v>4809</v>
      </c>
      <c r="AE73" s="74" t="str">
        <f t="array" ref="AE73"> index(publications!$A$1:$A$319, match($B73, publications!$B$1:$B$319, 0))</f>
        <v>Livia</v>
      </c>
      <c r="AF73" s="26" t="s">
        <v>22</v>
      </c>
    </row>
    <row r="74">
      <c r="A74" s="30" t="s">
        <v>3715</v>
      </c>
      <c r="B74" s="129" t="str">
        <f> VLOOKUP($A74,datasets!$A:$B,2,0)</f>
        <v>Carvalho et al. 2020, Earth Surface Processes and Landforms (RFLJ9CDM)</v>
      </c>
      <c r="C74" s="129" t="str">
        <f t="shared" si="1"/>
        <v>RFLJ9CDM.2.1</v>
      </c>
      <c r="D74" s="11" t="s">
        <v>22</v>
      </c>
      <c r="E74" s="11" t="s">
        <v>22</v>
      </c>
      <c r="F74" s="168" t="s">
        <v>22</v>
      </c>
      <c r="G74" s="11">
        <v>0.5</v>
      </c>
      <c r="H74" s="169">
        <v>0.5</v>
      </c>
      <c r="I74" s="170">
        <f t="shared" si="2"/>
        <v>0.5</v>
      </c>
      <c r="J74" s="169" t="s">
        <v>4738</v>
      </c>
      <c r="K74" s="184">
        <v>21.0</v>
      </c>
      <c r="L74" s="117" t="s">
        <v>22</v>
      </c>
      <c r="M74" s="169" t="s">
        <v>22</v>
      </c>
      <c r="N74" s="172" t="s">
        <v>22</v>
      </c>
      <c r="O74" s="117">
        <v>94.0</v>
      </c>
      <c r="P74" s="117" t="s">
        <v>22</v>
      </c>
      <c r="Q74" s="117" t="s">
        <v>22</v>
      </c>
      <c r="R74" s="174" t="s">
        <v>22</v>
      </c>
      <c r="S74" s="9" t="s">
        <v>4693</v>
      </c>
      <c r="T74" s="173" t="s">
        <v>4693</v>
      </c>
      <c r="U74" s="181"/>
      <c r="V74" s="181" t="s">
        <v>4695</v>
      </c>
      <c r="W74" s="179" t="s">
        <v>22</v>
      </c>
      <c r="X74" s="179" t="s">
        <v>22</v>
      </c>
      <c r="Y74" s="180" t="s">
        <v>22</v>
      </c>
      <c r="Z74" s="11">
        <v>0.5</v>
      </c>
      <c r="AA74" s="11">
        <v>0.5</v>
      </c>
      <c r="AB74" s="181">
        <v>0.5</v>
      </c>
      <c r="AC74" s="9" t="s">
        <v>4714</v>
      </c>
      <c r="AD74" s="11" t="s">
        <v>4809</v>
      </c>
      <c r="AE74" s="74" t="str">
        <f t="array" ref="AE74"> index(publications!$A$1:$A$319, match($B74, publications!$B$1:$B$319, 0))</f>
        <v>Livia</v>
      </c>
      <c r="AF74" s="26" t="s">
        <v>22</v>
      </c>
    </row>
    <row r="75">
      <c r="A75" s="30" t="s">
        <v>3716</v>
      </c>
      <c r="B75" s="129" t="str">
        <f> VLOOKUP($A75,datasets!$A:$B,2,0)</f>
        <v>Carvalho et al. 2020, Earth Surface Processes and Landforms (RFLJ9CDM)</v>
      </c>
      <c r="C75" s="129" t="str">
        <f t="shared" si="1"/>
        <v>RFLJ9CDM.3.1</v>
      </c>
      <c r="D75" s="11" t="s">
        <v>22</v>
      </c>
      <c r="E75" s="11" t="s">
        <v>22</v>
      </c>
      <c r="F75" s="168" t="s">
        <v>22</v>
      </c>
      <c r="G75" s="11">
        <v>0.5</v>
      </c>
      <c r="H75" s="169">
        <v>0.5</v>
      </c>
      <c r="I75" s="170">
        <f t="shared" si="2"/>
        <v>0.5</v>
      </c>
      <c r="J75" s="169" t="s">
        <v>4807</v>
      </c>
      <c r="K75" s="184">
        <v>15.0</v>
      </c>
      <c r="L75" s="117" t="s">
        <v>22</v>
      </c>
      <c r="M75" s="169" t="s">
        <v>22</v>
      </c>
      <c r="N75" s="172" t="s">
        <v>22</v>
      </c>
      <c r="O75" s="117">
        <v>81.0</v>
      </c>
      <c r="P75" s="117" t="s">
        <v>22</v>
      </c>
      <c r="Q75" s="117" t="s">
        <v>22</v>
      </c>
      <c r="R75" s="174" t="s">
        <v>22</v>
      </c>
      <c r="S75" s="9" t="s">
        <v>4693</v>
      </c>
      <c r="T75" s="173" t="s">
        <v>4693</v>
      </c>
      <c r="U75" s="181"/>
      <c r="V75" s="181" t="s">
        <v>4695</v>
      </c>
      <c r="W75" s="179" t="s">
        <v>22</v>
      </c>
      <c r="X75" s="179" t="s">
        <v>22</v>
      </c>
      <c r="Y75" s="180" t="s">
        <v>22</v>
      </c>
      <c r="Z75" s="11">
        <v>0.58</v>
      </c>
      <c r="AA75" s="11">
        <v>0.58</v>
      </c>
      <c r="AB75" s="181">
        <v>0.58</v>
      </c>
      <c r="AC75" s="9" t="s">
        <v>4714</v>
      </c>
      <c r="AD75" s="11" t="s">
        <v>4809</v>
      </c>
      <c r="AE75" s="74" t="str">
        <f t="array" ref="AE75"> index(publications!$A$1:$A$319, match($B75, publications!$B$1:$B$319, 0))</f>
        <v>Livia</v>
      </c>
      <c r="AF75" s="26" t="s">
        <v>22</v>
      </c>
    </row>
    <row r="76">
      <c r="A76" s="30" t="s">
        <v>3720</v>
      </c>
      <c r="B76" s="129" t="str">
        <f> VLOOKUP($A76,datasets!$A:$B,2,0)</f>
        <v>Carvalho et al. 2021, Earth Surface Processes and Landforms (DIS2XCPI)</v>
      </c>
      <c r="C76" s="129" t="str">
        <f t="shared" si="1"/>
        <v>DIS2XCPI.1.1</v>
      </c>
      <c r="D76" s="117" t="s">
        <v>22</v>
      </c>
      <c r="E76" s="117" t="s">
        <v>22</v>
      </c>
      <c r="F76" s="168" t="s">
        <v>22</v>
      </c>
      <c r="G76" s="117" t="s">
        <v>22</v>
      </c>
      <c r="H76" s="169" t="s">
        <v>22</v>
      </c>
      <c r="I76" s="170" t="s">
        <v>22</v>
      </c>
      <c r="J76" s="169" t="s">
        <v>4735</v>
      </c>
      <c r="K76" s="171">
        <v>22.0</v>
      </c>
      <c r="L76" s="11">
        <v>1.65</v>
      </c>
      <c r="M76" s="11">
        <v>1.65</v>
      </c>
      <c r="N76" s="172">
        <v>1.65</v>
      </c>
      <c r="O76" s="117">
        <v>78.0</v>
      </c>
      <c r="P76" s="11">
        <v>3.07</v>
      </c>
      <c r="Q76" s="11">
        <v>3.07</v>
      </c>
      <c r="R76" s="173">
        <v>3.07</v>
      </c>
      <c r="S76" s="9" t="s">
        <v>4810</v>
      </c>
      <c r="T76" s="173" t="s">
        <v>4693</v>
      </c>
      <c r="U76" s="181"/>
      <c r="V76" s="181" t="s">
        <v>4695</v>
      </c>
      <c r="W76" s="179" t="s">
        <v>22</v>
      </c>
      <c r="X76" s="179" t="s">
        <v>22</v>
      </c>
      <c r="Y76" s="177" t="s">
        <v>22</v>
      </c>
      <c r="Z76" s="117" t="s">
        <v>22</v>
      </c>
      <c r="AA76" s="11" t="s">
        <v>22</v>
      </c>
      <c r="AB76" s="175" t="s">
        <v>22</v>
      </c>
      <c r="AC76" s="117" t="s">
        <v>22</v>
      </c>
      <c r="AD76" s="11" t="s">
        <v>22</v>
      </c>
      <c r="AE76" s="74" t="str">
        <f t="array" ref="AE76"> index(publications!$A$1:$A$319, match($B76, publications!$B$1:$B$319, 0))</f>
        <v>Camillo</v>
      </c>
      <c r="AF76" s="26" t="s">
        <v>4811</v>
      </c>
    </row>
    <row r="77">
      <c r="A77" s="26" t="s">
        <v>3722</v>
      </c>
      <c r="B77" s="129" t="str">
        <f> VLOOKUP($A77,datasets!$A:$B,2,0)</f>
        <v>Carvalho et al. 2021, Earth Surface Processes and Landforms (DIS2XCPI)</v>
      </c>
      <c r="C77" s="129" t="str">
        <f t="shared" si="1"/>
        <v>DIS2XCPI.2.1</v>
      </c>
      <c r="D77" s="117" t="s">
        <v>22</v>
      </c>
      <c r="E77" s="117" t="s">
        <v>22</v>
      </c>
      <c r="F77" s="168" t="s">
        <v>22</v>
      </c>
      <c r="G77" s="117" t="s">
        <v>22</v>
      </c>
      <c r="H77" s="169" t="s">
        <v>22</v>
      </c>
      <c r="I77" s="170" t="s">
        <v>22</v>
      </c>
      <c r="J77" s="169" t="s">
        <v>4812</v>
      </c>
      <c r="K77" s="171">
        <v>17.0</v>
      </c>
      <c r="L77" s="11">
        <v>0.73</v>
      </c>
      <c r="M77" s="11">
        <v>0.73</v>
      </c>
      <c r="N77" s="172">
        <v>0.73</v>
      </c>
      <c r="O77" s="117">
        <v>39.0</v>
      </c>
      <c r="P77" s="11">
        <v>0.83</v>
      </c>
      <c r="Q77" s="11">
        <v>0.83</v>
      </c>
      <c r="R77" s="173">
        <v>0.83</v>
      </c>
      <c r="S77" s="9" t="s">
        <v>4810</v>
      </c>
      <c r="T77" s="173" t="s">
        <v>4693</v>
      </c>
      <c r="U77" s="181"/>
      <c r="V77" s="181" t="s">
        <v>4695</v>
      </c>
      <c r="W77" s="179" t="s">
        <v>22</v>
      </c>
      <c r="X77" s="179" t="s">
        <v>22</v>
      </c>
      <c r="Y77" s="177" t="s">
        <v>22</v>
      </c>
      <c r="Z77" s="117" t="s">
        <v>22</v>
      </c>
      <c r="AA77" s="11" t="s">
        <v>22</v>
      </c>
      <c r="AB77" s="175" t="s">
        <v>22</v>
      </c>
      <c r="AC77" s="117" t="s">
        <v>22</v>
      </c>
      <c r="AD77" s="11" t="s">
        <v>22</v>
      </c>
      <c r="AE77" s="74" t="str">
        <f t="array" ref="AE77"> index(publications!$A$1:$A$319, match($B77, publications!$B$1:$B$319, 0))</f>
        <v>Camillo</v>
      </c>
      <c r="AF77" s="26" t="s">
        <v>4811</v>
      </c>
    </row>
    <row r="78">
      <c r="A78" s="26" t="s">
        <v>3723</v>
      </c>
      <c r="B78" s="129" t="str">
        <f> VLOOKUP($A78,datasets!$A:$B,2,0)</f>
        <v>Carvalho et al. 2021, Earth Surface Processes and Landforms (DIS2XCPI)</v>
      </c>
      <c r="C78" s="129" t="str">
        <f t="shared" si="1"/>
        <v>DIS2XCPI.3.1</v>
      </c>
      <c r="D78" s="117" t="s">
        <v>22</v>
      </c>
      <c r="E78" s="117" t="s">
        <v>22</v>
      </c>
      <c r="F78" s="168" t="s">
        <v>22</v>
      </c>
      <c r="G78" s="117" t="s">
        <v>22</v>
      </c>
      <c r="H78" s="169" t="s">
        <v>22</v>
      </c>
      <c r="I78" s="170" t="s">
        <v>22</v>
      </c>
      <c r="J78" s="169" t="s">
        <v>4734</v>
      </c>
      <c r="K78" s="171">
        <v>23.0</v>
      </c>
      <c r="L78" s="11">
        <v>0.78</v>
      </c>
      <c r="M78" s="11">
        <v>0.78</v>
      </c>
      <c r="N78" s="172">
        <v>0.78</v>
      </c>
      <c r="O78" s="117">
        <v>77.0</v>
      </c>
      <c r="P78" s="11">
        <v>0.68</v>
      </c>
      <c r="Q78" s="11">
        <v>0.68</v>
      </c>
      <c r="R78" s="173">
        <v>0.68</v>
      </c>
      <c r="S78" s="9" t="s">
        <v>4810</v>
      </c>
      <c r="T78" s="173" t="s">
        <v>4693</v>
      </c>
      <c r="U78" s="181"/>
      <c r="V78" s="181" t="s">
        <v>4695</v>
      </c>
      <c r="W78" s="179" t="s">
        <v>22</v>
      </c>
      <c r="X78" s="179" t="s">
        <v>22</v>
      </c>
      <c r="Y78" s="177" t="s">
        <v>22</v>
      </c>
      <c r="Z78" s="117" t="s">
        <v>22</v>
      </c>
      <c r="AA78" s="11" t="s">
        <v>22</v>
      </c>
      <c r="AB78" s="175" t="s">
        <v>22</v>
      </c>
      <c r="AC78" s="117" t="s">
        <v>22</v>
      </c>
      <c r="AD78" s="11" t="s">
        <v>22</v>
      </c>
      <c r="AE78" s="74" t="str">
        <f t="array" ref="AE78"> index(publications!$A$1:$A$319, match($B78, publications!$B$1:$B$319, 0))</f>
        <v>Camillo</v>
      </c>
      <c r="AF78" s="26" t="s">
        <v>4811</v>
      </c>
    </row>
    <row r="79">
      <c r="A79" s="26" t="s">
        <v>3724</v>
      </c>
      <c r="B79" s="129" t="str">
        <f> VLOOKUP($A79,datasets!$A:$B,2,0)</f>
        <v>Carvalho et al. 2021, Earth Surface Processes and Landforms (DIS2XCPI)</v>
      </c>
      <c r="C79" s="129" t="str">
        <f t="shared" si="1"/>
        <v>DIS2XCPI.4.1</v>
      </c>
      <c r="D79" s="117" t="s">
        <v>22</v>
      </c>
      <c r="E79" s="117" t="s">
        <v>22</v>
      </c>
      <c r="F79" s="168" t="s">
        <v>22</v>
      </c>
      <c r="G79" s="117" t="s">
        <v>22</v>
      </c>
      <c r="H79" s="169" t="s">
        <v>22</v>
      </c>
      <c r="I79" s="170" t="s">
        <v>22</v>
      </c>
      <c r="J79" s="169" t="s">
        <v>4782</v>
      </c>
      <c r="K79" s="171">
        <v>30.0</v>
      </c>
      <c r="L79" s="11">
        <v>0.72</v>
      </c>
      <c r="M79" s="11">
        <v>0.72</v>
      </c>
      <c r="N79" s="172">
        <v>0.72</v>
      </c>
      <c r="O79" s="117">
        <v>93.0</v>
      </c>
      <c r="P79" s="11">
        <v>0.67</v>
      </c>
      <c r="Q79" s="11">
        <v>0.67</v>
      </c>
      <c r="R79" s="173">
        <v>0.67</v>
      </c>
      <c r="S79" s="9" t="s">
        <v>4810</v>
      </c>
      <c r="T79" s="173" t="s">
        <v>4693</v>
      </c>
      <c r="U79" s="181"/>
      <c r="V79" s="181" t="s">
        <v>4695</v>
      </c>
      <c r="W79" s="179" t="s">
        <v>22</v>
      </c>
      <c r="X79" s="179" t="s">
        <v>22</v>
      </c>
      <c r="Y79" s="177" t="s">
        <v>22</v>
      </c>
      <c r="Z79" s="117" t="s">
        <v>22</v>
      </c>
      <c r="AA79" s="11" t="s">
        <v>22</v>
      </c>
      <c r="AB79" s="175" t="s">
        <v>22</v>
      </c>
      <c r="AC79" s="117" t="s">
        <v>22</v>
      </c>
      <c r="AD79" s="11" t="s">
        <v>22</v>
      </c>
      <c r="AE79" s="74" t="str">
        <f t="array" ref="AE79"> index(publications!$A$1:$A$319, match($B79, publications!$B$1:$B$319, 0))</f>
        <v>Camillo</v>
      </c>
      <c r="AF79" s="26" t="s">
        <v>4811</v>
      </c>
    </row>
    <row r="80">
      <c r="A80" s="26" t="s">
        <v>3725</v>
      </c>
      <c r="B80" s="129" t="str">
        <f> VLOOKUP($A80,datasets!$A:$B,2,0)</f>
        <v>Carvalho et al. 2021, Earth Surface Processes and Landforms (DIS2XCPI)</v>
      </c>
      <c r="C80" s="129" t="str">
        <f t="shared" si="1"/>
        <v>DIS2XCPI.5.1</v>
      </c>
      <c r="D80" s="117" t="s">
        <v>22</v>
      </c>
      <c r="E80" s="117" t="s">
        <v>22</v>
      </c>
      <c r="F80" s="168" t="s">
        <v>22</v>
      </c>
      <c r="G80" s="117" t="s">
        <v>22</v>
      </c>
      <c r="H80" s="169" t="s">
        <v>22</v>
      </c>
      <c r="I80" s="170" t="s">
        <v>22</v>
      </c>
      <c r="J80" s="169" t="s">
        <v>4736</v>
      </c>
      <c r="K80" s="171">
        <v>25.0</v>
      </c>
      <c r="L80" s="11">
        <v>0.69</v>
      </c>
      <c r="M80" s="11">
        <v>0.69</v>
      </c>
      <c r="N80" s="172">
        <v>0.69</v>
      </c>
      <c r="O80" s="117">
        <v>60.0</v>
      </c>
      <c r="P80" s="11">
        <v>0.74</v>
      </c>
      <c r="Q80" s="11">
        <v>0.74</v>
      </c>
      <c r="R80" s="173">
        <v>0.74</v>
      </c>
      <c r="S80" s="9" t="s">
        <v>4810</v>
      </c>
      <c r="T80" s="173" t="s">
        <v>4693</v>
      </c>
      <c r="U80" s="181"/>
      <c r="V80" s="181" t="s">
        <v>4695</v>
      </c>
      <c r="W80" s="179" t="s">
        <v>22</v>
      </c>
      <c r="X80" s="179" t="s">
        <v>22</v>
      </c>
      <c r="Y80" s="177" t="s">
        <v>22</v>
      </c>
      <c r="Z80" s="117" t="s">
        <v>22</v>
      </c>
      <c r="AA80" s="11" t="s">
        <v>22</v>
      </c>
      <c r="AB80" s="175" t="s">
        <v>22</v>
      </c>
      <c r="AC80" s="117" t="s">
        <v>22</v>
      </c>
      <c r="AD80" s="11" t="s">
        <v>22</v>
      </c>
      <c r="AE80" s="74" t="str">
        <f t="array" ref="AE80"> index(publications!$A$1:$A$319, match($B80, publications!$B$1:$B$319, 0))</f>
        <v>Camillo</v>
      </c>
      <c r="AF80" s="26" t="s">
        <v>4811</v>
      </c>
    </row>
    <row r="81">
      <c r="A81" s="30" t="s">
        <v>3726</v>
      </c>
      <c r="B81" s="129" t="str">
        <f> VLOOKUP($A81,datasets!$A:$B,2,0)</f>
        <v>Casado et al. 2018, International Journal of Geographical Information Science (RWU3ALN9)</v>
      </c>
      <c r="C81" s="129" t="str">
        <f t="shared" si="1"/>
        <v>RWU3ALN9.1.1</v>
      </c>
      <c r="D81" s="117" t="s">
        <v>22</v>
      </c>
      <c r="E81" s="117" t="s">
        <v>22</v>
      </c>
      <c r="F81" s="168" t="s">
        <v>22</v>
      </c>
      <c r="G81" s="117" t="s">
        <v>22</v>
      </c>
      <c r="H81" s="169" t="s">
        <v>22</v>
      </c>
      <c r="I81" s="170" t="s">
        <v>22</v>
      </c>
      <c r="J81" s="169" t="s">
        <v>4813</v>
      </c>
      <c r="K81" s="184">
        <v>35.0</v>
      </c>
      <c r="L81" s="117" t="s">
        <v>22</v>
      </c>
      <c r="M81" s="169" t="s">
        <v>22</v>
      </c>
      <c r="N81" s="172" t="s">
        <v>22</v>
      </c>
      <c r="O81" s="117" t="s">
        <v>22</v>
      </c>
      <c r="P81" s="117" t="s">
        <v>22</v>
      </c>
      <c r="Q81" s="117" t="s">
        <v>22</v>
      </c>
      <c r="R81" s="174" t="s">
        <v>22</v>
      </c>
      <c r="S81" s="117" t="s">
        <v>22</v>
      </c>
      <c r="T81" s="174" t="s">
        <v>22</v>
      </c>
      <c r="U81" s="175"/>
      <c r="V81" s="175" t="s">
        <v>22</v>
      </c>
      <c r="W81" s="176" t="s">
        <v>22</v>
      </c>
      <c r="X81" s="176" t="s">
        <v>22</v>
      </c>
      <c r="Y81" s="177" t="s">
        <v>22</v>
      </c>
      <c r="Z81" s="117" t="s">
        <v>22</v>
      </c>
      <c r="AA81" s="11" t="s">
        <v>22</v>
      </c>
      <c r="AB81" s="175" t="s">
        <v>22</v>
      </c>
      <c r="AC81" s="117" t="s">
        <v>22</v>
      </c>
      <c r="AD81" s="117" t="s">
        <v>22</v>
      </c>
      <c r="AE81" s="74" t="str">
        <f t="array" ref="AE81"> index(publications!$A$1:$A$319, match($B81, publications!$B$1:$B$319, 0))</f>
        <v>Livia</v>
      </c>
      <c r="AF81" s="26" t="s">
        <v>22</v>
      </c>
    </row>
    <row r="82">
      <c r="A82" s="30" t="s">
        <v>3731</v>
      </c>
      <c r="B82" s="129" t="str">
        <f> VLOOKUP($A82,datasets!$A:$B,2,0)</f>
        <v>Casana and Cothren 2008, Antiquity (U3Q4U35X)</v>
      </c>
      <c r="C82" s="129" t="str">
        <f t="shared" si="1"/>
        <v>U3Q4U35X.1.1</v>
      </c>
      <c r="D82" s="11" t="s">
        <v>4814</v>
      </c>
      <c r="E82" s="117" t="s">
        <v>22</v>
      </c>
      <c r="F82" s="168" t="s">
        <v>4695</v>
      </c>
      <c r="G82" s="117" t="s">
        <v>22</v>
      </c>
      <c r="H82" s="169" t="s">
        <v>22</v>
      </c>
      <c r="I82" s="170" t="s">
        <v>22</v>
      </c>
      <c r="J82" s="169" t="s">
        <v>4815</v>
      </c>
      <c r="K82" s="184">
        <v>20.0</v>
      </c>
      <c r="L82" s="117" t="s">
        <v>22</v>
      </c>
      <c r="M82" s="169" t="s">
        <v>22</v>
      </c>
      <c r="N82" s="172" t="s">
        <v>22</v>
      </c>
      <c r="O82" s="117" t="s">
        <v>22</v>
      </c>
      <c r="P82" s="117" t="s">
        <v>22</v>
      </c>
      <c r="Q82" s="117" t="s">
        <v>22</v>
      </c>
      <c r="R82" s="174" t="s">
        <v>22</v>
      </c>
      <c r="S82" s="9" t="s">
        <v>4816</v>
      </c>
      <c r="T82" s="174" t="s">
        <v>4773</v>
      </c>
      <c r="U82" s="181"/>
      <c r="V82" s="181" t="s">
        <v>4695</v>
      </c>
      <c r="W82" s="176" t="s">
        <v>22</v>
      </c>
      <c r="X82" s="176" t="s">
        <v>22</v>
      </c>
      <c r="Y82" s="177" t="s">
        <v>22</v>
      </c>
      <c r="Z82" s="117" t="s">
        <v>22</v>
      </c>
      <c r="AA82" s="11" t="s">
        <v>22</v>
      </c>
      <c r="AB82" s="175" t="s">
        <v>22</v>
      </c>
      <c r="AC82" s="117" t="s">
        <v>22</v>
      </c>
      <c r="AD82" s="117" t="s">
        <v>22</v>
      </c>
      <c r="AE82" s="74" t="str">
        <f t="array" ref="AE82"> index(publications!$A$1:$A$319, match($B82, publications!$B$1:$B$319, 0))</f>
        <v>Bob</v>
      </c>
      <c r="AF82" s="26" t="s">
        <v>22</v>
      </c>
    </row>
    <row r="83">
      <c r="A83" s="30" t="s">
        <v>3733</v>
      </c>
      <c r="B83" s="129" t="str">
        <f> VLOOKUP($A83,datasets!$A:$B,2,0)</f>
        <v>Casana and Cothren 2008, Antiquity (U3Q4U35X)</v>
      </c>
      <c r="C83" s="129" t="str">
        <f t="shared" si="1"/>
        <v>U3Q4U35X.2.1</v>
      </c>
      <c r="D83" s="11" t="s">
        <v>4814</v>
      </c>
      <c r="E83" s="117" t="s">
        <v>22</v>
      </c>
      <c r="F83" s="168" t="s">
        <v>4695</v>
      </c>
      <c r="G83" s="117" t="s">
        <v>22</v>
      </c>
      <c r="H83" s="169" t="s">
        <v>22</v>
      </c>
      <c r="I83" s="170" t="s">
        <v>22</v>
      </c>
      <c r="J83" s="169" t="s">
        <v>4815</v>
      </c>
      <c r="K83" s="184">
        <v>20.0</v>
      </c>
      <c r="L83" s="117" t="s">
        <v>22</v>
      </c>
      <c r="M83" s="169" t="s">
        <v>22</v>
      </c>
      <c r="N83" s="172" t="s">
        <v>22</v>
      </c>
      <c r="O83" s="117" t="s">
        <v>22</v>
      </c>
      <c r="P83" s="117" t="s">
        <v>22</v>
      </c>
      <c r="Q83" s="117" t="s">
        <v>22</v>
      </c>
      <c r="R83" s="174" t="s">
        <v>22</v>
      </c>
      <c r="S83" s="9" t="s">
        <v>4816</v>
      </c>
      <c r="T83" s="174" t="s">
        <v>4773</v>
      </c>
      <c r="U83" s="181"/>
      <c r="V83" s="181" t="s">
        <v>4695</v>
      </c>
      <c r="W83" s="176" t="s">
        <v>22</v>
      </c>
      <c r="X83" s="176" t="s">
        <v>22</v>
      </c>
      <c r="Y83" s="177" t="s">
        <v>22</v>
      </c>
      <c r="Z83" s="117" t="s">
        <v>22</v>
      </c>
      <c r="AA83" s="11" t="s">
        <v>22</v>
      </c>
      <c r="AB83" s="175" t="s">
        <v>22</v>
      </c>
      <c r="AC83" s="117" t="s">
        <v>22</v>
      </c>
      <c r="AD83" s="117" t="s">
        <v>22</v>
      </c>
      <c r="AE83" s="74" t="str">
        <f t="array" ref="AE83"> index(publications!$A$1:$A$319, match($B83, publications!$B$1:$B$319, 0))</f>
        <v>Bob</v>
      </c>
      <c r="AF83" s="26" t="s">
        <v>22</v>
      </c>
    </row>
    <row r="84">
      <c r="A84" s="26" t="s">
        <v>3734</v>
      </c>
      <c r="B84" s="129" t="str">
        <f> VLOOKUP($A84,datasets!$A:$B,2,0)</f>
        <v>Casana and Cothren 2008, Antiquity (U3Q4U35X)</v>
      </c>
      <c r="C84" s="129" t="str">
        <f t="shared" si="1"/>
        <v>U3Q4U35X.3.1</v>
      </c>
      <c r="D84" s="11" t="s">
        <v>4814</v>
      </c>
      <c r="E84" s="117" t="s">
        <v>22</v>
      </c>
      <c r="F84" s="168" t="s">
        <v>4695</v>
      </c>
      <c r="G84" s="117" t="s">
        <v>22</v>
      </c>
      <c r="H84" s="169" t="s">
        <v>22</v>
      </c>
      <c r="I84" s="170" t="s">
        <v>22</v>
      </c>
      <c r="J84" s="169" t="s">
        <v>4815</v>
      </c>
      <c r="K84" s="184">
        <v>20.0</v>
      </c>
      <c r="L84" s="117" t="s">
        <v>22</v>
      </c>
      <c r="M84" s="169" t="s">
        <v>22</v>
      </c>
      <c r="N84" s="172" t="s">
        <v>22</v>
      </c>
      <c r="O84" s="117" t="s">
        <v>22</v>
      </c>
      <c r="P84" s="117" t="s">
        <v>22</v>
      </c>
      <c r="Q84" s="117" t="s">
        <v>22</v>
      </c>
      <c r="R84" s="174" t="s">
        <v>22</v>
      </c>
      <c r="S84" s="9" t="s">
        <v>4816</v>
      </c>
      <c r="T84" s="174" t="s">
        <v>4773</v>
      </c>
      <c r="U84" s="181"/>
      <c r="V84" s="181" t="s">
        <v>4695</v>
      </c>
      <c r="W84" s="176" t="s">
        <v>22</v>
      </c>
      <c r="X84" s="176" t="s">
        <v>22</v>
      </c>
      <c r="Y84" s="177" t="s">
        <v>22</v>
      </c>
      <c r="Z84" s="117" t="s">
        <v>22</v>
      </c>
      <c r="AA84" s="11" t="s">
        <v>22</v>
      </c>
      <c r="AB84" s="175" t="s">
        <v>22</v>
      </c>
      <c r="AC84" s="117" t="s">
        <v>22</v>
      </c>
      <c r="AD84" s="117" t="s">
        <v>22</v>
      </c>
      <c r="AE84" s="74" t="str">
        <f t="array" ref="AE84"> index(publications!$A$1:$A$319, match($B84, publications!$B$1:$B$319, 0))</f>
        <v>Bob</v>
      </c>
      <c r="AF84" s="26" t="s">
        <v>22</v>
      </c>
    </row>
    <row r="85">
      <c r="A85" s="30" t="s">
        <v>4507</v>
      </c>
      <c r="B85" s="129" t="str">
        <f> VLOOKUP($A85,datasets!$A:$B,2,0)</f>
        <v>Chekalin and Fomtchenko 2004, The International Archives of the Photogrammetry, Remote Sensing and Spatial Information Sciences (8K5BAYHG)</v>
      </c>
      <c r="C85" s="129" t="str">
        <f t="shared" si="1"/>
        <v>8K5BAYHG.1.1</v>
      </c>
      <c r="D85" s="11" t="s">
        <v>4817</v>
      </c>
      <c r="E85" s="11" t="s">
        <v>4817</v>
      </c>
      <c r="F85" s="168" t="s">
        <v>22</v>
      </c>
      <c r="G85" s="117" t="s">
        <v>22</v>
      </c>
      <c r="H85" s="169" t="s">
        <v>22</v>
      </c>
      <c r="I85" s="170"/>
      <c r="J85" s="169" t="s">
        <v>3263</v>
      </c>
      <c r="K85" s="171"/>
      <c r="L85" s="11">
        <v>14.94</v>
      </c>
      <c r="M85" s="11">
        <v>8.58</v>
      </c>
      <c r="N85" s="172"/>
      <c r="O85" s="117">
        <v>0.0</v>
      </c>
      <c r="P85" s="11" t="s">
        <v>22</v>
      </c>
      <c r="Q85" s="11" t="s">
        <v>22</v>
      </c>
      <c r="R85" s="173"/>
      <c r="S85" s="9" t="s">
        <v>4818</v>
      </c>
      <c r="T85" s="174"/>
      <c r="U85" s="175"/>
      <c r="V85" s="175" t="s">
        <v>4695</v>
      </c>
      <c r="W85" s="176" t="s">
        <v>22</v>
      </c>
      <c r="X85" s="176" t="s">
        <v>22</v>
      </c>
      <c r="Y85" s="176" t="s">
        <v>22</v>
      </c>
      <c r="Z85" s="117" t="s">
        <v>22</v>
      </c>
      <c r="AA85" s="11">
        <v>14.1</v>
      </c>
      <c r="AB85" s="117" t="s">
        <v>22</v>
      </c>
      <c r="AC85" s="9" t="s">
        <v>4714</v>
      </c>
      <c r="AD85" s="11" t="s">
        <v>22</v>
      </c>
      <c r="AE85" s="15" t="s">
        <v>91</v>
      </c>
      <c r="AF85" s="26"/>
    </row>
    <row r="86">
      <c r="A86" s="30" t="s">
        <v>3735</v>
      </c>
      <c r="B86" s="129" t="str">
        <f> VLOOKUP($A86,datasets!$A:$B,2,0)</f>
        <v>Child et al. 2021, Remote Sensing (E675XV2W)</v>
      </c>
      <c r="C86" s="129" t="str">
        <f t="shared" si="1"/>
        <v>E675XV2W.1.1</v>
      </c>
      <c r="D86" s="117" t="s">
        <v>22</v>
      </c>
      <c r="E86" s="117" t="s">
        <v>22</v>
      </c>
      <c r="F86" s="168" t="s">
        <v>22</v>
      </c>
      <c r="G86" s="117" t="s">
        <v>22</v>
      </c>
      <c r="H86" s="169" t="s">
        <v>22</v>
      </c>
      <c r="I86" s="170" t="s">
        <v>22</v>
      </c>
      <c r="J86" s="169" t="s">
        <v>4819</v>
      </c>
      <c r="K86" s="171">
        <v>143.0</v>
      </c>
      <c r="L86" s="11">
        <v>2.0</v>
      </c>
      <c r="M86" s="185">
        <v>44656.0</v>
      </c>
      <c r="N86" s="172">
        <v>3.5</v>
      </c>
      <c r="O86" s="117" t="s">
        <v>22</v>
      </c>
      <c r="P86" s="117" t="s">
        <v>22</v>
      </c>
      <c r="Q86" s="117" t="s">
        <v>22</v>
      </c>
      <c r="R86" s="174" t="s">
        <v>22</v>
      </c>
      <c r="S86" s="9" t="s">
        <v>4820</v>
      </c>
      <c r="T86" s="173" t="s">
        <v>3595</v>
      </c>
      <c r="U86" s="181"/>
      <c r="V86" s="181" t="s">
        <v>4701</v>
      </c>
      <c r="W86" s="179" t="s">
        <v>4821</v>
      </c>
      <c r="X86" s="179" t="s">
        <v>4822</v>
      </c>
      <c r="Y86" s="180">
        <v>0.035</v>
      </c>
      <c r="Z86" s="11" t="s">
        <v>22</v>
      </c>
      <c r="AA86" s="117" t="s">
        <v>4823</v>
      </c>
      <c r="AB86" s="207">
        <v>0.5</v>
      </c>
      <c r="AC86" s="117" t="s">
        <v>22</v>
      </c>
      <c r="AD86" s="11" t="s">
        <v>4824</v>
      </c>
      <c r="AE86" s="74" t="str">
        <f t="array" ref="AE86"> index(publications!$A$1:$A$319, match($B86, publications!$B$1:$B$319, 0))</f>
        <v>Melanie</v>
      </c>
      <c r="AF86" s="26" t="s">
        <v>22</v>
      </c>
    </row>
    <row r="87">
      <c r="A87" s="30" t="s">
        <v>3735</v>
      </c>
      <c r="B87" s="129" t="str">
        <f> VLOOKUP($A87,datasets!$A:$B,2,0)</f>
        <v>Child et al. 2021, Remote Sensing (E675XV2W)</v>
      </c>
      <c r="C87" s="129" t="str">
        <f t="shared" si="1"/>
        <v>E675XV2W.1.2</v>
      </c>
      <c r="D87" s="117" t="s">
        <v>22</v>
      </c>
      <c r="E87" s="117" t="s">
        <v>22</v>
      </c>
      <c r="F87" s="168" t="s">
        <v>22</v>
      </c>
      <c r="G87" s="117" t="s">
        <v>22</v>
      </c>
      <c r="H87" s="117" t="s">
        <v>22</v>
      </c>
      <c r="I87" s="117" t="s">
        <v>22</v>
      </c>
      <c r="J87" s="169" t="s">
        <v>4819</v>
      </c>
      <c r="K87" s="171">
        <v>143.0</v>
      </c>
      <c r="L87" s="11">
        <v>2.0</v>
      </c>
      <c r="M87" s="185">
        <v>45387.0</v>
      </c>
      <c r="N87" s="172">
        <v>3.5</v>
      </c>
      <c r="O87" s="117" t="s">
        <v>22</v>
      </c>
      <c r="P87" s="117" t="s">
        <v>22</v>
      </c>
      <c r="Q87" s="117" t="s">
        <v>22</v>
      </c>
      <c r="R87" s="117" t="s">
        <v>22</v>
      </c>
      <c r="S87" s="9" t="s">
        <v>4825</v>
      </c>
      <c r="T87" s="173" t="s">
        <v>4826</v>
      </c>
      <c r="U87" s="181"/>
      <c r="V87" s="181" t="s">
        <v>4695</v>
      </c>
      <c r="W87" s="179" t="s">
        <v>22</v>
      </c>
      <c r="X87" s="208">
        <v>45387.0</v>
      </c>
      <c r="Y87" s="180"/>
      <c r="Z87" s="11" t="s">
        <v>22</v>
      </c>
      <c r="AA87" s="117">
        <v>21.88</v>
      </c>
      <c r="AB87" s="207"/>
      <c r="AC87" s="117" t="s">
        <v>22</v>
      </c>
      <c r="AD87" s="11"/>
      <c r="AE87" s="74"/>
      <c r="AF87" s="26"/>
    </row>
    <row r="88">
      <c r="A88" s="26" t="s">
        <v>3739</v>
      </c>
      <c r="B88" s="129" t="str">
        <f> VLOOKUP($A88,datasets!$A:$B,2,0)</f>
        <v>Child et al. 2021, Remote Sensing (E675XV2W)</v>
      </c>
      <c r="C88" s="129" t="str">
        <f t="shared" si="1"/>
        <v>E675XV2W.2.1</v>
      </c>
      <c r="D88" s="117" t="s">
        <v>22</v>
      </c>
      <c r="E88" s="117" t="s">
        <v>22</v>
      </c>
      <c r="F88" s="168" t="s">
        <v>22</v>
      </c>
      <c r="G88" s="117" t="s">
        <v>22</v>
      </c>
      <c r="H88" s="169" t="s">
        <v>22</v>
      </c>
      <c r="I88" s="170" t="s">
        <v>22</v>
      </c>
      <c r="J88" s="169" t="s">
        <v>4827</v>
      </c>
      <c r="K88" s="171">
        <v>136.0</v>
      </c>
      <c r="L88" s="11">
        <v>2.0</v>
      </c>
      <c r="M88" s="185">
        <v>44656.0</v>
      </c>
      <c r="N88" s="172">
        <v>3.5</v>
      </c>
      <c r="O88" s="117" t="s">
        <v>22</v>
      </c>
      <c r="P88" s="117" t="s">
        <v>22</v>
      </c>
      <c r="Q88" s="117" t="s">
        <v>22</v>
      </c>
      <c r="R88" s="174" t="s">
        <v>22</v>
      </c>
      <c r="S88" s="9" t="s">
        <v>4828</v>
      </c>
      <c r="T88" s="173" t="s">
        <v>3595</v>
      </c>
      <c r="U88" s="181"/>
      <c r="V88" s="181" t="s">
        <v>4701</v>
      </c>
      <c r="W88" s="179" t="s">
        <v>4822</v>
      </c>
      <c r="X88" s="179" t="s">
        <v>4829</v>
      </c>
      <c r="Y88" s="180">
        <v>0.035</v>
      </c>
      <c r="Z88" s="11" t="s">
        <v>22</v>
      </c>
      <c r="AA88" s="117" t="s">
        <v>4830</v>
      </c>
      <c r="AB88" s="207">
        <v>1.6</v>
      </c>
      <c r="AC88" s="117" t="s">
        <v>22</v>
      </c>
      <c r="AD88" s="11" t="s">
        <v>4824</v>
      </c>
      <c r="AE88" s="74" t="str">
        <f t="array" ref="AE88"> index(publications!$A$1:$A$319, match($B88, publications!$B$1:$B$319, 0))</f>
        <v>Melanie</v>
      </c>
      <c r="AF88" s="26" t="s">
        <v>22</v>
      </c>
    </row>
    <row r="89">
      <c r="A89" s="104" t="s">
        <v>3739</v>
      </c>
      <c r="B89" s="46" t="str">
        <f> VLOOKUP($A89,datasets!$A:$B,2,0)</f>
        <v>Child et al. 2021, Remote Sensing (E675XV2W)</v>
      </c>
      <c r="C89" s="46" t="str">
        <f t="shared" si="1"/>
        <v>E675XV2W.2.2</v>
      </c>
      <c r="D89" s="104" t="s">
        <v>22</v>
      </c>
      <c r="E89" s="104" t="s">
        <v>22</v>
      </c>
      <c r="F89" s="209" t="s">
        <v>22</v>
      </c>
      <c r="G89" s="104" t="s">
        <v>22</v>
      </c>
      <c r="H89" s="106" t="s">
        <v>22</v>
      </c>
      <c r="I89" s="210" t="s">
        <v>22</v>
      </c>
      <c r="J89" s="106" t="s">
        <v>4827</v>
      </c>
      <c r="K89" s="211">
        <v>136.0</v>
      </c>
      <c r="L89" s="104">
        <v>2.0</v>
      </c>
      <c r="M89" s="212">
        <v>44656.0</v>
      </c>
      <c r="N89" s="213">
        <v>3.5</v>
      </c>
      <c r="O89" s="104" t="s">
        <v>22</v>
      </c>
      <c r="P89" s="104" t="s">
        <v>22</v>
      </c>
      <c r="Q89" s="104" t="s">
        <v>22</v>
      </c>
      <c r="R89" s="214" t="s">
        <v>22</v>
      </c>
      <c r="S89" s="104" t="s">
        <v>4828</v>
      </c>
      <c r="T89" s="214" t="s">
        <v>3595</v>
      </c>
      <c r="U89" s="215"/>
      <c r="V89" s="216" t="s">
        <v>4701</v>
      </c>
      <c r="W89" s="215" t="s">
        <v>4822</v>
      </c>
      <c r="X89" s="215" t="s">
        <v>4829</v>
      </c>
      <c r="Y89" s="217">
        <v>0.035</v>
      </c>
      <c r="Z89" s="104" t="s">
        <v>22</v>
      </c>
      <c r="AA89" s="104" t="s">
        <v>4830</v>
      </c>
      <c r="AB89" s="218">
        <v>1.6</v>
      </c>
      <c r="AC89" s="104" t="s">
        <v>22</v>
      </c>
      <c r="AD89" s="104" t="s">
        <v>4824</v>
      </c>
      <c r="AE89" s="219" t="str">
        <f t="array" ref="AE89"> index(publications!$A$1:$A$319, match($B89, publications!$B$1:$B$319, 0))</f>
        <v>Melanie</v>
      </c>
      <c r="AF89" s="104" t="s">
        <v>22</v>
      </c>
      <c r="AG89" s="46"/>
      <c r="AH89" s="46"/>
      <c r="AI89" s="46"/>
      <c r="AJ89" s="46"/>
      <c r="AK89" s="46"/>
      <c r="AL89" s="46"/>
      <c r="AM89" s="46"/>
      <c r="AN89" s="46"/>
      <c r="AO89" s="46"/>
      <c r="AP89" s="46"/>
      <c r="AQ89" s="46"/>
      <c r="AR89" s="46"/>
      <c r="AS89" s="46"/>
      <c r="AT89" s="46"/>
    </row>
    <row r="90">
      <c r="A90" s="30" t="s">
        <v>3740</v>
      </c>
      <c r="B90" s="129" t="str">
        <f> VLOOKUP($A90,datasets!$A:$B,2,0)</f>
        <v>Cogliati et al. 2017, ISPRS Annals of Photogrammetry, Remote Sensing and Spatial Information Sciences (Z32D9335)</v>
      </c>
      <c r="C90" s="129" t="str">
        <f t="shared" si="1"/>
        <v>Z32D9335.1.1</v>
      </c>
      <c r="D90" s="169" t="s">
        <v>22</v>
      </c>
      <c r="E90" s="117" t="s">
        <v>22</v>
      </c>
      <c r="F90" s="168" t="s">
        <v>22</v>
      </c>
      <c r="G90" s="169" t="s">
        <v>22</v>
      </c>
      <c r="H90" s="169" t="s">
        <v>22</v>
      </c>
      <c r="I90" s="170" t="s">
        <v>22</v>
      </c>
      <c r="J90" s="169" t="s">
        <v>3328</v>
      </c>
      <c r="K90" s="171">
        <v>3.0</v>
      </c>
      <c r="L90" s="11">
        <v>7.6</v>
      </c>
      <c r="M90" s="11">
        <v>7.6</v>
      </c>
      <c r="N90" s="172">
        <v>7.6</v>
      </c>
      <c r="O90" s="169" t="s">
        <v>22</v>
      </c>
      <c r="P90" s="169" t="s">
        <v>22</v>
      </c>
      <c r="Q90" s="117" t="s">
        <v>22</v>
      </c>
      <c r="R90" s="174" t="s">
        <v>22</v>
      </c>
      <c r="S90" s="9" t="s">
        <v>4831</v>
      </c>
      <c r="T90" s="174" t="s">
        <v>4832</v>
      </c>
      <c r="U90" s="181"/>
      <c r="V90" s="181" t="s">
        <v>4695</v>
      </c>
      <c r="W90" s="176" t="s">
        <v>22</v>
      </c>
      <c r="X90" s="176" t="s">
        <v>22</v>
      </c>
      <c r="Y90" s="180" t="s">
        <v>22</v>
      </c>
      <c r="Z90" s="11">
        <v>6.5</v>
      </c>
      <c r="AA90" s="11">
        <v>6.5</v>
      </c>
      <c r="AB90" s="181">
        <v>6.5</v>
      </c>
      <c r="AC90" s="9" t="s">
        <v>4833</v>
      </c>
      <c r="AD90" s="169" t="s">
        <v>22</v>
      </c>
      <c r="AE90" s="74" t="str">
        <f t="array" ref="AE90"> index(publications!$A$1:$A$319, match($B90, publications!$B$1:$B$319, 0))</f>
        <v>Bob</v>
      </c>
      <c r="AF90" s="26" t="s">
        <v>22</v>
      </c>
    </row>
    <row r="91">
      <c r="A91" s="26" t="s">
        <v>3743</v>
      </c>
      <c r="B91" s="129" t="str">
        <f> VLOOKUP($A91,datasets!$A:$B,2,0)</f>
        <v>Cogliati et al. 2017, ISPRS Annals of Photogrammetry, Remote Sensing and Spatial Information Sciences (Z32D9335)</v>
      </c>
      <c r="C91" s="129" t="str">
        <f t="shared" si="1"/>
        <v>Z32D9335.2.1</v>
      </c>
      <c r="D91" s="169" t="s">
        <v>22</v>
      </c>
      <c r="E91" s="117" t="s">
        <v>22</v>
      </c>
      <c r="F91" s="168" t="s">
        <v>22</v>
      </c>
      <c r="G91" s="169" t="s">
        <v>22</v>
      </c>
      <c r="H91" s="169" t="s">
        <v>22</v>
      </c>
      <c r="I91" s="170" t="s">
        <v>22</v>
      </c>
      <c r="J91" s="169" t="s">
        <v>3328</v>
      </c>
      <c r="K91" s="171">
        <v>3.0</v>
      </c>
      <c r="L91" s="11">
        <v>4.4</v>
      </c>
      <c r="M91" s="11">
        <v>4.4</v>
      </c>
      <c r="N91" s="172">
        <v>4.4</v>
      </c>
      <c r="O91" s="169" t="s">
        <v>22</v>
      </c>
      <c r="P91" s="169" t="s">
        <v>22</v>
      </c>
      <c r="Q91" s="117" t="s">
        <v>22</v>
      </c>
      <c r="R91" s="174" t="s">
        <v>22</v>
      </c>
      <c r="S91" s="9" t="s">
        <v>4831</v>
      </c>
      <c r="T91" s="174" t="s">
        <v>4832</v>
      </c>
      <c r="U91" s="181"/>
      <c r="V91" s="181" t="s">
        <v>4695</v>
      </c>
      <c r="W91" s="176" t="s">
        <v>22</v>
      </c>
      <c r="X91" s="176" t="s">
        <v>22</v>
      </c>
      <c r="Y91" s="180" t="s">
        <v>22</v>
      </c>
      <c r="Z91" s="11">
        <v>6.5</v>
      </c>
      <c r="AA91" s="11">
        <v>6.5</v>
      </c>
      <c r="AB91" s="181">
        <v>6.5</v>
      </c>
      <c r="AC91" s="9" t="s">
        <v>4833</v>
      </c>
      <c r="AD91" s="169" t="s">
        <v>22</v>
      </c>
      <c r="AE91" s="74" t="str">
        <f t="array" ref="AE91"> index(publications!$A$1:$A$319, match($B91, publications!$B$1:$B$319, 0))</f>
        <v>Bob</v>
      </c>
      <c r="AF91" s="26" t="s">
        <v>22</v>
      </c>
    </row>
    <row r="92">
      <c r="A92" s="26" t="s">
        <v>3744</v>
      </c>
      <c r="B92" s="129" t="str">
        <f> VLOOKUP($A92,datasets!$A:$B,2,0)</f>
        <v>Cogliati et al. 2017, ISPRS Annals of Photogrammetry, Remote Sensing and Spatial Information Sciences (Z32D9335)</v>
      </c>
      <c r="C92" s="129" t="str">
        <f t="shared" si="1"/>
        <v>Z32D9335.3.1</v>
      </c>
      <c r="D92" s="169" t="s">
        <v>22</v>
      </c>
      <c r="E92" s="117" t="s">
        <v>22</v>
      </c>
      <c r="F92" s="168" t="s">
        <v>22</v>
      </c>
      <c r="G92" s="169" t="s">
        <v>22</v>
      </c>
      <c r="H92" s="169" t="s">
        <v>22</v>
      </c>
      <c r="I92" s="170" t="s">
        <v>22</v>
      </c>
      <c r="J92" s="169" t="s">
        <v>3328</v>
      </c>
      <c r="K92" s="171">
        <v>3.0</v>
      </c>
      <c r="L92" s="11">
        <v>4.6</v>
      </c>
      <c r="M92" s="11">
        <v>4.6</v>
      </c>
      <c r="N92" s="172">
        <v>4.6</v>
      </c>
      <c r="O92" s="169" t="s">
        <v>22</v>
      </c>
      <c r="P92" s="169" t="s">
        <v>22</v>
      </c>
      <c r="Q92" s="117" t="s">
        <v>22</v>
      </c>
      <c r="R92" s="174" t="s">
        <v>22</v>
      </c>
      <c r="S92" s="9" t="s">
        <v>4831</v>
      </c>
      <c r="T92" s="174" t="s">
        <v>4832</v>
      </c>
      <c r="U92" s="181"/>
      <c r="V92" s="181" t="s">
        <v>4695</v>
      </c>
      <c r="W92" s="176" t="s">
        <v>22</v>
      </c>
      <c r="X92" s="176" t="s">
        <v>22</v>
      </c>
      <c r="Y92" s="180" t="s">
        <v>22</v>
      </c>
      <c r="Z92" s="11">
        <v>4.9</v>
      </c>
      <c r="AA92" s="11">
        <v>4.9</v>
      </c>
      <c r="AB92" s="181">
        <v>4.9</v>
      </c>
      <c r="AC92" s="9" t="s">
        <v>4833</v>
      </c>
      <c r="AD92" s="169" t="s">
        <v>22</v>
      </c>
      <c r="AE92" s="74" t="str">
        <f t="array" ref="AE92"> index(publications!$A$1:$A$319, match($B92, publications!$B$1:$B$319, 0))</f>
        <v>Bob</v>
      </c>
      <c r="AF92" s="26" t="s">
        <v>22</v>
      </c>
    </row>
    <row r="93">
      <c r="A93" s="26" t="s">
        <v>3745</v>
      </c>
      <c r="B93" s="129" t="str">
        <f> VLOOKUP($A93,datasets!$A:$B,2,0)</f>
        <v>Cogliati et al. 2017, ISPRS Annals of Photogrammetry, Remote Sensing and Spatial Information Sciences (Z32D9335)</v>
      </c>
      <c r="C93" s="129" t="str">
        <f t="shared" si="1"/>
        <v>Z32D9335.4.1</v>
      </c>
      <c r="D93" s="169" t="s">
        <v>22</v>
      </c>
      <c r="E93" s="117" t="s">
        <v>22</v>
      </c>
      <c r="F93" s="168" t="s">
        <v>22</v>
      </c>
      <c r="G93" s="169" t="s">
        <v>22</v>
      </c>
      <c r="H93" s="169" t="s">
        <v>22</v>
      </c>
      <c r="I93" s="170" t="s">
        <v>22</v>
      </c>
      <c r="J93" s="169" t="s">
        <v>3328</v>
      </c>
      <c r="K93" s="171">
        <v>3.0</v>
      </c>
      <c r="L93" s="11">
        <v>7.0</v>
      </c>
      <c r="M93" s="11">
        <v>7.0</v>
      </c>
      <c r="N93" s="172">
        <v>7.0</v>
      </c>
      <c r="O93" s="169" t="s">
        <v>22</v>
      </c>
      <c r="P93" s="169" t="s">
        <v>22</v>
      </c>
      <c r="Q93" s="117" t="s">
        <v>22</v>
      </c>
      <c r="R93" s="174" t="s">
        <v>22</v>
      </c>
      <c r="S93" s="9" t="s">
        <v>4831</v>
      </c>
      <c r="T93" s="174" t="s">
        <v>4832</v>
      </c>
      <c r="U93" s="181"/>
      <c r="V93" s="181" t="s">
        <v>4695</v>
      </c>
      <c r="W93" s="176" t="s">
        <v>22</v>
      </c>
      <c r="X93" s="176" t="s">
        <v>22</v>
      </c>
      <c r="Y93" s="180" t="s">
        <v>22</v>
      </c>
      <c r="Z93" s="11">
        <v>8.6</v>
      </c>
      <c r="AA93" s="11">
        <v>8.6</v>
      </c>
      <c r="AB93" s="181">
        <v>8.6</v>
      </c>
      <c r="AC93" s="9" t="s">
        <v>4833</v>
      </c>
      <c r="AD93" s="169" t="s">
        <v>22</v>
      </c>
      <c r="AE93" s="74" t="str">
        <f t="array" ref="AE93"> index(publications!$A$1:$A$319, match($B93, publications!$B$1:$B$319, 0))</f>
        <v>Bob</v>
      </c>
      <c r="AF93" s="26" t="s">
        <v>22</v>
      </c>
    </row>
    <row r="94">
      <c r="A94" s="26" t="s">
        <v>3746</v>
      </c>
      <c r="B94" s="129" t="str">
        <f> VLOOKUP($A94,datasets!$A:$B,2,0)</f>
        <v>Cusicanqui et al. 2021, Journal of Geophysical Research: Earth Surface (ND6RB5G9)</v>
      </c>
      <c r="C94" s="129" t="str">
        <f t="shared" si="1"/>
        <v>ND6RB5G9.1.1</v>
      </c>
      <c r="D94" s="11" t="s">
        <v>4834</v>
      </c>
      <c r="E94" s="11" t="s">
        <v>4834</v>
      </c>
      <c r="F94" s="168" t="s">
        <v>4695</v>
      </c>
      <c r="G94" s="117" t="s">
        <v>22</v>
      </c>
      <c r="H94" s="169" t="s">
        <v>22</v>
      </c>
      <c r="I94" s="178" t="s">
        <v>22</v>
      </c>
      <c r="J94" s="159" t="s">
        <v>4835</v>
      </c>
      <c r="K94" s="184">
        <v>9.0</v>
      </c>
      <c r="L94" s="117" t="s">
        <v>22</v>
      </c>
      <c r="M94" s="169" t="s">
        <v>22</v>
      </c>
      <c r="N94" s="172" t="s">
        <v>22</v>
      </c>
      <c r="O94" s="117" t="s">
        <v>22</v>
      </c>
      <c r="P94" s="117" t="s">
        <v>22</v>
      </c>
      <c r="Q94" s="117" t="s">
        <v>22</v>
      </c>
      <c r="R94" s="174" t="s">
        <v>22</v>
      </c>
      <c r="S94" s="220" t="s">
        <v>4836</v>
      </c>
      <c r="T94" s="174" t="s">
        <v>4693</v>
      </c>
      <c r="U94" s="181"/>
      <c r="V94" s="181" t="s">
        <v>4695</v>
      </c>
      <c r="W94" s="176" t="s">
        <v>22</v>
      </c>
      <c r="X94" s="179" t="s">
        <v>22</v>
      </c>
      <c r="Y94" s="180" t="s">
        <v>22</v>
      </c>
      <c r="Z94" s="11" t="s">
        <v>4837</v>
      </c>
      <c r="AA94" s="11" t="s">
        <v>4837</v>
      </c>
      <c r="AB94" s="175">
        <v>0.8</v>
      </c>
      <c r="AC94" s="117" t="s">
        <v>22</v>
      </c>
      <c r="AD94" s="11" t="s">
        <v>22</v>
      </c>
      <c r="AE94" s="182" t="str">
        <f t="array" ref="AE94"> index(publications!$A$1:$A$319, match($B94, publications!$B$1:$B$319, 0))</f>
        <v>Camillo</v>
      </c>
      <c r="AF94" s="26" t="s">
        <v>22</v>
      </c>
    </row>
    <row r="95">
      <c r="A95" s="26" t="s">
        <v>3748</v>
      </c>
      <c r="B95" s="129" t="str">
        <f> VLOOKUP($A95,datasets!$A:$B,2,0)</f>
        <v>Cusicanqui et al. 2021, Journal of Geophysical Research: Earth Surface (ND6RB5G9)</v>
      </c>
      <c r="C95" s="129" t="str">
        <f t="shared" si="1"/>
        <v>ND6RB5G9.2.1</v>
      </c>
      <c r="D95" s="11" t="s">
        <v>4834</v>
      </c>
      <c r="E95" s="11" t="s">
        <v>4834</v>
      </c>
      <c r="F95" s="168" t="s">
        <v>4695</v>
      </c>
      <c r="G95" s="117" t="s">
        <v>22</v>
      </c>
      <c r="H95" s="169" t="s">
        <v>22</v>
      </c>
      <c r="I95" s="178" t="s">
        <v>22</v>
      </c>
      <c r="J95" s="159" t="s">
        <v>4838</v>
      </c>
      <c r="K95" s="184">
        <v>11.0</v>
      </c>
      <c r="L95" s="117" t="s">
        <v>22</v>
      </c>
      <c r="M95" s="169" t="s">
        <v>22</v>
      </c>
      <c r="N95" s="172" t="s">
        <v>22</v>
      </c>
      <c r="O95" s="117" t="s">
        <v>22</v>
      </c>
      <c r="P95" s="117" t="s">
        <v>22</v>
      </c>
      <c r="Q95" s="117" t="s">
        <v>22</v>
      </c>
      <c r="R95" s="174" t="s">
        <v>22</v>
      </c>
      <c r="S95" s="220" t="s">
        <v>4836</v>
      </c>
      <c r="T95" s="174" t="s">
        <v>4693</v>
      </c>
      <c r="U95" s="181"/>
      <c r="V95" s="181" t="s">
        <v>4695</v>
      </c>
      <c r="W95" s="176" t="s">
        <v>22</v>
      </c>
      <c r="X95" s="179" t="s">
        <v>22</v>
      </c>
      <c r="Y95" s="180" t="s">
        <v>22</v>
      </c>
      <c r="Z95" s="11" t="s">
        <v>4837</v>
      </c>
      <c r="AA95" s="11" t="s">
        <v>4837</v>
      </c>
      <c r="AB95" s="175">
        <v>0.8</v>
      </c>
      <c r="AC95" s="117" t="s">
        <v>22</v>
      </c>
      <c r="AD95" s="11" t="s">
        <v>4839</v>
      </c>
      <c r="AE95" s="182" t="str">
        <f t="array" ref="AE95"> index(publications!$A$1:$A$319, match($B95, publications!$B$1:$B$319, 0))</f>
        <v>Camillo</v>
      </c>
      <c r="AF95" s="26" t="s">
        <v>22</v>
      </c>
    </row>
    <row r="96">
      <c r="A96" s="26" t="s">
        <v>3749</v>
      </c>
      <c r="B96" s="129" t="str">
        <f> VLOOKUP($A96,datasets!$A:$B,2,0)</f>
        <v>Cusicanqui et al. 2021, Journal of Geophysical Research: Earth Surface (ND6RB5G9)</v>
      </c>
      <c r="C96" s="129" t="str">
        <f t="shared" si="1"/>
        <v>ND6RB5G9.3.1</v>
      </c>
      <c r="D96" s="11" t="s">
        <v>4834</v>
      </c>
      <c r="E96" s="11" t="s">
        <v>4834</v>
      </c>
      <c r="F96" s="168" t="s">
        <v>4695</v>
      </c>
      <c r="G96" s="117" t="s">
        <v>22</v>
      </c>
      <c r="H96" s="169" t="s">
        <v>22</v>
      </c>
      <c r="I96" s="178" t="s">
        <v>22</v>
      </c>
      <c r="J96" s="159" t="s">
        <v>4793</v>
      </c>
      <c r="K96" s="184">
        <v>12.0</v>
      </c>
      <c r="L96" s="117" t="s">
        <v>22</v>
      </c>
      <c r="M96" s="169" t="s">
        <v>22</v>
      </c>
      <c r="N96" s="172" t="s">
        <v>22</v>
      </c>
      <c r="O96" s="117" t="s">
        <v>22</v>
      </c>
      <c r="P96" s="117" t="s">
        <v>22</v>
      </c>
      <c r="Q96" s="117" t="s">
        <v>22</v>
      </c>
      <c r="R96" s="174" t="s">
        <v>22</v>
      </c>
      <c r="S96" s="220" t="s">
        <v>4836</v>
      </c>
      <c r="T96" s="174" t="s">
        <v>4693</v>
      </c>
      <c r="U96" s="181"/>
      <c r="V96" s="181" t="s">
        <v>4695</v>
      </c>
      <c r="W96" s="176" t="s">
        <v>22</v>
      </c>
      <c r="X96" s="179" t="s">
        <v>22</v>
      </c>
      <c r="Y96" s="180" t="s">
        <v>22</v>
      </c>
      <c r="Z96" s="11" t="s">
        <v>4837</v>
      </c>
      <c r="AA96" s="11" t="s">
        <v>4837</v>
      </c>
      <c r="AB96" s="175">
        <v>0.8</v>
      </c>
      <c r="AC96" s="117" t="s">
        <v>22</v>
      </c>
      <c r="AD96" s="11" t="s">
        <v>4839</v>
      </c>
      <c r="AE96" s="182" t="str">
        <f t="array" ref="AE96"> index(publications!$A$1:$A$319, match($B96, publications!$B$1:$B$319, 0))</f>
        <v>Camillo</v>
      </c>
      <c r="AF96" s="26" t="s">
        <v>22</v>
      </c>
    </row>
    <row r="97">
      <c r="A97" s="26" t="s">
        <v>3750</v>
      </c>
      <c r="B97" s="129" t="str">
        <f> VLOOKUP($A97,datasets!$A:$B,2,0)</f>
        <v>Cusicanqui et al. 2021, Journal of Geophysical Research: Earth Surface (ND6RB5G9)</v>
      </c>
      <c r="C97" s="129" t="str">
        <f t="shared" si="1"/>
        <v>ND6RB5G9.4.1</v>
      </c>
      <c r="D97" s="11" t="s">
        <v>4834</v>
      </c>
      <c r="E97" s="11" t="s">
        <v>4834</v>
      </c>
      <c r="F97" s="168" t="s">
        <v>4695</v>
      </c>
      <c r="G97" s="117" t="s">
        <v>22</v>
      </c>
      <c r="H97" s="169" t="s">
        <v>22</v>
      </c>
      <c r="I97" s="178" t="s">
        <v>22</v>
      </c>
      <c r="J97" s="159" t="s">
        <v>3459</v>
      </c>
      <c r="K97" s="184">
        <v>10.0</v>
      </c>
      <c r="L97" s="117" t="s">
        <v>22</v>
      </c>
      <c r="M97" s="169" t="s">
        <v>22</v>
      </c>
      <c r="N97" s="172" t="s">
        <v>22</v>
      </c>
      <c r="O97" s="117" t="s">
        <v>22</v>
      </c>
      <c r="P97" s="117" t="s">
        <v>22</v>
      </c>
      <c r="Q97" s="117" t="s">
        <v>22</v>
      </c>
      <c r="R97" s="174" t="s">
        <v>22</v>
      </c>
      <c r="S97" s="220" t="s">
        <v>4836</v>
      </c>
      <c r="T97" s="174" t="s">
        <v>4693</v>
      </c>
      <c r="U97" s="181"/>
      <c r="V97" s="181" t="s">
        <v>4695</v>
      </c>
      <c r="W97" s="176" t="s">
        <v>22</v>
      </c>
      <c r="X97" s="179" t="s">
        <v>22</v>
      </c>
      <c r="Y97" s="180" t="s">
        <v>22</v>
      </c>
      <c r="Z97" s="11" t="s">
        <v>4837</v>
      </c>
      <c r="AA97" s="11" t="s">
        <v>4837</v>
      </c>
      <c r="AB97" s="175">
        <v>0.8</v>
      </c>
      <c r="AC97" s="117" t="s">
        <v>22</v>
      </c>
      <c r="AD97" s="11" t="s">
        <v>4839</v>
      </c>
      <c r="AE97" s="182" t="str">
        <f t="array" ref="AE97"> index(publications!$A$1:$A$319, match($B97, publications!$B$1:$B$319, 0))</f>
        <v>Camillo</v>
      </c>
      <c r="AF97" s="26" t="s">
        <v>22</v>
      </c>
    </row>
    <row r="98">
      <c r="A98" s="26" t="s">
        <v>3751</v>
      </c>
      <c r="B98" s="129" t="str">
        <f> VLOOKUP($A98,datasets!$A:$B,2,0)</f>
        <v>Cusicanqui et al. 2021, Journal of Geophysical Research: Earth Surface (ND6RB5G9)</v>
      </c>
      <c r="C98" s="129" t="str">
        <f t="shared" si="1"/>
        <v>ND6RB5G9.5.1</v>
      </c>
      <c r="D98" s="11" t="s">
        <v>4834</v>
      </c>
      <c r="E98" s="11" t="s">
        <v>4834</v>
      </c>
      <c r="F98" s="168" t="s">
        <v>4695</v>
      </c>
      <c r="G98" s="117" t="s">
        <v>22</v>
      </c>
      <c r="H98" s="169" t="s">
        <v>22</v>
      </c>
      <c r="I98" s="178" t="s">
        <v>22</v>
      </c>
      <c r="J98" s="159" t="s">
        <v>4840</v>
      </c>
      <c r="K98" s="184">
        <v>13.0</v>
      </c>
      <c r="L98" s="117" t="s">
        <v>22</v>
      </c>
      <c r="M98" s="169" t="s">
        <v>22</v>
      </c>
      <c r="N98" s="172" t="s">
        <v>22</v>
      </c>
      <c r="O98" s="117" t="s">
        <v>22</v>
      </c>
      <c r="P98" s="117" t="s">
        <v>22</v>
      </c>
      <c r="Q98" s="117" t="s">
        <v>22</v>
      </c>
      <c r="R98" s="174" t="s">
        <v>22</v>
      </c>
      <c r="S98" s="220" t="s">
        <v>4836</v>
      </c>
      <c r="T98" s="174" t="s">
        <v>4693</v>
      </c>
      <c r="U98" s="181"/>
      <c r="V98" s="181" t="s">
        <v>4695</v>
      </c>
      <c r="W98" s="176" t="s">
        <v>22</v>
      </c>
      <c r="X98" s="179" t="s">
        <v>22</v>
      </c>
      <c r="Y98" s="180" t="s">
        <v>22</v>
      </c>
      <c r="Z98" s="11">
        <v>0.25</v>
      </c>
      <c r="AA98" s="117">
        <v>0.25</v>
      </c>
      <c r="AB98" s="175">
        <v>0.25</v>
      </c>
      <c r="AC98" s="117" t="s">
        <v>22</v>
      </c>
      <c r="AD98" s="11" t="s">
        <v>4839</v>
      </c>
      <c r="AE98" s="182" t="str">
        <f t="array" ref="AE98"> index(publications!$A$1:$A$319, match($B98, publications!$B$1:$B$319, 0))</f>
        <v>Camillo</v>
      </c>
      <c r="AF98" s="26" t="s">
        <v>22</v>
      </c>
    </row>
    <row r="99">
      <c r="A99" s="26" t="s">
        <v>3752</v>
      </c>
      <c r="B99" s="129" t="str">
        <f> VLOOKUP($A99,datasets!$A:$B,2,0)</f>
        <v>Cusicanqui et al. 2021, Journal of Geophysical Research: Earth Surface (ND6RB5G9)</v>
      </c>
      <c r="C99" s="129" t="str">
        <f t="shared" si="1"/>
        <v>ND6RB5G9.6.1</v>
      </c>
      <c r="D99" s="11" t="s">
        <v>4834</v>
      </c>
      <c r="E99" s="11" t="s">
        <v>4834</v>
      </c>
      <c r="F99" s="168" t="s">
        <v>4695</v>
      </c>
      <c r="G99" s="117" t="s">
        <v>22</v>
      </c>
      <c r="H99" s="169" t="s">
        <v>22</v>
      </c>
      <c r="I99" s="178" t="s">
        <v>22</v>
      </c>
      <c r="J99" s="159" t="s">
        <v>4730</v>
      </c>
      <c r="K99" s="184">
        <v>14.0</v>
      </c>
      <c r="L99" s="117" t="s">
        <v>22</v>
      </c>
      <c r="M99" s="169" t="s">
        <v>22</v>
      </c>
      <c r="N99" s="172" t="s">
        <v>22</v>
      </c>
      <c r="O99" s="117" t="s">
        <v>22</v>
      </c>
      <c r="P99" s="117" t="s">
        <v>22</v>
      </c>
      <c r="Q99" s="117" t="s">
        <v>22</v>
      </c>
      <c r="R99" s="174" t="s">
        <v>22</v>
      </c>
      <c r="S99" s="220" t="s">
        <v>4836</v>
      </c>
      <c r="T99" s="174" t="s">
        <v>4693</v>
      </c>
      <c r="U99" s="181"/>
      <c r="V99" s="181" t="s">
        <v>4695</v>
      </c>
      <c r="W99" s="176" t="s">
        <v>22</v>
      </c>
      <c r="X99" s="179" t="s">
        <v>22</v>
      </c>
      <c r="Y99" s="180" t="s">
        <v>22</v>
      </c>
      <c r="Z99" s="11">
        <v>0.25</v>
      </c>
      <c r="AA99" s="117">
        <v>0.25</v>
      </c>
      <c r="AB99" s="175">
        <v>0.25</v>
      </c>
      <c r="AC99" s="117" t="s">
        <v>22</v>
      </c>
      <c r="AD99" s="11" t="s">
        <v>4839</v>
      </c>
      <c r="AE99" s="182" t="str">
        <f t="array" ref="AE99"> index(publications!$A$1:$A$319, match($B99, publications!$B$1:$B$319, 0))</f>
        <v>Camillo</v>
      </c>
      <c r="AF99" s="26" t="s">
        <v>22</v>
      </c>
    </row>
    <row r="100">
      <c r="A100" s="30" t="s">
        <v>3753</v>
      </c>
      <c r="B100" s="129" t="str">
        <f> VLOOKUP($A100,datasets!$A:$B,2,0)</f>
        <v>Dehecq et al. 2020, Frontiers in Earth Science (IWKSCW57)</v>
      </c>
      <c r="C100" s="129" t="str">
        <f t="shared" si="1"/>
        <v>IWKSCW57.1.1</v>
      </c>
      <c r="D100" s="117" t="s">
        <v>22</v>
      </c>
      <c r="E100" s="117" t="s">
        <v>22</v>
      </c>
      <c r="F100" s="168" t="s">
        <v>22</v>
      </c>
      <c r="G100" s="117" t="s">
        <v>22</v>
      </c>
      <c r="H100" s="169" t="s">
        <v>22</v>
      </c>
      <c r="I100" s="170" t="s">
        <v>22</v>
      </c>
      <c r="J100" s="169" t="s">
        <v>4841</v>
      </c>
      <c r="K100" s="184">
        <v>0.0</v>
      </c>
      <c r="L100" s="117" t="s">
        <v>22</v>
      </c>
      <c r="M100" s="169" t="s">
        <v>22</v>
      </c>
      <c r="N100" s="172" t="s">
        <v>22</v>
      </c>
      <c r="O100" s="117" t="s">
        <v>22</v>
      </c>
      <c r="P100" s="117" t="s">
        <v>22</v>
      </c>
      <c r="Q100" s="117" t="s">
        <v>22</v>
      </c>
      <c r="R100" s="174" t="s">
        <v>22</v>
      </c>
      <c r="S100" s="9" t="s">
        <v>4842</v>
      </c>
      <c r="T100" s="174" t="s">
        <v>4843</v>
      </c>
      <c r="U100" s="181"/>
      <c r="V100" s="181" t="s">
        <v>4695</v>
      </c>
      <c r="W100" s="176" t="s">
        <v>22</v>
      </c>
      <c r="X100" s="176" t="s">
        <v>22</v>
      </c>
      <c r="Y100" s="180" t="s">
        <v>22</v>
      </c>
      <c r="Z100" s="11">
        <v>5.0</v>
      </c>
      <c r="AA100" s="11">
        <v>5.0</v>
      </c>
      <c r="AB100" s="181">
        <v>5.0</v>
      </c>
      <c r="AC100" s="9" t="s">
        <v>4844</v>
      </c>
      <c r="AD100" s="11" t="s">
        <v>4845</v>
      </c>
      <c r="AE100" s="74" t="str">
        <f t="array" ref="AE100"> index(publications!$A$1:$A$319, match($B100, publications!$B$1:$B$319, 0))</f>
        <v>Amaury</v>
      </c>
      <c r="AF100" s="26" t="s">
        <v>22</v>
      </c>
    </row>
    <row r="101">
      <c r="A101" s="26" t="s">
        <v>3759</v>
      </c>
      <c r="B101" s="129" t="str">
        <f> VLOOKUP($A101,datasets!$A:$B,2,0)</f>
        <v>Del Soldato et al. 2018, Landslides (KB29BMY8)</v>
      </c>
      <c r="C101" s="129" t="str">
        <f t="shared" si="1"/>
        <v>KB29BMY8.1.1</v>
      </c>
      <c r="D101" s="11" t="s">
        <v>22</v>
      </c>
      <c r="E101" s="117" t="s">
        <v>4846</v>
      </c>
      <c r="F101" s="168" t="s">
        <v>4695</v>
      </c>
      <c r="G101" s="117" t="s">
        <v>22</v>
      </c>
      <c r="H101" s="169" t="s">
        <v>22</v>
      </c>
      <c r="I101" s="178" t="s">
        <v>22</v>
      </c>
      <c r="J101" s="169" t="s">
        <v>3459</v>
      </c>
      <c r="K101" s="171">
        <v>10.0</v>
      </c>
      <c r="L101" s="11">
        <v>4.32</v>
      </c>
      <c r="M101" s="11">
        <v>4.32</v>
      </c>
      <c r="N101" s="172">
        <v>4.32</v>
      </c>
      <c r="O101" s="117">
        <v>6.0</v>
      </c>
      <c r="P101" s="11" t="s">
        <v>22</v>
      </c>
      <c r="Q101" s="117" t="s">
        <v>22</v>
      </c>
      <c r="R101" s="174" t="s">
        <v>22</v>
      </c>
      <c r="S101" s="9" t="s">
        <v>4846</v>
      </c>
      <c r="T101" s="173" t="s">
        <v>4758</v>
      </c>
      <c r="U101" s="175"/>
      <c r="V101" s="175" t="s">
        <v>4695</v>
      </c>
      <c r="W101" s="179" t="s">
        <v>22</v>
      </c>
      <c r="X101" s="179" t="s">
        <v>22</v>
      </c>
      <c r="Y101" s="180" t="s">
        <v>22</v>
      </c>
      <c r="Z101" s="11" t="s">
        <v>22</v>
      </c>
      <c r="AA101" s="11" t="s">
        <v>22</v>
      </c>
      <c r="AB101" s="181" t="s">
        <v>22</v>
      </c>
      <c r="AC101" s="9" t="s">
        <v>4714</v>
      </c>
      <c r="AD101" s="11" t="s">
        <v>22</v>
      </c>
      <c r="AE101" s="74" t="str">
        <f t="array" ref="AE101"> index(publications!$A$1:$A$319, match($B101, publications!$B$1:$B$319, 0))</f>
        <v>Thomas</v>
      </c>
      <c r="AF101" s="9" t="s">
        <v>4847</v>
      </c>
    </row>
    <row r="102">
      <c r="A102" s="26" t="s">
        <v>3763</v>
      </c>
      <c r="B102" s="129" t="str">
        <f> VLOOKUP($A102,datasets!$A:$B,2,0)</f>
        <v>Del Soldato et al. 2018, Landslides (KB29BMY8)</v>
      </c>
      <c r="C102" s="129" t="str">
        <f t="shared" si="1"/>
        <v>KB29BMY8.2.1</v>
      </c>
      <c r="D102" s="11" t="s">
        <v>22</v>
      </c>
      <c r="E102" s="117" t="s">
        <v>4846</v>
      </c>
      <c r="F102" s="168" t="s">
        <v>4695</v>
      </c>
      <c r="G102" s="117" t="s">
        <v>22</v>
      </c>
      <c r="H102" s="169" t="s">
        <v>22</v>
      </c>
      <c r="I102" s="178" t="s">
        <v>22</v>
      </c>
      <c r="J102" s="169" t="s">
        <v>4835</v>
      </c>
      <c r="K102" s="171">
        <v>9.0</v>
      </c>
      <c r="L102" s="11">
        <v>3.74</v>
      </c>
      <c r="M102" s="11">
        <v>3.74</v>
      </c>
      <c r="N102" s="172">
        <v>3.74</v>
      </c>
      <c r="O102" s="117">
        <v>7.0</v>
      </c>
      <c r="P102" s="11" t="s">
        <v>22</v>
      </c>
      <c r="Q102" s="117" t="s">
        <v>22</v>
      </c>
      <c r="R102" s="174" t="s">
        <v>22</v>
      </c>
      <c r="S102" s="9" t="s">
        <v>4846</v>
      </c>
      <c r="T102" s="173" t="s">
        <v>4758</v>
      </c>
      <c r="U102" s="175"/>
      <c r="V102" s="175" t="s">
        <v>4695</v>
      </c>
      <c r="W102" s="179" t="s">
        <v>22</v>
      </c>
      <c r="X102" s="179" t="s">
        <v>22</v>
      </c>
      <c r="Y102" s="180" t="s">
        <v>22</v>
      </c>
      <c r="Z102" s="11" t="s">
        <v>22</v>
      </c>
      <c r="AA102" s="11" t="s">
        <v>22</v>
      </c>
      <c r="AB102" s="181" t="s">
        <v>22</v>
      </c>
      <c r="AC102" s="9" t="s">
        <v>4714</v>
      </c>
      <c r="AD102" s="11" t="s">
        <v>22</v>
      </c>
      <c r="AE102" s="74" t="str">
        <f t="array" ref="AE102"> index(publications!$A$1:$A$319, match($B102, publications!$B$1:$B$319, 0))</f>
        <v>Thomas</v>
      </c>
      <c r="AF102" s="9" t="s">
        <v>4847</v>
      </c>
    </row>
    <row r="103">
      <c r="A103" s="26" t="s">
        <v>3764</v>
      </c>
      <c r="B103" s="129" t="str">
        <f> VLOOKUP($A103,datasets!$A:$B,2,0)</f>
        <v>Del Soldato et al. 2018, Landslides (KB29BMY8)</v>
      </c>
      <c r="C103" s="129" t="str">
        <f t="shared" si="1"/>
        <v>KB29BMY8.3.1</v>
      </c>
      <c r="D103" s="11" t="s">
        <v>22</v>
      </c>
      <c r="E103" s="117" t="s">
        <v>4846</v>
      </c>
      <c r="F103" s="168" t="s">
        <v>4695</v>
      </c>
      <c r="G103" s="117" t="s">
        <v>22</v>
      </c>
      <c r="H103" s="169" t="s">
        <v>22</v>
      </c>
      <c r="I103" s="178" t="s">
        <v>22</v>
      </c>
      <c r="J103" s="169" t="s">
        <v>3436</v>
      </c>
      <c r="K103" s="171">
        <v>8.0</v>
      </c>
      <c r="L103" s="11">
        <v>1.01</v>
      </c>
      <c r="M103" s="11">
        <v>1.01</v>
      </c>
      <c r="N103" s="172">
        <v>1.01</v>
      </c>
      <c r="O103" s="117">
        <v>9.0</v>
      </c>
      <c r="P103" s="11" t="s">
        <v>22</v>
      </c>
      <c r="Q103" s="117" t="s">
        <v>22</v>
      </c>
      <c r="R103" s="174" t="s">
        <v>22</v>
      </c>
      <c r="S103" s="9" t="s">
        <v>4846</v>
      </c>
      <c r="T103" s="173" t="s">
        <v>4758</v>
      </c>
      <c r="U103" s="175"/>
      <c r="V103" s="175" t="s">
        <v>4695</v>
      </c>
      <c r="W103" s="179" t="s">
        <v>22</v>
      </c>
      <c r="X103" s="179" t="s">
        <v>22</v>
      </c>
      <c r="Y103" s="180" t="s">
        <v>22</v>
      </c>
      <c r="Z103" s="11" t="s">
        <v>22</v>
      </c>
      <c r="AA103" s="11" t="s">
        <v>22</v>
      </c>
      <c r="AB103" s="181" t="s">
        <v>22</v>
      </c>
      <c r="AC103" s="9" t="s">
        <v>4714</v>
      </c>
      <c r="AD103" s="11" t="s">
        <v>22</v>
      </c>
      <c r="AE103" s="74" t="str">
        <f t="array" ref="AE103"> index(publications!$A$1:$A$319, match($B103, publications!$B$1:$B$319, 0))</f>
        <v>Thomas</v>
      </c>
      <c r="AF103" s="9" t="s">
        <v>4847</v>
      </c>
    </row>
    <row r="104">
      <c r="A104" s="26" t="s">
        <v>3765</v>
      </c>
      <c r="B104" s="129" t="str">
        <f> VLOOKUP($A104,datasets!$A:$B,2,0)</f>
        <v>Del Soldato et al. 2018, Landslides (KB29BMY8)</v>
      </c>
      <c r="C104" s="129" t="str">
        <f t="shared" si="1"/>
        <v>KB29BMY8.4.1</v>
      </c>
      <c r="D104" s="11" t="s">
        <v>22</v>
      </c>
      <c r="E104" s="117" t="s">
        <v>4846</v>
      </c>
      <c r="F104" s="168" t="s">
        <v>4695</v>
      </c>
      <c r="G104" s="117" t="s">
        <v>22</v>
      </c>
      <c r="H104" s="169" t="s">
        <v>22</v>
      </c>
      <c r="I104" s="178" t="s">
        <v>22</v>
      </c>
      <c r="J104" s="169" t="s">
        <v>4835</v>
      </c>
      <c r="K104" s="171">
        <v>9.0</v>
      </c>
      <c r="L104" s="11">
        <v>2.6</v>
      </c>
      <c r="M104" s="11">
        <v>2.6</v>
      </c>
      <c r="N104" s="172">
        <v>2.6</v>
      </c>
      <c r="O104" s="117">
        <v>5.0</v>
      </c>
      <c r="P104" s="11" t="s">
        <v>22</v>
      </c>
      <c r="Q104" s="117" t="s">
        <v>22</v>
      </c>
      <c r="R104" s="174" t="s">
        <v>22</v>
      </c>
      <c r="S104" s="9" t="s">
        <v>4846</v>
      </c>
      <c r="T104" s="173" t="s">
        <v>4758</v>
      </c>
      <c r="U104" s="175"/>
      <c r="V104" s="175" t="s">
        <v>4695</v>
      </c>
      <c r="W104" s="179" t="s">
        <v>22</v>
      </c>
      <c r="X104" s="179" t="s">
        <v>22</v>
      </c>
      <c r="Y104" s="180" t="s">
        <v>22</v>
      </c>
      <c r="Z104" s="11" t="s">
        <v>22</v>
      </c>
      <c r="AA104" s="11" t="s">
        <v>22</v>
      </c>
      <c r="AB104" s="181" t="s">
        <v>22</v>
      </c>
      <c r="AC104" s="9" t="s">
        <v>4714</v>
      </c>
      <c r="AD104" s="11" t="s">
        <v>22</v>
      </c>
      <c r="AE104" s="74" t="str">
        <f t="array" ref="AE104"> index(publications!$A$1:$A$319, match($B104, publications!$B$1:$B$319, 0))</f>
        <v>Thomas</v>
      </c>
      <c r="AF104" s="9" t="s">
        <v>4847</v>
      </c>
    </row>
    <row r="105">
      <c r="A105" s="26" t="s">
        <v>3766</v>
      </c>
      <c r="B105" s="129" t="str">
        <f> VLOOKUP($A105,datasets!$A:$B,2,0)</f>
        <v>Del Soldato et al. 2018, Landslides (KB29BMY8)</v>
      </c>
      <c r="C105" s="129" t="str">
        <f t="shared" si="1"/>
        <v>KB29BMY8.5.1</v>
      </c>
      <c r="D105" s="11" t="s">
        <v>22</v>
      </c>
      <c r="E105" s="117" t="s">
        <v>4846</v>
      </c>
      <c r="F105" s="168" t="s">
        <v>4695</v>
      </c>
      <c r="G105" s="117" t="s">
        <v>22</v>
      </c>
      <c r="H105" s="169" t="s">
        <v>22</v>
      </c>
      <c r="I105" s="178" t="s">
        <v>22</v>
      </c>
      <c r="J105" s="169" t="s">
        <v>4835</v>
      </c>
      <c r="K105" s="171">
        <v>9.0</v>
      </c>
      <c r="L105" s="11">
        <v>1.96</v>
      </c>
      <c r="M105" s="11">
        <v>1.96</v>
      </c>
      <c r="N105" s="172">
        <v>1.96</v>
      </c>
      <c r="O105" s="117">
        <v>7.0</v>
      </c>
      <c r="P105" s="11" t="s">
        <v>22</v>
      </c>
      <c r="Q105" s="117" t="s">
        <v>22</v>
      </c>
      <c r="R105" s="174" t="s">
        <v>22</v>
      </c>
      <c r="S105" s="9" t="s">
        <v>4846</v>
      </c>
      <c r="T105" s="173" t="s">
        <v>4758</v>
      </c>
      <c r="U105" s="175"/>
      <c r="V105" s="175" t="s">
        <v>4695</v>
      </c>
      <c r="W105" s="179" t="s">
        <v>22</v>
      </c>
      <c r="X105" s="179" t="s">
        <v>22</v>
      </c>
      <c r="Y105" s="180" t="s">
        <v>22</v>
      </c>
      <c r="Z105" s="11" t="s">
        <v>22</v>
      </c>
      <c r="AA105" s="11" t="s">
        <v>22</v>
      </c>
      <c r="AB105" s="181" t="s">
        <v>22</v>
      </c>
      <c r="AC105" s="9" t="s">
        <v>4714</v>
      </c>
      <c r="AD105" s="11" t="s">
        <v>22</v>
      </c>
      <c r="AE105" s="74" t="str">
        <f t="array" ref="AE105"> index(publications!$A$1:$A$319, match($B105, publications!$B$1:$B$319, 0))</f>
        <v>Thomas</v>
      </c>
      <c r="AF105" s="9" t="s">
        <v>4847</v>
      </c>
    </row>
    <row r="106">
      <c r="A106" s="26" t="s">
        <v>3767</v>
      </c>
      <c r="B106" s="129" t="str">
        <f> VLOOKUP($A106,datasets!$A:$B,2,0)</f>
        <v>Del Soldato et al. 2018, Landslides (KB29BMY8)</v>
      </c>
      <c r="C106" s="129" t="str">
        <f t="shared" si="1"/>
        <v>KB29BMY8.6.1</v>
      </c>
      <c r="D106" s="11" t="s">
        <v>22</v>
      </c>
      <c r="E106" s="117" t="s">
        <v>4846</v>
      </c>
      <c r="F106" s="168" t="s">
        <v>4695</v>
      </c>
      <c r="G106" s="117" t="s">
        <v>22</v>
      </c>
      <c r="H106" s="169" t="s">
        <v>22</v>
      </c>
      <c r="I106" s="178" t="s">
        <v>22</v>
      </c>
      <c r="J106" s="169" t="s">
        <v>3459</v>
      </c>
      <c r="K106" s="171">
        <v>10.0</v>
      </c>
      <c r="L106" s="11">
        <v>2.06</v>
      </c>
      <c r="M106" s="11">
        <v>2.06</v>
      </c>
      <c r="N106" s="172">
        <v>2.06</v>
      </c>
      <c r="O106" s="117">
        <v>5.0</v>
      </c>
      <c r="P106" s="11" t="s">
        <v>22</v>
      </c>
      <c r="Q106" s="117" t="s">
        <v>22</v>
      </c>
      <c r="R106" s="174" t="s">
        <v>22</v>
      </c>
      <c r="S106" s="9" t="s">
        <v>4846</v>
      </c>
      <c r="T106" s="173" t="s">
        <v>4758</v>
      </c>
      <c r="U106" s="175"/>
      <c r="V106" s="175" t="s">
        <v>4695</v>
      </c>
      <c r="W106" s="179" t="s">
        <v>22</v>
      </c>
      <c r="X106" s="179" t="s">
        <v>22</v>
      </c>
      <c r="Y106" s="180" t="s">
        <v>22</v>
      </c>
      <c r="Z106" s="11" t="s">
        <v>22</v>
      </c>
      <c r="AA106" s="11" t="s">
        <v>22</v>
      </c>
      <c r="AB106" s="181" t="s">
        <v>22</v>
      </c>
      <c r="AC106" s="9" t="s">
        <v>4714</v>
      </c>
      <c r="AD106" s="11" t="s">
        <v>22</v>
      </c>
      <c r="AE106" s="74" t="str">
        <f t="array" ref="AE106"> index(publications!$A$1:$A$319, match($B106, publications!$B$1:$B$319, 0))</f>
        <v>Thomas</v>
      </c>
      <c r="AF106" s="9" t="s">
        <v>4847</v>
      </c>
    </row>
    <row r="107">
      <c r="A107" s="30" t="s">
        <v>3768</v>
      </c>
      <c r="B107" s="129" t="str">
        <f> VLOOKUP($A107,datasets!$A:$B,2,0)</f>
        <v>Denzinger et al. 2021, Journal of Glaciology (C5WD2SYT)</v>
      </c>
      <c r="C107" s="129" t="str">
        <f t="shared" si="1"/>
        <v>C5WD2SYT.1.1</v>
      </c>
      <c r="D107" s="117" t="s">
        <v>22</v>
      </c>
      <c r="E107" s="117" t="s">
        <v>22</v>
      </c>
      <c r="F107" s="168" t="s">
        <v>22</v>
      </c>
      <c r="G107" s="117" t="s">
        <v>22</v>
      </c>
      <c r="H107" s="169" t="s">
        <v>22</v>
      </c>
      <c r="I107" s="170" t="s">
        <v>22</v>
      </c>
      <c r="J107" s="169" t="s">
        <v>4848</v>
      </c>
      <c r="K107" s="171">
        <v>18.0</v>
      </c>
      <c r="L107" s="11">
        <v>2.5</v>
      </c>
      <c r="M107" s="11">
        <v>2.5</v>
      </c>
      <c r="N107" s="172">
        <v>2.5</v>
      </c>
      <c r="O107" s="117" t="s">
        <v>22</v>
      </c>
      <c r="P107" s="117" t="s">
        <v>22</v>
      </c>
      <c r="Q107" s="117" t="s">
        <v>22</v>
      </c>
      <c r="R107" s="174" t="s">
        <v>22</v>
      </c>
      <c r="S107" s="9" t="s">
        <v>4849</v>
      </c>
      <c r="T107" s="174" t="s">
        <v>4770</v>
      </c>
      <c r="U107" s="181"/>
      <c r="V107" s="181" t="s">
        <v>4695</v>
      </c>
      <c r="W107" s="176" t="s">
        <v>22</v>
      </c>
      <c r="X107" s="176" t="s">
        <v>22</v>
      </c>
      <c r="Y107" s="177" t="s">
        <v>22</v>
      </c>
      <c r="Z107" s="117" t="s">
        <v>4850</v>
      </c>
      <c r="AA107" s="11">
        <v>0.03</v>
      </c>
      <c r="AB107" s="181">
        <v>0.59</v>
      </c>
      <c r="AC107" s="9" t="s">
        <v>4851</v>
      </c>
      <c r="AD107" s="11" t="s">
        <v>4839</v>
      </c>
      <c r="AE107" s="74" t="str">
        <f t="array" ref="AE107"> index(publications!$A$1:$A$319, match($B107, publications!$B$1:$B$319, 0))</f>
        <v>Livia</v>
      </c>
      <c r="AF107" s="9" t="s">
        <v>4852</v>
      </c>
    </row>
    <row r="108">
      <c r="A108" s="30" t="s">
        <v>3773</v>
      </c>
      <c r="B108" s="221" t="str">
        <f> VLOOKUP($A108,datasets!$A:$B,2,0)</f>
        <v>Derrien et al. 2015, Geophysical Research Letters (FW4KPDXH)</v>
      </c>
      <c r="C108" s="129" t="str">
        <f t="shared" si="1"/>
        <v>FW4KPDXH.1.1</v>
      </c>
      <c r="D108" s="117" t="s">
        <v>22</v>
      </c>
      <c r="E108" s="117" t="s">
        <v>22</v>
      </c>
      <c r="F108" s="168" t="s">
        <v>22</v>
      </c>
      <c r="G108" s="117" t="s">
        <v>22</v>
      </c>
      <c r="H108" s="169" t="s">
        <v>22</v>
      </c>
      <c r="I108" s="170" t="s">
        <v>22</v>
      </c>
      <c r="J108" s="117" t="s">
        <v>22</v>
      </c>
      <c r="K108" s="184" t="s">
        <v>22</v>
      </c>
      <c r="L108" s="117" t="s">
        <v>22</v>
      </c>
      <c r="M108" s="169" t="s">
        <v>22</v>
      </c>
      <c r="N108" s="172" t="s">
        <v>22</v>
      </c>
      <c r="O108" s="117" t="s">
        <v>22</v>
      </c>
      <c r="P108" s="117" t="s">
        <v>22</v>
      </c>
      <c r="Q108" s="117" t="s">
        <v>22</v>
      </c>
      <c r="R108" s="174" t="s">
        <v>22</v>
      </c>
      <c r="S108" s="117" t="s">
        <v>22</v>
      </c>
      <c r="T108" s="174" t="s">
        <v>22</v>
      </c>
      <c r="U108" s="175"/>
      <c r="V108" s="175" t="s">
        <v>22</v>
      </c>
      <c r="W108" s="176" t="s">
        <v>22</v>
      </c>
      <c r="X108" s="176" t="s">
        <v>22</v>
      </c>
      <c r="Y108" s="177" t="s">
        <v>22</v>
      </c>
      <c r="Z108" s="117" t="s">
        <v>22</v>
      </c>
      <c r="AA108" s="11" t="s">
        <v>22</v>
      </c>
      <c r="AB108" s="175" t="s">
        <v>22</v>
      </c>
      <c r="AC108" s="117" t="s">
        <v>22</v>
      </c>
      <c r="AD108" s="117" t="s">
        <v>22</v>
      </c>
      <c r="AE108" s="74" t="str">
        <f t="array" ref="AE108"> index(publications!$A$1:$A$319, match($B108, publications!$B$1:$B$319, 0))</f>
        <v>Livia</v>
      </c>
      <c r="AF108" s="26" t="s">
        <v>22</v>
      </c>
    </row>
    <row r="109">
      <c r="A109" s="30" t="s">
        <v>3774</v>
      </c>
      <c r="B109" s="221" t="str">
        <f> VLOOKUP($A109,datasets!$A:$B,2,0)</f>
        <v>Derrien et al. 2015, Geophysical Research Letters (FW4KPDXH)</v>
      </c>
      <c r="C109" s="129" t="str">
        <f t="shared" si="1"/>
        <v>FW4KPDXH.2.1</v>
      </c>
      <c r="D109" s="117" t="s">
        <v>22</v>
      </c>
      <c r="E109" s="117" t="s">
        <v>22</v>
      </c>
      <c r="F109" s="168" t="s">
        <v>22</v>
      </c>
      <c r="G109" s="117" t="s">
        <v>22</v>
      </c>
      <c r="H109" s="169" t="s">
        <v>22</v>
      </c>
      <c r="I109" s="170" t="s">
        <v>22</v>
      </c>
      <c r="J109" s="117" t="s">
        <v>22</v>
      </c>
      <c r="K109" s="184" t="s">
        <v>22</v>
      </c>
      <c r="L109" s="117" t="s">
        <v>22</v>
      </c>
      <c r="M109" s="169" t="s">
        <v>22</v>
      </c>
      <c r="N109" s="172" t="s">
        <v>22</v>
      </c>
      <c r="O109" s="117" t="s">
        <v>22</v>
      </c>
      <c r="P109" s="117" t="s">
        <v>22</v>
      </c>
      <c r="Q109" s="117" t="s">
        <v>22</v>
      </c>
      <c r="R109" s="174" t="s">
        <v>22</v>
      </c>
      <c r="S109" s="117" t="s">
        <v>22</v>
      </c>
      <c r="T109" s="174" t="s">
        <v>22</v>
      </c>
      <c r="U109" s="175"/>
      <c r="V109" s="175" t="s">
        <v>22</v>
      </c>
      <c r="W109" s="176" t="s">
        <v>22</v>
      </c>
      <c r="X109" s="176" t="s">
        <v>22</v>
      </c>
      <c r="Y109" s="177" t="s">
        <v>22</v>
      </c>
      <c r="Z109" s="117" t="s">
        <v>22</v>
      </c>
      <c r="AA109" s="11" t="s">
        <v>22</v>
      </c>
      <c r="AB109" s="175" t="s">
        <v>22</v>
      </c>
      <c r="AC109" s="117" t="s">
        <v>22</v>
      </c>
      <c r="AD109" s="117" t="s">
        <v>22</v>
      </c>
      <c r="AE109" s="74" t="str">
        <f t="array" ref="AE109"> index(publications!$A$1:$A$319, match($B109, publications!$B$1:$B$319, 0))</f>
        <v>Livia</v>
      </c>
      <c r="AF109" s="26" t="s">
        <v>22</v>
      </c>
    </row>
    <row r="110">
      <c r="A110" s="30" t="s">
        <v>3775</v>
      </c>
      <c r="B110" s="221" t="str">
        <f> VLOOKUP($A110,datasets!$A:$B,2,0)</f>
        <v>Derrien et al. 2015, Geophysical Research Letters (FW4KPDXH)</v>
      </c>
      <c r="C110" s="129" t="str">
        <f t="shared" si="1"/>
        <v>FW4KPDXH.3.1</v>
      </c>
      <c r="D110" s="117" t="s">
        <v>22</v>
      </c>
      <c r="E110" s="117" t="s">
        <v>22</v>
      </c>
      <c r="F110" s="168" t="s">
        <v>22</v>
      </c>
      <c r="G110" s="117" t="s">
        <v>22</v>
      </c>
      <c r="H110" s="169" t="s">
        <v>22</v>
      </c>
      <c r="I110" s="170" t="s">
        <v>22</v>
      </c>
      <c r="J110" s="117" t="s">
        <v>22</v>
      </c>
      <c r="K110" s="184" t="s">
        <v>22</v>
      </c>
      <c r="L110" s="117" t="s">
        <v>22</v>
      </c>
      <c r="M110" s="169" t="s">
        <v>22</v>
      </c>
      <c r="N110" s="172" t="s">
        <v>22</v>
      </c>
      <c r="O110" s="117" t="s">
        <v>22</v>
      </c>
      <c r="P110" s="117" t="s">
        <v>22</v>
      </c>
      <c r="Q110" s="117" t="s">
        <v>22</v>
      </c>
      <c r="R110" s="174" t="s">
        <v>22</v>
      </c>
      <c r="S110" s="117" t="s">
        <v>22</v>
      </c>
      <c r="T110" s="174" t="s">
        <v>22</v>
      </c>
      <c r="U110" s="175"/>
      <c r="V110" s="175" t="s">
        <v>22</v>
      </c>
      <c r="W110" s="176" t="s">
        <v>22</v>
      </c>
      <c r="X110" s="176" t="s">
        <v>22</v>
      </c>
      <c r="Y110" s="177" t="s">
        <v>22</v>
      </c>
      <c r="Z110" s="117" t="s">
        <v>22</v>
      </c>
      <c r="AA110" s="11" t="s">
        <v>22</v>
      </c>
      <c r="AB110" s="175" t="s">
        <v>22</v>
      </c>
      <c r="AC110" s="117" t="s">
        <v>22</v>
      </c>
      <c r="AD110" s="117" t="s">
        <v>22</v>
      </c>
      <c r="AE110" s="74" t="str">
        <f t="array" ref="AE110"> index(publications!$A$1:$A$319, match($B110, publications!$B$1:$B$319, 0))</f>
        <v>Livia</v>
      </c>
      <c r="AF110" s="26" t="s">
        <v>22</v>
      </c>
    </row>
    <row r="111">
      <c r="A111" s="30" t="s">
        <v>3776</v>
      </c>
      <c r="B111" s="221" t="str">
        <f> VLOOKUP($A111,datasets!$A:$B,2,0)</f>
        <v>Derrien et al. 2015, Geophysical Research Letters (FW4KPDXH)</v>
      </c>
      <c r="C111" s="129" t="str">
        <f t="shared" si="1"/>
        <v>FW4KPDXH.4.1</v>
      </c>
      <c r="D111" s="117" t="s">
        <v>22</v>
      </c>
      <c r="E111" s="117" t="s">
        <v>22</v>
      </c>
      <c r="F111" s="168" t="s">
        <v>22</v>
      </c>
      <c r="G111" s="117" t="s">
        <v>22</v>
      </c>
      <c r="H111" s="169" t="s">
        <v>22</v>
      </c>
      <c r="I111" s="170" t="s">
        <v>22</v>
      </c>
      <c r="J111" s="117" t="s">
        <v>22</v>
      </c>
      <c r="K111" s="184" t="s">
        <v>22</v>
      </c>
      <c r="L111" s="117" t="s">
        <v>22</v>
      </c>
      <c r="M111" s="169" t="s">
        <v>22</v>
      </c>
      <c r="N111" s="172" t="s">
        <v>22</v>
      </c>
      <c r="O111" s="117" t="s">
        <v>22</v>
      </c>
      <c r="P111" s="117" t="s">
        <v>22</v>
      </c>
      <c r="Q111" s="117" t="s">
        <v>22</v>
      </c>
      <c r="R111" s="174" t="s">
        <v>22</v>
      </c>
      <c r="S111" s="117" t="s">
        <v>22</v>
      </c>
      <c r="T111" s="174" t="s">
        <v>22</v>
      </c>
      <c r="U111" s="175"/>
      <c r="V111" s="175" t="s">
        <v>22</v>
      </c>
      <c r="W111" s="176" t="s">
        <v>22</v>
      </c>
      <c r="X111" s="176" t="s">
        <v>22</v>
      </c>
      <c r="Y111" s="177" t="s">
        <v>22</v>
      </c>
      <c r="Z111" s="117" t="s">
        <v>22</v>
      </c>
      <c r="AA111" s="11" t="s">
        <v>22</v>
      </c>
      <c r="AB111" s="175" t="s">
        <v>22</v>
      </c>
      <c r="AC111" s="117" t="s">
        <v>22</v>
      </c>
      <c r="AD111" s="117" t="s">
        <v>22</v>
      </c>
      <c r="AE111" s="74" t="str">
        <f t="array" ref="AE111"> index(publications!$A$1:$A$319, match($B111, publications!$B$1:$B$319, 0))</f>
        <v>Livia</v>
      </c>
      <c r="AF111" s="26" t="s">
        <v>22</v>
      </c>
    </row>
    <row r="112">
      <c r="A112" s="30" t="s">
        <v>3777</v>
      </c>
      <c r="B112" s="221" t="str">
        <f> VLOOKUP($A112,datasets!$A:$B,2,0)</f>
        <v>Derrien et al. 2015, Geophysical Research Letters (FW4KPDXH)</v>
      </c>
      <c r="C112" s="129" t="str">
        <f t="shared" si="1"/>
        <v>FW4KPDXH.5.1</v>
      </c>
      <c r="D112" s="117" t="s">
        <v>22</v>
      </c>
      <c r="E112" s="117" t="s">
        <v>22</v>
      </c>
      <c r="F112" s="168" t="s">
        <v>22</v>
      </c>
      <c r="G112" s="117" t="s">
        <v>22</v>
      </c>
      <c r="H112" s="169" t="s">
        <v>22</v>
      </c>
      <c r="I112" s="170" t="s">
        <v>22</v>
      </c>
      <c r="J112" s="117" t="s">
        <v>22</v>
      </c>
      <c r="K112" s="184" t="s">
        <v>22</v>
      </c>
      <c r="L112" s="117" t="s">
        <v>22</v>
      </c>
      <c r="M112" s="169" t="s">
        <v>22</v>
      </c>
      <c r="N112" s="172" t="s">
        <v>22</v>
      </c>
      <c r="O112" s="117" t="s">
        <v>22</v>
      </c>
      <c r="P112" s="117" t="s">
        <v>22</v>
      </c>
      <c r="Q112" s="117" t="s">
        <v>22</v>
      </c>
      <c r="R112" s="174" t="s">
        <v>22</v>
      </c>
      <c r="S112" s="117" t="s">
        <v>22</v>
      </c>
      <c r="T112" s="174" t="s">
        <v>22</v>
      </c>
      <c r="U112" s="175"/>
      <c r="V112" s="175" t="s">
        <v>22</v>
      </c>
      <c r="W112" s="176" t="s">
        <v>22</v>
      </c>
      <c r="X112" s="176" t="s">
        <v>22</v>
      </c>
      <c r="Y112" s="177" t="s">
        <v>22</v>
      </c>
      <c r="Z112" s="117" t="s">
        <v>22</v>
      </c>
      <c r="AA112" s="11" t="s">
        <v>22</v>
      </c>
      <c r="AB112" s="175" t="s">
        <v>22</v>
      </c>
      <c r="AC112" s="117" t="s">
        <v>22</v>
      </c>
      <c r="AD112" s="117" t="s">
        <v>22</v>
      </c>
      <c r="AE112" s="74" t="str">
        <f t="array" ref="AE112"> index(publications!$A$1:$A$319, match($B112, publications!$B$1:$B$319, 0))</f>
        <v>Livia</v>
      </c>
      <c r="AF112" s="26" t="s">
        <v>22</v>
      </c>
    </row>
    <row r="113">
      <c r="A113" s="30" t="s">
        <v>4510</v>
      </c>
      <c r="B113" s="129" t="str">
        <f> VLOOKUP($A113,datasets!$A:$B,2,0)</f>
        <v>DeWitt and Ashland 2023, ISPRS International Journal of Geo-Information (44GZFSXU)</v>
      </c>
      <c r="C113" s="129" t="str">
        <f t="shared" si="1"/>
        <v>44GZFSXU.1.1</v>
      </c>
      <c r="D113" s="11" t="s">
        <v>4834</v>
      </c>
      <c r="E113" s="11" t="s">
        <v>4834</v>
      </c>
      <c r="F113" s="168" t="s">
        <v>4701</v>
      </c>
      <c r="G113" s="117" t="s">
        <v>22</v>
      </c>
      <c r="H113" s="117" t="s">
        <v>22</v>
      </c>
      <c r="I113" s="170" t="s">
        <v>22</v>
      </c>
      <c r="J113" s="117" t="s">
        <v>22</v>
      </c>
      <c r="K113" s="117" t="s">
        <v>22</v>
      </c>
      <c r="L113" s="117" t="s">
        <v>22</v>
      </c>
      <c r="M113" s="117" t="s">
        <v>22</v>
      </c>
      <c r="N113" s="117" t="s">
        <v>22</v>
      </c>
      <c r="O113" s="117" t="s">
        <v>22</v>
      </c>
      <c r="P113" s="117" t="s">
        <v>22</v>
      </c>
      <c r="Q113" s="117" t="s">
        <v>22</v>
      </c>
      <c r="R113" s="117" t="s">
        <v>22</v>
      </c>
      <c r="S113" s="9" t="s">
        <v>4834</v>
      </c>
      <c r="T113" s="174" t="s">
        <v>4758</v>
      </c>
      <c r="U113" s="175"/>
      <c r="V113" s="175" t="s">
        <v>4701</v>
      </c>
      <c r="W113" s="176" t="s">
        <v>22</v>
      </c>
      <c r="X113" s="176">
        <v>1.22</v>
      </c>
      <c r="Y113" s="176">
        <v>1.22</v>
      </c>
      <c r="Z113" s="117" t="s">
        <v>22</v>
      </c>
      <c r="AA113" s="117" t="s">
        <v>22</v>
      </c>
      <c r="AB113" s="117" t="s">
        <v>22</v>
      </c>
      <c r="AC113" s="9" t="s">
        <v>4714</v>
      </c>
      <c r="AD113" s="11" t="s">
        <v>4853</v>
      </c>
      <c r="AE113" s="15" t="s">
        <v>23</v>
      </c>
      <c r="AF113" s="26"/>
    </row>
    <row r="114">
      <c r="A114" s="30" t="s">
        <v>3778</v>
      </c>
      <c r="B114" s="129" t="str">
        <f> VLOOKUP($A114,datasets!$A:$B,2,0)</f>
        <v>Ewertowski et al. 2019, Geomorphology (T9UHGZVR)</v>
      </c>
      <c r="C114" s="129" t="str">
        <f t="shared" si="1"/>
        <v>T9UHGZVR.1.1</v>
      </c>
      <c r="D114" s="11" t="s">
        <v>4700</v>
      </c>
      <c r="E114" s="117" t="s">
        <v>4700</v>
      </c>
      <c r="F114" s="168" t="s">
        <v>4701</v>
      </c>
      <c r="G114" s="117" t="s">
        <v>22</v>
      </c>
      <c r="H114" s="169" t="s">
        <v>22</v>
      </c>
      <c r="I114" s="170" t="s">
        <v>22</v>
      </c>
      <c r="J114" s="169" t="s">
        <v>4854</v>
      </c>
      <c r="K114" s="184">
        <v>16.0</v>
      </c>
      <c r="L114" s="117" t="s">
        <v>22</v>
      </c>
      <c r="M114" s="169" t="s">
        <v>22</v>
      </c>
      <c r="N114" s="172" t="s">
        <v>22</v>
      </c>
      <c r="O114" s="117">
        <v>9.0</v>
      </c>
      <c r="P114" s="117" t="s">
        <v>22</v>
      </c>
      <c r="Q114" s="117" t="s">
        <v>22</v>
      </c>
      <c r="R114" s="174" t="s">
        <v>22</v>
      </c>
      <c r="S114" s="117" t="s">
        <v>22</v>
      </c>
      <c r="T114" s="174" t="s">
        <v>22</v>
      </c>
      <c r="U114" s="175"/>
      <c r="V114" s="175" t="s">
        <v>22</v>
      </c>
      <c r="W114" s="176" t="s">
        <v>22</v>
      </c>
      <c r="X114" s="176" t="s">
        <v>22</v>
      </c>
      <c r="Y114" s="177" t="s">
        <v>22</v>
      </c>
      <c r="Z114" s="117" t="s">
        <v>22</v>
      </c>
      <c r="AA114" s="11" t="s">
        <v>22</v>
      </c>
      <c r="AB114" s="175" t="s">
        <v>22</v>
      </c>
      <c r="AC114" s="117" t="s">
        <v>22</v>
      </c>
      <c r="AD114" s="117" t="s">
        <v>22</v>
      </c>
      <c r="AE114" s="74" t="str">
        <f t="array" ref="AE114"> index(publications!$A$1:$A$319, match($B114, publications!$B$1:$B$319, 0))</f>
        <v>Livia</v>
      </c>
      <c r="AF114" s="26" t="s">
        <v>22</v>
      </c>
    </row>
    <row r="115">
      <c r="A115" s="30" t="s">
        <v>3783</v>
      </c>
      <c r="B115" s="129" t="str">
        <f> VLOOKUP($A115,datasets!$A:$B,2,0)</f>
        <v>Ewertowski et al. 2019, Geomorphology (T9UHGZVR)</v>
      </c>
      <c r="C115" s="129" t="str">
        <f t="shared" si="1"/>
        <v>T9UHGZVR.2.1</v>
      </c>
      <c r="D115" s="11" t="s">
        <v>4700</v>
      </c>
      <c r="E115" s="117" t="s">
        <v>4700</v>
      </c>
      <c r="F115" s="168" t="s">
        <v>4701</v>
      </c>
      <c r="G115" s="117" t="s">
        <v>22</v>
      </c>
      <c r="H115" s="169" t="s">
        <v>22</v>
      </c>
      <c r="I115" s="170" t="s">
        <v>22</v>
      </c>
      <c r="J115" s="169" t="s">
        <v>4854</v>
      </c>
      <c r="K115" s="184">
        <v>16.0</v>
      </c>
      <c r="L115" s="117" t="s">
        <v>22</v>
      </c>
      <c r="M115" s="169" t="s">
        <v>22</v>
      </c>
      <c r="N115" s="172" t="s">
        <v>22</v>
      </c>
      <c r="O115" s="117">
        <v>9.0</v>
      </c>
      <c r="P115" s="11">
        <v>3.18</v>
      </c>
      <c r="Q115" s="11">
        <v>3.18</v>
      </c>
      <c r="R115" s="173">
        <v>3.18</v>
      </c>
      <c r="S115" s="117" t="s">
        <v>22</v>
      </c>
      <c r="T115" s="174" t="s">
        <v>22</v>
      </c>
      <c r="U115" s="175"/>
      <c r="V115" s="175" t="s">
        <v>22</v>
      </c>
      <c r="W115" s="176" t="s">
        <v>22</v>
      </c>
      <c r="X115" s="176" t="s">
        <v>22</v>
      </c>
      <c r="Y115" s="177" t="s">
        <v>22</v>
      </c>
      <c r="Z115" s="117" t="s">
        <v>22</v>
      </c>
      <c r="AA115" s="11" t="s">
        <v>22</v>
      </c>
      <c r="AB115" s="175" t="s">
        <v>22</v>
      </c>
      <c r="AC115" s="117" t="s">
        <v>22</v>
      </c>
      <c r="AD115" s="117" t="s">
        <v>22</v>
      </c>
      <c r="AE115" s="74" t="str">
        <f t="array" ref="AE115"> index(publications!$A$1:$A$319, match($B115, publications!$B$1:$B$319, 0))</f>
        <v>Livia</v>
      </c>
      <c r="AF115" s="26" t="s">
        <v>22</v>
      </c>
    </row>
    <row r="116">
      <c r="A116" s="30" t="s">
        <v>3785</v>
      </c>
      <c r="B116" s="129" t="str">
        <f> VLOOKUP($A116,datasets!$A:$B,2,0)</f>
        <v>Ewertowski et al. 2019, Geomorphology (T9UHGZVR)</v>
      </c>
      <c r="C116" s="129" t="str">
        <f t="shared" si="1"/>
        <v>T9UHGZVR.3.1</v>
      </c>
      <c r="D116" s="11" t="s">
        <v>4700</v>
      </c>
      <c r="E116" s="117" t="s">
        <v>4700</v>
      </c>
      <c r="F116" s="168" t="s">
        <v>4701</v>
      </c>
      <c r="G116" s="117" t="s">
        <v>22</v>
      </c>
      <c r="H116" s="169" t="s">
        <v>22</v>
      </c>
      <c r="I116" s="170" t="s">
        <v>22</v>
      </c>
      <c r="J116" s="169" t="s">
        <v>4854</v>
      </c>
      <c r="K116" s="184">
        <v>16.0</v>
      </c>
      <c r="L116" s="117" t="s">
        <v>22</v>
      </c>
      <c r="M116" s="169" t="s">
        <v>22</v>
      </c>
      <c r="N116" s="172" t="s">
        <v>22</v>
      </c>
      <c r="O116" s="117">
        <v>9.0</v>
      </c>
      <c r="P116" s="117" t="s">
        <v>22</v>
      </c>
      <c r="Q116" s="117" t="s">
        <v>22</v>
      </c>
      <c r="R116" s="174" t="s">
        <v>22</v>
      </c>
      <c r="S116" s="117" t="s">
        <v>22</v>
      </c>
      <c r="T116" s="174" t="s">
        <v>22</v>
      </c>
      <c r="U116" s="175"/>
      <c r="V116" s="175" t="s">
        <v>22</v>
      </c>
      <c r="W116" s="176" t="s">
        <v>22</v>
      </c>
      <c r="X116" s="176" t="s">
        <v>22</v>
      </c>
      <c r="Y116" s="177" t="s">
        <v>22</v>
      </c>
      <c r="Z116" s="117" t="s">
        <v>22</v>
      </c>
      <c r="AA116" s="11" t="s">
        <v>22</v>
      </c>
      <c r="AB116" s="175" t="s">
        <v>22</v>
      </c>
      <c r="AC116" s="117" t="s">
        <v>22</v>
      </c>
      <c r="AD116" s="117" t="s">
        <v>22</v>
      </c>
      <c r="AE116" s="74" t="str">
        <f t="array" ref="AE116"> index(publications!$A$1:$A$319, match($B116, publications!$B$1:$B$319, 0))</f>
        <v>Livia</v>
      </c>
      <c r="AF116" s="26" t="s">
        <v>22</v>
      </c>
    </row>
    <row r="117">
      <c r="A117" s="30" t="s">
        <v>3786</v>
      </c>
      <c r="B117" s="129" t="str">
        <f> VLOOKUP($A117,datasets!$A:$B,2,0)</f>
        <v>Ewertowski et al. 2019, Geomorphology (T9UHGZVR)</v>
      </c>
      <c r="C117" s="129" t="str">
        <f t="shared" si="1"/>
        <v>T9UHGZVR.4.1</v>
      </c>
      <c r="D117" s="11" t="s">
        <v>4700</v>
      </c>
      <c r="E117" s="117" t="s">
        <v>4700</v>
      </c>
      <c r="F117" s="168" t="s">
        <v>4701</v>
      </c>
      <c r="G117" s="117" t="s">
        <v>22</v>
      </c>
      <c r="H117" s="169" t="s">
        <v>22</v>
      </c>
      <c r="I117" s="170" t="s">
        <v>22</v>
      </c>
      <c r="J117" s="169" t="s">
        <v>4854</v>
      </c>
      <c r="K117" s="184">
        <v>16.0</v>
      </c>
      <c r="L117" s="117" t="s">
        <v>22</v>
      </c>
      <c r="M117" s="169" t="s">
        <v>22</v>
      </c>
      <c r="N117" s="172" t="s">
        <v>22</v>
      </c>
      <c r="O117" s="117">
        <v>9.0</v>
      </c>
      <c r="P117" s="11">
        <v>3.4</v>
      </c>
      <c r="Q117" s="11">
        <v>3.4</v>
      </c>
      <c r="R117" s="173">
        <v>3.4</v>
      </c>
      <c r="S117" s="117" t="s">
        <v>22</v>
      </c>
      <c r="T117" s="174" t="s">
        <v>22</v>
      </c>
      <c r="U117" s="175"/>
      <c r="V117" s="175" t="s">
        <v>22</v>
      </c>
      <c r="W117" s="176" t="s">
        <v>22</v>
      </c>
      <c r="X117" s="176" t="s">
        <v>22</v>
      </c>
      <c r="Y117" s="177" t="s">
        <v>22</v>
      </c>
      <c r="Z117" s="117" t="s">
        <v>22</v>
      </c>
      <c r="AA117" s="11" t="s">
        <v>22</v>
      </c>
      <c r="AB117" s="175" t="s">
        <v>22</v>
      </c>
      <c r="AC117" s="117" t="s">
        <v>22</v>
      </c>
      <c r="AD117" s="117" t="s">
        <v>22</v>
      </c>
      <c r="AE117" s="74" t="str">
        <f t="array" ref="AE117"> index(publications!$A$1:$A$319, match($B117, publications!$B$1:$B$319, 0))</f>
        <v>Livia</v>
      </c>
      <c r="AF117" s="26" t="s">
        <v>22</v>
      </c>
    </row>
    <row r="118">
      <c r="A118" s="30" t="s">
        <v>4512</v>
      </c>
      <c r="B118" s="129" t="str">
        <f> VLOOKUP($A118,datasets!$A:$B,2,0)</f>
        <v>Fabris 2019, Geomatics, Natural Hazards and Risk (IPMJRMK6)</v>
      </c>
      <c r="C118" s="129" t="str">
        <f t="shared" si="1"/>
        <v>IPMJRMK6.1.1</v>
      </c>
      <c r="D118" s="11" t="s">
        <v>4855</v>
      </c>
      <c r="E118" s="11" t="s">
        <v>4855</v>
      </c>
      <c r="F118" s="168" t="s">
        <v>4701</v>
      </c>
      <c r="G118" s="117">
        <v>0.008</v>
      </c>
      <c r="H118" s="169" t="s">
        <v>4856</v>
      </c>
      <c r="I118" s="170"/>
      <c r="J118" s="169" t="s">
        <v>22</v>
      </c>
      <c r="K118" s="171"/>
      <c r="L118" s="117">
        <v>0.8</v>
      </c>
      <c r="M118" s="117">
        <v>0.8</v>
      </c>
      <c r="N118" s="172"/>
      <c r="O118" s="117" t="s">
        <v>22</v>
      </c>
      <c r="P118" s="117" t="s">
        <v>22</v>
      </c>
      <c r="Q118" s="117" t="s">
        <v>22</v>
      </c>
      <c r="R118" s="173"/>
      <c r="S118" s="9" t="s">
        <v>4857</v>
      </c>
      <c r="T118" s="174"/>
      <c r="U118" s="175"/>
      <c r="V118" s="175" t="s">
        <v>4701</v>
      </c>
      <c r="W118" s="176" t="s">
        <v>22</v>
      </c>
      <c r="X118" s="176" t="s">
        <v>22</v>
      </c>
      <c r="Y118" s="176" t="s">
        <v>22</v>
      </c>
      <c r="Z118" s="176">
        <v>1.44</v>
      </c>
      <c r="AA118" s="176" t="s">
        <v>22</v>
      </c>
      <c r="AB118" s="117" t="s">
        <v>22</v>
      </c>
      <c r="AC118" s="9" t="s">
        <v>4858</v>
      </c>
      <c r="AD118" s="11" t="s">
        <v>22</v>
      </c>
      <c r="AE118" s="25" t="s">
        <v>91</v>
      </c>
      <c r="AF118" s="11" t="s">
        <v>4859</v>
      </c>
    </row>
    <row r="119">
      <c r="A119" s="30" t="s">
        <v>4513</v>
      </c>
      <c r="B119" s="129" t="str">
        <f> VLOOKUP($A119,datasets!$A:$B,2,0)</f>
        <v>Fabris 2019, Geomatics, Natural Hazards and Risk (IPMJRMK6)</v>
      </c>
      <c r="C119" s="129" t="str">
        <f t="shared" si="1"/>
        <v>IPMJRMK6.2.1</v>
      </c>
      <c r="D119" s="11" t="s">
        <v>4855</v>
      </c>
      <c r="E119" s="11" t="s">
        <v>4855</v>
      </c>
      <c r="F119" s="168" t="s">
        <v>4701</v>
      </c>
      <c r="G119" s="117">
        <v>0.008</v>
      </c>
      <c r="H119" s="169" t="s">
        <v>4856</v>
      </c>
      <c r="I119" s="170"/>
      <c r="J119" s="169" t="s">
        <v>22</v>
      </c>
      <c r="K119" s="171"/>
      <c r="L119" s="117">
        <v>0.8</v>
      </c>
      <c r="M119" s="117">
        <v>0.8</v>
      </c>
      <c r="N119" s="172"/>
      <c r="O119" s="117" t="s">
        <v>22</v>
      </c>
      <c r="P119" s="117" t="s">
        <v>22</v>
      </c>
      <c r="Q119" s="117" t="s">
        <v>22</v>
      </c>
      <c r="R119" s="173"/>
      <c r="S119" s="9" t="s">
        <v>4860</v>
      </c>
      <c r="T119" s="174"/>
      <c r="U119" s="175"/>
      <c r="V119" s="175" t="s">
        <v>4701</v>
      </c>
      <c r="W119" s="176" t="s">
        <v>22</v>
      </c>
      <c r="X119" s="176" t="s">
        <v>22</v>
      </c>
      <c r="Y119" s="176" t="s">
        <v>22</v>
      </c>
      <c r="Z119" s="176">
        <v>0.8</v>
      </c>
      <c r="AA119" s="176" t="s">
        <v>22</v>
      </c>
      <c r="AB119" s="117" t="s">
        <v>22</v>
      </c>
      <c r="AC119" s="9" t="s">
        <v>4858</v>
      </c>
      <c r="AD119" s="11" t="s">
        <v>22</v>
      </c>
      <c r="AE119" s="25" t="s">
        <v>91</v>
      </c>
      <c r="AF119" s="11" t="s">
        <v>4859</v>
      </c>
    </row>
    <row r="120">
      <c r="A120" s="30" t="s">
        <v>4514</v>
      </c>
      <c r="B120" s="129" t="str">
        <f> VLOOKUP($A120,datasets!$A:$B,2,0)</f>
        <v>Fabris 2019, Geomatics, Natural Hazards and Risk (IPMJRMK6)</v>
      </c>
      <c r="C120" s="129" t="str">
        <f t="shared" si="1"/>
        <v>IPMJRMK6.3.1</v>
      </c>
      <c r="D120" s="11" t="s">
        <v>4855</v>
      </c>
      <c r="E120" s="11" t="s">
        <v>4855</v>
      </c>
      <c r="F120" s="168" t="s">
        <v>4701</v>
      </c>
      <c r="G120" s="117">
        <v>0.008</v>
      </c>
      <c r="H120" s="169" t="s">
        <v>4856</v>
      </c>
      <c r="I120" s="170"/>
      <c r="J120" s="169" t="s">
        <v>22</v>
      </c>
      <c r="K120" s="171"/>
      <c r="L120" s="117">
        <v>0.8</v>
      </c>
      <c r="M120" s="117">
        <v>0.8</v>
      </c>
      <c r="N120" s="172"/>
      <c r="O120" s="117" t="s">
        <v>22</v>
      </c>
      <c r="P120" s="117" t="s">
        <v>22</v>
      </c>
      <c r="Q120" s="117" t="s">
        <v>22</v>
      </c>
      <c r="R120" s="173"/>
      <c r="S120" s="9" t="s">
        <v>4860</v>
      </c>
      <c r="T120" s="174"/>
      <c r="U120" s="175"/>
      <c r="V120" s="175" t="s">
        <v>4701</v>
      </c>
      <c r="W120" s="176" t="s">
        <v>22</v>
      </c>
      <c r="X120" s="176" t="s">
        <v>22</v>
      </c>
      <c r="Y120" s="176" t="s">
        <v>22</v>
      </c>
      <c r="Z120" s="176">
        <v>0.8</v>
      </c>
      <c r="AA120" s="176" t="s">
        <v>22</v>
      </c>
      <c r="AB120" s="117" t="s">
        <v>22</v>
      </c>
      <c r="AC120" s="9" t="s">
        <v>4858</v>
      </c>
      <c r="AD120" s="11" t="s">
        <v>22</v>
      </c>
      <c r="AE120" s="25" t="s">
        <v>91</v>
      </c>
      <c r="AF120" s="11" t="s">
        <v>4859</v>
      </c>
    </row>
    <row r="121">
      <c r="A121" s="30" t="s">
        <v>4515</v>
      </c>
      <c r="B121" s="129" t="str">
        <f> VLOOKUP($A121,datasets!$A:$B,2,0)</f>
        <v>Fabris 2019, Geomatics, Natural Hazards and Risk (IPMJRMK6)</v>
      </c>
      <c r="C121" s="129" t="str">
        <f t="shared" si="1"/>
        <v>IPMJRMK6.4.1</v>
      </c>
      <c r="D121" s="11" t="s">
        <v>4855</v>
      </c>
      <c r="E121" s="11" t="s">
        <v>4855</v>
      </c>
      <c r="F121" s="168" t="s">
        <v>4701</v>
      </c>
      <c r="G121" s="117">
        <v>0.008</v>
      </c>
      <c r="H121" s="169" t="s">
        <v>4856</v>
      </c>
      <c r="I121" s="170"/>
      <c r="J121" s="169" t="s">
        <v>4861</v>
      </c>
      <c r="K121" s="171"/>
      <c r="L121" s="117">
        <v>0.5</v>
      </c>
      <c r="M121" s="117">
        <v>0.5</v>
      </c>
      <c r="N121" s="172"/>
      <c r="O121" s="117" t="s">
        <v>22</v>
      </c>
      <c r="P121" s="117" t="s">
        <v>22</v>
      </c>
      <c r="Q121" s="117" t="s">
        <v>22</v>
      </c>
      <c r="R121" s="173"/>
      <c r="S121" s="9" t="s">
        <v>4862</v>
      </c>
      <c r="T121" s="174"/>
      <c r="U121" s="175"/>
      <c r="V121" s="175" t="s">
        <v>4701</v>
      </c>
      <c r="W121" s="176" t="s">
        <v>22</v>
      </c>
      <c r="X121" s="176" t="s">
        <v>22</v>
      </c>
      <c r="Y121" s="176" t="s">
        <v>22</v>
      </c>
      <c r="Z121" s="176">
        <v>0.66</v>
      </c>
      <c r="AA121" s="176" t="s">
        <v>22</v>
      </c>
      <c r="AB121" s="117" t="s">
        <v>22</v>
      </c>
      <c r="AC121" s="9" t="s">
        <v>4858</v>
      </c>
      <c r="AD121" s="11" t="s">
        <v>22</v>
      </c>
      <c r="AE121" s="25" t="s">
        <v>91</v>
      </c>
      <c r="AF121" s="11" t="s">
        <v>4863</v>
      </c>
    </row>
    <row r="122">
      <c r="A122" s="30" t="s">
        <v>4516</v>
      </c>
      <c r="B122" s="129" t="str">
        <f> VLOOKUP($A122,datasets!$A:$B,2,0)</f>
        <v>Fabris 2019, Geomatics, Natural Hazards and Risk (IPMJRMK6)</v>
      </c>
      <c r="C122" s="129" t="str">
        <f t="shared" si="1"/>
        <v>IPMJRMK6.5.1</v>
      </c>
      <c r="D122" s="11" t="s">
        <v>4855</v>
      </c>
      <c r="E122" s="11" t="s">
        <v>4855</v>
      </c>
      <c r="F122" s="168" t="s">
        <v>4701</v>
      </c>
      <c r="G122" s="117">
        <v>0.008</v>
      </c>
      <c r="H122" s="169" t="s">
        <v>4856</v>
      </c>
      <c r="I122" s="170"/>
      <c r="J122" s="169" t="s">
        <v>4861</v>
      </c>
      <c r="K122" s="171"/>
      <c r="L122" s="117">
        <v>0.5</v>
      </c>
      <c r="M122" s="117">
        <v>0.5</v>
      </c>
      <c r="N122" s="172"/>
      <c r="O122" s="117" t="s">
        <v>22</v>
      </c>
      <c r="P122" s="117" t="s">
        <v>22</v>
      </c>
      <c r="Q122" s="117" t="s">
        <v>22</v>
      </c>
      <c r="R122" s="173"/>
      <c r="S122" s="9" t="s">
        <v>4862</v>
      </c>
      <c r="T122" s="174"/>
      <c r="U122" s="175"/>
      <c r="V122" s="175" t="s">
        <v>4701</v>
      </c>
      <c r="W122" s="176" t="s">
        <v>22</v>
      </c>
      <c r="X122" s="176" t="s">
        <v>22</v>
      </c>
      <c r="Y122" s="176" t="s">
        <v>22</v>
      </c>
      <c r="Z122" s="176">
        <v>0.58</v>
      </c>
      <c r="AA122" s="176" t="s">
        <v>22</v>
      </c>
      <c r="AB122" s="117" t="s">
        <v>22</v>
      </c>
      <c r="AC122" s="9" t="s">
        <v>4858</v>
      </c>
      <c r="AD122" s="11" t="s">
        <v>22</v>
      </c>
      <c r="AE122" s="25" t="s">
        <v>91</v>
      </c>
      <c r="AF122" s="11" t="s">
        <v>4863</v>
      </c>
    </row>
    <row r="123">
      <c r="A123" s="30" t="s">
        <v>4517</v>
      </c>
      <c r="B123" s="129" t="str">
        <f> VLOOKUP($A123,datasets!$A:$B,2,0)</f>
        <v>Fabris 2019, Geomatics, Natural Hazards and Risk (IPMJRMK6)</v>
      </c>
      <c r="C123" s="129" t="str">
        <f t="shared" si="1"/>
        <v>IPMJRMK6.6.1</v>
      </c>
      <c r="D123" s="11" t="s">
        <v>4855</v>
      </c>
      <c r="E123" s="11" t="s">
        <v>4855</v>
      </c>
      <c r="F123" s="168" t="s">
        <v>4701</v>
      </c>
      <c r="G123" s="117">
        <v>0.008</v>
      </c>
      <c r="H123" s="169" t="s">
        <v>4856</v>
      </c>
      <c r="I123" s="170"/>
      <c r="J123" s="169" t="s">
        <v>4861</v>
      </c>
      <c r="K123" s="171"/>
      <c r="L123" s="117">
        <v>0.5</v>
      </c>
      <c r="M123" s="117">
        <v>0.5</v>
      </c>
      <c r="N123" s="172"/>
      <c r="O123" s="117" t="s">
        <v>22</v>
      </c>
      <c r="P123" s="117" t="s">
        <v>22</v>
      </c>
      <c r="Q123" s="117" t="s">
        <v>22</v>
      </c>
      <c r="R123" s="173"/>
      <c r="S123" s="9" t="s">
        <v>4864</v>
      </c>
      <c r="T123" s="174"/>
      <c r="U123" s="175"/>
      <c r="V123" s="175" t="s">
        <v>4701</v>
      </c>
      <c r="W123" s="176" t="s">
        <v>22</v>
      </c>
      <c r="X123" s="176" t="s">
        <v>22</v>
      </c>
      <c r="Y123" s="176" t="s">
        <v>22</v>
      </c>
      <c r="Z123" s="176">
        <v>0.52</v>
      </c>
      <c r="AA123" s="176" t="s">
        <v>22</v>
      </c>
      <c r="AB123" s="117" t="s">
        <v>22</v>
      </c>
      <c r="AC123" s="9" t="s">
        <v>4858</v>
      </c>
      <c r="AD123" s="11" t="s">
        <v>22</v>
      </c>
      <c r="AE123" s="25" t="s">
        <v>91</v>
      </c>
      <c r="AF123" s="11" t="s">
        <v>4863</v>
      </c>
    </row>
    <row r="124">
      <c r="A124" s="26" t="s">
        <v>3787</v>
      </c>
      <c r="B124" s="129" t="str">
        <f> VLOOKUP($A124,datasets!$A:$B,2,0)</f>
        <v>Falaschi et al. 2019, Frontiers in Earth Science (YW232UWW)</v>
      </c>
      <c r="C124" s="129" t="str">
        <f t="shared" si="1"/>
        <v>YW232UWW.1.1</v>
      </c>
      <c r="D124" s="169" t="s">
        <v>22</v>
      </c>
      <c r="E124" s="169" t="s">
        <v>22</v>
      </c>
      <c r="F124" s="168" t="s">
        <v>22</v>
      </c>
      <c r="G124" s="169" t="s">
        <v>22</v>
      </c>
      <c r="H124" s="169" t="s">
        <v>22</v>
      </c>
      <c r="I124" s="170" t="s">
        <v>22</v>
      </c>
      <c r="J124" s="169" t="s">
        <v>4738</v>
      </c>
      <c r="K124" s="184">
        <v>21.0</v>
      </c>
      <c r="L124" s="169" t="s">
        <v>22</v>
      </c>
      <c r="M124" s="169" t="s">
        <v>22</v>
      </c>
      <c r="N124" s="172" t="s">
        <v>22</v>
      </c>
      <c r="O124" s="169" t="s">
        <v>22</v>
      </c>
      <c r="P124" s="169" t="s">
        <v>22</v>
      </c>
      <c r="Q124" s="117" t="s">
        <v>22</v>
      </c>
      <c r="R124" s="174" t="s">
        <v>22</v>
      </c>
      <c r="S124" s="9" t="s">
        <v>4865</v>
      </c>
      <c r="T124" s="178" t="s">
        <v>4770</v>
      </c>
      <c r="U124" s="181"/>
      <c r="V124" s="181" t="s">
        <v>4695</v>
      </c>
      <c r="W124" s="176" t="s">
        <v>22</v>
      </c>
      <c r="X124" s="176" t="s">
        <v>22</v>
      </c>
      <c r="Y124" s="180" t="s">
        <v>22</v>
      </c>
      <c r="Z124" s="11">
        <v>6.0</v>
      </c>
      <c r="AA124" s="169">
        <v>6.0</v>
      </c>
      <c r="AB124" s="175" t="s">
        <v>4866</v>
      </c>
      <c r="AC124" s="169" t="s">
        <v>22</v>
      </c>
      <c r="AD124" s="11" t="s">
        <v>4867</v>
      </c>
      <c r="AE124" s="74" t="str">
        <f t="array" ref="AE124"> index(publications!$A$1:$A$319, match($B124, publications!$B$1:$B$319, 0))</f>
        <v>Amaury</v>
      </c>
      <c r="AF124" s="26" t="s">
        <v>22</v>
      </c>
    </row>
    <row r="125">
      <c r="A125" s="136" t="s">
        <v>3790</v>
      </c>
      <c r="B125" s="129" t="str">
        <f> VLOOKUP($A125,datasets!$A:$B,2,0)</f>
        <v>Falaschi et al. 2019, Frontiers in Earth Science (YW232UWW)</v>
      </c>
      <c r="C125" s="129" t="str">
        <f t="shared" si="1"/>
        <v>YW232UWW.2.1</v>
      </c>
      <c r="D125" s="169" t="s">
        <v>22</v>
      </c>
      <c r="E125" s="169" t="s">
        <v>22</v>
      </c>
      <c r="F125" s="168" t="s">
        <v>22</v>
      </c>
      <c r="G125" s="169" t="s">
        <v>22</v>
      </c>
      <c r="H125" s="169" t="s">
        <v>22</v>
      </c>
      <c r="I125" s="170" t="s">
        <v>22</v>
      </c>
      <c r="J125" s="169" t="s">
        <v>4738</v>
      </c>
      <c r="K125" s="184">
        <v>21.0</v>
      </c>
      <c r="L125" s="169" t="s">
        <v>22</v>
      </c>
      <c r="M125" s="169" t="s">
        <v>22</v>
      </c>
      <c r="N125" s="172" t="s">
        <v>22</v>
      </c>
      <c r="O125" s="169" t="s">
        <v>22</v>
      </c>
      <c r="P125" s="169" t="s">
        <v>22</v>
      </c>
      <c r="Q125" s="117" t="s">
        <v>22</v>
      </c>
      <c r="R125" s="174" t="s">
        <v>22</v>
      </c>
      <c r="S125" s="9" t="s">
        <v>4865</v>
      </c>
      <c r="T125" s="178" t="s">
        <v>4770</v>
      </c>
      <c r="U125" s="181"/>
      <c r="V125" s="181" t="s">
        <v>4695</v>
      </c>
      <c r="W125" s="176" t="s">
        <v>22</v>
      </c>
      <c r="X125" s="176" t="s">
        <v>22</v>
      </c>
      <c r="Y125" s="180" t="s">
        <v>22</v>
      </c>
      <c r="Z125" s="11">
        <v>6.0</v>
      </c>
      <c r="AA125" s="169">
        <v>6.0</v>
      </c>
      <c r="AB125" s="175" t="s">
        <v>4866</v>
      </c>
      <c r="AC125" s="169" t="s">
        <v>22</v>
      </c>
      <c r="AD125" s="222" t="s">
        <v>4867</v>
      </c>
      <c r="AE125" s="74" t="str">
        <f t="array" ref="AE125"> index(publications!$A$1:$A$319, match($B125, publications!$B$1:$B$319, 0))</f>
        <v>Amaury</v>
      </c>
      <c r="AF125" s="26" t="s">
        <v>22</v>
      </c>
    </row>
    <row r="126">
      <c r="A126" s="30" t="s">
        <v>3791</v>
      </c>
      <c r="B126" s="129" t="str">
        <f> VLOOKUP($A126,datasets!$A:$B,2,0)</f>
        <v>Farías-Barahona et al. 2020, Journal of Glaciology (MDM8SQRY)</v>
      </c>
      <c r="C126" s="129" t="str">
        <f t="shared" si="1"/>
        <v>MDM8SQRY.1.1</v>
      </c>
      <c r="D126" s="117" t="s">
        <v>22</v>
      </c>
      <c r="E126" s="117" t="s">
        <v>22</v>
      </c>
      <c r="F126" s="168" t="s">
        <v>22</v>
      </c>
      <c r="G126" s="117" t="s">
        <v>22</v>
      </c>
      <c r="H126" s="169" t="s">
        <v>22</v>
      </c>
      <c r="I126" s="178" t="s">
        <v>22</v>
      </c>
      <c r="J126" s="117" t="s">
        <v>22</v>
      </c>
      <c r="K126" s="171" t="s">
        <v>22</v>
      </c>
      <c r="L126" s="11">
        <v>0.2</v>
      </c>
      <c r="M126" s="11">
        <v>0.2</v>
      </c>
      <c r="N126" s="172">
        <v>0.2</v>
      </c>
      <c r="O126" s="117" t="s">
        <v>22</v>
      </c>
      <c r="P126" s="117" t="s">
        <v>22</v>
      </c>
      <c r="Q126" s="117" t="s">
        <v>22</v>
      </c>
      <c r="R126" s="174" t="s">
        <v>22</v>
      </c>
      <c r="S126" s="9" t="s">
        <v>4868</v>
      </c>
      <c r="T126" s="173" t="s">
        <v>4869</v>
      </c>
      <c r="U126" s="175"/>
      <c r="V126" s="175" t="s">
        <v>4695</v>
      </c>
      <c r="W126" s="179">
        <v>0.2</v>
      </c>
      <c r="X126" s="179">
        <v>0.2</v>
      </c>
      <c r="Y126" s="180">
        <v>0.2</v>
      </c>
      <c r="Z126" s="11">
        <v>2.3</v>
      </c>
      <c r="AA126" s="117">
        <v>2.3</v>
      </c>
      <c r="AB126" s="175">
        <v>2.3</v>
      </c>
      <c r="AC126" s="117" t="s">
        <v>4714</v>
      </c>
      <c r="AD126" s="11" t="s">
        <v>4870</v>
      </c>
      <c r="AE126" s="74" t="str">
        <f t="array" ref="AE126"> index(publications!$A$1:$A$319, match($B126, publications!$B$1:$B$319, 0))</f>
        <v>Melanie</v>
      </c>
      <c r="AF126" s="26" t="s">
        <v>22</v>
      </c>
    </row>
    <row r="127">
      <c r="A127" s="26" t="s">
        <v>3793</v>
      </c>
      <c r="B127" s="129" t="str">
        <f> VLOOKUP($A127,datasets!$A:$B,2,0)</f>
        <v>Farías-Barahona et al. 2020, Journal of Glaciology (MDM8SQRY)</v>
      </c>
      <c r="C127" s="129" t="str">
        <f t="shared" si="1"/>
        <v>MDM8SQRY.2.1</v>
      </c>
      <c r="D127" s="117" t="s">
        <v>22</v>
      </c>
      <c r="E127" s="117" t="s">
        <v>22</v>
      </c>
      <c r="F127" s="168" t="s">
        <v>22</v>
      </c>
      <c r="G127" s="117" t="s">
        <v>22</v>
      </c>
      <c r="H127" s="169" t="s">
        <v>22</v>
      </c>
      <c r="I127" s="178" t="s">
        <v>22</v>
      </c>
      <c r="J127" s="117" t="s">
        <v>22</v>
      </c>
      <c r="K127" s="171" t="s">
        <v>22</v>
      </c>
      <c r="L127" s="11">
        <v>0.2</v>
      </c>
      <c r="M127" s="11">
        <v>0.2</v>
      </c>
      <c r="N127" s="172">
        <v>0.2</v>
      </c>
      <c r="O127" s="117" t="s">
        <v>22</v>
      </c>
      <c r="P127" s="117" t="s">
        <v>22</v>
      </c>
      <c r="Q127" s="117" t="s">
        <v>22</v>
      </c>
      <c r="R127" s="174" t="s">
        <v>22</v>
      </c>
      <c r="S127" s="9" t="s">
        <v>4868</v>
      </c>
      <c r="T127" s="173" t="s">
        <v>4869</v>
      </c>
      <c r="U127" s="175"/>
      <c r="V127" s="175" t="s">
        <v>4695</v>
      </c>
      <c r="W127" s="179">
        <v>0.2</v>
      </c>
      <c r="X127" s="179">
        <v>0.2</v>
      </c>
      <c r="Y127" s="180">
        <v>0.2</v>
      </c>
      <c r="Z127" s="11">
        <v>2.5</v>
      </c>
      <c r="AA127" s="117">
        <v>2.5</v>
      </c>
      <c r="AB127" s="175">
        <v>2.5</v>
      </c>
      <c r="AC127" s="117" t="s">
        <v>4714</v>
      </c>
      <c r="AD127" s="11" t="s">
        <v>4870</v>
      </c>
      <c r="AE127" s="74" t="str">
        <f t="array" ref="AE127"> index(publications!$A$1:$A$319, match($B127, publications!$B$1:$B$319, 0))</f>
        <v>Melanie</v>
      </c>
      <c r="AF127" s="26" t="s">
        <v>22</v>
      </c>
    </row>
    <row r="128">
      <c r="A128" s="26" t="s">
        <v>3794</v>
      </c>
      <c r="B128" s="129" t="str">
        <f> VLOOKUP($A128,datasets!$A:$B,2,0)</f>
        <v>Farías-Barahona et al. 2020, Journal of Glaciology (MDM8SQRY)</v>
      </c>
      <c r="C128" s="129" t="str">
        <f t="shared" si="1"/>
        <v>MDM8SQRY.3.1</v>
      </c>
      <c r="D128" s="117" t="s">
        <v>22</v>
      </c>
      <c r="E128" s="117" t="s">
        <v>22</v>
      </c>
      <c r="F128" s="168" t="s">
        <v>22</v>
      </c>
      <c r="G128" s="117" t="s">
        <v>22</v>
      </c>
      <c r="H128" s="169" t="s">
        <v>22</v>
      </c>
      <c r="I128" s="178" t="s">
        <v>22</v>
      </c>
      <c r="J128" s="117" t="s">
        <v>22</v>
      </c>
      <c r="K128" s="171" t="s">
        <v>22</v>
      </c>
      <c r="L128" s="11">
        <v>0.2</v>
      </c>
      <c r="M128" s="11">
        <v>0.2</v>
      </c>
      <c r="N128" s="172">
        <v>0.2</v>
      </c>
      <c r="O128" s="117" t="s">
        <v>22</v>
      </c>
      <c r="P128" s="117" t="s">
        <v>22</v>
      </c>
      <c r="Q128" s="117" t="s">
        <v>22</v>
      </c>
      <c r="R128" s="174" t="s">
        <v>22</v>
      </c>
      <c r="S128" s="9" t="s">
        <v>4868</v>
      </c>
      <c r="T128" s="173" t="s">
        <v>4869</v>
      </c>
      <c r="U128" s="175"/>
      <c r="V128" s="175" t="s">
        <v>4695</v>
      </c>
      <c r="W128" s="179">
        <v>0.2</v>
      </c>
      <c r="X128" s="179">
        <v>0.2</v>
      </c>
      <c r="Y128" s="180">
        <v>0.2</v>
      </c>
      <c r="Z128" s="11">
        <v>0.9</v>
      </c>
      <c r="AA128" s="117">
        <v>0.9</v>
      </c>
      <c r="AB128" s="175">
        <v>0.9</v>
      </c>
      <c r="AC128" s="117" t="s">
        <v>4714</v>
      </c>
      <c r="AD128" s="11" t="s">
        <v>4870</v>
      </c>
      <c r="AE128" s="74" t="str">
        <f t="array" ref="AE128"> index(publications!$A$1:$A$319, match($B128, publications!$B$1:$B$319, 0))</f>
        <v>Melanie</v>
      </c>
      <c r="AF128" s="26" t="s">
        <v>22</v>
      </c>
    </row>
    <row r="129">
      <c r="A129" s="30" t="s">
        <v>4871</v>
      </c>
      <c r="B129" s="129" t="str">
        <f> VLOOKUP($A129,datasets!$A:$B,2,0)</f>
        <v>#N/A</v>
      </c>
      <c r="C129" s="129" t="str">
        <f t="shared" si="1"/>
        <v>AD7WLXMF.1.1</v>
      </c>
      <c r="D129" s="11" t="s">
        <v>4872</v>
      </c>
      <c r="E129" s="11" t="s">
        <v>4758</v>
      </c>
      <c r="F129" s="168" t="s">
        <v>4695</v>
      </c>
      <c r="G129" s="11">
        <v>20.0</v>
      </c>
      <c r="H129" s="169">
        <v>20.0</v>
      </c>
      <c r="I129" s="170">
        <f t="shared" ref="I129:I132" si="3">AVERAGE(G129,G129,H129)</f>
        <v>20</v>
      </c>
      <c r="J129" s="169" t="s">
        <v>4873</v>
      </c>
      <c r="K129" s="184">
        <v>105.0</v>
      </c>
      <c r="L129" s="117" t="s">
        <v>22</v>
      </c>
      <c r="M129" s="169" t="s">
        <v>22</v>
      </c>
      <c r="N129" s="172" t="s">
        <v>22</v>
      </c>
      <c r="O129" s="117" t="s">
        <v>22</v>
      </c>
      <c r="P129" s="117" t="s">
        <v>22</v>
      </c>
      <c r="Q129" s="117" t="s">
        <v>22</v>
      </c>
      <c r="R129" s="174" t="s">
        <v>22</v>
      </c>
      <c r="S129" s="9" t="s">
        <v>4874</v>
      </c>
      <c r="T129" s="173" t="s">
        <v>4693</v>
      </c>
      <c r="U129" s="181"/>
      <c r="V129" s="181" t="s">
        <v>4695</v>
      </c>
      <c r="W129" s="179">
        <v>0.5</v>
      </c>
      <c r="X129" s="179">
        <v>0.3</v>
      </c>
      <c r="Y129" s="180">
        <v>0.433333333</v>
      </c>
      <c r="Z129" s="11">
        <v>2.1</v>
      </c>
      <c r="AA129" s="11">
        <v>2.1</v>
      </c>
      <c r="AB129" s="181">
        <v>2.1</v>
      </c>
      <c r="AC129" s="9" t="s">
        <v>4875</v>
      </c>
      <c r="AD129" s="11" t="s">
        <v>22</v>
      </c>
      <c r="AE129" s="74" t="str">
        <f t="array" ref="AE129"> index(publications!$A$1:$A$319, match($B129, publications!$B$1:$B$319, 0))</f>
        <v>#N/A</v>
      </c>
      <c r="AF129" s="26" t="s">
        <v>4876</v>
      </c>
    </row>
    <row r="130">
      <c r="A130" s="30" t="s">
        <v>4877</v>
      </c>
      <c r="B130" s="129" t="str">
        <f> VLOOKUP($A130,datasets!$A:$B,2,0)</f>
        <v>#N/A</v>
      </c>
      <c r="C130" s="129" t="str">
        <f t="shared" si="1"/>
        <v>AD7WLXMF.2.1</v>
      </c>
      <c r="D130" s="11" t="s">
        <v>4872</v>
      </c>
      <c r="E130" s="11" t="s">
        <v>4758</v>
      </c>
      <c r="F130" s="168" t="s">
        <v>4695</v>
      </c>
      <c r="G130" s="11">
        <v>20.0</v>
      </c>
      <c r="H130" s="169">
        <v>20.0</v>
      </c>
      <c r="I130" s="170">
        <f t="shared" si="3"/>
        <v>20</v>
      </c>
      <c r="J130" s="169" t="s">
        <v>4873</v>
      </c>
      <c r="K130" s="184">
        <v>105.0</v>
      </c>
      <c r="L130" s="117" t="s">
        <v>22</v>
      </c>
      <c r="M130" s="169" t="s">
        <v>22</v>
      </c>
      <c r="N130" s="172" t="s">
        <v>22</v>
      </c>
      <c r="O130" s="117" t="s">
        <v>22</v>
      </c>
      <c r="P130" s="117" t="s">
        <v>22</v>
      </c>
      <c r="Q130" s="117" t="s">
        <v>22</v>
      </c>
      <c r="R130" s="174" t="s">
        <v>22</v>
      </c>
      <c r="S130" s="9" t="s">
        <v>4874</v>
      </c>
      <c r="T130" s="173" t="s">
        <v>4693</v>
      </c>
      <c r="U130" s="181"/>
      <c r="V130" s="181" t="s">
        <v>4695</v>
      </c>
      <c r="W130" s="179">
        <v>0.5</v>
      </c>
      <c r="X130" s="179">
        <v>0.3</v>
      </c>
      <c r="Y130" s="180">
        <v>0.433333333</v>
      </c>
      <c r="Z130" s="11">
        <v>2.1</v>
      </c>
      <c r="AA130" s="11">
        <v>2.1</v>
      </c>
      <c r="AB130" s="181">
        <v>2.1</v>
      </c>
      <c r="AC130" s="9" t="s">
        <v>4875</v>
      </c>
      <c r="AD130" s="11" t="s">
        <v>22</v>
      </c>
      <c r="AE130" s="74" t="str">
        <f t="array" ref="AE130"> index(publications!$A$1:$A$319, match($B130, publications!$B$1:$B$319, 0))</f>
        <v>#N/A</v>
      </c>
      <c r="AF130" s="26" t="s">
        <v>4876</v>
      </c>
    </row>
    <row r="131">
      <c r="A131" s="30" t="s">
        <v>4878</v>
      </c>
      <c r="B131" s="129" t="str">
        <f> VLOOKUP($A131,datasets!$A:$B,2,0)</f>
        <v>#N/A</v>
      </c>
      <c r="C131" s="129" t="str">
        <f t="shared" si="1"/>
        <v>AD7WLXMF.3.1</v>
      </c>
      <c r="D131" s="11" t="s">
        <v>4872</v>
      </c>
      <c r="E131" s="11" t="s">
        <v>4758</v>
      </c>
      <c r="F131" s="168" t="s">
        <v>4695</v>
      </c>
      <c r="G131" s="11">
        <v>20.0</v>
      </c>
      <c r="H131" s="169">
        <v>20.0</v>
      </c>
      <c r="I131" s="170">
        <f t="shared" si="3"/>
        <v>20</v>
      </c>
      <c r="J131" s="169" t="s">
        <v>4873</v>
      </c>
      <c r="K131" s="184">
        <v>105.0</v>
      </c>
      <c r="L131" s="117" t="s">
        <v>22</v>
      </c>
      <c r="M131" s="169" t="s">
        <v>22</v>
      </c>
      <c r="N131" s="172" t="s">
        <v>22</v>
      </c>
      <c r="O131" s="117" t="s">
        <v>22</v>
      </c>
      <c r="P131" s="117" t="s">
        <v>22</v>
      </c>
      <c r="Q131" s="117" t="s">
        <v>22</v>
      </c>
      <c r="R131" s="174" t="s">
        <v>22</v>
      </c>
      <c r="S131" s="9" t="s">
        <v>4874</v>
      </c>
      <c r="T131" s="173" t="s">
        <v>4693</v>
      </c>
      <c r="U131" s="181"/>
      <c r="V131" s="181" t="s">
        <v>4695</v>
      </c>
      <c r="W131" s="179">
        <v>0.5</v>
      </c>
      <c r="X131" s="179">
        <v>0.3</v>
      </c>
      <c r="Y131" s="180">
        <v>0.433333333</v>
      </c>
      <c r="Z131" s="11">
        <v>2.1</v>
      </c>
      <c r="AA131" s="11">
        <v>2.1</v>
      </c>
      <c r="AB131" s="181">
        <v>2.1</v>
      </c>
      <c r="AC131" s="9" t="s">
        <v>4875</v>
      </c>
      <c r="AD131" s="11" t="s">
        <v>22</v>
      </c>
      <c r="AE131" s="74" t="str">
        <f t="array" ref="AE131"> index(publications!$A$1:$A$319, match($B131, publications!$B$1:$B$319, 0))</f>
        <v>#N/A</v>
      </c>
      <c r="AF131" s="26" t="s">
        <v>4876</v>
      </c>
    </row>
    <row r="132">
      <c r="A132" s="30" t="s">
        <v>4879</v>
      </c>
      <c r="B132" s="129" t="str">
        <f> VLOOKUP($A132,datasets!$A:$B,2,0)</f>
        <v>#N/A</v>
      </c>
      <c r="C132" s="129" t="str">
        <f t="shared" si="1"/>
        <v>AD7WLXMF.4.1</v>
      </c>
      <c r="D132" s="11" t="s">
        <v>4872</v>
      </c>
      <c r="E132" s="11" t="s">
        <v>4758</v>
      </c>
      <c r="F132" s="168" t="s">
        <v>4695</v>
      </c>
      <c r="G132" s="11">
        <v>20.0</v>
      </c>
      <c r="H132" s="169">
        <v>20.0</v>
      </c>
      <c r="I132" s="170">
        <f t="shared" si="3"/>
        <v>20</v>
      </c>
      <c r="J132" s="169" t="s">
        <v>4873</v>
      </c>
      <c r="K132" s="184">
        <v>105.0</v>
      </c>
      <c r="L132" s="117" t="s">
        <v>22</v>
      </c>
      <c r="M132" s="169" t="s">
        <v>22</v>
      </c>
      <c r="N132" s="172" t="s">
        <v>22</v>
      </c>
      <c r="O132" s="117" t="s">
        <v>22</v>
      </c>
      <c r="P132" s="117" t="s">
        <v>22</v>
      </c>
      <c r="Q132" s="117" t="s">
        <v>22</v>
      </c>
      <c r="R132" s="174" t="s">
        <v>22</v>
      </c>
      <c r="S132" s="9" t="s">
        <v>4874</v>
      </c>
      <c r="T132" s="173" t="s">
        <v>4693</v>
      </c>
      <c r="U132" s="181"/>
      <c r="V132" s="181" t="s">
        <v>4695</v>
      </c>
      <c r="W132" s="179">
        <v>0.5</v>
      </c>
      <c r="X132" s="179">
        <v>0.3</v>
      </c>
      <c r="Y132" s="180">
        <v>0.433333333</v>
      </c>
      <c r="Z132" s="11">
        <v>2.1</v>
      </c>
      <c r="AA132" s="11">
        <v>2.1</v>
      </c>
      <c r="AB132" s="181">
        <v>2.1</v>
      </c>
      <c r="AC132" s="9" t="s">
        <v>4875</v>
      </c>
      <c r="AD132" s="11" t="s">
        <v>22</v>
      </c>
      <c r="AE132" s="74" t="str">
        <f t="array" ref="AE132"> index(publications!$A$1:$A$319, match($B132, publications!$B$1:$B$319, 0))</f>
        <v>#N/A</v>
      </c>
      <c r="AF132" s="26" t="s">
        <v>4876</v>
      </c>
    </row>
    <row r="133">
      <c r="A133" s="30" t="s">
        <v>3795</v>
      </c>
      <c r="B133" s="129" t="str">
        <f> VLOOKUP($A133,datasets!$A:$B,2,0)</f>
        <v>Feurer and Vinatier 2018, ISPRS Journal of Photogrammetry and Remote Sensing (4IQDTMM4)</v>
      </c>
      <c r="C133" s="129" t="str">
        <f t="shared" si="1"/>
        <v>4IQDTMM4.1.1</v>
      </c>
      <c r="D133" s="117" t="s">
        <v>22</v>
      </c>
      <c r="E133" s="117" t="s">
        <v>22</v>
      </c>
      <c r="F133" s="168" t="s">
        <v>22</v>
      </c>
      <c r="G133" s="117" t="s">
        <v>22</v>
      </c>
      <c r="H133" s="169" t="s">
        <v>22</v>
      </c>
      <c r="I133" s="170" t="s">
        <v>22</v>
      </c>
      <c r="J133" s="169" t="s">
        <v>4873</v>
      </c>
      <c r="K133" s="184">
        <v>105.0</v>
      </c>
      <c r="L133" s="117" t="s">
        <v>22</v>
      </c>
      <c r="M133" s="169" t="s">
        <v>22</v>
      </c>
      <c r="N133" s="172" t="s">
        <v>22</v>
      </c>
      <c r="O133" s="117" t="s">
        <v>22</v>
      </c>
      <c r="P133" s="117" t="s">
        <v>22</v>
      </c>
      <c r="Q133" s="117" t="s">
        <v>22</v>
      </c>
      <c r="R133" s="174" t="s">
        <v>22</v>
      </c>
      <c r="S133" s="9" t="s">
        <v>4880</v>
      </c>
      <c r="T133" s="173" t="s">
        <v>4770</v>
      </c>
      <c r="U133" s="181"/>
      <c r="V133" s="181" t="s">
        <v>4695</v>
      </c>
      <c r="W133" s="223">
        <v>0.5</v>
      </c>
      <c r="X133" s="223" t="s">
        <v>4881</v>
      </c>
      <c r="Y133" s="224">
        <v>0.5</v>
      </c>
      <c r="Z133" s="11" t="s">
        <v>4882</v>
      </c>
      <c r="AA133" s="11" t="s">
        <v>4882</v>
      </c>
      <c r="AB133" s="175">
        <v>14.65</v>
      </c>
      <c r="AC133" s="117" t="s">
        <v>22</v>
      </c>
      <c r="AD133" s="11" t="s">
        <v>22</v>
      </c>
      <c r="AE133" s="74" t="str">
        <f t="array" ref="AE133"> index(publications!$A$1:$A$319, match($B133, publications!$B$1:$B$319, 0))</f>
        <v>Anette</v>
      </c>
      <c r="AF133" s="26" t="s">
        <v>22</v>
      </c>
    </row>
    <row r="134">
      <c r="A134" s="26" t="s">
        <v>3802</v>
      </c>
      <c r="B134" s="129" t="str">
        <f> VLOOKUP($A134,datasets!$A:$B,2,0)</f>
        <v>Feurer and Vinatier 2018, ISPRS Journal of Photogrammetry and Remote Sensing (4IQDTMM4)</v>
      </c>
      <c r="C134" s="129" t="str">
        <f t="shared" si="1"/>
        <v>4IQDTMM4.2.1</v>
      </c>
      <c r="D134" s="117" t="s">
        <v>22</v>
      </c>
      <c r="E134" s="117" t="s">
        <v>22</v>
      </c>
      <c r="F134" s="168" t="s">
        <v>22</v>
      </c>
      <c r="G134" s="117" t="s">
        <v>22</v>
      </c>
      <c r="H134" s="169" t="s">
        <v>22</v>
      </c>
      <c r="I134" s="170" t="s">
        <v>22</v>
      </c>
      <c r="J134" s="117" t="s">
        <v>22</v>
      </c>
      <c r="K134" s="184" t="s">
        <v>22</v>
      </c>
      <c r="L134" s="117" t="s">
        <v>22</v>
      </c>
      <c r="M134" s="169" t="s">
        <v>22</v>
      </c>
      <c r="N134" s="172" t="s">
        <v>22</v>
      </c>
      <c r="O134" s="117" t="s">
        <v>22</v>
      </c>
      <c r="P134" s="117" t="s">
        <v>22</v>
      </c>
      <c r="Q134" s="117" t="s">
        <v>22</v>
      </c>
      <c r="R134" s="174" t="s">
        <v>22</v>
      </c>
      <c r="S134" s="117" t="s">
        <v>22</v>
      </c>
      <c r="T134" s="174" t="s">
        <v>22</v>
      </c>
      <c r="U134" s="175"/>
      <c r="V134" s="175" t="s">
        <v>22</v>
      </c>
      <c r="W134" s="166" t="s">
        <v>22</v>
      </c>
      <c r="X134" s="166" t="s">
        <v>22</v>
      </c>
      <c r="Y134" s="167" t="s">
        <v>22</v>
      </c>
      <c r="Z134" s="117" t="s">
        <v>22</v>
      </c>
      <c r="AA134" s="11" t="s">
        <v>22</v>
      </c>
      <c r="AB134" s="175" t="s">
        <v>22</v>
      </c>
      <c r="AC134" s="117" t="s">
        <v>22</v>
      </c>
      <c r="AD134" s="11" t="s">
        <v>22</v>
      </c>
      <c r="AE134" s="74" t="str">
        <f t="array" ref="AE134"> index(publications!$A$1:$A$319, match($B134, publications!$B$1:$B$319, 0))</f>
        <v>Anette</v>
      </c>
      <c r="AF134" s="26" t="s">
        <v>22</v>
      </c>
    </row>
    <row r="135">
      <c r="A135" s="30" t="s">
        <v>3803</v>
      </c>
      <c r="B135" s="129" t="str">
        <f> VLOOKUP($A135,datasets!$A:$B,2,0)</f>
        <v>Feurer and Vinatier 2018, ISPRS Journal of Photogrammetry and Remote Sensing (4IQDTMM4)</v>
      </c>
      <c r="C135" s="129" t="str">
        <f t="shared" si="1"/>
        <v>4IQDTMM4.3.1</v>
      </c>
      <c r="D135" s="117" t="s">
        <v>22</v>
      </c>
      <c r="E135" s="117" t="s">
        <v>22</v>
      </c>
      <c r="F135" s="168" t="s">
        <v>22</v>
      </c>
      <c r="G135" s="117" t="s">
        <v>22</v>
      </c>
      <c r="H135" s="169" t="s">
        <v>22</v>
      </c>
      <c r="I135" s="170" t="s">
        <v>22</v>
      </c>
      <c r="J135" s="117" t="s">
        <v>22</v>
      </c>
      <c r="K135" s="184" t="s">
        <v>22</v>
      </c>
      <c r="L135" s="117" t="s">
        <v>22</v>
      </c>
      <c r="M135" s="169" t="s">
        <v>22</v>
      </c>
      <c r="N135" s="172" t="s">
        <v>22</v>
      </c>
      <c r="O135" s="117" t="s">
        <v>22</v>
      </c>
      <c r="P135" s="117" t="s">
        <v>22</v>
      </c>
      <c r="Q135" s="117" t="s">
        <v>22</v>
      </c>
      <c r="R135" s="174" t="s">
        <v>22</v>
      </c>
      <c r="S135" s="117" t="s">
        <v>22</v>
      </c>
      <c r="T135" s="174" t="s">
        <v>22</v>
      </c>
      <c r="U135" s="175"/>
      <c r="V135" s="175" t="s">
        <v>22</v>
      </c>
      <c r="W135" s="166" t="s">
        <v>22</v>
      </c>
      <c r="X135" s="166" t="s">
        <v>22</v>
      </c>
      <c r="Y135" s="167" t="s">
        <v>22</v>
      </c>
      <c r="Z135" s="117" t="s">
        <v>22</v>
      </c>
      <c r="AA135" s="11" t="s">
        <v>22</v>
      </c>
      <c r="AB135" s="175" t="s">
        <v>22</v>
      </c>
      <c r="AC135" s="117" t="s">
        <v>22</v>
      </c>
      <c r="AD135" s="11" t="s">
        <v>22</v>
      </c>
      <c r="AE135" s="74" t="str">
        <f t="array" ref="AE135"> index(publications!$A$1:$A$319, match($B135, publications!$B$1:$B$319, 0))</f>
        <v>Anette</v>
      </c>
      <c r="AF135" s="26" t="s">
        <v>22</v>
      </c>
    </row>
    <row r="136">
      <c r="A136" s="26" t="s">
        <v>3804</v>
      </c>
      <c r="B136" s="129" t="str">
        <f> VLOOKUP($A136,datasets!$A:$B,2,0)</f>
        <v>Feurer and Vinatier 2018, ISPRS Journal of Photogrammetry and Remote Sensing (4IQDTMM4)</v>
      </c>
      <c r="C136" s="129" t="str">
        <f t="shared" si="1"/>
        <v>4IQDTMM4.4.1</v>
      </c>
      <c r="D136" s="117" t="s">
        <v>22</v>
      </c>
      <c r="E136" s="117" t="s">
        <v>22</v>
      </c>
      <c r="F136" s="168" t="s">
        <v>22</v>
      </c>
      <c r="G136" s="117" t="s">
        <v>22</v>
      </c>
      <c r="H136" s="169" t="s">
        <v>22</v>
      </c>
      <c r="I136" s="170" t="s">
        <v>22</v>
      </c>
      <c r="J136" s="117" t="s">
        <v>22</v>
      </c>
      <c r="K136" s="184" t="s">
        <v>22</v>
      </c>
      <c r="L136" s="117" t="s">
        <v>22</v>
      </c>
      <c r="M136" s="169" t="s">
        <v>22</v>
      </c>
      <c r="N136" s="172" t="s">
        <v>22</v>
      </c>
      <c r="O136" s="117" t="s">
        <v>22</v>
      </c>
      <c r="P136" s="117" t="s">
        <v>22</v>
      </c>
      <c r="Q136" s="117" t="s">
        <v>22</v>
      </c>
      <c r="R136" s="174" t="s">
        <v>22</v>
      </c>
      <c r="S136" s="117" t="s">
        <v>22</v>
      </c>
      <c r="T136" s="174" t="s">
        <v>22</v>
      </c>
      <c r="U136" s="175"/>
      <c r="V136" s="175" t="s">
        <v>22</v>
      </c>
      <c r="W136" s="166" t="s">
        <v>22</v>
      </c>
      <c r="X136" s="166" t="s">
        <v>22</v>
      </c>
      <c r="Y136" s="167" t="s">
        <v>22</v>
      </c>
      <c r="Z136" s="117" t="s">
        <v>22</v>
      </c>
      <c r="AA136" s="11" t="s">
        <v>22</v>
      </c>
      <c r="AB136" s="175" t="s">
        <v>22</v>
      </c>
      <c r="AC136" s="117" t="s">
        <v>22</v>
      </c>
      <c r="AD136" s="11" t="s">
        <v>22</v>
      </c>
      <c r="AE136" s="74" t="str">
        <f t="array" ref="AE136"> index(publications!$A$1:$A$319, match($B136, publications!$B$1:$B$319, 0))</f>
        <v>Anette</v>
      </c>
      <c r="AF136" s="26" t="s">
        <v>22</v>
      </c>
    </row>
    <row r="137">
      <c r="A137" s="30" t="s">
        <v>3805</v>
      </c>
      <c r="B137" s="129" t="str">
        <f> VLOOKUP($A137,datasets!$A:$B,2,0)</f>
        <v>Fieber et al. 2017, ISPRS - International Archives of the Photogrammetry, Remote Sensing and Spatial Information Sciences (D28F7QAG)</v>
      </c>
      <c r="C137" s="129" t="str">
        <f t="shared" si="1"/>
        <v>D28F7QAG.1.1</v>
      </c>
      <c r="D137" s="11" t="s">
        <v>4883</v>
      </c>
      <c r="E137" s="11" t="s">
        <v>4883</v>
      </c>
      <c r="F137" s="168" t="s">
        <v>4701</v>
      </c>
      <c r="G137" s="11">
        <v>0.01</v>
      </c>
      <c r="H137" s="169">
        <v>0.01</v>
      </c>
      <c r="I137" s="170">
        <f t="shared" ref="I137:I138" si="4">AVERAGE(G137,G137,H137)</f>
        <v>0.01</v>
      </c>
      <c r="J137" s="169" t="s">
        <v>4884</v>
      </c>
      <c r="K137" s="184">
        <v>27.0</v>
      </c>
      <c r="L137" s="117" t="s">
        <v>22</v>
      </c>
      <c r="M137" s="169" t="s">
        <v>22</v>
      </c>
      <c r="N137" s="172" t="s">
        <v>22</v>
      </c>
      <c r="O137" s="117" t="s">
        <v>22</v>
      </c>
      <c r="P137" s="117" t="s">
        <v>22</v>
      </c>
      <c r="Q137" s="117" t="s">
        <v>22</v>
      </c>
      <c r="R137" s="174" t="s">
        <v>22</v>
      </c>
      <c r="S137" s="117" t="s">
        <v>22</v>
      </c>
      <c r="T137" s="174" t="s">
        <v>22</v>
      </c>
      <c r="U137" s="175"/>
      <c r="V137" s="175" t="s">
        <v>22</v>
      </c>
      <c r="W137" s="176" t="s">
        <v>22</v>
      </c>
      <c r="X137" s="176" t="s">
        <v>22</v>
      </c>
      <c r="Y137" s="177" t="s">
        <v>22</v>
      </c>
      <c r="Z137" s="117" t="s">
        <v>22</v>
      </c>
      <c r="AA137" s="11" t="s">
        <v>22</v>
      </c>
      <c r="AB137" s="175" t="s">
        <v>22</v>
      </c>
      <c r="AC137" s="117" t="s">
        <v>22</v>
      </c>
      <c r="AD137" s="11" t="s">
        <v>22</v>
      </c>
      <c r="AE137" s="74" t="str">
        <f t="array" ref="AE137"> index(publications!$A$1:$A$319, match($B137, publications!$B$1:$B$319, 0))</f>
        <v>Anette</v>
      </c>
      <c r="AF137" s="26" t="s">
        <v>4885</v>
      </c>
    </row>
    <row r="138">
      <c r="A138" s="30" t="s">
        <v>3806</v>
      </c>
      <c r="B138" s="129" t="str">
        <f> VLOOKUP($A138,datasets!$A:$B,2,0)</f>
        <v>Fieber et al. 2017, ISPRS - International Archives of the Photogrammetry, Remote Sensing and Spatial Information Sciences (D28F7QAG)</v>
      </c>
      <c r="C138" s="129" t="str">
        <f t="shared" si="1"/>
        <v>D28F7QAG.2.1</v>
      </c>
      <c r="D138" s="11" t="s">
        <v>4883</v>
      </c>
      <c r="E138" s="11" t="s">
        <v>4883</v>
      </c>
      <c r="F138" s="168" t="s">
        <v>4701</v>
      </c>
      <c r="G138" s="11">
        <v>0.01</v>
      </c>
      <c r="H138" s="169">
        <v>0.01</v>
      </c>
      <c r="I138" s="170">
        <f t="shared" si="4"/>
        <v>0.01</v>
      </c>
      <c r="J138" s="169" t="s">
        <v>4884</v>
      </c>
      <c r="K138" s="184">
        <v>27.0</v>
      </c>
      <c r="L138" s="117" t="s">
        <v>22</v>
      </c>
      <c r="M138" s="169" t="s">
        <v>22</v>
      </c>
      <c r="N138" s="172" t="s">
        <v>22</v>
      </c>
      <c r="O138" s="117" t="s">
        <v>22</v>
      </c>
      <c r="P138" s="117" t="s">
        <v>22</v>
      </c>
      <c r="Q138" s="117" t="s">
        <v>22</v>
      </c>
      <c r="R138" s="174" t="s">
        <v>22</v>
      </c>
      <c r="S138" s="117" t="s">
        <v>22</v>
      </c>
      <c r="T138" s="174" t="s">
        <v>22</v>
      </c>
      <c r="U138" s="175"/>
      <c r="V138" s="175" t="s">
        <v>22</v>
      </c>
      <c r="W138" s="176" t="s">
        <v>22</v>
      </c>
      <c r="X138" s="176" t="s">
        <v>22</v>
      </c>
      <c r="Y138" s="177" t="s">
        <v>22</v>
      </c>
      <c r="Z138" s="117" t="s">
        <v>22</v>
      </c>
      <c r="AA138" s="11" t="s">
        <v>22</v>
      </c>
      <c r="AB138" s="175" t="s">
        <v>22</v>
      </c>
      <c r="AC138" s="117" t="s">
        <v>22</v>
      </c>
      <c r="AD138" s="11" t="s">
        <v>22</v>
      </c>
      <c r="AE138" s="74" t="str">
        <f t="array" ref="AE138"> index(publications!$A$1:$A$319, match($B138, publications!$B$1:$B$319, 0))</f>
        <v>Anette</v>
      </c>
      <c r="AF138" s="26" t="s">
        <v>4885</v>
      </c>
    </row>
    <row r="139">
      <c r="A139" s="30" t="s">
        <v>3807</v>
      </c>
      <c r="B139" s="129" t="str">
        <f> VLOOKUP($A139,datasets!$A:$B,2,0)</f>
        <v>Fieber et al. 2018, Remote Sensing of Environment (5ER8DF4Z)</v>
      </c>
      <c r="C139" s="129" t="str">
        <f t="shared" si="1"/>
        <v>5ER8DF4Z.1.1</v>
      </c>
      <c r="D139" s="117" t="s">
        <v>22</v>
      </c>
      <c r="E139" s="117" t="s">
        <v>22</v>
      </c>
      <c r="F139" s="168" t="s">
        <v>22</v>
      </c>
      <c r="G139" s="117" t="s">
        <v>22</v>
      </c>
      <c r="H139" s="169" t="s">
        <v>22</v>
      </c>
      <c r="I139" s="170" t="s">
        <v>22</v>
      </c>
      <c r="J139" s="169" t="s">
        <v>4886</v>
      </c>
      <c r="K139" s="171">
        <v>53.0</v>
      </c>
      <c r="L139" s="11" t="s">
        <v>4887</v>
      </c>
      <c r="M139" s="11" t="s">
        <v>4887</v>
      </c>
      <c r="N139" s="172">
        <v>7.59</v>
      </c>
      <c r="O139" s="117" t="s">
        <v>22</v>
      </c>
      <c r="P139" s="5" t="s">
        <v>4703</v>
      </c>
      <c r="Q139" s="11" t="s">
        <v>22</v>
      </c>
      <c r="R139" s="173" t="s">
        <v>22</v>
      </c>
      <c r="S139" s="9" t="s">
        <v>4888</v>
      </c>
      <c r="T139" s="225" t="s">
        <v>4770</v>
      </c>
      <c r="U139" s="181"/>
      <c r="V139" s="181" t="s">
        <v>4695</v>
      </c>
      <c r="W139" s="226" t="s">
        <v>22</v>
      </c>
      <c r="X139" s="176" t="s">
        <v>22</v>
      </c>
      <c r="Y139" s="180" t="s">
        <v>22</v>
      </c>
      <c r="Z139" s="11">
        <v>18.32</v>
      </c>
      <c r="AA139" s="11">
        <v>18.32</v>
      </c>
      <c r="AB139" s="181">
        <v>18.32</v>
      </c>
      <c r="AC139" s="9" t="s">
        <v>4889</v>
      </c>
      <c r="AD139" s="11" t="s">
        <v>4699</v>
      </c>
      <c r="AE139" s="113" t="str">
        <f t="array" ref="AE139"> index(publications!$A$1:$A$319, match($B139, publications!$B$1:$B$319, 0))</f>
        <v>Amaury</v>
      </c>
      <c r="AF139" s="49" t="s">
        <v>4890</v>
      </c>
      <c r="AG139" s="110"/>
      <c r="AH139" s="110"/>
    </row>
    <row r="140">
      <c r="A140" s="30" t="s">
        <v>3816</v>
      </c>
      <c r="B140" s="129" t="str">
        <f> VLOOKUP($A140,datasets!$A:$B,2,0)</f>
        <v>Fleischer et al. 2021, The Cryosphere (BRUM54LP)</v>
      </c>
      <c r="C140" s="129" t="str">
        <f t="shared" si="1"/>
        <v>BRUM54LP.1.1</v>
      </c>
      <c r="D140" s="11" t="s">
        <v>4745</v>
      </c>
      <c r="E140" s="11" t="s">
        <v>4745</v>
      </c>
      <c r="F140" s="168" t="s">
        <v>4695</v>
      </c>
      <c r="G140" s="117" t="s">
        <v>22</v>
      </c>
      <c r="H140" s="169" t="s">
        <v>22</v>
      </c>
      <c r="I140" s="170" t="s">
        <v>22</v>
      </c>
      <c r="J140" s="159" t="s">
        <v>4891</v>
      </c>
      <c r="K140" s="184">
        <v>101.0</v>
      </c>
      <c r="L140" s="117" t="s">
        <v>22</v>
      </c>
      <c r="M140" s="169" t="s">
        <v>22</v>
      </c>
      <c r="N140" s="172" t="s">
        <v>22</v>
      </c>
      <c r="O140" s="117" t="s">
        <v>22</v>
      </c>
      <c r="P140" s="117" t="s">
        <v>22</v>
      </c>
      <c r="Q140" s="117" t="s">
        <v>22</v>
      </c>
      <c r="R140" s="174" t="s">
        <v>22</v>
      </c>
      <c r="S140" s="117" t="s">
        <v>22</v>
      </c>
      <c r="T140" s="174" t="s">
        <v>22</v>
      </c>
      <c r="U140" s="175"/>
      <c r="V140" s="175" t="s">
        <v>22</v>
      </c>
      <c r="W140" s="176" t="s">
        <v>22</v>
      </c>
      <c r="X140" s="176" t="s">
        <v>22</v>
      </c>
      <c r="Y140" s="177" t="s">
        <v>22</v>
      </c>
      <c r="Z140" s="117" t="s">
        <v>22</v>
      </c>
      <c r="AA140" s="11" t="s">
        <v>22</v>
      </c>
      <c r="AB140" s="175" t="s">
        <v>22</v>
      </c>
      <c r="AC140" s="117" t="s">
        <v>22</v>
      </c>
      <c r="AD140" s="11" t="s">
        <v>4892</v>
      </c>
      <c r="AE140" s="113" t="str">
        <f t="array" ref="AE140"> index(publications!$A$1:$A$319, match($B140, publications!$B$1:$B$319, 0))</f>
        <v>Livia</v>
      </c>
      <c r="AF140" s="26" t="s">
        <v>22</v>
      </c>
    </row>
    <row r="141">
      <c r="A141" s="30" t="s">
        <v>3820</v>
      </c>
      <c r="B141" s="129" t="str">
        <f> VLOOKUP($A141,datasets!$A:$B,2,0)</f>
        <v>Fleischer et al. 2021, The Cryosphere (BRUM54LP)</v>
      </c>
      <c r="C141" s="129" t="str">
        <f t="shared" si="1"/>
        <v>BRUM54LP.2.1</v>
      </c>
      <c r="D141" s="11" t="s">
        <v>4745</v>
      </c>
      <c r="E141" s="11" t="s">
        <v>4745</v>
      </c>
      <c r="F141" s="168" t="s">
        <v>4695</v>
      </c>
      <c r="G141" s="117" t="s">
        <v>22</v>
      </c>
      <c r="H141" s="169" t="s">
        <v>22</v>
      </c>
      <c r="I141" s="170" t="s">
        <v>22</v>
      </c>
      <c r="J141" s="159" t="s">
        <v>4891</v>
      </c>
      <c r="K141" s="184">
        <v>101.0</v>
      </c>
      <c r="L141" s="117" t="s">
        <v>22</v>
      </c>
      <c r="M141" s="169" t="s">
        <v>22</v>
      </c>
      <c r="N141" s="172" t="s">
        <v>22</v>
      </c>
      <c r="O141" s="117" t="s">
        <v>22</v>
      </c>
      <c r="P141" s="117" t="s">
        <v>22</v>
      </c>
      <c r="Q141" s="117" t="s">
        <v>22</v>
      </c>
      <c r="R141" s="174" t="s">
        <v>22</v>
      </c>
      <c r="S141" s="117" t="s">
        <v>22</v>
      </c>
      <c r="T141" s="174" t="s">
        <v>22</v>
      </c>
      <c r="U141" s="175"/>
      <c r="V141" s="175" t="s">
        <v>22</v>
      </c>
      <c r="W141" s="176" t="s">
        <v>22</v>
      </c>
      <c r="X141" s="176" t="s">
        <v>22</v>
      </c>
      <c r="Y141" s="177" t="s">
        <v>22</v>
      </c>
      <c r="Z141" s="117" t="s">
        <v>22</v>
      </c>
      <c r="AA141" s="11" t="s">
        <v>22</v>
      </c>
      <c r="AB141" s="175" t="s">
        <v>22</v>
      </c>
      <c r="AC141" s="117" t="s">
        <v>22</v>
      </c>
      <c r="AD141" s="117" t="s">
        <v>4892</v>
      </c>
      <c r="AE141" s="113" t="str">
        <f t="array" ref="AE141"> index(publications!$A$1:$A$319, match($B141, publications!$B$1:$B$319, 0))</f>
        <v>Livia</v>
      </c>
      <c r="AF141" s="26" t="s">
        <v>22</v>
      </c>
    </row>
    <row r="142">
      <c r="A142" s="30" t="s">
        <v>3821</v>
      </c>
      <c r="B142" s="129" t="str">
        <f> VLOOKUP($A142,datasets!$A:$B,2,0)</f>
        <v>Fleischer et al. 2021, The Cryosphere (BRUM54LP)</v>
      </c>
      <c r="C142" s="129" t="str">
        <f t="shared" si="1"/>
        <v>BRUM54LP.3.1</v>
      </c>
      <c r="D142" s="11" t="s">
        <v>4745</v>
      </c>
      <c r="E142" s="11" t="s">
        <v>4745</v>
      </c>
      <c r="F142" s="168" t="s">
        <v>4695</v>
      </c>
      <c r="G142" s="117" t="s">
        <v>22</v>
      </c>
      <c r="H142" s="169" t="s">
        <v>22</v>
      </c>
      <c r="I142" s="170" t="s">
        <v>22</v>
      </c>
      <c r="J142" s="159" t="s">
        <v>4891</v>
      </c>
      <c r="K142" s="184">
        <v>101.0</v>
      </c>
      <c r="L142" s="117" t="s">
        <v>22</v>
      </c>
      <c r="M142" s="169" t="s">
        <v>22</v>
      </c>
      <c r="N142" s="172" t="s">
        <v>22</v>
      </c>
      <c r="O142" s="117" t="s">
        <v>22</v>
      </c>
      <c r="P142" s="117" t="s">
        <v>22</v>
      </c>
      <c r="Q142" s="117" t="s">
        <v>22</v>
      </c>
      <c r="R142" s="174" t="s">
        <v>22</v>
      </c>
      <c r="S142" s="117" t="s">
        <v>22</v>
      </c>
      <c r="T142" s="174" t="s">
        <v>22</v>
      </c>
      <c r="U142" s="175"/>
      <c r="V142" s="175" t="s">
        <v>22</v>
      </c>
      <c r="W142" s="176" t="s">
        <v>22</v>
      </c>
      <c r="X142" s="176" t="s">
        <v>22</v>
      </c>
      <c r="Y142" s="177" t="s">
        <v>22</v>
      </c>
      <c r="Z142" s="117" t="s">
        <v>22</v>
      </c>
      <c r="AA142" s="11" t="s">
        <v>22</v>
      </c>
      <c r="AB142" s="175" t="s">
        <v>22</v>
      </c>
      <c r="AC142" s="117" t="s">
        <v>22</v>
      </c>
      <c r="AD142" s="117" t="s">
        <v>4892</v>
      </c>
      <c r="AE142" s="113" t="str">
        <f t="array" ref="AE142"> index(publications!$A$1:$A$319, match($B142, publications!$B$1:$B$319, 0))</f>
        <v>Livia</v>
      </c>
      <c r="AF142" s="26" t="s">
        <v>22</v>
      </c>
    </row>
    <row r="143">
      <c r="A143" s="30" t="s">
        <v>3822</v>
      </c>
      <c r="B143" s="129" t="str">
        <f> VLOOKUP($A143,datasets!$A:$B,2,0)</f>
        <v>Fleischer et al. 2021, The Cryosphere (BRUM54LP)</v>
      </c>
      <c r="C143" s="129" t="str">
        <f t="shared" si="1"/>
        <v>BRUM54LP.4.1</v>
      </c>
      <c r="D143" s="11" t="s">
        <v>4745</v>
      </c>
      <c r="E143" s="11" t="s">
        <v>4834</v>
      </c>
      <c r="F143" s="168" t="s">
        <v>4695</v>
      </c>
      <c r="G143" s="117" t="s">
        <v>22</v>
      </c>
      <c r="H143" s="169" t="s">
        <v>22</v>
      </c>
      <c r="I143" s="170" t="s">
        <v>22</v>
      </c>
      <c r="J143" s="159" t="s">
        <v>4891</v>
      </c>
      <c r="K143" s="184">
        <v>101.0</v>
      </c>
      <c r="L143" s="117" t="s">
        <v>22</v>
      </c>
      <c r="M143" s="169" t="s">
        <v>22</v>
      </c>
      <c r="N143" s="172" t="s">
        <v>22</v>
      </c>
      <c r="O143" s="117" t="s">
        <v>22</v>
      </c>
      <c r="P143" s="117" t="s">
        <v>22</v>
      </c>
      <c r="Q143" s="117" t="s">
        <v>22</v>
      </c>
      <c r="R143" s="174" t="s">
        <v>22</v>
      </c>
      <c r="S143" s="117" t="s">
        <v>22</v>
      </c>
      <c r="T143" s="174" t="s">
        <v>22</v>
      </c>
      <c r="U143" s="175"/>
      <c r="V143" s="175" t="s">
        <v>22</v>
      </c>
      <c r="W143" s="176" t="s">
        <v>22</v>
      </c>
      <c r="X143" s="176" t="s">
        <v>22</v>
      </c>
      <c r="Y143" s="177" t="s">
        <v>22</v>
      </c>
      <c r="Z143" s="117" t="s">
        <v>22</v>
      </c>
      <c r="AA143" s="11" t="s">
        <v>22</v>
      </c>
      <c r="AB143" s="175" t="s">
        <v>22</v>
      </c>
      <c r="AC143" s="117" t="s">
        <v>22</v>
      </c>
      <c r="AD143" s="117" t="s">
        <v>4892</v>
      </c>
      <c r="AE143" s="74" t="str">
        <f t="array" ref="AE143"> index(publications!$A$1:$A$319, match($B143, publications!$B$1:$B$319, 0))</f>
        <v>Livia</v>
      </c>
      <c r="AF143" s="26" t="s">
        <v>22</v>
      </c>
    </row>
    <row r="144">
      <c r="A144" s="30" t="s">
        <v>3823</v>
      </c>
      <c r="B144" s="129" t="str">
        <f> VLOOKUP($A144,datasets!$A:$B,2,0)</f>
        <v>Fleischer et al. 2021, The Cryosphere (BRUM54LP)</v>
      </c>
      <c r="C144" s="129" t="str">
        <f t="shared" si="1"/>
        <v>BRUM54LP.5.1</v>
      </c>
      <c r="D144" s="11" t="s">
        <v>4745</v>
      </c>
      <c r="E144" s="11" t="s">
        <v>4834</v>
      </c>
      <c r="F144" s="168" t="s">
        <v>4695</v>
      </c>
      <c r="G144" s="117" t="s">
        <v>22</v>
      </c>
      <c r="H144" s="169" t="s">
        <v>22</v>
      </c>
      <c r="I144" s="170" t="s">
        <v>22</v>
      </c>
      <c r="J144" s="159" t="s">
        <v>4891</v>
      </c>
      <c r="K144" s="184">
        <v>101.0</v>
      </c>
      <c r="L144" s="117" t="s">
        <v>22</v>
      </c>
      <c r="M144" s="169" t="s">
        <v>22</v>
      </c>
      <c r="N144" s="172" t="s">
        <v>22</v>
      </c>
      <c r="O144" s="117" t="s">
        <v>22</v>
      </c>
      <c r="P144" s="117" t="s">
        <v>22</v>
      </c>
      <c r="Q144" s="117" t="s">
        <v>22</v>
      </c>
      <c r="R144" s="174" t="s">
        <v>22</v>
      </c>
      <c r="S144" s="117" t="s">
        <v>22</v>
      </c>
      <c r="T144" s="174" t="s">
        <v>22</v>
      </c>
      <c r="U144" s="175"/>
      <c r="V144" s="175" t="s">
        <v>22</v>
      </c>
      <c r="W144" s="176" t="s">
        <v>22</v>
      </c>
      <c r="X144" s="176" t="s">
        <v>22</v>
      </c>
      <c r="Y144" s="177" t="s">
        <v>22</v>
      </c>
      <c r="Z144" s="117" t="s">
        <v>22</v>
      </c>
      <c r="AA144" s="11" t="s">
        <v>22</v>
      </c>
      <c r="AB144" s="175" t="s">
        <v>22</v>
      </c>
      <c r="AC144" s="117" t="s">
        <v>22</v>
      </c>
      <c r="AD144" s="117" t="s">
        <v>4892</v>
      </c>
      <c r="AE144" s="74" t="str">
        <f t="array" ref="AE144"> index(publications!$A$1:$A$319, match($B144, publications!$B$1:$B$319, 0))</f>
        <v>Livia</v>
      </c>
      <c r="AF144" s="26" t="s">
        <v>22</v>
      </c>
    </row>
    <row r="145">
      <c r="A145" s="30" t="s">
        <v>3824</v>
      </c>
      <c r="B145" s="129" t="str">
        <f> VLOOKUP($A145,datasets!$A:$B,2,0)</f>
        <v>Fox and Cziferszky 2008, The Photogrammetric Record (2DJYIF82)</v>
      </c>
      <c r="C145" s="129" t="str">
        <f t="shared" si="1"/>
        <v>2DJYIF82.1.1</v>
      </c>
      <c r="D145" s="11" t="s">
        <v>4700</v>
      </c>
      <c r="E145" s="11" t="s">
        <v>4700</v>
      </c>
      <c r="F145" s="168" t="s">
        <v>4701</v>
      </c>
      <c r="G145" s="11" t="s">
        <v>22</v>
      </c>
      <c r="H145" s="169" t="s">
        <v>22</v>
      </c>
      <c r="I145" s="170" t="s">
        <v>22</v>
      </c>
      <c r="J145" s="169" t="s">
        <v>4840</v>
      </c>
      <c r="K145" s="171">
        <v>13.0</v>
      </c>
      <c r="L145" s="11">
        <v>1.25</v>
      </c>
      <c r="M145" s="11">
        <v>1.8</v>
      </c>
      <c r="N145" s="172">
        <v>1.43</v>
      </c>
      <c r="O145" s="117" t="s">
        <v>22</v>
      </c>
      <c r="P145" s="117" t="s">
        <v>22</v>
      </c>
      <c r="Q145" s="117" t="s">
        <v>22</v>
      </c>
      <c r="R145" s="174" t="s">
        <v>22</v>
      </c>
      <c r="S145" s="9" t="s">
        <v>22</v>
      </c>
      <c r="T145" s="174" t="s">
        <v>22</v>
      </c>
      <c r="U145" s="175"/>
      <c r="V145" s="175" t="s">
        <v>22</v>
      </c>
      <c r="W145" s="176" t="s">
        <v>22</v>
      </c>
      <c r="X145" s="176" t="s">
        <v>22</v>
      </c>
      <c r="Y145" s="177" t="s">
        <v>22</v>
      </c>
      <c r="Z145" s="117" t="s">
        <v>22</v>
      </c>
      <c r="AA145" s="11" t="s">
        <v>22</v>
      </c>
      <c r="AB145" s="181" t="s">
        <v>22</v>
      </c>
      <c r="AC145" s="9" t="s">
        <v>4714</v>
      </c>
      <c r="AD145" s="11" t="s">
        <v>22</v>
      </c>
      <c r="AE145" s="74" t="str">
        <f t="array" ref="AE145"> index(publications!$A$1:$A$319, match($B145, publications!$B$1:$B$319, 0))</f>
        <v>Bob</v>
      </c>
      <c r="AF145" s="26" t="s">
        <v>4893</v>
      </c>
      <c r="AG145" s="11" t="s">
        <v>4894</v>
      </c>
    </row>
    <row r="146">
      <c r="A146" s="30" t="s">
        <v>3825</v>
      </c>
      <c r="B146" s="129" t="str">
        <f> VLOOKUP($A146,datasets!$A:$B,2,0)</f>
        <v>Fox and Cziferszky 2008, The Photogrammetric Record (2DJYIF82)</v>
      </c>
      <c r="C146" s="129" t="str">
        <f t="shared" si="1"/>
        <v>2DJYIF82.2.1</v>
      </c>
      <c r="D146" s="11" t="s">
        <v>4700</v>
      </c>
      <c r="E146" s="11" t="s">
        <v>4700</v>
      </c>
      <c r="F146" s="168" t="s">
        <v>4701</v>
      </c>
      <c r="G146" s="11" t="s">
        <v>22</v>
      </c>
      <c r="H146" s="169" t="s">
        <v>22</v>
      </c>
      <c r="I146" s="170" t="s">
        <v>22</v>
      </c>
      <c r="J146" s="169" t="s">
        <v>4737</v>
      </c>
      <c r="K146" s="171">
        <v>20.0</v>
      </c>
      <c r="L146" s="11">
        <v>0.8</v>
      </c>
      <c r="M146" s="11">
        <v>1.3</v>
      </c>
      <c r="N146" s="172">
        <v>0.97</v>
      </c>
      <c r="O146" s="117" t="s">
        <v>22</v>
      </c>
      <c r="P146" s="117" t="s">
        <v>22</v>
      </c>
      <c r="Q146" s="117" t="s">
        <v>22</v>
      </c>
      <c r="R146" s="174" t="s">
        <v>22</v>
      </c>
      <c r="S146" s="9" t="s">
        <v>22</v>
      </c>
      <c r="T146" s="174" t="s">
        <v>22</v>
      </c>
      <c r="U146" s="175"/>
      <c r="V146" s="175" t="s">
        <v>22</v>
      </c>
      <c r="W146" s="176" t="s">
        <v>22</v>
      </c>
      <c r="X146" s="176" t="s">
        <v>22</v>
      </c>
      <c r="Y146" s="177" t="s">
        <v>22</v>
      </c>
      <c r="Z146" s="117" t="s">
        <v>22</v>
      </c>
      <c r="AA146" s="11" t="s">
        <v>22</v>
      </c>
      <c r="AB146" s="181" t="s">
        <v>22</v>
      </c>
      <c r="AC146" s="9" t="s">
        <v>4714</v>
      </c>
      <c r="AD146" s="11" t="s">
        <v>22</v>
      </c>
      <c r="AE146" s="74" t="str">
        <f t="array" ref="AE146"> index(publications!$A$1:$A$319, match($B146, publications!$B$1:$B$319, 0))</f>
        <v>Bob</v>
      </c>
      <c r="AF146" s="26" t="s">
        <v>4893</v>
      </c>
      <c r="AG146" s="11" t="s">
        <v>4895</v>
      </c>
    </row>
    <row r="147">
      <c r="A147" s="30" t="s">
        <v>3826</v>
      </c>
      <c r="B147" s="129" t="str">
        <f> VLOOKUP($A147,datasets!$A:$B,2,0)</f>
        <v>Fox and Cziferszky 2008, The Photogrammetric Record (2DJYIF82)</v>
      </c>
      <c r="C147" s="129" t="str">
        <f t="shared" si="1"/>
        <v>2DJYIF82.3.1</v>
      </c>
      <c r="D147" s="11" t="s">
        <v>4700</v>
      </c>
      <c r="E147" s="11" t="s">
        <v>4700</v>
      </c>
      <c r="F147" s="168" t="s">
        <v>4701</v>
      </c>
      <c r="G147" s="11" t="s">
        <v>22</v>
      </c>
      <c r="H147" s="169" t="s">
        <v>22</v>
      </c>
      <c r="I147" s="170" t="s">
        <v>22</v>
      </c>
      <c r="J147" s="169" t="s">
        <v>4793</v>
      </c>
      <c r="K147" s="171">
        <v>12.0</v>
      </c>
      <c r="L147" s="11">
        <v>0.95</v>
      </c>
      <c r="M147" s="11">
        <v>1.2</v>
      </c>
      <c r="N147" s="172">
        <v>1.03</v>
      </c>
      <c r="O147" s="117" t="s">
        <v>22</v>
      </c>
      <c r="P147" s="117" t="s">
        <v>22</v>
      </c>
      <c r="Q147" s="117" t="s">
        <v>22</v>
      </c>
      <c r="R147" s="174" t="s">
        <v>22</v>
      </c>
      <c r="S147" s="9" t="s">
        <v>22</v>
      </c>
      <c r="T147" s="174" t="s">
        <v>22</v>
      </c>
      <c r="U147" s="175"/>
      <c r="V147" s="175" t="s">
        <v>22</v>
      </c>
      <c r="W147" s="176" t="s">
        <v>22</v>
      </c>
      <c r="X147" s="176" t="s">
        <v>22</v>
      </c>
      <c r="Y147" s="177" t="s">
        <v>22</v>
      </c>
      <c r="Z147" s="117" t="s">
        <v>22</v>
      </c>
      <c r="AA147" s="11" t="s">
        <v>22</v>
      </c>
      <c r="AB147" s="181" t="s">
        <v>22</v>
      </c>
      <c r="AC147" s="9" t="s">
        <v>4714</v>
      </c>
      <c r="AD147" s="11" t="s">
        <v>22</v>
      </c>
      <c r="AE147" s="74" t="str">
        <f t="array" ref="AE147"> index(publications!$A$1:$A$319, match($B147, publications!$B$1:$B$319, 0))</f>
        <v>Bob</v>
      </c>
      <c r="AF147" s="26" t="s">
        <v>4893</v>
      </c>
      <c r="AG147" s="11" t="s">
        <v>4896</v>
      </c>
    </row>
    <row r="148">
      <c r="A148" s="30" t="s">
        <v>3827</v>
      </c>
      <c r="B148" s="129" t="str">
        <f> VLOOKUP($A148,datasets!$A:$B,2,0)</f>
        <v>Fox and Cziferszky 2008, The Photogrammetric Record (2DJYIF82)</v>
      </c>
      <c r="C148" s="129" t="str">
        <f t="shared" si="1"/>
        <v>2DJYIF82.4.1</v>
      </c>
      <c r="D148" s="11" t="s">
        <v>4700</v>
      </c>
      <c r="E148" s="11" t="s">
        <v>4700</v>
      </c>
      <c r="F148" s="168" t="s">
        <v>4701</v>
      </c>
      <c r="G148" s="11" t="s">
        <v>22</v>
      </c>
      <c r="H148" s="169" t="s">
        <v>22</v>
      </c>
      <c r="I148" s="170" t="s">
        <v>22</v>
      </c>
      <c r="J148" s="169" t="s">
        <v>4730</v>
      </c>
      <c r="K148" s="171">
        <v>14.0</v>
      </c>
      <c r="L148" s="11">
        <v>0.25</v>
      </c>
      <c r="M148" s="11">
        <v>0.5</v>
      </c>
      <c r="N148" s="172">
        <v>0.33</v>
      </c>
      <c r="O148" s="117" t="s">
        <v>22</v>
      </c>
      <c r="P148" s="117" t="s">
        <v>22</v>
      </c>
      <c r="Q148" s="117" t="s">
        <v>22</v>
      </c>
      <c r="R148" s="174" t="s">
        <v>22</v>
      </c>
      <c r="S148" s="9" t="s">
        <v>22</v>
      </c>
      <c r="T148" s="174" t="s">
        <v>22</v>
      </c>
      <c r="U148" s="175"/>
      <c r="V148" s="175" t="s">
        <v>22</v>
      </c>
      <c r="W148" s="176" t="s">
        <v>22</v>
      </c>
      <c r="X148" s="176" t="s">
        <v>22</v>
      </c>
      <c r="Y148" s="177" t="s">
        <v>22</v>
      </c>
      <c r="Z148" s="117" t="s">
        <v>22</v>
      </c>
      <c r="AA148" s="11" t="s">
        <v>22</v>
      </c>
      <c r="AB148" s="181" t="s">
        <v>22</v>
      </c>
      <c r="AC148" s="9" t="s">
        <v>4714</v>
      </c>
      <c r="AD148" s="11" t="s">
        <v>22</v>
      </c>
      <c r="AE148" s="74" t="str">
        <f t="array" ref="AE148"> index(publications!$A$1:$A$319, match($B148, publications!$B$1:$B$319, 0))</f>
        <v>Bob</v>
      </c>
      <c r="AF148" s="26" t="s">
        <v>4893</v>
      </c>
      <c r="AG148" s="11" t="s">
        <v>4897</v>
      </c>
    </row>
    <row r="149">
      <c r="A149" s="30" t="s">
        <v>3828</v>
      </c>
      <c r="B149" s="129" t="str">
        <f> VLOOKUP($A149,datasets!$A:$B,2,0)</f>
        <v>Fox and Cziferszky 2008, The Photogrammetric Record (2DJYIF82)</v>
      </c>
      <c r="C149" s="129" t="str">
        <f t="shared" si="1"/>
        <v>2DJYIF82.5.1</v>
      </c>
      <c r="D149" s="11" t="s">
        <v>4700</v>
      </c>
      <c r="E149" s="11" t="s">
        <v>4700</v>
      </c>
      <c r="F149" s="168" t="s">
        <v>4701</v>
      </c>
      <c r="G149" s="11" t="s">
        <v>4898</v>
      </c>
      <c r="H149" s="169" t="s">
        <v>4898</v>
      </c>
      <c r="I149" s="170" t="s">
        <v>4899</v>
      </c>
      <c r="J149" s="169" t="s">
        <v>3330</v>
      </c>
      <c r="K149" s="171">
        <v>5.0</v>
      </c>
      <c r="L149" s="11">
        <v>0.16</v>
      </c>
      <c r="M149" s="11">
        <v>0.19</v>
      </c>
      <c r="N149" s="172">
        <v>0.17</v>
      </c>
      <c r="O149" s="117" t="s">
        <v>22</v>
      </c>
      <c r="P149" s="117" t="s">
        <v>22</v>
      </c>
      <c r="Q149" s="117" t="s">
        <v>22</v>
      </c>
      <c r="R149" s="174" t="s">
        <v>22</v>
      </c>
      <c r="S149" s="9" t="s">
        <v>22</v>
      </c>
      <c r="T149" s="174" t="s">
        <v>22</v>
      </c>
      <c r="U149" s="175"/>
      <c r="V149" s="175" t="s">
        <v>22</v>
      </c>
      <c r="W149" s="176" t="s">
        <v>22</v>
      </c>
      <c r="X149" s="176" t="s">
        <v>22</v>
      </c>
      <c r="Y149" s="177" t="s">
        <v>22</v>
      </c>
      <c r="Z149" s="117" t="s">
        <v>22</v>
      </c>
      <c r="AA149" s="11" t="s">
        <v>22</v>
      </c>
      <c r="AB149" s="181" t="s">
        <v>22</v>
      </c>
      <c r="AC149" s="9" t="s">
        <v>4900</v>
      </c>
      <c r="AD149" s="11" t="s">
        <v>22</v>
      </c>
      <c r="AE149" s="74" t="str">
        <f t="array" ref="AE149"> index(publications!$A$1:$A$319, match($B149, publications!$B$1:$B$319, 0))</f>
        <v>Bob</v>
      </c>
      <c r="AF149" s="26" t="s">
        <v>4893</v>
      </c>
      <c r="AG149" s="11" t="s">
        <v>4901</v>
      </c>
    </row>
    <row r="150">
      <c r="A150" s="30" t="s">
        <v>3829</v>
      </c>
      <c r="B150" s="129" t="str">
        <f> VLOOKUP($A150,datasets!$A:$B,2,0)</f>
        <v>Frankl et al. 2015, International Journal of Digital Earth (KR7QGQ96)</v>
      </c>
      <c r="C150" s="129" t="str">
        <f t="shared" si="1"/>
        <v>KR7QGQ96.1.1</v>
      </c>
      <c r="D150" s="11" t="s">
        <v>4902</v>
      </c>
      <c r="E150" s="117" t="s">
        <v>22</v>
      </c>
      <c r="F150" s="168" t="s">
        <v>22</v>
      </c>
      <c r="G150" s="117" t="s">
        <v>22</v>
      </c>
      <c r="H150" s="169" t="s">
        <v>22</v>
      </c>
      <c r="I150" s="178" t="s">
        <v>22</v>
      </c>
      <c r="J150" s="169" t="s">
        <v>4807</v>
      </c>
      <c r="K150" s="171">
        <v>15.0</v>
      </c>
      <c r="L150" s="11">
        <v>30.0</v>
      </c>
      <c r="M150" s="11">
        <v>50.7</v>
      </c>
      <c r="N150" s="172">
        <v>36.9</v>
      </c>
      <c r="O150" s="117">
        <v>16.0</v>
      </c>
      <c r="P150" s="117" t="s">
        <v>22</v>
      </c>
      <c r="Q150" s="117" t="s">
        <v>22</v>
      </c>
      <c r="R150" s="174" t="s">
        <v>22</v>
      </c>
      <c r="S150" s="117" t="s">
        <v>22</v>
      </c>
      <c r="T150" s="174" t="s">
        <v>22</v>
      </c>
      <c r="U150" s="175"/>
      <c r="V150" s="175" t="s">
        <v>22</v>
      </c>
      <c r="W150" s="176" t="s">
        <v>22</v>
      </c>
      <c r="X150" s="176" t="s">
        <v>22</v>
      </c>
      <c r="Y150" s="177" t="s">
        <v>22</v>
      </c>
      <c r="Z150" s="117" t="s">
        <v>22</v>
      </c>
      <c r="AA150" s="11" t="s">
        <v>22</v>
      </c>
      <c r="AB150" s="175" t="s">
        <v>22</v>
      </c>
      <c r="AC150" s="117" t="s">
        <v>22</v>
      </c>
      <c r="AD150" s="117" t="s">
        <v>22</v>
      </c>
      <c r="AE150" s="74" t="str">
        <f t="array" ref="AE150"> index(publications!$A$1:$A$319, match($B150, publications!$B$1:$B$319, 0))</f>
        <v>Livia</v>
      </c>
      <c r="AF150" s="26" t="s">
        <v>22</v>
      </c>
    </row>
    <row r="151">
      <c r="A151" s="30" t="s">
        <v>3833</v>
      </c>
      <c r="B151" s="129" t="str">
        <f> VLOOKUP($A151,datasets!$A:$B,2,0)</f>
        <v>Galiatsatos et al. 2005, 25th EARSeL symposium, workshop on 3D remote sensing (WW4K3NXX)</v>
      </c>
      <c r="C151" s="129" t="str">
        <f t="shared" si="1"/>
        <v>WW4K3NXX.1.1</v>
      </c>
      <c r="D151" s="11" t="s">
        <v>4903</v>
      </c>
      <c r="E151" s="169" t="s">
        <v>4904</v>
      </c>
      <c r="F151" s="168" t="s">
        <v>4695</v>
      </c>
      <c r="G151" s="169" t="s">
        <v>22</v>
      </c>
      <c r="H151" s="169" t="s">
        <v>22</v>
      </c>
      <c r="I151" s="170" t="s">
        <v>22</v>
      </c>
      <c r="J151" s="169" t="s">
        <v>4838</v>
      </c>
      <c r="K151" s="171">
        <v>11.0</v>
      </c>
      <c r="L151" s="11">
        <v>2.8</v>
      </c>
      <c r="M151" s="11">
        <v>2.8</v>
      </c>
      <c r="N151" s="172">
        <v>2.8</v>
      </c>
      <c r="O151" s="169" t="s">
        <v>22</v>
      </c>
      <c r="P151" s="169" t="s">
        <v>22</v>
      </c>
      <c r="Q151" s="117" t="s">
        <v>22</v>
      </c>
      <c r="R151" s="174" t="s">
        <v>22</v>
      </c>
      <c r="S151" s="9" t="s">
        <v>4816</v>
      </c>
      <c r="T151" s="178" t="s">
        <v>4773</v>
      </c>
      <c r="U151" s="181"/>
      <c r="V151" s="181" t="s">
        <v>4695</v>
      </c>
      <c r="W151" s="176" t="s">
        <v>22</v>
      </c>
      <c r="X151" s="176" t="s">
        <v>22</v>
      </c>
      <c r="Y151" s="180" t="s">
        <v>22</v>
      </c>
      <c r="Z151" s="11">
        <v>3.3</v>
      </c>
      <c r="AA151" s="11">
        <v>3.3</v>
      </c>
      <c r="AB151" s="181">
        <v>3.3</v>
      </c>
      <c r="AC151" s="9" t="s">
        <v>4905</v>
      </c>
      <c r="AD151" s="169" t="s">
        <v>22</v>
      </c>
      <c r="AE151" s="74" t="str">
        <f t="array" ref="AE151"> index(publications!$A$1:$A$319, match($B151, publications!$B$1:$B$319, 0))</f>
        <v>Melanie</v>
      </c>
      <c r="AF151" s="227" t="s">
        <v>4906</v>
      </c>
    </row>
    <row r="152">
      <c r="A152" s="30" t="s">
        <v>3837</v>
      </c>
      <c r="B152" s="129" t="str">
        <f> VLOOKUP($A152,datasets!$A:$B,2,0)</f>
        <v>Galiatsatos et al. 2005, 25th EARSeL symposium, workshop on 3D remote sensing (WW4K3NXX)</v>
      </c>
      <c r="C152" s="129" t="str">
        <f t="shared" si="1"/>
        <v>WW4K3NXX.2.1</v>
      </c>
      <c r="D152" s="11" t="s">
        <v>4903</v>
      </c>
      <c r="E152" s="169" t="s">
        <v>4904</v>
      </c>
      <c r="F152" s="168" t="s">
        <v>4695</v>
      </c>
      <c r="G152" s="169" t="s">
        <v>22</v>
      </c>
      <c r="H152" s="169" t="s">
        <v>22</v>
      </c>
      <c r="I152" s="170" t="s">
        <v>22</v>
      </c>
      <c r="J152" s="169" t="s">
        <v>4838</v>
      </c>
      <c r="K152" s="171">
        <v>11.0</v>
      </c>
      <c r="L152" s="11">
        <v>3.6</v>
      </c>
      <c r="M152" s="11">
        <v>3.6</v>
      </c>
      <c r="N152" s="172">
        <v>3.6</v>
      </c>
      <c r="O152" s="169" t="s">
        <v>22</v>
      </c>
      <c r="P152" s="169" t="s">
        <v>22</v>
      </c>
      <c r="Q152" s="117" t="s">
        <v>22</v>
      </c>
      <c r="R152" s="174" t="s">
        <v>22</v>
      </c>
      <c r="S152" s="9" t="s">
        <v>4816</v>
      </c>
      <c r="T152" s="178" t="s">
        <v>4773</v>
      </c>
      <c r="U152" s="181"/>
      <c r="V152" s="181" t="s">
        <v>4695</v>
      </c>
      <c r="W152" s="176" t="s">
        <v>22</v>
      </c>
      <c r="X152" s="176" t="s">
        <v>22</v>
      </c>
      <c r="Y152" s="180" t="s">
        <v>22</v>
      </c>
      <c r="Z152" s="11">
        <v>2.24</v>
      </c>
      <c r="AA152" s="11">
        <v>2.24</v>
      </c>
      <c r="AB152" s="181">
        <v>2.24</v>
      </c>
      <c r="AC152" s="9" t="s">
        <v>4905</v>
      </c>
      <c r="AD152" s="169" t="s">
        <v>22</v>
      </c>
      <c r="AE152" s="74" t="str">
        <f t="array" ref="AE152"> index(publications!$A$1:$A$319, match($B152, publications!$B$1:$B$319, 0))</f>
        <v>Melanie</v>
      </c>
      <c r="AF152" s="227" t="s">
        <v>4906</v>
      </c>
    </row>
    <row r="153">
      <c r="A153" s="30" t="s">
        <v>3838</v>
      </c>
      <c r="B153" s="129" t="str">
        <f> VLOOKUP($A153,datasets!$A:$B,2,0)</f>
        <v>Galiatsatos et al. 2005, 25th EARSeL symposium, workshop on 3D remote sensing (WW4K3NXX)</v>
      </c>
      <c r="C153" s="129" t="str">
        <f t="shared" si="1"/>
        <v>WW4K3NXX.3.1</v>
      </c>
      <c r="D153" s="11" t="s">
        <v>4903</v>
      </c>
      <c r="E153" s="169" t="s">
        <v>4904</v>
      </c>
      <c r="F153" s="168" t="s">
        <v>4695</v>
      </c>
      <c r="G153" s="169" t="s">
        <v>22</v>
      </c>
      <c r="H153" s="169" t="s">
        <v>22</v>
      </c>
      <c r="I153" s="170" t="s">
        <v>22</v>
      </c>
      <c r="J153" s="169" t="s">
        <v>4840</v>
      </c>
      <c r="K153" s="171">
        <v>13.0</v>
      </c>
      <c r="L153" s="11">
        <v>2.9</v>
      </c>
      <c r="M153" s="11">
        <v>2.9</v>
      </c>
      <c r="N153" s="172">
        <v>2.9</v>
      </c>
      <c r="O153" s="169" t="s">
        <v>22</v>
      </c>
      <c r="P153" s="169" t="s">
        <v>22</v>
      </c>
      <c r="Q153" s="117" t="s">
        <v>22</v>
      </c>
      <c r="R153" s="174" t="s">
        <v>22</v>
      </c>
      <c r="S153" s="9" t="s">
        <v>4816</v>
      </c>
      <c r="T153" s="178" t="s">
        <v>4773</v>
      </c>
      <c r="U153" s="181"/>
      <c r="V153" s="181" t="s">
        <v>4695</v>
      </c>
      <c r="W153" s="176" t="s">
        <v>22</v>
      </c>
      <c r="X153" s="176" t="s">
        <v>22</v>
      </c>
      <c r="Y153" s="180" t="s">
        <v>22</v>
      </c>
      <c r="Z153" s="11">
        <v>1.3</v>
      </c>
      <c r="AA153" s="11">
        <v>1.3</v>
      </c>
      <c r="AB153" s="181">
        <v>1.3</v>
      </c>
      <c r="AC153" s="9" t="s">
        <v>4905</v>
      </c>
      <c r="AD153" s="169" t="s">
        <v>22</v>
      </c>
      <c r="AE153" s="74" t="str">
        <f t="array" ref="AE153"> index(publications!$A$1:$A$319, match($B153, publications!$B$1:$B$319, 0))</f>
        <v>Melanie</v>
      </c>
      <c r="AF153" s="227" t="s">
        <v>4906</v>
      </c>
    </row>
    <row r="154">
      <c r="A154" s="30" t="s">
        <v>3839</v>
      </c>
      <c r="B154" s="129" t="str">
        <f> VLOOKUP($A154,datasets!$A:$B,2,0)</f>
        <v>Geyman et al. 2022, Nature (PXC5ENIG)</v>
      </c>
      <c r="C154" s="129" t="str">
        <f t="shared" si="1"/>
        <v>PXC5ENIG.1.1</v>
      </c>
      <c r="D154" s="11" t="s">
        <v>4872</v>
      </c>
      <c r="E154" s="117" t="s">
        <v>4758</v>
      </c>
      <c r="F154" s="168" t="s">
        <v>4695</v>
      </c>
      <c r="G154" s="117" t="s">
        <v>22</v>
      </c>
      <c r="H154" s="169" t="s">
        <v>22</v>
      </c>
      <c r="I154" s="178" t="s">
        <v>22</v>
      </c>
      <c r="J154" s="169" t="s">
        <v>4907</v>
      </c>
      <c r="K154" s="184">
        <v>4784.0</v>
      </c>
      <c r="L154" s="117" t="s">
        <v>22</v>
      </c>
      <c r="M154" s="169" t="s">
        <v>22</v>
      </c>
      <c r="N154" s="172" t="s">
        <v>22</v>
      </c>
      <c r="O154" s="117" t="s">
        <v>22</v>
      </c>
      <c r="P154" s="117" t="s">
        <v>22</v>
      </c>
      <c r="Q154" s="117" t="s">
        <v>22</v>
      </c>
      <c r="R154" s="174" t="s">
        <v>22</v>
      </c>
      <c r="S154" s="9" t="s">
        <v>4908</v>
      </c>
      <c r="T154" s="225" t="s">
        <v>4758</v>
      </c>
      <c r="U154" s="175"/>
      <c r="V154" s="175" t="s">
        <v>4695</v>
      </c>
      <c r="W154" s="226" t="s">
        <v>22</v>
      </c>
      <c r="X154" s="176" t="s">
        <v>22</v>
      </c>
      <c r="Y154" s="180" t="s">
        <v>22</v>
      </c>
      <c r="Z154" s="11">
        <v>5.4</v>
      </c>
      <c r="AA154" s="11">
        <v>5.4</v>
      </c>
      <c r="AB154" s="181">
        <v>5.4</v>
      </c>
      <c r="AC154" s="9" t="s">
        <v>4905</v>
      </c>
      <c r="AD154" s="11" t="s">
        <v>4909</v>
      </c>
      <c r="AE154" s="74" t="str">
        <f t="array" ref="AE154"> index(publications!$A$1:$A$319, match($B154, publications!$B$1:$B$319, 0))</f>
        <v>Luc</v>
      </c>
      <c r="AF154" s="11" t="s">
        <v>4910</v>
      </c>
    </row>
    <row r="155">
      <c r="A155" s="30" t="s">
        <v>4523</v>
      </c>
      <c r="B155" s="129" t="str">
        <f> VLOOKUP($A155,datasets!$A:$B,2,0)</f>
        <v>Ghuffar et al. 2022, IEEE Transactions on Geoscience and Remote Sensing (5VQYMDG3)</v>
      </c>
      <c r="C155" s="129" t="str">
        <f t="shared" si="1"/>
        <v>5VQYMDG3.1.1</v>
      </c>
      <c r="D155" s="11" t="s">
        <v>4911</v>
      </c>
      <c r="E155" s="117" t="s">
        <v>4912</v>
      </c>
      <c r="F155" s="168" t="s">
        <v>4695</v>
      </c>
      <c r="G155" s="117" t="s">
        <v>22</v>
      </c>
      <c r="H155" s="169" t="s">
        <v>22</v>
      </c>
      <c r="I155" s="170"/>
      <c r="J155" s="169" t="s">
        <v>22</v>
      </c>
      <c r="K155" s="171"/>
      <c r="L155" s="11" t="s">
        <v>22</v>
      </c>
      <c r="M155" s="11" t="s">
        <v>22</v>
      </c>
      <c r="N155" s="172"/>
      <c r="O155" s="117" t="s">
        <v>22</v>
      </c>
      <c r="P155" s="11">
        <v>6.63</v>
      </c>
      <c r="Q155" s="11">
        <v>8.42</v>
      </c>
      <c r="R155" s="173"/>
      <c r="S155" s="9" t="s">
        <v>4773</v>
      </c>
      <c r="T155" s="174"/>
      <c r="U155" s="175"/>
      <c r="V155" s="175" t="s">
        <v>4695</v>
      </c>
      <c r="W155" s="176" t="s">
        <v>22</v>
      </c>
      <c r="X155" s="176" t="s">
        <v>22</v>
      </c>
      <c r="Y155" s="176" t="s">
        <v>22</v>
      </c>
      <c r="Z155" s="117" t="s">
        <v>22</v>
      </c>
      <c r="AA155" s="11">
        <v>4.15</v>
      </c>
      <c r="AB155" s="117" t="s">
        <v>22</v>
      </c>
      <c r="AC155" s="9" t="s">
        <v>4913</v>
      </c>
      <c r="AD155" s="11" t="s">
        <v>4914</v>
      </c>
      <c r="AE155" s="15" t="s">
        <v>91</v>
      </c>
      <c r="AF155" s="26"/>
    </row>
    <row r="156">
      <c r="A156" s="30" t="s">
        <v>4526</v>
      </c>
      <c r="B156" s="129" t="str">
        <f> VLOOKUP($A156,datasets!$A:$B,2,0)</f>
        <v>Ghuffar et al. 2022, IEEE Transactions on Geoscience and Remote Sensing (5VQYMDG3)</v>
      </c>
      <c r="C156" s="129" t="str">
        <f t="shared" si="1"/>
        <v>5VQYMDG3.2.1</v>
      </c>
      <c r="D156" s="11" t="s">
        <v>4915</v>
      </c>
      <c r="E156" s="117" t="s">
        <v>4916</v>
      </c>
      <c r="F156" s="168" t="s">
        <v>4695</v>
      </c>
      <c r="G156" s="117">
        <v>7.5</v>
      </c>
      <c r="H156" s="169" t="s">
        <v>22</v>
      </c>
      <c r="I156" s="170"/>
      <c r="J156" s="169" t="s">
        <v>22</v>
      </c>
      <c r="K156" s="171"/>
      <c r="L156" s="11" t="s">
        <v>22</v>
      </c>
      <c r="M156" s="11" t="s">
        <v>22</v>
      </c>
      <c r="N156" s="172"/>
      <c r="O156" s="117" t="s">
        <v>22</v>
      </c>
      <c r="P156" s="11" t="s">
        <v>22</v>
      </c>
      <c r="Q156" s="11" t="s">
        <v>22</v>
      </c>
      <c r="R156" s="173"/>
      <c r="S156" s="9" t="s">
        <v>4719</v>
      </c>
      <c r="T156" s="174"/>
      <c r="U156" s="175"/>
      <c r="V156" s="175" t="s">
        <v>4695</v>
      </c>
      <c r="W156" s="176" t="s">
        <v>22</v>
      </c>
      <c r="X156" s="176" t="s">
        <v>22</v>
      </c>
      <c r="Y156" s="176" t="s">
        <v>22</v>
      </c>
      <c r="Z156" s="117" t="s">
        <v>22</v>
      </c>
      <c r="AA156" s="11">
        <v>10.18</v>
      </c>
      <c r="AB156" s="117" t="s">
        <v>22</v>
      </c>
      <c r="AC156" s="9" t="s">
        <v>4913</v>
      </c>
      <c r="AD156" s="11" t="s">
        <v>4914</v>
      </c>
      <c r="AE156" s="15" t="s">
        <v>91</v>
      </c>
      <c r="AF156" s="26"/>
    </row>
    <row r="157">
      <c r="A157" s="30" t="s">
        <v>4527</v>
      </c>
      <c r="B157" s="129" t="str">
        <f> VLOOKUP($A157,datasets!$A:$B,2,0)</f>
        <v>Ghuffar et al. 2022, IEEE Transactions on Geoscience and Remote Sensing (5VQYMDG3)</v>
      </c>
      <c r="C157" s="129" t="str">
        <f t="shared" si="1"/>
        <v>5VQYMDG3.3.1</v>
      </c>
      <c r="D157" s="11" t="s">
        <v>4915</v>
      </c>
      <c r="E157" s="117" t="s">
        <v>4916</v>
      </c>
      <c r="F157" s="168" t="s">
        <v>4695</v>
      </c>
      <c r="G157" s="117">
        <v>7.5</v>
      </c>
      <c r="H157" s="169" t="s">
        <v>22</v>
      </c>
      <c r="I157" s="170"/>
      <c r="J157" s="169" t="s">
        <v>22</v>
      </c>
      <c r="K157" s="171"/>
      <c r="L157" s="11" t="s">
        <v>22</v>
      </c>
      <c r="M157" s="11" t="s">
        <v>22</v>
      </c>
      <c r="N157" s="172"/>
      <c r="O157" s="117" t="s">
        <v>22</v>
      </c>
      <c r="P157" s="11" t="s">
        <v>22</v>
      </c>
      <c r="Q157" s="11" t="s">
        <v>22</v>
      </c>
      <c r="R157" s="173"/>
      <c r="S157" s="9" t="s">
        <v>4916</v>
      </c>
      <c r="T157" s="174"/>
      <c r="U157" s="175"/>
      <c r="V157" s="175" t="s">
        <v>4695</v>
      </c>
      <c r="W157" s="176" t="s">
        <v>22</v>
      </c>
      <c r="X157" s="176" t="s">
        <v>22</v>
      </c>
      <c r="Y157" s="176" t="s">
        <v>22</v>
      </c>
      <c r="Z157" s="117" t="s">
        <v>22</v>
      </c>
      <c r="AA157" s="11" t="s">
        <v>22</v>
      </c>
      <c r="AB157" s="117" t="s">
        <v>22</v>
      </c>
      <c r="AC157" s="9" t="s">
        <v>22</v>
      </c>
      <c r="AD157" s="11" t="s">
        <v>4914</v>
      </c>
      <c r="AE157" s="15" t="s">
        <v>91</v>
      </c>
      <c r="AF157" s="26" t="s">
        <v>4917</v>
      </c>
    </row>
    <row r="158">
      <c r="A158" s="30" t="s">
        <v>4518</v>
      </c>
      <c r="B158" s="129" t="str">
        <f> VLOOKUP($A158,datasets!$A:$B,2,0)</f>
        <v>Ghuffar et al. 2023, The Cryosphere (5NBV3ZJ8)</v>
      </c>
      <c r="C158" s="129" t="str">
        <f t="shared" si="1"/>
        <v>5NBV3ZJ8.1.1</v>
      </c>
      <c r="D158" s="11" t="s">
        <v>4915</v>
      </c>
      <c r="E158" s="117" t="s">
        <v>4916</v>
      </c>
      <c r="F158" s="168" t="s">
        <v>4695</v>
      </c>
      <c r="G158" s="117">
        <v>7.5</v>
      </c>
      <c r="H158" s="169" t="s">
        <v>22</v>
      </c>
      <c r="I158" s="170"/>
      <c r="J158" s="169" t="s">
        <v>22</v>
      </c>
      <c r="K158" s="171"/>
      <c r="L158" s="11" t="s">
        <v>22</v>
      </c>
      <c r="M158" s="11" t="s">
        <v>22</v>
      </c>
      <c r="N158" s="172"/>
      <c r="O158" s="117" t="s">
        <v>22</v>
      </c>
      <c r="P158" s="117" t="s">
        <v>22</v>
      </c>
      <c r="Q158" s="117" t="s">
        <v>22</v>
      </c>
      <c r="R158" s="173"/>
      <c r="S158" s="9" t="s">
        <v>4918</v>
      </c>
      <c r="T158" s="174"/>
      <c r="U158" s="175"/>
      <c r="V158" s="175" t="s">
        <v>4695</v>
      </c>
      <c r="W158" s="176" t="s">
        <v>22</v>
      </c>
      <c r="X158" s="176" t="s">
        <v>22</v>
      </c>
      <c r="Y158" s="176" t="s">
        <v>22</v>
      </c>
      <c r="Z158" s="176" t="s">
        <v>22</v>
      </c>
      <c r="AA158" s="11">
        <v>3.35</v>
      </c>
      <c r="AB158" s="117" t="s">
        <v>22</v>
      </c>
      <c r="AC158" s="9" t="s">
        <v>4913</v>
      </c>
      <c r="AD158" s="11" t="s">
        <v>4919</v>
      </c>
      <c r="AE158" s="15" t="s">
        <v>91</v>
      </c>
      <c r="AF158" s="26"/>
    </row>
    <row r="159">
      <c r="A159" s="30" t="s">
        <v>4522</v>
      </c>
      <c r="B159" s="129" t="str">
        <f> VLOOKUP($A159,datasets!$A:$B,2,0)</f>
        <v>Ghuffar et al. 2023, The Cryosphere (5NBV3ZJ8)</v>
      </c>
      <c r="C159" s="129" t="str">
        <f t="shared" si="1"/>
        <v>5NBV3ZJ8.2.1</v>
      </c>
      <c r="D159" s="11" t="s">
        <v>4915</v>
      </c>
      <c r="E159" s="117" t="s">
        <v>4916</v>
      </c>
      <c r="F159" s="168" t="s">
        <v>4695</v>
      </c>
      <c r="G159" s="117">
        <v>7.5</v>
      </c>
      <c r="H159" s="169" t="s">
        <v>22</v>
      </c>
      <c r="I159" s="170"/>
      <c r="J159" s="169" t="s">
        <v>22</v>
      </c>
      <c r="K159" s="171"/>
      <c r="L159" s="11" t="s">
        <v>22</v>
      </c>
      <c r="M159" s="11" t="s">
        <v>22</v>
      </c>
      <c r="N159" s="172"/>
      <c r="O159" s="117" t="s">
        <v>22</v>
      </c>
      <c r="P159" s="117" t="s">
        <v>22</v>
      </c>
      <c r="Q159" s="117" t="s">
        <v>22</v>
      </c>
      <c r="R159" s="173"/>
      <c r="S159" s="9" t="s">
        <v>4920</v>
      </c>
      <c r="T159" s="174"/>
      <c r="U159" s="175"/>
      <c r="V159" s="175" t="s">
        <v>4695</v>
      </c>
      <c r="W159" s="176" t="s">
        <v>22</v>
      </c>
      <c r="X159" s="176" t="s">
        <v>22</v>
      </c>
      <c r="Y159" s="176" t="s">
        <v>22</v>
      </c>
      <c r="Z159" s="176" t="s">
        <v>22</v>
      </c>
      <c r="AA159" s="11">
        <v>3.54</v>
      </c>
      <c r="AB159" s="117" t="s">
        <v>22</v>
      </c>
      <c r="AC159" s="9" t="s">
        <v>4913</v>
      </c>
      <c r="AD159" s="11" t="s">
        <v>4919</v>
      </c>
      <c r="AE159" s="15" t="s">
        <v>91</v>
      </c>
      <c r="AF159" s="26"/>
    </row>
    <row r="160">
      <c r="A160" s="30" t="s">
        <v>3845</v>
      </c>
      <c r="B160" s="129" t="str">
        <f> VLOOKUP($A160,datasets!$A:$B,2,0)</f>
        <v>Giordano et al. 2018, ISPRS Annals of Photogrammetry, Remote Sensing and Spatial Information Sciences (ERBERDB6)</v>
      </c>
      <c r="C160" s="129" t="str">
        <f t="shared" si="1"/>
        <v>ERBERDB6.1.1</v>
      </c>
      <c r="D160" s="11" t="s">
        <v>4872</v>
      </c>
      <c r="E160" s="117" t="s">
        <v>4921</v>
      </c>
      <c r="F160" s="168" t="s">
        <v>4695</v>
      </c>
      <c r="G160" s="117" t="s">
        <v>22</v>
      </c>
      <c r="H160" s="169" t="s">
        <v>22</v>
      </c>
      <c r="I160" s="170" t="s">
        <v>22</v>
      </c>
      <c r="J160" s="169" t="s">
        <v>22</v>
      </c>
      <c r="K160" s="184" t="s">
        <v>22</v>
      </c>
      <c r="L160" s="117" t="s">
        <v>22</v>
      </c>
      <c r="M160" s="169" t="s">
        <v>22</v>
      </c>
      <c r="N160" s="172" t="s">
        <v>22</v>
      </c>
      <c r="O160" s="117" t="s">
        <v>22</v>
      </c>
      <c r="P160" s="117" t="s">
        <v>22</v>
      </c>
      <c r="Q160" s="117" t="s">
        <v>22</v>
      </c>
      <c r="R160" s="174" t="s">
        <v>22</v>
      </c>
      <c r="S160" s="117" t="s">
        <v>22</v>
      </c>
      <c r="T160" s="174" t="s">
        <v>22</v>
      </c>
      <c r="U160" s="175"/>
      <c r="V160" s="175" t="s">
        <v>22</v>
      </c>
      <c r="W160" s="176" t="s">
        <v>22</v>
      </c>
      <c r="X160" s="176" t="s">
        <v>22</v>
      </c>
      <c r="Y160" s="177" t="s">
        <v>22</v>
      </c>
      <c r="Z160" s="117" t="s">
        <v>22</v>
      </c>
      <c r="AA160" s="11" t="s">
        <v>22</v>
      </c>
      <c r="AB160" s="175" t="s">
        <v>22</v>
      </c>
      <c r="AC160" s="117" t="s">
        <v>22</v>
      </c>
      <c r="AD160" s="11" t="s">
        <v>22</v>
      </c>
      <c r="AE160" s="74" t="str">
        <f t="array" ref="AE160"> index(publications!$A$1:$A$319, match($B160, publications!$B$1:$B$319, 0))</f>
        <v>Livia</v>
      </c>
      <c r="AF160" s="26" t="s">
        <v>22</v>
      </c>
    </row>
    <row r="161">
      <c r="A161" s="30" t="s">
        <v>3847</v>
      </c>
      <c r="B161" s="129" t="str">
        <f> VLOOKUP($A161,datasets!$A:$B,2,0)</f>
        <v>Giordano et al. 2018, ISPRS Annals of Photogrammetry, Remote Sensing and Spatial Information Sciences (ERBERDB6)</v>
      </c>
      <c r="C161" s="129" t="str">
        <f t="shared" si="1"/>
        <v>ERBERDB6.10.1</v>
      </c>
      <c r="D161" s="11" t="s">
        <v>4872</v>
      </c>
      <c r="E161" s="117" t="s">
        <v>4921</v>
      </c>
      <c r="F161" s="168" t="s">
        <v>4695</v>
      </c>
      <c r="G161" s="117" t="s">
        <v>22</v>
      </c>
      <c r="H161" s="169" t="s">
        <v>22</v>
      </c>
      <c r="I161" s="170" t="s">
        <v>22</v>
      </c>
      <c r="J161" s="169" t="s">
        <v>22</v>
      </c>
      <c r="K161" s="184" t="s">
        <v>22</v>
      </c>
      <c r="L161" s="117" t="s">
        <v>22</v>
      </c>
      <c r="M161" s="169" t="s">
        <v>22</v>
      </c>
      <c r="N161" s="172" t="s">
        <v>22</v>
      </c>
      <c r="O161" s="117" t="s">
        <v>22</v>
      </c>
      <c r="P161" s="117" t="s">
        <v>22</v>
      </c>
      <c r="Q161" s="117" t="s">
        <v>22</v>
      </c>
      <c r="R161" s="174" t="s">
        <v>22</v>
      </c>
      <c r="S161" s="117" t="s">
        <v>22</v>
      </c>
      <c r="T161" s="174" t="s">
        <v>22</v>
      </c>
      <c r="U161" s="175"/>
      <c r="V161" s="175" t="s">
        <v>22</v>
      </c>
      <c r="W161" s="176" t="s">
        <v>22</v>
      </c>
      <c r="X161" s="176" t="s">
        <v>22</v>
      </c>
      <c r="Y161" s="177" t="s">
        <v>22</v>
      </c>
      <c r="Z161" s="117" t="s">
        <v>22</v>
      </c>
      <c r="AA161" s="11" t="s">
        <v>22</v>
      </c>
      <c r="AB161" s="175" t="s">
        <v>22</v>
      </c>
      <c r="AC161" s="117" t="s">
        <v>22</v>
      </c>
      <c r="AD161" s="11" t="s">
        <v>22</v>
      </c>
      <c r="AE161" s="74" t="str">
        <f t="array" ref="AE161"> index(publications!$A$1:$A$319, match($B161, publications!$B$1:$B$319, 0))</f>
        <v>Livia</v>
      </c>
      <c r="AF161" s="26" t="s">
        <v>22</v>
      </c>
    </row>
    <row r="162">
      <c r="A162" s="30" t="s">
        <v>3848</v>
      </c>
      <c r="B162" s="129" t="str">
        <f> VLOOKUP($A162,datasets!$A:$B,2,0)</f>
        <v>Giordano et al. 2018, ISPRS Annals of Photogrammetry, Remote Sensing and Spatial Information Sciences (ERBERDB6)</v>
      </c>
      <c r="C162" s="129" t="str">
        <f t="shared" si="1"/>
        <v>ERBERDB6.2.1</v>
      </c>
      <c r="D162" s="11" t="s">
        <v>4872</v>
      </c>
      <c r="E162" s="117" t="s">
        <v>4921</v>
      </c>
      <c r="F162" s="168" t="s">
        <v>4695</v>
      </c>
      <c r="G162" s="117" t="s">
        <v>22</v>
      </c>
      <c r="H162" s="169" t="s">
        <v>22</v>
      </c>
      <c r="I162" s="170" t="s">
        <v>22</v>
      </c>
      <c r="J162" s="169" t="s">
        <v>22</v>
      </c>
      <c r="K162" s="184" t="s">
        <v>22</v>
      </c>
      <c r="L162" s="117" t="s">
        <v>22</v>
      </c>
      <c r="M162" s="169" t="s">
        <v>22</v>
      </c>
      <c r="N162" s="172" t="s">
        <v>22</v>
      </c>
      <c r="O162" s="117" t="s">
        <v>22</v>
      </c>
      <c r="P162" s="117" t="s">
        <v>22</v>
      </c>
      <c r="Q162" s="117" t="s">
        <v>22</v>
      </c>
      <c r="R162" s="174" t="s">
        <v>22</v>
      </c>
      <c r="S162" s="117" t="s">
        <v>22</v>
      </c>
      <c r="T162" s="174" t="s">
        <v>22</v>
      </c>
      <c r="U162" s="175"/>
      <c r="V162" s="175" t="s">
        <v>22</v>
      </c>
      <c r="W162" s="176" t="s">
        <v>22</v>
      </c>
      <c r="X162" s="176" t="s">
        <v>22</v>
      </c>
      <c r="Y162" s="177" t="s">
        <v>22</v>
      </c>
      <c r="Z162" s="117" t="s">
        <v>22</v>
      </c>
      <c r="AA162" s="11" t="s">
        <v>22</v>
      </c>
      <c r="AB162" s="175" t="s">
        <v>22</v>
      </c>
      <c r="AC162" s="117" t="s">
        <v>22</v>
      </c>
      <c r="AD162" s="11" t="s">
        <v>22</v>
      </c>
      <c r="AE162" s="74" t="str">
        <f t="array" ref="AE162"> index(publications!$A$1:$A$319, match($B162, publications!$B$1:$B$319, 0))</f>
        <v>Livia</v>
      </c>
      <c r="AF162" s="26" t="s">
        <v>22</v>
      </c>
    </row>
    <row r="163">
      <c r="A163" s="30" t="s">
        <v>3849</v>
      </c>
      <c r="B163" s="129" t="str">
        <f> VLOOKUP($A163,datasets!$A:$B,2,0)</f>
        <v>Giordano et al. 2018, ISPRS Annals of Photogrammetry, Remote Sensing and Spatial Information Sciences (ERBERDB6)</v>
      </c>
      <c r="C163" s="129" t="str">
        <f t="shared" si="1"/>
        <v>ERBERDB6.3.1</v>
      </c>
      <c r="D163" s="11" t="s">
        <v>4872</v>
      </c>
      <c r="E163" s="117" t="s">
        <v>4921</v>
      </c>
      <c r="F163" s="168" t="s">
        <v>4695</v>
      </c>
      <c r="G163" s="117" t="s">
        <v>22</v>
      </c>
      <c r="H163" s="169" t="s">
        <v>22</v>
      </c>
      <c r="I163" s="170" t="s">
        <v>22</v>
      </c>
      <c r="J163" s="169" t="s">
        <v>22</v>
      </c>
      <c r="K163" s="184" t="s">
        <v>22</v>
      </c>
      <c r="L163" s="117" t="s">
        <v>22</v>
      </c>
      <c r="M163" s="169" t="s">
        <v>22</v>
      </c>
      <c r="N163" s="172" t="s">
        <v>22</v>
      </c>
      <c r="O163" s="117" t="s">
        <v>22</v>
      </c>
      <c r="P163" s="117" t="s">
        <v>22</v>
      </c>
      <c r="Q163" s="117" t="s">
        <v>22</v>
      </c>
      <c r="R163" s="174" t="s">
        <v>22</v>
      </c>
      <c r="S163" s="117" t="s">
        <v>22</v>
      </c>
      <c r="T163" s="174" t="s">
        <v>22</v>
      </c>
      <c r="U163" s="175"/>
      <c r="V163" s="175" t="s">
        <v>22</v>
      </c>
      <c r="W163" s="176" t="s">
        <v>22</v>
      </c>
      <c r="X163" s="176" t="s">
        <v>22</v>
      </c>
      <c r="Y163" s="177" t="s">
        <v>22</v>
      </c>
      <c r="Z163" s="117" t="s">
        <v>22</v>
      </c>
      <c r="AA163" s="11" t="s">
        <v>22</v>
      </c>
      <c r="AB163" s="175" t="s">
        <v>22</v>
      </c>
      <c r="AC163" s="117" t="s">
        <v>22</v>
      </c>
      <c r="AD163" s="11" t="s">
        <v>22</v>
      </c>
      <c r="AE163" s="74" t="str">
        <f t="array" ref="AE163"> index(publications!$A$1:$A$319, match($B163, publications!$B$1:$B$319, 0))</f>
        <v>Livia</v>
      </c>
      <c r="AF163" s="26" t="s">
        <v>22</v>
      </c>
    </row>
    <row r="164">
      <c r="A164" s="30" t="s">
        <v>3850</v>
      </c>
      <c r="B164" s="129" t="str">
        <f> VLOOKUP($A164,datasets!$A:$B,2,0)</f>
        <v>Giordano et al. 2018, ISPRS Annals of Photogrammetry, Remote Sensing and Spatial Information Sciences (ERBERDB6)</v>
      </c>
      <c r="C164" s="129" t="str">
        <f t="shared" si="1"/>
        <v>ERBERDB6.4.1</v>
      </c>
      <c r="D164" s="11" t="s">
        <v>4872</v>
      </c>
      <c r="E164" s="117" t="s">
        <v>4921</v>
      </c>
      <c r="F164" s="168" t="s">
        <v>4695</v>
      </c>
      <c r="G164" s="117" t="s">
        <v>22</v>
      </c>
      <c r="H164" s="169" t="s">
        <v>22</v>
      </c>
      <c r="I164" s="170" t="s">
        <v>22</v>
      </c>
      <c r="J164" s="169" t="s">
        <v>22</v>
      </c>
      <c r="K164" s="184" t="s">
        <v>22</v>
      </c>
      <c r="L164" s="117" t="s">
        <v>22</v>
      </c>
      <c r="M164" s="169" t="s">
        <v>22</v>
      </c>
      <c r="N164" s="172" t="s">
        <v>22</v>
      </c>
      <c r="O164" s="117" t="s">
        <v>22</v>
      </c>
      <c r="P164" s="117" t="s">
        <v>22</v>
      </c>
      <c r="Q164" s="117" t="s">
        <v>22</v>
      </c>
      <c r="R164" s="174" t="s">
        <v>22</v>
      </c>
      <c r="S164" s="117" t="s">
        <v>22</v>
      </c>
      <c r="T164" s="174" t="s">
        <v>22</v>
      </c>
      <c r="U164" s="175"/>
      <c r="V164" s="175" t="s">
        <v>22</v>
      </c>
      <c r="W164" s="176" t="s">
        <v>22</v>
      </c>
      <c r="X164" s="176" t="s">
        <v>22</v>
      </c>
      <c r="Y164" s="177" t="s">
        <v>22</v>
      </c>
      <c r="Z164" s="117" t="s">
        <v>22</v>
      </c>
      <c r="AA164" s="11" t="s">
        <v>22</v>
      </c>
      <c r="AB164" s="175" t="s">
        <v>22</v>
      </c>
      <c r="AC164" s="117" t="s">
        <v>22</v>
      </c>
      <c r="AD164" s="11" t="s">
        <v>22</v>
      </c>
      <c r="AE164" s="74" t="str">
        <f t="array" ref="AE164"> index(publications!$A$1:$A$319, match($B164, publications!$B$1:$B$319, 0))</f>
        <v>Livia</v>
      </c>
      <c r="AF164" s="26" t="s">
        <v>22</v>
      </c>
    </row>
    <row r="165">
      <c r="A165" s="30" t="s">
        <v>3851</v>
      </c>
      <c r="B165" s="129" t="str">
        <f> VLOOKUP($A165,datasets!$A:$B,2,0)</f>
        <v>Giordano et al. 2018, ISPRS Annals of Photogrammetry, Remote Sensing and Spatial Information Sciences (ERBERDB6)</v>
      </c>
      <c r="C165" s="129" t="str">
        <f t="shared" si="1"/>
        <v>ERBERDB6.5.1</v>
      </c>
      <c r="D165" s="11" t="s">
        <v>4872</v>
      </c>
      <c r="E165" s="117" t="s">
        <v>4921</v>
      </c>
      <c r="F165" s="168" t="s">
        <v>4695</v>
      </c>
      <c r="G165" s="117" t="s">
        <v>22</v>
      </c>
      <c r="H165" s="169" t="s">
        <v>22</v>
      </c>
      <c r="I165" s="170" t="s">
        <v>22</v>
      </c>
      <c r="J165" s="169" t="s">
        <v>22</v>
      </c>
      <c r="K165" s="184" t="s">
        <v>22</v>
      </c>
      <c r="L165" s="117" t="s">
        <v>22</v>
      </c>
      <c r="M165" s="169" t="s">
        <v>22</v>
      </c>
      <c r="N165" s="172" t="s">
        <v>22</v>
      </c>
      <c r="O165" s="117" t="s">
        <v>22</v>
      </c>
      <c r="P165" s="117" t="s">
        <v>22</v>
      </c>
      <c r="Q165" s="117" t="s">
        <v>22</v>
      </c>
      <c r="R165" s="174" t="s">
        <v>22</v>
      </c>
      <c r="S165" s="117" t="s">
        <v>22</v>
      </c>
      <c r="T165" s="174" t="s">
        <v>22</v>
      </c>
      <c r="U165" s="175"/>
      <c r="V165" s="175" t="s">
        <v>22</v>
      </c>
      <c r="W165" s="176" t="s">
        <v>22</v>
      </c>
      <c r="X165" s="176" t="s">
        <v>22</v>
      </c>
      <c r="Y165" s="177" t="s">
        <v>22</v>
      </c>
      <c r="Z165" s="117" t="s">
        <v>22</v>
      </c>
      <c r="AA165" s="11" t="s">
        <v>22</v>
      </c>
      <c r="AB165" s="175" t="s">
        <v>22</v>
      </c>
      <c r="AC165" s="117" t="s">
        <v>22</v>
      </c>
      <c r="AD165" s="11" t="s">
        <v>22</v>
      </c>
      <c r="AE165" s="74" t="str">
        <f t="array" ref="AE165"> index(publications!$A$1:$A$319, match($B165, publications!$B$1:$B$319, 0))</f>
        <v>Livia</v>
      </c>
      <c r="AF165" s="26" t="s">
        <v>22</v>
      </c>
    </row>
    <row r="166">
      <c r="A166" s="30" t="s">
        <v>3852</v>
      </c>
      <c r="B166" s="129" t="str">
        <f> VLOOKUP($A166,datasets!$A:$B,2,0)</f>
        <v>Giordano et al. 2018, ISPRS Annals of Photogrammetry, Remote Sensing and Spatial Information Sciences (ERBERDB6)</v>
      </c>
      <c r="C166" s="129" t="str">
        <f t="shared" si="1"/>
        <v>ERBERDB6.6.1</v>
      </c>
      <c r="D166" s="11" t="s">
        <v>4872</v>
      </c>
      <c r="E166" s="117" t="s">
        <v>4921</v>
      </c>
      <c r="F166" s="168" t="s">
        <v>4695</v>
      </c>
      <c r="G166" s="117" t="s">
        <v>22</v>
      </c>
      <c r="H166" s="169" t="s">
        <v>22</v>
      </c>
      <c r="I166" s="170" t="s">
        <v>22</v>
      </c>
      <c r="J166" s="169" t="s">
        <v>22</v>
      </c>
      <c r="K166" s="184" t="s">
        <v>22</v>
      </c>
      <c r="L166" s="117" t="s">
        <v>22</v>
      </c>
      <c r="M166" s="169" t="s">
        <v>22</v>
      </c>
      <c r="N166" s="172" t="s">
        <v>22</v>
      </c>
      <c r="O166" s="117" t="s">
        <v>22</v>
      </c>
      <c r="P166" s="117" t="s">
        <v>22</v>
      </c>
      <c r="Q166" s="117" t="s">
        <v>22</v>
      </c>
      <c r="R166" s="174" t="s">
        <v>22</v>
      </c>
      <c r="S166" s="117" t="s">
        <v>22</v>
      </c>
      <c r="T166" s="174" t="s">
        <v>22</v>
      </c>
      <c r="U166" s="175"/>
      <c r="V166" s="175" t="s">
        <v>22</v>
      </c>
      <c r="W166" s="176" t="s">
        <v>22</v>
      </c>
      <c r="X166" s="176" t="s">
        <v>22</v>
      </c>
      <c r="Y166" s="177" t="s">
        <v>22</v>
      </c>
      <c r="Z166" s="117" t="s">
        <v>22</v>
      </c>
      <c r="AA166" s="11" t="s">
        <v>22</v>
      </c>
      <c r="AB166" s="175" t="s">
        <v>22</v>
      </c>
      <c r="AC166" s="117" t="s">
        <v>22</v>
      </c>
      <c r="AD166" s="11" t="s">
        <v>22</v>
      </c>
      <c r="AE166" s="74" t="str">
        <f t="array" ref="AE166"> index(publications!$A$1:$A$319, match($B166, publications!$B$1:$B$319, 0))</f>
        <v>Livia</v>
      </c>
      <c r="AF166" s="26" t="s">
        <v>22</v>
      </c>
    </row>
    <row r="167">
      <c r="A167" s="30" t="s">
        <v>3853</v>
      </c>
      <c r="B167" s="129" t="str">
        <f> VLOOKUP($A167,datasets!$A:$B,2,0)</f>
        <v>Giordano et al. 2018, ISPRS Annals of Photogrammetry, Remote Sensing and Spatial Information Sciences (ERBERDB6)</v>
      </c>
      <c r="C167" s="129" t="str">
        <f t="shared" si="1"/>
        <v>ERBERDB6.7.1</v>
      </c>
      <c r="D167" s="11" t="s">
        <v>4872</v>
      </c>
      <c r="E167" s="117" t="s">
        <v>4921</v>
      </c>
      <c r="F167" s="168" t="s">
        <v>4695</v>
      </c>
      <c r="G167" s="117" t="s">
        <v>22</v>
      </c>
      <c r="H167" s="169" t="s">
        <v>22</v>
      </c>
      <c r="I167" s="170" t="s">
        <v>22</v>
      </c>
      <c r="J167" s="169" t="s">
        <v>22</v>
      </c>
      <c r="K167" s="184" t="s">
        <v>22</v>
      </c>
      <c r="L167" s="117" t="s">
        <v>22</v>
      </c>
      <c r="M167" s="169" t="s">
        <v>22</v>
      </c>
      <c r="N167" s="172" t="s">
        <v>22</v>
      </c>
      <c r="O167" s="117" t="s">
        <v>22</v>
      </c>
      <c r="P167" s="117" t="s">
        <v>22</v>
      </c>
      <c r="Q167" s="117" t="s">
        <v>22</v>
      </c>
      <c r="R167" s="174" t="s">
        <v>22</v>
      </c>
      <c r="S167" s="117" t="s">
        <v>22</v>
      </c>
      <c r="T167" s="174" t="s">
        <v>22</v>
      </c>
      <c r="U167" s="175"/>
      <c r="V167" s="175" t="s">
        <v>22</v>
      </c>
      <c r="W167" s="176" t="s">
        <v>22</v>
      </c>
      <c r="X167" s="176" t="s">
        <v>22</v>
      </c>
      <c r="Y167" s="177" t="s">
        <v>22</v>
      </c>
      <c r="Z167" s="117" t="s">
        <v>22</v>
      </c>
      <c r="AA167" s="11" t="s">
        <v>22</v>
      </c>
      <c r="AB167" s="175" t="s">
        <v>22</v>
      </c>
      <c r="AC167" s="117" t="s">
        <v>22</v>
      </c>
      <c r="AD167" s="11" t="s">
        <v>22</v>
      </c>
      <c r="AE167" s="74" t="str">
        <f t="array" ref="AE167"> index(publications!$A$1:$A$319, match($B167, publications!$B$1:$B$319, 0))</f>
        <v>Livia</v>
      </c>
      <c r="AF167" s="26" t="s">
        <v>22</v>
      </c>
    </row>
    <row r="168">
      <c r="A168" s="30" t="s">
        <v>3854</v>
      </c>
      <c r="B168" s="129" t="str">
        <f> VLOOKUP($A168,datasets!$A:$B,2,0)</f>
        <v>Giordano et al. 2018, ISPRS Annals of Photogrammetry, Remote Sensing and Spatial Information Sciences (ERBERDB6)</v>
      </c>
      <c r="C168" s="129" t="str">
        <f t="shared" si="1"/>
        <v>ERBERDB6.8.1</v>
      </c>
      <c r="D168" s="11" t="s">
        <v>4872</v>
      </c>
      <c r="E168" s="117" t="s">
        <v>4921</v>
      </c>
      <c r="F168" s="168" t="s">
        <v>4695</v>
      </c>
      <c r="G168" s="117" t="s">
        <v>22</v>
      </c>
      <c r="H168" s="169" t="s">
        <v>22</v>
      </c>
      <c r="I168" s="170" t="s">
        <v>22</v>
      </c>
      <c r="J168" s="169" t="s">
        <v>22</v>
      </c>
      <c r="K168" s="184" t="s">
        <v>22</v>
      </c>
      <c r="L168" s="117" t="s">
        <v>22</v>
      </c>
      <c r="M168" s="169" t="s">
        <v>22</v>
      </c>
      <c r="N168" s="172" t="s">
        <v>22</v>
      </c>
      <c r="O168" s="117" t="s">
        <v>22</v>
      </c>
      <c r="P168" s="117" t="s">
        <v>22</v>
      </c>
      <c r="Q168" s="117" t="s">
        <v>22</v>
      </c>
      <c r="R168" s="174" t="s">
        <v>22</v>
      </c>
      <c r="S168" s="117" t="s">
        <v>22</v>
      </c>
      <c r="T168" s="174" t="s">
        <v>22</v>
      </c>
      <c r="U168" s="175"/>
      <c r="V168" s="175" t="s">
        <v>22</v>
      </c>
      <c r="W168" s="176" t="s">
        <v>22</v>
      </c>
      <c r="X168" s="176" t="s">
        <v>22</v>
      </c>
      <c r="Y168" s="177" t="s">
        <v>22</v>
      </c>
      <c r="Z168" s="117" t="s">
        <v>22</v>
      </c>
      <c r="AA168" s="11" t="s">
        <v>22</v>
      </c>
      <c r="AB168" s="175" t="s">
        <v>22</v>
      </c>
      <c r="AC168" s="117" t="s">
        <v>22</v>
      </c>
      <c r="AD168" s="11" t="s">
        <v>22</v>
      </c>
      <c r="AE168" s="74" t="str">
        <f t="array" ref="AE168"> index(publications!$A$1:$A$319, match($B168, publications!$B$1:$B$319, 0))</f>
        <v>Livia</v>
      </c>
      <c r="AF168" s="26" t="s">
        <v>22</v>
      </c>
    </row>
    <row r="169">
      <c r="A169" s="30" t="s">
        <v>3855</v>
      </c>
      <c r="B169" s="129" t="str">
        <f> VLOOKUP($A169,datasets!$A:$B,2,0)</f>
        <v>Giordano et al. 2018, ISPRS Annals of Photogrammetry, Remote Sensing and Spatial Information Sciences (ERBERDB6)</v>
      </c>
      <c r="C169" s="129" t="str">
        <f t="shared" si="1"/>
        <v>ERBERDB6.9.1</v>
      </c>
      <c r="D169" s="11" t="s">
        <v>4872</v>
      </c>
      <c r="E169" s="117" t="s">
        <v>4921</v>
      </c>
      <c r="F169" s="168" t="s">
        <v>4695</v>
      </c>
      <c r="G169" s="117" t="s">
        <v>22</v>
      </c>
      <c r="H169" s="169" t="s">
        <v>22</v>
      </c>
      <c r="I169" s="170" t="s">
        <v>22</v>
      </c>
      <c r="J169" s="169" t="s">
        <v>22</v>
      </c>
      <c r="K169" s="184" t="s">
        <v>22</v>
      </c>
      <c r="L169" s="117" t="s">
        <v>22</v>
      </c>
      <c r="M169" s="169" t="s">
        <v>22</v>
      </c>
      <c r="N169" s="172" t="s">
        <v>22</v>
      </c>
      <c r="O169" s="117" t="s">
        <v>22</v>
      </c>
      <c r="P169" s="117" t="s">
        <v>22</v>
      </c>
      <c r="Q169" s="117" t="s">
        <v>22</v>
      </c>
      <c r="R169" s="174" t="s">
        <v>22</v>
      </c>
      <c r="S169" s="117" t="s">
        <v>22</v>
      </c>
      <c r="T169" s="174" t="s">
        <v>22</v>
      </c>
      <c r="U169" s="175"/>
      <c r="V169" s="175" t="s">
        <v>22</v>
      </c>
      <c r="W169" s="176" t="s">
        <v>22</v>
      </c>
      <c r="X169" s="176" t="s">
        <v>22</v>
      </c>
      <c r="Y169" s="177" t="s">
        <v>22</v>
      </c>
      <c r="Z169" s="117" t="s">
        <v>22</v>
      </c>
      <c r="AA169" s="11" t="s">
        <v>22</v>
      </c>
      <c r="AB169" s="175" t="s">
        <v>22</v>
      </c>
      <c r="AC169" s="117" t="s">
        <v>22</v>
      </c>
      <c r="AD169" s="11" t="s">
        <v>22</v>
      </c>
      <c r="AE169" s="74" t="str">
        <f t="array" ref="AE169"> index(publications!$A$1:$A$319, match($B169, publications!$B$1:$B$319, 0))</f>
        <v>Livia</v>
      </c>
      <c r="AF169" s="26" t="s">
        <v>22</v>
      </c>
    </row>
    <row r="170">
      <c r="A170" s="30" t="s">
        <v>3856</v>
      </c>
      <c r="B170" s="129" t="str">
        <f> VLOOKUP($A170,datasets!$A:$B,2,0)</f>
        <v>Girod et al. 2018, Geoscientific Instrumentation, Methods and Data Systems (V5H2LDCV)</v>
      </c>
      <c r="C170" s="129" t="str">
        <f t="shared" si="1"/>
        <v>V5H2LDCV.1.1</v>
      </c>
      <c r="D170" s="169" t="s">
        <v>22</v>
      </c>
      <c r="E170" s="169" t="s">
        <v>22</v>
      </c>
      <c r="F170" s="168" t="s">
        <v>22</v>
      </c>
      <c r="G170" s="169" t="s">
        <v>22</v>
      </c>
      <c r="H170" s="169" t="s">
        <v>22</v>
      </c>
      <c r="I170" s="170" t="s">
        <v>22</v>
      </c>
      <c r="J170" s="169" t="s">
        <v>22</v>
      </c>
      <c r="K170" s="184" t="s">
        <v>22</v>
      </c>
      <c r="L170" s="169" t="s">
        <v>22</v>
      </c>
      <c r="M170" s="169" t="s">
        <v>22</v>
      </c>
      <c r="N170" s="172" t="s">
        <v>22</v>
      </c>
      <c r="O170" s="169" t="s">
        <v>22</v>
      </c>
      <c r="P170" s="169" t="s">
        <v>22</v>
      </c>
      <c r="Q170" s="117" t="s">
        <v>22</v>
      </c>
      <c r="R170" s="174" t="s">
        <v>22</v>
      </c>
      <c r="S170" s="9" t="s">
        <v>4922</v>
      </c>
      <c r="T170" s="173" t="s">
        <v>4758</v>
      </c>
      <c r="U170" s="175"/>
      <c r="V170" s="175" t="s">
        <v>4695</v>
      </c>
      <c r="W170" s="179">
        <v>2.0</v>
      </c>
      <c r="X170" s="179">
        <v>2.0</v>
      </c>
      <c r="Y170" s="180">
        <v>2.0</v>
      </c>
      <c r="Z170" s="11" t="s">
        <v>4923</v>
      </c>
      <c r="AA170" s="11" t="s">
        <v>4923</v>
      </c>
      <c r="AB170" s="175" t="s">
        <v>4924</v>
      </c>
      <c r="AC170" s="169" t="s">
        <v>22</v>
      </c>
      <c r="AD170" s="11" t="s">
        <v>4925</v>
      </c>
      <c r="AE170" s="74" t="str">
        <f t="array" ref="AE170"> index(publications!$A$1:$A$319, match($B170, publications!$B$1:$B$319, 0))</f>
        <v>Luc</v>
      </c>
      <c r="AF170" s="26" t="s">
        <v>22</v>
      </c>
    </row>
    <row r="171">
      <c r="A171" s="30" t="s">
        <v>3859</v>
      </c>
      <c r="B171" s="129" t="str">
        <f> VLOOKUP($A171,datasets!$A:$B,2,0)</f>
        <v>Goerlich et al. 2017, Remote Sensing (TPNA7T79)</v>
      </c>
      <c r="C171" s="129" t="str">
        <f t="shared" si="1"/>
        <v>TPNA7T79.1.1</v>
      </c>
      <c r="D171" s="117" t="s">
        <v>22</v>
      </c>
      <c r="E171" s="117" t="s">
        <v>22</v>
      </c>
      <c r="F171" s="168" t="s">
        <v>22</v>
      </c>
      <c r="G171" s="117" t="s">
        <v>22</v>
      </c>
      <c r="H171" s="169" t="s">
        <v>22</v>
      </c>
      <c r="I171" s="170" t="s">
        <v>22</v>
      </c>
      <c r="J171" s="169" t="s">
        <v>4926</v>
      </c>
      <c r="K171" s="184">
        <v>179.0</v>
      </c>
      <c r="L171" s="117" t="s">
        <v>22</v>
      </c>
      <c r="M171" s="169" t="s">
        <v>22</v>
      </c>
      <c r="N171" s="172" t="s">
        <v>22</v>
      </c>
      <c r="O171" s="117" t="s">
        <v>22</v>
      </c>
      <c r="P171" s="117" t="s">
        <v>22</v>
      </c>
      <c r="Q171" s="117" t="s">
        <v>22</v>
      </c>
      <c r="R171" s="174" t="s">
        <v>22</v>
      </c>
      <c r="S171" s="9" t="s">
        <v>4772</v>
      </c>
      <c r="T171" s="173" t="s">
        <v>4773</v>
      </c>
      <c r="U171" s="181"/>
      <c r="V171" s="181" t="s">
        <v>4695</v>
      </c>
      <c r="W171" s="179">
        <v>20.0</v>
      </c>
      <c r="X171" s="179">
        <v>20.0</v>
      </c>
      <c r="Y171" s="180">
        <v>20.0</v>
      </c>
      <c r="Z171" s="11">
        <v>8.3</v>
      </c>
      <c r="AA171" s="11">
        <v>8.3</v>
      </c>
      <c r="AB171" s="181">
        <v>8.3</v>
      </c>
      <c r="AC171" s="9" t="s">
        <v>4913</v>
      </c>
      <c r="AD171" s="11" t="s">
        <v>4927</v>
      </c>
      <c r="AE171" s="74" t="str">
        <f t="array" ref="AE171"> index(publications!$A$1:$A$319, match($B171, publications!$B$1:$B$319, 0))</f>
        <v>Amaury</v>
      </c>
      <c r="AF171" s="26" t="s">
        <v>22</v>
      </c>
    </row>
    <row r="172">
      <c r="A172" s="26" t="s">
        <v>3862</v>
      </c>
      <c r="B172" s="129" t="str">
        <f> VLOOKUP($A172,datasets!$A:$B,2,0)</f>
        <v>Goerlich et al. 2017, Remote Sensing (TPNA7T79)</v>
      </c>
      <c r="C172" s="129" t="str">
        <f t="shared" si="1"/>
        <v>TPNA7T79.2.1</v>
      </c>
      <c r="D172" s="117" t="s">
        <v>22</v>
      </c>
      <c r="E172" s="117" t="s">
        <v>22</v>
      </c>
      <c r="F172" s="168" t="s">
        <v>22</v>
      </c>
      <c r="G172" s="117" t="s">
        <v>22</v>
      </c>
      <c r="H172" s="169" t="s">
        <v>22</v>
      </c>
      <c r="I172" s="170" t="s">
        <v>22</v>
      </c>
      <c r="J172" s="169" t="s">
        <v>3263</v>
      </c>
      <c r="K172" s="184">
        <v>29.0</v>
      </c>
      <c r="L172" s="117" t="s">
        <v>22</v>
      </c>
      <c r="M172" s="169" t="s">
        <v>22</v>
      </c>
      <c r="N172" s="172" t="s">
        <v>22</v>
      </c>
      <c r="O172" s="117" t="s">
        <v>22</v>
      </c>
      <c r="P172" s="117" t="s">
        <v>22</v>
      </c>
      <c r="Q172" s="117" t="s">
        <v>22</v>
      </c>
      <c r="R172" s="174" t="s">
        <v>22</v>
      </c>
      <c r="S172" s="9" t="s">
        <v>4772</v>
      </c>
      <c r="T172" s="174" t="s">
        <v>4773</v>
      </c>
      <c r="U172" s="181"/>
      <c r="V172" s="181" t="s">
        <v>4695</v>
      </c>
      <c r="W172" s="176" t="s">
        <v>22</v>
      </c>
      <c r="X172" s="176" t="s">
        <v>22</v>
      </c>
      <c r="Y172" s="180" t="s">
        <v>22</v>
      </c>
      <c r="Z172" s="11">
        <v>8.3</v>
      </c>
      <c r="AA172" s="11">
        <v>8.3</v>
      </c>
      <c r="AB172" s="181">
        <v>8.3</v>
      </c>
      <c r="AC172" s="9" t="s">
        <v>4913</v>
      </c>
      <c r="AD172" s="137" t="s">
        <v>4927</v>
      </c>
      <c r="AE172" s="74" t="str">
        <f t="array" ref="AE172"> index(publications!$A$1:$A$319, match($B172, publications!$B$1:$B$319, 0))</f>
        <v>Amaury</v>
      </c>
      <c r="AF172" s="26" t="s">
        <v>22</v>
      </c>
    </row>
    <row r="173">
      <c r="A173" s="30" t="s">
        <v>3863</v>
      </c>
      <c r="B173" s="129" t="str">
        <f> VLOOKUP($A173,datasets!$A:$B,2,0)</f>
        <v>Gomez 2012, arXiv (87CUAK8B)</v>
      </c>
      <c r="C173" s="129" t="str">
        <f t="shared" si="1"/>
        <v>87CUAK8B.1.1</v>
      </c>
      <c r="D173" s="117" t="s">
        <v>22</v>
      </c>
      <c r="E173" s="117" t="s">
        <v>22</v>
      </c>
      <c r="F173" s="168" t="s">
        <v>22</v>
      </c>
      <c r="G173" s="117" t="s">
        <v>22</v>
      </c>
      <c r="H173" s="169" t="s">
        <v>22</v>
      </c>
      <c r="I173" s="170" t="s">
        <v>22</v>
      </c>
      <c r="J173" s="117" t="s">
        <v>22</v>
      </c>
      <c r="K173" s="184" t="s">
        <v>22</v>
      </c>
      <c r="L173" s="117" t="s">
        <v>22</v>
      </c>
      <c r="M173" s="169" t="s">
        <v>22</v>
      </c>
      <c r="N173" s="172" t="s">
        <v>22</v>
      </c>
      <c r="O173" s="117" t="s">
        <v>22</v>
      </c>
      <c r="P173" s="117" t="s">
        <v>22</v>
      </c>
      <c r="Q173" s="117" t="s">
        <v>22</v>
      </c>
      <c r="R173" s="173" t="s">
        <v>22</v>
      </c>
      <c r="S173" s="9" t="s">
        <v>4928</v>
      </c>
      <c r="T173" s="174" t="s">
        <v>4762</v>
      </c>
      <c r="U173" s="181"/>
      <c r="V173" s="181" t="s">
        <v>4695</v>
      </c>
      <c r="W173" s="176" t="s">
        <v>22</v>
      </c>
      <c r="X173" s="176" t="s">
        <v>22</v>
      </c>
      <c r="Y173" s="177" t="s">
        <v>22</v>
      </c>
      <c r="Z173" s="117" t="s">
        <v>22</v>
      </c>
      <c r="AA173" s="11" t="s">
        <v>22</v>
      </c>
      <c r="AB173" s="181" t="s">
        <v>22</v>
      </c>
      <c r="AC173" s="9" t="s">
        <v>4929</v>
      </c>
      <c r="AD173" s="11" t="s">
        <v>22</v>
      </c>
      <c r="AE173" s="74" t="str">
        <f t="array" ref="AE173"> index(publications!$A$1:$A$319, match($B173, publications!$B$1:$B$319, 0))</f>
        <v>Anette</v>
      </c>
      <c r="AF173" s="26" t="s">
        <v>22</v>
      </c>
    </row>
    <row r="174">
      <c r="A174" s="26" t="s">
        <v>3864</v>
      </c>
      <c r="B174" s="129" t="str">
        <f> VLOOKUP($A174,datasets!$A:$B,2,0)</f>
        <v>Gomez 2012, arXiv (87CUAK8B)</v>
      </c>
      <c r="C174" s="129" t="str">
        <f t="shared" si="1"/>
        <v>87CUAK8B.2.1</v>
      </c>
      <c r="D174" s="117" t="s">
        <v>22</v>
      </c>
      <c r="E174" s="117" t="s">
        <v>22</v>
      </c>
      <c r="F174" s="168" t="s">
        <v>22</v>
      </c>
      <c r="G174" s="117" t="s">
        <v>22</v>
      </c>
      <c r="H174" s="169" t="s">
        <v>22</v>
      </c>
      <c r="I174" s="170" t="s">
        <v>22</v>
      </c>
      <c r="J174" s="117" t="s">
        <v>22</v>
      </c>
      <c r="K174" s="184" t="s">
        <v>22</v>
      </c>
      <c r="L174" s="117" t="s">
        <v>22</v>
      </c>
      <c r="M174" s="169" t="s">
        <v>22</v>
      </c>
      <c r="N174" s="172" t="s">
        <v>22</v>
      </c>
      <c r="O174" s="117" t="s">
        <v>22</v>
      </c>
      <c r="P174" s="117" t="s">
        <v>22</v>
      </c>
      <c r="Q174" s="117" t="s">
        <v>22</v>
      </c>
      <c r="R174" s="173" t="s">
        <v>22</v>
      </c>
      <c r="S174" s="9" t="s">
        <v>4928</v>
      </c>
      <c r="T174" s="174" t="s">
        <v>4762</v>
      </c>
      <c r="U174" s="181"/>
      <c r="V174" s="181" t="s">
        <v>4695</v>
      </c>
      <c r="W174" s="176" t="s">
        <v>22</v>
      </c>
      <c r="X174" s="176" t="s">
        <v>22</v>
      </c>
      <c r="Y174" s="177" t="s">
        <v>22</v>
      </c>
      <c r="Z174" s="117" t="s">
        <v>22</v>
      </c>
      <c r="AA174" s="11" t="s">
        <v>22</v>
      </c>
      <c r="AB174" s="181" t="s">
        <v>22</v>
      </c>
      <c r="AC174" s="9" t="s">
        <v>4929</v>
      </c>
      <c r="AD174" s="11" t="s">
        <v>22</v>
      </c>
      <c r="AE174" s="74" t="str">
        <f t="array" ref="AE174"> index(publications!$A$1:$A$319, match($B174, publications!$B$1:$B$319, 0))</f>
        <v>Anette</v>
      </c>
      <c r="AF174" s="26" t="s">
        <v>22</v>
      </c>
    </row>
    <row r="175">
      <c r="A175" s="26" t="s">
        <v>3865</v>
      </c>
      <c r="B175" s="129" t="str">
        <f> VLOOKUP($A175,datasets!$A:$B,2,0)</f>
        <v>Gomez 2012, arXiv (87CUAK8B)</v>
      </c>
      <c r="C175" s="129" t="str">
        <f t="shared" si="1"/>
        <v>87CUAK8B.3.1</v>
      </c>
      <c r="D175" s="117" t="s">
        <v>22</v>
      </c>
      <c r="E175" s="117" t="s">
        <v>22</v>
      </c>
      <c r="F175" s="168" t="s">
        <v>22</v>
      </c>
      <c r="G175" s="117" t="s">
        <v>22</v>
      </c>
      <c r="H175" s="169" t="s">
        <v>22</v>
      </c>
      <c r="I175" s="170" t="s">
        <v>22</v>
      </c>
      <c r="J175" s="117" t="s">
        <v>22</v>
      </c>
      <c r="K175" s="184" t="s">
        <v>22</v>
      </c>
      <c r="L175" s="117" t="s">
        <v>22</v>
      </c>
      <c r="M175" s="169" t="s">
        <v>22</v>
      </c>
      <c r="N175" s="172" t="s">
        <v>22</v>
      </c>
      <c r="O175" s="117" t="s">
        <v>22</v>
      </c>
      <c r="P175" s="117" t="s">
        <v>22</v>
      </c>
      <c r="Q175" s="117" t="s">
        <v>22</v>
      </c>
      <c r="R175" s="173" t="s">
        <v>22</v>
      </c>
      <c r="S175" s="9" t="s">
        <v>4928</v>
      </c>
      <c r="T175" s="174" t="s">
        <v>4762</v>
      </c>
      <c r="U175" s="181"/>
      <c r="V175" s="181" t="s">
        <v>4695</v>
      </c>
      <c r="W175" s="176" t="s">
        <v>22</v>
      </c>
      <c r="X175" s="176" t="s">
        <v>22</v>
      </c>
      <c r="Y175" s="177" t="s">
        <v>22</v>
      </c>
      <c r="Z175" s="117" t="s">
        <v>22</v>
      </c>
      <c r="AA175" s="11" t="s">
        <v>22</v>
      </c>
      <c r="AB175" s="181" t="s">
        <v>22</v>
      </c>
      <c r="AC175" s="9" t="s">
        <v>4929</v>
      </c>
      <c r="AD175" s="11" t="s">
        <v>22</v>
      </c>
      <c r="AE175" s="74" t="str">
        <f t="array" ref="AE175"> index(publications!$A$1:$A$319, match($B175, publications!$B$1:$B$319, 0))</f>
        <v>Anette</v>
      </c>
      <c r="AF175" s="26" t="s">
        <v>22</v>
      </c>
    </row>
    <row r="176">
      <c r="A176" s="30" t="s">
        <v>3866</v>
      </c>
      <c r="B176" s="129" t="str">
        <f> VLOOKUP($A176,datasets!$A:$B,2,0)</f>
        <v>Gomez et al. 2015, Geomorphology (96JUIQK7)</v>
      </c>
      <c r="C176" s="129" t="str">
        <f t="shared" si="1"/>
        <v>96JUIQK7.1.1</v>
      </c>
      <c r="D176" s="11" t="s">
        <v>4820</v>
      </c>
      <c r="E176" s="11" t="s">
        <v>4820</v>
      </c>
      <c r="F176" s="168" t="s">
        <v>4701</v>
      </c>
      <c r="G176" s="117" t="s">
        <v>22</v>
      </c>
      <c r="H176" s="169" t="s">
        <v>22</v>
      </c>
      <c r="I176" s="170" t="s">
        <v>22</v>
      </c>
      <c r="J176" s="169" t="s">
        <v>4730</v>
      </c>
      <c r="K176" s="184">
        <v>14.0</v>
      </c>
      <c r="L176" s="117" t="s">
        <v>22</v>
      </c>
      <c r="M176" s="169" t="s">
        <v>22</v>
      </c>
      <c r="N176" s="172" t="s">
        <v>22</v>
      </c>
      <c r="O176" s="117" t="s">
        <v>22</v>
      </c>
      <c r="P176" s="117" t="s">
        <v>22</v>
      </c>
      <c r="Q176" s="117" t="s">
        <v>22</v>
      </c>
      <c r="R176" s="173" t="s">
        <v>22</v>
      </c>
      <c r="S176" s="9" t="s">
        <v>4930</v>
      </c>
      <c r="T176" s="174" t="s">
        <v>4758</v>
      </c>
      <c r="U176" s="175"/>
      <c r="V176" s="175" t="s">
        <v>4695</v>
      </c>
      <c r="W176" s="176" t="s">
        <v>22</v>
      </c>
      <c r="X176" s="176" t="s">
        <v>22</v>
      </c>
      <c r="Y176" s="177" t="s">
        <v>22</v>
      </c>
      <c r="Z176" s="117" t="s">
        <v>22</v>
      </c>
      <c r="AA176" s="11" t="s">
        <v>22</v>
      </c>
      <c r="AB176" s="175" t="s">
        <v>22</v>
      </c>
      <c r="AC176" s="117" t="s">
        <v>22</v>
      </c>
      <c r="AD176" s="11" t="s">
        <v>22</v>
      </c>
      <c r="AE176" s="74" t="str">
        <f t="array" ref="AE176"> index(publications!$A$1:$A$319, match($B176, publications!$B$1:$B$319, 0))</f>
        <v>Livia</v>
      </c>
      <c r="AF176" s="26" t="s">
        <v>22</v>
      </c>
    </row>
    <row r="177">
      <c r="A177" s="30" t="s">
        <v>3871</v>
      </c>
      <c r="B177" s="129" t="str">
        <f> VLOOKUP($A177,datasets!$A:$B,2,0)</f>
        <v>Gomez et al. 2015, Geomorphology (96JUIQK7)</v>
      </c>
      <c r="C177" s="129" t="str">
        <f t="shared" si="1"/>
        <v>96JUIQK7.2.1</v>
      </c>
      <c r="D177" s="11" t="s">
        <v>4820</v>
      </c>
      <c r="E177" s="11" t="s">
        <v>4820</v>
      </c>
      <c r="F177" s="168" t="s">
        <v>4701</v>
      </c>
      <c r="G177" s="117" t="s">
        <v>22</v>
      </c>
      <c r="H177" s="169" t="s">
        <v>22</v>
      </c>
      <c r="I177" s="170" t="s">
        <v>22</v>
      </c>
      <c r="J177" s="169" t="s">
        <v>4730</v>
      </c>
      <c r="K177" s="184">
        <v>14.0</v>
      </c>
      <c r="L177" s="117" t="s">
        <v>22</v>
      </c>
      <c r="M177" s="169" t="s">
        <v>22</v>
      </c>
      <c r="N177" s="172" t="s">
        <v>22</v>
      </c>
      <c r="O177" s="117" t="s">
        <v>22</v>
      </c>
      <c r="P177" s="117" t="s">
        <v>22</v>
      </c>
      <c r="Q177" s="117" t="s">
        <v>22</v>
      </c>
      <c r="R177" s="173" t="s">
        <v>22</v>
      </c>
      <c r="S177" s="9" t="s">
        <v>4930</v>
      </c>
      <c r="T177" s="174" t="s">
        <v>4758</v>
      </c>
      <c r="U177" s="175"/>
      <c r="V177" s="175" t="s">
        <v>4695</v>
      </c>
      <c r="W177" s="176" t="s">
        <v>22</v>
      </c>
      <c r="X177" s="176" t="s">
        <v>22</v>
      </c>
      <c r="Y177" s="177" t="s">
        <v>22</v>
      </c>
      <c r="Z177" s="117" t="s">
        <v>22</v>
      </c>
      <c r="AA177" s="11" t="s">
        <v>22</v>
      </c>
      <c r="AB177" s="175" t="s">
        <v>22</v>
      </c>
      <c r="AC177" s="117" t="s">
        <v>22</v>
      </c>
      <c r="AD177" s="11" t="s">
        <v>22</v>
      </c>
      <c r="AE177" s="74" t="str">
        <f t="array" ref="AE177"> index(publications!$A$1:$A$319, match($B177, publications!$B$1:$B$319, 0))</f>
        <v>Livia</v>
      </c>
      <c r="AF177" s="26" t="s">
        <v>22</v>
      </c>
    </row>
    <row r="178">
      <c r="A178" s="30" t="s">
        <v>3872</v>
      </c>
      <c r="B178" s="129" t="str">
        <f> VLOOKUP($A178,datasets!$A:$B,2,0)</f>
        <v>Gomez et al. 2015, Geomorphology (96JUIQK7)</v>
      </c>
      <c r="C178" s="129" t="str">
        <f t="shared" si="1"/>
        <v>96JUIQK7.3.1</v>
      </c>
      <c r="D178" s="11" t="s">
        <v>4820</v>
      </c>
      <c r="E178" s="11" t="s">
        <v>4820</v>
      </c>
      <c r="F178" s="168" t="s">
        <v>4701</v>
      </c>
      <c r="G178" s="117" t="s">
        <v>22</v>
      </c>
      <c r="H178" s="169" t="s">
        <v>22</v>
      </c>
      <c r="I178" s="170" t="s">
        <v>22</v>
      </c>
      <c r="J178" s="169" t="s">
        <v>4730</v>
      </c>
      <c r="K178" s="184">
        <v>14.0</v>
      </c>
      <c r="L178" s="117" t="s">
        <v>22</v>
      </c>
      <c r="M178" s="169" t="s">
        <v>22</v>
      </c>
      <c r="N178" s="172" t="s">
        <v>22</v>
      </c>
      <c r="O178" s="117" t="s">
        <v>22</v>
      </c>
      <c r="P178" s="117" t="s">
        <v>22</v>
      </c>
      <c r="Q178" s="117" t="s">
        <v>22</v>
      </c>
      <c r="R178" s="173" t="s">
        <v>22</v>
      </c>
      <c r="S178" s="9" t="s">
        <v>4930</v>
      </c>
      <c r="T178" s="174" t="s">
        <v>4758</v>
      </c>
      <c r="U178" s="175"/>
      <c r="V178" s="175" t="s">
        <v>4695</v>
      </c>
      <c r="W178" s="176" t="s">
        <v>22</v>
      </c>
      <c r="X178" s="176" t="s">
        <v>22</v>
      </c>
      <c r="Y178" s="177" t="s">
        <v>22</v>
      </c>
      <c r="Z178" s="117" t="s">
        <v>22</v>
      </c>
      <c r="AA178" s="11" t="s">
        <v>22</v>
      </c>
      <c r="AB178" s="175" t="s">
        <v>22</v>
      </c>
      <c r="AC178" s="117" t="s">
        <v>22</v>
      </c>
      <c r="AD178" s="11" t="s">
        <v>22</v>
      </c>
      <c r="AE178" s="74" t="str">
        <f t="array" ref="AE178"> index(publications!$A$1:$A$319, match($B178, publications!$B$1:$B$319, 0))</f>
        <v>Livia</v>
      </c>
      <c r="AF178" s="26" t="s">
        <v>22</v>
      </c>
    </row>
    <row r="179">
      <c r="A179" s="30" t="s">
        <v>3873</v>
      </c>
      <c r="B179" s="129" t="str">
        <f> VLOOKUP($A179,datasets!$A:$B,2,0)</f>
        <v>Gomez et al. 2015, Geomorphology (96JUIQK7)</v>
      </c>
      <c r="C179" s="129" t="str">
        <f t="shared" si="1"/>
        <v>96JUIQK7.4.1</v>
      </c>
      <c r="D179" s="11" t="s">
        <v>4820</v>
      </c>
      <c r="E179" s="11" t="s">
        <v>4820</v>
      </c>
      <c r="F179" s="168" t="s">
        <v>4701</v>
      </c>
      <c r="G179" s="117" t="s">
        <v>22</v>
      </c>
      <c r="H179" s="169" t="s">
        <v>22</v>
      </c>
      <c r="I179" s="170" t="s">
        <v>22</v>
      </c>
      <c r="J179" s="169" t="s">
        <v>4730</v>
      </c>
      <c r="K179" s="184">
        <v>14.0</v>
      </c>
      <c r="L179" s="117" t="s">
        <v>22</v>
      </c>
      <c r="M179" s="169" t="s">
        <v>22</v>
      </c>
      <c r="N179" s="172" t="s">
        <v>22</v>
      </c>
      <c r="O179" s="117" t="s">
        <v>22</v>
      </c>
      <c r="P179" s="117" t="s">
        <v>22</v>
      </c>
      <c r="Q179" s="117" t="s">
        <v>22</v>
      </c>
      <c r="R179" s="173" t="s">
        <v>22</v>
      </c>
      <c r="S179" s="9" t="s">
        <v>4930</v>
      </c>
      <c r="T179" s="174" t="s">
        <v>4758</v>
      </c>
      <c r="U179" s="175"/>
      <c r="V179" s="175" t="s">
        <v>4695</v>
      </c>
      <c r="W179" s="176" t="s">
        <v>22</v>
      </c>
      <c r="X179" s="176" t="s">
        <v>22</v>
      </c>
      <c r="Y179" s="177" t="s">
        <v>22</v>
      </c>
      <c r="Z179" s="117" t="s">
        <v>22</v>
      </c>
      <c r="AA179" s="11" t="s">
        <v>22</v>
      </c>
      <c r="AB179" s="175" t="s">
        <v>22</v>
      </c>
      <c r="AC179" s="117" t="s">
        <v>22</v>
      </c>
      <c r="AD179" s="11" t="s">
        <v>22</v>
      </c>
      <c r="AE179" s="74" t="str">
        <f t="array" ref="AE179"> index(publications!$A$1:$A$319, match($B179, publications!$B$1:$B$319, 0))</f>
        <v>Livia</v>
      </c>
      <c r="AF179" s="26" t="s">
        <v>22</v>
      </c>
    </row>
    <row r="180">
      <c r="A180" s="30" t="s">
        <v>3874</v>
      </c>
      <c r="B180" s="129" t="str">
        <f> VLOOKUP($A180,datasets!$A:$B,2,0)</f>
        <v>Gonçalves 2016, ISPRS - International Archives of the Photogrammetry, Remote Sensing and Spatial Information Sciences (4N97ZMU9)</v>
      </c>
      <c r="C180" s="129" t="str">
        <f t="shared" si="1"/>
        <v>4N97ZMU9.1.1</v>
      </c>
      <c r="D180" s="11" t="s">
        <v>22</v>
      </c>
      <c r="E180" s="11" t="s">
        <v>22</v>
      </c>
      <c r="F180" s="168" t="s">
        <v>22</v>
      </c>
      <c r="G180" s="11" t="s">
        <v>22</v>
      </c>
      <c r="H180" s="169" t="s">
        <v>22</v>
      </c>
      <c r="I180" s="170" t="s">
        <v>22</v>
      </c>
      <c r="J180" s="169" t="s">
        <v>3436</v>
      </c>
      <c r="K180" s="184">
        <v>8.0</v>
      </c>
      <c r="L180" s="117" t="s">
        <v>22</v>
      </c>
      <c r="M180" s="169" t="s">
        <v>22</v>
      </c>
      <c r="N180" s="172" t="s">
        <v>22</v>
      </c>
      <c r="O180" s="117">
        <v>1183.0</v>
      </c>
      <c r="P180" s="11">
        <v>4.7</v>
      </c>
      <c r="Q180" s="11">
        <v>4.7</v>
      </c>
      <c r="R180" s="173">
        <v>4.7</v>
      </c>
      <c r="S180" s="9" t="s">
        <v>4707</v>
      </c>
      <c r="T180" s="173" t="s">
        <v>4707</v>
      </c>
      <c r="U180" s="175"/>
      <c r="V180" s="175" t="s">
        <v>4701</v>
      </c>
      <c r="W180" s="179" t="s">
        <v>22</v>
      </c>
      <c r="X180" s="179" t="s">
        <v>22</v>
      </c>
      <c r="Y180" s="177" t="s">
        <v>22</v>
      </c>
      <c r="Z180" s="117" t="s">
        <v>22</v>
      </c>
      <c r="AA180" s="11" t="s">
        <v>22</v>
      </c>
      <c r="AB180" s="181" t="s">
        <v>22</v>
      </c>
      <c r="AC180" s="9" t="s">
        <v>4714</v>
      </c>
      <c r="AD180" s="11" t="s">
        <v>22</v>
      </c>
      <c r="AE180" s="74" t="str">
        <f t="array" ref="AE180"> index(publications!$A$1:$A$319, match($B180, publications!$B$1:$B$319, 0))</f>
        <v>Livia</v>
      </c>
      <c r="AF180" s="26" t="s">
        <v>22</v>
      </c>
    </row>
    <row r="181">
      <c r="A181" s="30" t="s">
        <v>3880</v>
      </c>
      <c r="B181" s="129" t="str">
        <f> VLOOKUP($A181,datasets!$A:$B,2,0)</f>
        <v>Goossens et al. 2006, Journal of Archaeological Science (TH6B9CR4)</v>
      </c>
      <c r="C181" s="129" t="str">
        <f t="shared" si="1"/>
        <v>TH6B9CR4.1.1</v>
      </c>
      <c r="D181" s="11" t="s">
        <v>4883</v>
      </c>
      <c r="E181" s="11" t="s">
        <v>4883</v>
      </c>
      <c r="F181" s="168" t="s">
        <v>4701</v>
      </c>
      <c r="G181" s="11">
        <v>0.4</v>
      </c>
      <c r="H181" s="169" t="s">
        <v>3554</v>
      </c>
      <c r="I181" s="170">
        <f>AVERAGE(G181,G181,H181)</f>
        <v>0.4</v>
      </c>
      <c r="J181" s="169" t="s">
        <v>4931</v>
      </c>
      <c r="K181" s="184">
        <v>91.0</v>
      </c>
      <c r="L181" s="117" t="s">
        <v>22</v>
      </c>
      <c r="M181" s="169" t="s">
        <v>22</v>
      </c>
      <c r="N181" s="172" t="s">
        <v>22</v>
      </c>
      <c r="O181" s="117" t="s">
        <v>22</v>
      </c>
      <c r="P181" s="117" t="s">
        <v>22</v>
      </c>
      <c r="Q181" s="117" t="s">
        <v>22</v>
      </c>
      <c r="R181" s="174" t="s">
        <v>22</v>
      </c>
      <c r="S181" s="117" t="s">
        <v>22</v>
      </c>
      <c r="T181" s="174" t="s">
        <v>22</v>
      </c>
      <c r="U181" s="175"/>
      <c r="V181" s="175" t="s">
        <v>22</v>
      </c>
      <c r="W181" s="176" t="s">
        <v>22</v>
      </c>
      <c r="X181" s="176" t="s">
        <v>22</v>
      </c>
      <c r="Y181" s="177" t="s">
        <v>22</v>
      </c>
      <c r="Z181" s="117" t="s">
        <v>22</v>
      </c>
      <c r="AA181" s="11" t="s">
        <v>22</v>
      </c>
      <c r="AB181" s="175" t="s">
        <v>22</v>
      </c>
      <c r="AC181" s="117" t="s">
        <v>22</v>
      </c>
      <c r="AD181" s="117" t="s">
        <v>22</v>
      </c>
      <c r="AE181" s="74" t="str">
        <f t="array" ref="AE181"> index(publications!$A$1:$A$319, match($B181, publications!$B$1:$B$319, 0))</f>
        <v>Melanie</v>
      </c>
      <c r="AF181" s="26" t="s">
        <v>4932</v>
      </c>
    </row>
    <row r="182">
      <c r="A182" s="30" t="s">
        <v>3884</v>
      </c>
      <c r="B182" s="129" t="str">
        <f> VLOOKUP($A182,datasets!$A:$B,2,0)</f>
        <v>Grottoli et al. 2021, Remote Sensing (ISESFWSP)</v>
      </c>
      <c r="C182" s="129" t="str">
        <f t="shared" si="1"/>
        <v>ISESFWSP.1.1</v>
      </c>
      <c r="D182" s="117" t="s">
        <v>22</v>
      </c>
      <c r="E182" s="117" t="s">
        <v>22</v>
      </c>
      <c r="F182" s="168" t="s">
        <v>22</v>
      </c>
      <c r="G182" s="117" t="s">
        <v>22</v>
      </c>
      <c r="H182" s="169" t="s">
        <v>22</v>
      </c>
      <c r="I182" s="170" t="s">
        <v>22</v>
      </c>
      <c r="J182" s="169" t="s">
        <v>4812</v>
      </c>
      <c r="K182" s="171">
        <v>17.0</v>
      </c>
      <c r="L182" s="11">
        <v>2.4</v>
      </c>
      <c r="M182" s="11">
        <v>0.06</v>
      </c>
      <c r="N182" s="172">
        <v>1.62</v>
      </c>
      <c r="O182" s="117" t="s">
        <v>22</v>
      </c>
      <c r="P182" s="117" t="s">
        <v>22</v>
      </c>
      <c r="Q182" s="117" t="s">
        <v>22</v>
      </c>
      <c r="R182" s="174" t="s">
        <v>22</v>
      </c>
      <c r="S182" s="9" t="s">
        <v>4692</v>
      </c>
      <c r="T182" s="173" t="s">
        <v>4693</v>
      </c>
      <c r="U182" s="181"/>
      <c r="V182" s="181" t="s">
        <v>4695</v>
      </c>
      <c r="W182" s="179">
        <v>0.1</v>
      </c>
      <c r="X182" s="179">
        <v>0.1</v>
      </c>
      <c r="Y182" s="180">
        <v>0.1</v>
      </c>
      <c r="Z182" s="11">
        <v>1.0</v>
      </c>
      <c r="AA182" s="117">
        <v>1.0</v>
      </c>
      <c r="AB182" s="175">
        <v>1.0</v>
      </c>
      <c r="AC182" s="117" t="s">
        <v>22</v>
      </c>
      <c r="AD182" s="11" t="s">
        <v>4933</v>
      </c>
      <c r="AE182" s="74" t="str">
        <f t="array" ref="AE182"> index(publications!$A$1:$A$319, match($B182, publications!$B$1:$B$319, 0))</f>
        <v>Bob</v>
      </c>
      <c r="AF182" s="26" t="s">
        <v>4893</v>
      </c>
      <c r="AG182" s="26" t="s">
        <v>4934</v>
      </c>
    </row>
    <row r="183">
      <c r="A183" s="30" t="s">
        <v>3887</v>
      </c>
      <c r="B183" s="129" t="str">
        <f> VLOOKUP($A183,datasets!$A:$B,2,0)</f>
        <v>Guerin et al. 2020, Geomorphology (6J9XIMI9)</v>
      </c>
      <c r="C183" s="129" t="str">
        <f t="shared" si="1"/>
        <v>6J9XIMI9.1.1</v>
      </c>
      <c r="D183" s="11" t="s">
        <v>4935</v>
      </c>
      <c r="E183" s="11" t="s">
        <v>4935</v>
      </c>
      <c r="F183" s="168" t="s">
        <v>4695</v>
      </c>
      <c r="G183" s="117" t="s">
        <v>22</v>
      </c>
      <c r="H183" s="169" t="s">
        <v>22</v>
      </c>
      <c r="I183" s="170" t="s">
        <v>22</v>
      </c>
      <c r="J183" s="117" t="s">
        <v>22</v>
      </c>
      <c r="K183" s="184" t="s">
        <v>22</v>
      </c>
      <c r="L183" s="117" t="s">
        <v>22</v>
      </c>
      <c r="M183" s="169" t="s">
        <v>22</v>
      </c>
      <c r="N183" s="172" t="s">
        <v>22</v>
      </c>
      <c r="O183" s="117" t="s">
        <v>22</v>
      </c>
      <c r="P183" s="117" t="s">
        <v>22</v>
      </c>
      <c r="Q183" s="117" t="s">
        <v>22</v>
      </c>
      <c r="R183" s="173" t="s">
        <v>22</v>
      </c>
      <c r="S183" s="26" t="s">
        <v>4936</v>
      </c>
      <c r="T183" s="174" t="s">
        <v>4937</v>
      </c>
      <c r="U183" s="181"/>
      <c r="V183" s="181" t="s">
        <v>4695</v>
      </c>
      <c r="W183" s="176" t="s">
        <v>22</v>
      </c>
      <c r="X183" s="176" t="s">
        <v>22</v>
      </c>
      <c r="Y183" s="177" t="s">
        <v>22</v>
      </c>
      <c r="Z183" s="117" t="s">
        <v>22</v>
      </c>
      <c r="AA183" s="11" t="s">
        <v>22</v>
      </c>
      <c r="AB183" s="175" t="s">
        <v>22</v>
      </c>
      <c r="AC183" s="117" t="s">
        <v>22</v>
      </c>
      <c r="AD183" s="11" t="s">
        <v>4938</v>
      </c>
      <c r="AE183" s="74" t="str">
        <f t="array" ref="AE183"> index(publications!$A$1:$A$319, match($B183, publications!$B$1:$B$319, 0))</f>
        <v>Thomas</v>
      </c>
      <c r="AF183" s="26" t="s">
        <v>22</v>
      </c>
    </row>
    <row r="184">
      <c r="A184" s="30" t="s">
        <v>3892</v>
      </c>
      <c r="B184" s="129" t="str">
        <f> VLOOKUP($A184,datasets!$A:$B,2,0)</f>
        <v>Heisig and Simmen 2021, PFG – Journal of Photogrammetry, Remote Sensing and Geoinformation Science (E9FLCYRK)</v>
      </c>
      <c r="C184" s="129" t="str">
        <f t="shared" si="1"/>
        <v>E9FLCYRK.1.1</v>
      </c>
      <c r="D184" s="11" t="s">
        <v>4939</v>
      </c>
      <c r="E184" s="11" t="s">
        <v>4939</v>
      </c>
      <c r="F184" s="168" t="s">
        <v>4695</v>
      </c>
      <c r="G184" s="11" t="s">
        <v>22</v>
      </c>
      <c r="H184" s="169" t="s">
        <v>3473</v>
      </c>
      <c r="I184" s="170" t="s">
        <v>3473</v>
      </c>
      <c r="J184" s="169" t="s">
        <v>4940</v>
      </c>
      <c r="K184" s="171">
        <v>200000.0</v>
      </c>
      <c r="L184" s="11">
        <v>0.8</v>
      </c>
      <c r="M184" s="11">
        <v>0.4</v>
      </c>
      <c r="N184" s="172">
        <v>0.67</v>
      </c>
      <c r="O184" s="117" t="s">
        <v>22</v>
      </c>
      <c r="P184" s="11">
        <v>1.3</v>
      </c>
      <c r="Q184" s="11">
        <v>1.3</v>
      </c>
      <c r="R184" s="173">
        <v>1.3</v>
      </c>
      <c r="S184" s="9" t="s">
        <v>4941</v>
      </c>
      <c r="T184" s="173" t="s">
        <v>4942</v>
      </c>
      <c r="U184" s="181"/>
      <c r="V184" s="181" t="s">
        <v>4695</v>
      </c>
      <c r="W184" s="179">
        <v>0.5</v>
      </c>
      <c r="X184" s="176">
        <v>0.5</v>
      </c>
      <c r="Y184" s="177">
        <v>0.5</v>
      </c>
      <c r="Z184" s="117" t="s">
        <v>22</v>
      </c>
      <c r="AA184" s="11" t="s">
        <v>22</v>
      </c>
      <c r="AB184" s="181" t="s">
        <v>22</v>
      </c>
      <c r="AC184" s="9" t="s">
        <v>4714</v>
      </c>
      <c r="AD184" s="11" t="s">
        <v>22</v>
      </c>
      <c r="AE184" s="74" t="str">
        <f t="array" ref="AE184"> index(publications!$A$1:$A$319, match($B184, publications!$B$1:$B$319, 0))</f>
        <v>Camillo</v>
      </c>
      <c r="AF184" s="11" t="s">
        <v>4943</v>
      </c>
    </row>
    <row r="185">
      <c r="A185" s="30" t="s">
        <v>3899</v>
      </c>
      <c r="B185" s="129" t="str">
        <f> VLOOKUP($A185,datasets!$A:$B,2,0)</f>
        <v>Holden and Smit 2019, South African Journal of Geomatics (PJ3SVQP3)</v>
      </c>
      <c r="C185" s="129" t="str">
        <f t="shared" si="1"/>
        <v>PJ3SVQP3.1.1</v>
      </c>
      <c r="D185" s="11" t="s">
        <v>4872</v>
      </c>
      <c r="E185" s="117" t="s">
        <v>4921</v>
      </c>
      <c r="F185" s="168" t="s">
        <v>4695</v>
      </c>
      <c r="G185" s="11">
        <v>2.0</v>
      </c>
      <c r="H185" s="169" t="s">
        <v>3330</v>
      </c>
      <c r="I185" s="170">
        <f t="shared" ref="I185:I193" si="5">AVERAGE(G185,G185,H185)</f>
        <v>2</v>
      </c>
      <c r="J185" s="169" t="s">
        <v>4835</v>
      </c>
      <c r="K185" s="184">
        <v>9.0</v>
      </c>
      <c r="L185" s="117" t="s">
        <v>22</v>
      </c>
      <c r="M185" s="169" t="s">
        <v>22</v>
      </c>
      <c r="N185" s="172" t="s">
        <v>22</v>
      </c>
      <c r="O185" s="117">
        <v>6.0</v>
      </c>
      <c r="P185" s="117" t="s">
        <v>22</v>
      </c>
      <c r="Q185" s="117" t="s">
        <v>22</v>
      </c>
      <c r="R185" s="174" t="s">
        <v>22</v>
      </c>
      <c r="S185" s="9" t="s">
        <v>4944</v>
      </c>
      <c r="T185" s="173" t="s">
        <v>4758</v>
      </c>
      <c r="U185" s="175"/>
      <c r="V185" s="175" t="s">
        <v>4695</v>
      </c>
      <c r="W185" s="179" t="s">
        <v>4945</v>
      </c>
      <c r="X185" s="179" t="s">
        <v>4945</v>
      </c>
      <c r="Y185" s="177">
        <v>3.75</v>
      </c>
      <c r="Z185" s="117" t="s">
        <v>22</v>
      </c>
      <c r="AA185" s="11" t="s">
        <v>22</v>
      </c>
      <c r="AB185" s="175" t="s">
        <v>22</v>
      </c>
      <c r="AC185" s="117" t="s">
        <v>22</v>
      </c>
      <c r="AD185" s="117" t="s">
        <v>22</v>
      </c>
      <c r="AE185" s="74" t="str">
        <f t="array" ref="AE185"> index(publications!$A$1:$A$319, match($B185, publications!$B$1:$B$319, 0))</f>
        <v>Livia</v>
      </c>
      <c r="AF185" s="26" t="s">
        <v>22</v>
      </c>
    </row>
    <row r="186">
      <c r="A186" s="138" t="s">
        <v>3904</v>
      </c>
      <c r="B186" s="129" t="str">
        <f> VLOOKUP($A186,datasets!$A:$B,2,0)</f>
        <v>Holden and Smit 2019, South African Journal of Geomatics (PJ3SVQP3)</v>
      </c>
      <c r="C186" s="129" t="str">
        <f t="shared" si="1"/>
        <v>PJ3SVQP3.2.1</v>
      </c>
      <c r="D186" s="11" t="s">
        <v>4872</v>
      </c>
      <c r="E186" s="117" t="s">
        <v>4921</v>
      </c>
      <c r="F186" s="168" t="s">
        <v>4695</v>
      </c>
      <c r="G186" s="11">
        <v>2.0</v>
      </c>
      <c r="H186" s="169" t="s">
        <v>3330</v>
      </c>
      <c r="I186" s="170">
        <f t="shared" si="5"/>
        <v>2</v>
      </c>
      <c r="J186" s="169" t="s">
        <v>4946</v>
      </c>
      <c r="K186" s="184">
        <v>40.0</v>
      </c>
      <c r="L186" s="117" t="s">
        <v>22</v>
      </c>
      <c r="M186" s="169" t="s">
        <v>22</v>
      </c>
      <c r="N186" s="172" t="s">
        <v>22</v>
      </c>
      <c r="O186" s="117">
        <v>18.0</v>
      </c>
      <c r="P186" s="117" t="s">
        <v>22</v>
      </c>
      <c r="Q186" s="117" t="s">
        <v>22</v>
      </c>
      <c r="R186" s="174" t="s">
        <v>22</v>
      </c>
      <c r="S186" s="9" t="s">
        <v>4944</v>
      </c>
      <c r="T186" s="173" t="s">
        <v>4758</v>
      </c>
      <c r="U186" s="175"/>
      <c r="V186" s="175" t="s">
        <v>4695</v>
      </c>
      <c r="W186" s="179" t="s">
        <v>4945</v>
      </c>
      <c r="X186" s="179" t="s">
        <v>4945</v>
      </c>
      <c r="Y186" s="177">
        <v>3.75</v>
      </c>
      <c r="Z186" s="117" t="s">
        <v>22</v>
      </c>
      <c r="AA186" s="11" t="s">
        <v>22</v>
      </c>
      <c r="AB186" s="175" t="s">
        <v>22</v>
      </c>
      <c r="AC186" s="117" t="s">
        <v>22</v>
      </c>
      <c r="AD186" s="117" t="s">
        <v>22</v>
      </c>
      <c r="AE186" s="74" t="str">
        <f t="array" ref="AE186"> index(publications!$A$1:$A$319, match($B186, publications!$B$1:$B$319, 0))</f>
        <v>Livia</v>
      </c>
      <c r="AF186" s="26" t="s">
        <v>22</v>
      </c>
    </row>
    <row r="187">
      <c r="A187" s="30" t="s">
        <v>3905</v>
      </c>
      <c r="B187" s="129" t="str">
        <f> VLOOKUP($A187,datasets!$A:$B,2,0)</f>
        <v>Holden and Smit 2019, South African Journal of Geomatics (PJ3SVQP3)</v>
      </c>
      <c r="C187" s="129" t="str">
        <f t="shared" si="1"/>
        <v>PJ3SVQP3.3.1</v>
      </c>
      <c r="D187" s="11" t="s">
        <v>4872</v>
      </c>
      <c r="E187" s="117" t="s">
        <v>4921</v>
      </c>
      <c r="F187" s="168" t="s">
        <v>4695</v>
      </c>
      <c r="G187" s="11">
        <v>2.0</v>
      </c>
      <c r="H187" s="169" t="s">
        <v>3330</v>
      </c>
      <c r="I187" s="170">
        <f t="shared" si="5"/>
        <v>2</v>
      </c>
      <c r="J187" s="169" t="s">
        <v>4782</v>
      </c>
      <c r="K187" s="184">
        <v>30.0</v>
      </c>
      <c r="L187" s="117" t="s">
        <v>22</v>
      </c>
      <c r="M187" s="169" t="s">
        <v>22</v>
      </c>
      <c r="N187" s="172" t="s">
        <v>22</v>
      </c>
      <c r="O187" s="117">
        <v>15.0</v>
      </c>
      <c r="P187" s="117" t="s">
        <v>22</v>
      </c>
      <c r="Q187" s="117" t="s">
        <v>22</v>
      </c>
      <c r="R187" s="174" t="s">
        <v>22</v>
      </c>
      <c r="S187" s="9" t="s">
        <v>4944</v>
      </c>
      <c r="T187" s="173" t="s">
        <v>4758</v>
      </c>
      <c r="U187" s="175"/>
      <c r="V187" s="175" t="s">
        <v>4695</v>
      </c>
      <c r="W187" s="179" t="s">
        <v>4945</v>
      </c>
      <c r="X187" s="179" t="s">
        <v>4945</v>
      </c>
      <c r="Y187" s="177">
        <v>3.75</v>
      </c>
      <c r="Z187" s="117" t="s">
        <v>22</v>
      </c>
      <c r="AA187" s="11" t="s">
        <v>22</v>
      </c>
      <c r="AB187" s="175" t="s">
        <v>22</v>
      </c>
      <c r="AC187" s="117" t="s">
        <v>22</v>
      </c>
      <c r="AD187" s="117" t="s">
        <v>22</v>
      </c>
      <c r="AE187" s="74" t="str">
        <f t="array" ref="AE187"> index(publications!$A$1:$A$319, match($B187, publications!$B$1:$B$319, 0))</f>
        <v>Livia</v>
      </c>
      <c r="AF187" s="26" t="s">
        <v>22</v>
      </c>
    </row>
    <row r="188">
      <c r="A188" s="30" t="s">
        <v>3906</v>
      </c>
      <c r="B188" s="129" t="str">
        <f> VLOOKUP($A188,datasets!$A:$B,2,0)</f>
        <v>Holden and Smit 2019, South African Journal of Geomatics (PJ3SVQP3)</v>
      </c>
      <c r="C188" s="129" t="str">
        <f t="shared" si="1"/>
        <v>PJ3SVQP3.4.1</v>
      </c>
      <c r="D188" s="11" t="s">
        <v>4872</v>
      </c>
      <c r="E188" s="117" t="s">
        <v>4921</v>
      </c>
      <c r="F188" s="168" t="s">
        <v>4695</v>
      </c>
      <c r="G188" s="11">
        <v>2.0</v>
      </c>
      <c r="H188" s="169" t="s">
        <v>3330</v>
      </c>
      <c r="I188" s="170">
        <f t="shared" si="5"/>
        <v>2</v>
      </c>
      <c r="J188" s="169" t="s">
        <v>4734</v>
      </c>
      <c r="K188" s="184">
        <v>23.0</v>
      </c>
      <c r="L188" s="117" t="s">
        <v>22</v>
      </c>
      <c r="M188" s="169" t="s">
        <v>22</v>
      </c>
      <c r="N188" s="172" t="s">
        <v>22</v>
      </c>
      <c r="O188" s="117">
        <v>14.0</v>
      </c>
      <c r="P188" s="117" t="s">
        <v>22</v>
      </c>
      <c r="Q188" s="117" t="s">
        <v>22</v>
      </c>
      <c r="R188" s="174" t="s">
        <v>22</v>
      </c>
      <c r="S188" s="9" t="s">
        <v>4944</v>
      </c>
      <c r="T188" s="173" t="s">
        <v>4758</v>
      </c>
      <c r="U188" s="175"/>
      <c r="V188" s="175" t="s">
        <v>4695</v>
      </c>
      <c r="W188" s="179" t="s">
        <v>4945</v>
      </c>
      <c r="X188" s="179" t="s">
        <v>4945</v>
      </c>
      <c r="Y188" s="177">
        <v>3.75</v>
      </c>
      <c r="Z188" s="117" t="s">
        <v>22</v>
      </c>
      <c r="AA188" s="11" t="s">
        <v>22</v>
      </c>
      <c r="AB188" s="175" t="s">
        <v>22</v>
      </c>
      <c r="AC188" s="117" t="s">
        <v>22</v>
      </c>
      <c r="AD188" s="117" t="s">
        <v>22</v>
      </c>
      <c r="AE188" s="74" t="str">
        <f t="array" ref="AE188"> index(publications!$A$1:$A$319, match($B188, publications!$B$1:$B$319, 0))</f>
        <v>Livia</v>
      </c>
      <c r="AF188" s="26" t="s">
        <v>22</v>
      </c>
    </row>
    <row r="189">
      <c r="A189" s="30" t="s">
        <v>3907</v>
      </c>
      <c r="B189" s="129" t="str">
        <f> VLOOKUP($A189,datasets!$A:$B,2,0)</f>
        <v>Holmlund 2021, Journal of Glaciology (AYRB3XCS)</v>
      </c>
      <c r="C189" s="129" t="str">
        <f t="shared" si="1"/>
        <v>AYRB3XCS.1.1</v>
      </c>
      <c r="D189" s="11" t="s">
        <v>4947</v>
      </c>
      <c r="E189" s="11" t="s">
        <v>4758</v>
      </c>
      <c r="F189" s="168" t="s">
        <v>4695</v>
      </c>
      <c r="G189" s="11">
        <v>4.5</v>
      </c>
      <c r="H189" s="169" t="s">
        <v>4948</v>
      </c>
      <c r="I189" s="170">
        <f t="shared" si="5"/>
        <v>4.5</v>
      </c>
      <c r="J189" s="169" t="s">
        <v>4835</v>
      </c>
      <c r="K189" s="184">
        <v>9.0</v>
      </c>
      <c r="L189" s="117" t="s">
        <v>22</v>
      </c>
      <c r="M189" s="169" t="s">
        <v>22</v>
      </c>
      <c r="N189" s="172" t="s">
        <v>22</v>
      </c>
      <c r="O189" s="117" t="s">
        <v>22</v>
      </c>
      <c r="P189" s="117" t="s">
        <v>22</v>
      </c>
      <c r="Q189" s="117" t="s">
        <v>22</v>
      </c>
      <c r="R189" s="174" t="s">
        <v>22</v>
      </c>
      <c r="S189" s="9" t="s">
        <v>3595</v>
      </c>
      <c r="T189" s="173" t="s">
        <v>3595</v>
      </c>
      <c r="U189" s="175"/>
      <c r="V189" s="175" t="s">
        <v>4701</v>
      </c>
      <c r="W189" s="179">
        <v>4.5</v>
      </c>
      <c r="X189" s="176">
        <v>1.5</v>
      </c>
      <c r="Y189" s="177">
        <v>3.5</v>
      </c>
      <c r="Z189" s="117" t="s">
        <v>22</v>
      </c>
      <c r="AA189" s="11" t="s">
        <v>22</v>
      </c>
      <c r="AB189" s="175" t="s">
        <v>22</v>
      </c>
      <c r="AC189" s="117" t="s">
        <v>22</v>
      </c>
      <c r="AD189" s="11" t="s">
        <v>22</v>
      </c>
      <c r="AE189" s="74" t="str">
        <f t="array" ref="AE189"> index(publications!$A$1:$A$319, match($B189, publications!$B$1:$B$319, 0))</f>
        <v>Livia</v>
      </c>
      <c r="AF189" s="26" t="s">
        <v>22</v>
      </c>
    </row>
    <row r="190">
      <c r="A190" s="30" t="s">
        <v>3913</v>
      </c>
      <c r="B190" s="129" t="str">
        <f> VLOOKUP($A190,datasets!$A:$B,2,0)</f>
        <v>Holmlund 2021, Journal of Glaciology (AYRB3XCS)</v>
      </c>
      <c r="C190" s="129" t="str">
        <f t="shared" si="1"/>
        <v>AYRB3XCS.2.1</v>
      </c>
      <c r="D190" s="11" t="s">
        <v>4947</v>
      </c>
      <c r="E190" s="11" t="s">
        <v>4758</v>
      </c>
      <c r="F190" s="168" t="s">
        <v>4695</v>
      </c>
      <c r="G190" s="11">
        <v>3.5</v>
      </c>
      <c r="H190" s="169" t="s">
        <v>3483</v>
      </c>
      <c r="I190" s="170">
        <f t="shared" si="5"/>
        <v>3.5</v>
      </c>
      <c r="J190" s="169" t="s">
        <v>4886</v>
      </c>
      <c r="K190" s="184">
        <v>53.0</v>
      </c>
      <c r="L190" s="117" t="s">
        <v>22</v>
      </c>
      <c r="M190" s="169" t="s">
        <v>22</v>
      </c>
      <c r="N190" s="172" t="s">
        <v>22</v>
      </c>
      <c r="O190" s="117" t="s">
        <v>22</v>
      </c>
      <c r="P190" s="117" t="s">
        <v>22</v>
      </c>
      <c r="Q190" s="117" t="s">
        <v>22</v>
      </c>
      <c r="R190" s="174" t="s">
        <v>22</v>
      </c>
      <c r="S190" s="9" t="s">
        <v>3595</v>
      </c>
      <c r="T190" s="173" t="s">
        <v>3595</v>
      </c>
      <c r="U190" s="175"/>
      <c r="V190" s="175" t="s">
        <v>4701</v>
      </c>
      <c r="W190" s="179">
        <v>3.5</v>
      </c>
      <c r="X190" s="176">
        <v>1.8</v>
      </c>
      <c r="Y190" s="177">
        <v>2.933333333</v>
      </c>
      <c r="Z190" s="117" t="s">
        <v>22</v>
      </c>
      <c r="AA190" s="11" t="s">
        <v>22</v>
      </c>
      <c r="AB190" s="175" t="s">
        <v>22</v>
      </c>
      <c r="AC190" s="117" t="s">
        <v>22</v>
      </c>
      <c r="AD190" s="11" t="s">
        <v>4949</v>
      </c>
      <c r="AE190" s="74" t="str">
        <f t="array" ref="AE190"> index(publications!$A$1:$A$319, match($B190, publications!$B$1:$B$319, 0))</f>
        <v>Livia</v>
      </c>
      <c r="AF190" s="26" t="s">
        <v>22</v>
      </c>
    </row>
    <row r="191">
      <c r="A191" s="30" t="s">
        <v>3915</v>
      </c>
      <c r="B191" s="129" t="str">
        <f> VLOOKUP($A191,datasets!$A:$B,2,0)</f>
        <v>Holmlund 2021, Journal of Glaciology (AYRB3XCS)</v>
      </c>
      <c r="C191" s="129" t="str">
        <f t="shared" si="1"/>
        <v>AYRB3XCS.3.1</v>
      </c>
      <c r="D191" s="11" t="s">
        <v>4947</v>
      </c>
      <c r="E191" s="11" t="s">
        <v>4758</v>
      </c>
      <c r="F191" s="168" t="s">
        <v>4695</v>
      </c>
      <c r="G191" s="11">
        <v>1.0</v>
      </c>
      <c r="H191" s="169" t="s">
        <v>4950</v>
      </c>
      <c r="I191" s="170">
        <f t="shared" si="5"/>
        <v>1</v>
      </c>
      <c r="J191" s="169" t="s">
        <v>4840</v>
      </c>
      <c r="K191" s="184">
        <v>13.0</v>
      </c>
      <c r="L191" s="117" t="s">
        <v>22</v>
      </c>
      <c r="M191" s="169" t="s">
        <v>22</v>
      </c>
      <c r="N191" s="172" t="s">
        <v>22</v>
      </c>
      <c r="O191" s="117" t="s">
        <v>22</v>
      </c>
      <c r="P191" s="117" t="s">
        <v>22</v>
      </c>
      <c r="Q191" s="117" t="s">
        <v>22</v>
      </c>
      <c r="R191" s="174" t="s">
        <v>22</v>
      </c>
      <c r="S191" s="9" t="s">
        <v>3595</v>
      </c>
      <c r="T191" s="173" t="s">
        <v>3595</v>
      </c>
      <c r="U191" s="175"/>
      <c r="V191" s="175" t="s">
        <v>4701</v>
      </c>
      <c r="W191" s="179">
        <v>1.0</v>
      </c>
      <c r="X191" s="176">
        <v>10.5</v>
      </c>
      <c r="Y191" s="177">
        <v>4.166666667</v>
      </c>
      <c r="Z191" s="117" t="s">
        <v>22</v>
      </c>
      <c r="AA191" s="11" t="s">
        <v>22</v>
      </c>
      <c r="AB191" s="175" t="s">
        <v>22</v>
      </c>
      <c r="AC191" s="117" t="s">
        <v>22</v>
      </c>
      <c r="AD191" s="11" t="s">
        <v>4949</v>
      </c>
      <c r="AE191" s="74" t="str">
        <f t="array" ref="AE191"> index(publications!$A$1:$A$319, match($B191, publications!$B$1:$B$319, 0))</f>
        <v>Livia</v>
      </c>
      <c r="AF191" s="26" t="s">
        <v>22</v>
      </c>
    </row>
    <row r="192">
      <c r="A192" s="30" t="s">
        <v>3916</v>
      </c>
      <c r="B192" s="129" t="str">
        <f> VLOOKUP($A192,datasets!$A:$B,2,0)</f>
        <v>Holmlund 2021, Journal of Glaciology (AYRB3XCS)</v>
      </c>
      <c r="C192" s="129" t="str">
        <f t="shared" si="1"/>
        <v>AYRB3XCS.4.1</v>
      </c>
      <c r="D192" s="11" t="s">
        <v>4947</v>
      </c>
      <c r="E192" s="11" t="s">
        <v>4758</v>
      </c>
      <c r="F192" s="168" t="s">
        <v>4695</v>
      </c>
      <c r="G192" s="11">
        <v>1.6</v>
      </c>
      <c r="H192" s="169" t="s">
        <v>4951</v>
      </c>
      <c r="I192" s="170">
        <f t="shared" si="5"/>
        <v>1.6</v>
      </c>
      <c r="J192" s="169" t="s">
        <v>3436</v>
      </c>
      <c r="K192" s="184">
        <v>8.0</v>
      </c>
      <c r="L192" s="117" t="s">
        <v>22</v>
      </c>
      <c r="M192" s="169" t="s">
        <v>22</v>
      </c>
      <c r="N192" s="172" t="s">
        <v>22</v>
      </c>
      <c r="O192" s="117" t="s">
        <v>22</v>
      </c>
      <c r="P192" s="117" t="s">
        <v>22</v>
      </c>
      <c r="Q192" s="117" t="s">
        <v>22</v>
      </c>
      <c r="R192" s="174" t="s">
        <v>22</v>
      </c>
      <c r="S192" s="9" t="s">
        <v>3595</v>
      </c>
      <c r="T192" s="173" t="s">
        <v>3595</v>
      </c>
      <c r="U192" s="175"/>
      <c r="V192" s="175" t="s">
        <v>4701</v>
      </c>
      <c r="W192" s="179">
        <v>1.6</v>
      </c>
      <c r="X192" s="176">
        <v>10.8</v>
      </c>
      <c r="Y192" s="177">
        <v>4.666666667</v>
      </c>
      <c r="Z192" s="117" t="s">
        <v>22</v>
      </c>
      <c r="AA192" s="11" t="s">
        <v>22</v>
      </c>
      <c r="AB192" s="175" t="s">
        <v>22</v>
      </c>
      <c r="AC192" s="117" t="s">
        <v>22</v>
      </c>
      <c r="AD192" s="11" t="s">
        <v>4949</v>
      </c>
      <c r="AE192" s="74" t="str">
        <f t="array" ref="AE192"> index(publications!$A$1:$A$319, match($B192, publications!$B$1:$B$319, 0))</f>
        <v>Livia</v>
      </c>
      <c r="AF192" s="26" t="s">
        <v>22</v>
      </c>
    </row>
    <row r="193">
      <c r="A193" s="30" t="s">
        <v>3917</v>
      </c>
      <c r="B193" s="129" t="str">
        <f> VLOOKUP($A193,datasets!$A:$B,2,0)</f>
        <v>Holmlund and Holmlund 2019, Geografiska Annaler: Series A, Physical Geography (LYMM9UQZ)</v>
      </c>
      <c r="C193" s="129" t="str">
        <f t="shared" si="1"/>
        <v>LYMM9UQZ.1.1</v>
      </c>
      <c r="D193" s="11" t="s">
        <v>4947</v>
      </c>
      <c r="E193" s="11" t="s">
        <v>4758</v>
      </c>
      <c r="F193" s="168" t="s">
        <v>4695</v>
      </c>
      <c r="G193" s="11">
        <v>0.5</v>
      </c>
      <c r="H193" s="169">
        <v>0.5</v>
      </c>
      <c r="I193" s="170">
        <f t="shared" si="5"/>
        <v>0.5</v>
      </c>
      <c r="J193" s="169" t="s">
        <v>4793</v>
      </c>
      <c r="K193" s="171">
        <v>12.0</v>
      </c>
      <c r="L193" s="11">
        <v>3.28</v>
      </c>
      <c r="M193" s="11">
        <v>2.07</v>
      </c>
      <c r="N193" s="172">
        <v>2.88</v>
      </c>
      <c r="O193" s="117" t="s">
        <v>22</v>
      </c>
      <c r="P193" s="117" t="s">
        <v>22</v>
      </c>
      <c r="Q193" s="117" t="s">
        <v>22</v>
      </c>
      <c r="R193" s="174" t="s">
        <v>22</v>
      </c>
      <c r="S193" s="9" t="s">
        <v>4952</v>
      </c>
      <c r="T193" s="173" t="s">
        <v>4693</v>
      </c>
      <c r="U193" s="181"/>
      <c r="V193" s="181" t="s">
        <v>4695</v>
      </c>
      <c r="W193" s="179">
        <v>0.05</v>
      </c>
      <c r="X193" s="176">
        <v>0.25</v>
      </c>
      <c r="Y193" s="177">
        <v>0.116666667</v>
      </c>
      <c r="Z193" s="117" t="s">
        <v>22</v>
      </c>
      <c r="AA193" s="11" t="s">
        <v>22</v>
      </c>
      <c r="AB193" s="175" t="s">
        <v>22</v>
      </c>
      <c r="AC193" s="117" t="s">
        <v>22</v>
      </c>
      <c r="AD193" s="117" t="s">
        <v>22</v>
      </c>
      <c r="AE193" s="74" t="str">
        <f t="array" ref="AE193"> index(publications!$A$1:$A$319, match($B193, publications!$B$1:$B$319, 0))</f>
        <v>Livia</v>
      </c>
      <c r="AF193" s="26" t="s">
        <v>22</v>
      </c>
    </row>
    <row r="194">
      <c r="A194" s="30" t="s">
        <v>3921</v>
      </c>
      <c r="B194" s="129" t="str">
        <f> VLOOKUP($A194,datasets!$A:$B,2,0)</f>
        <v>Holzer et al. 2015, The Cryosphere (5UI9RGTX)</v>
      </c>
      <c r="C194" s="129" t="str">
        <f t="shared" si="1"/>
        <v>5UI9RGTX.1.1</v>
      </c>
      <c r="D194" s="117" t="s">
        <v>22</v>
      </c>
      <c r="E194" s="117" t="s">
        <v>22</v>
      </c>
      <c r="F194" s="168" t="s">
        <v>22</v>
      </c>
      <c r="G194" s="117" t="s">
        <v>22</v>
      </c>
      <c r="H194" s="169" t="s">
        <v>22</v>
      </c>
      <c r="I194" s="170" t="s">
        <v>22</v>
      </c>
      <c r="J194" s="169" t="s">
        <v>4848</v>
      </c>
      <c r="K194" s="184">
        <v>18.0</v>
      </c>
      <c r="L194" s="117" t="s">
        <v>22</v>
      </c>
      <c r="M194" s="169" t="s">
        <v>22</v>
      </c>
      <c r="N194" s="172" t="s">
        <v>22</v>
      </c>
      <c r="O194" s="117" t="s">
        <v>22</v>
      </c>
      <c r="P194" s="117" t="s">
        <v>22</v>
      </c>
      <c r="Q194" s="117" t="s">
        <v>22</v>
      </c>
      <c r="R194" s="173" t="s">
        <v>22</v>
      </c>
      <c r="S194" s="9" t="s">
        <v>4953</v>
      </c>
      <c r="T194" s="174" t="s">
        <v>4954</v>
      </c>
      <c r="U194" s="181"/>
      <c r="V194" s="181" t="s">
        <v>4695</v>
      </c>
      <c r="W194" s="176" t="s">
        <v>22</v>
      </c>
      <c r="X194" s="176" t="s">
        <v>22</v>
      </c>
      <c r="Y194" s="180" t="s">
        <v>22</v>
      </c>
      <c r="Z194" s="11">
        <v>12.8</v>
      </c>
      <c r="AA194" s="11">
        <v>12.8</v>
      </c>
      <c r="AB194" s="181">
        <v>12.8</v>
      </c>
      <c r="AC194" s="9" t="s">
        <v>4913</v>
      </c>
      <c r="AD194" s="137" t="s">
        <v>4955</v>
      </c>
      <c r="AE194" s="74" t="str">
        <f t="array" ref="AE194"> index(publications!$A$1:$A$319, match($B194, publications!$B$1:$B$319, 0))</f>
        <v>Amaury</v>
      </c>
      <c r="AF194" s="26" t="s">
        <v>22</v>
      </c>
    </row>
    <row r="195">
      <c r="A195" s="30" t="s">
        <v>4533</v>
      </c>
      <c r="B195" s="129" t="str">
        <f> VLOOKUP($A195,datasets!$A:$B,2,0)</f>
        <v>Hong and Roosevelt 2023, Journal of Geovisualization and Spatial Analysis (R6EJDZP5)</v>
      </c>
      <c r="C195" s="129" t="str">
        <f t="shared" si="1"/>
        <v>R6EJDZP5.1.1</v>
      </c>
      <c r="D195" s="11" t="s">
        <v>4739</v>
      </c>
      <c r="E195" s="117" t="s">
        <v>4773</v>
      </c>
      <c r="F195" s="168" t="s">
        <v>4701</v>
      </c>
      <c r="G195" s="117" t="s">
        <v>22</v>
      </c>
      <c r="H195" s="117" t="s">
        <v>22</v>
      </c>
      <c r="I195" s="117" t="s">
        <v>22</v>
      </c>
      <c r="J195" s="169" t="s">
        <v>4956</v>
      </c>
      <c r="K195" s="171">
        <v>175.0</v>
      </c>
      <c r="L195" s="11" t="s">
        <v>4957</v>
      </c>
      <c r="M195" s="11" t="s">
        <v>4958</v>
      </c>
      <c r="N195" s="172">
        <f>AVERAGE(15.4,12.4,12,9.3,13.6,16.7)</f>
        <v>13.23333333</v>
      </c>
      <c r="O195" s="117">
        <v>34.0</v>
      </c>
      <c r="P195" s="11" t="s">
        <v>4959</v>
      </c>
      <c r="Q195" s="26" t="s">
        <v>4960</v>
      </c>
      <c r="R195" s="172">
        <f>AVERAGE(17.3, 10.4, 22.1,11.6, 9.25,16.9)</f>
        <v>14.59166667</v>
      </c>
      <c r="S195" s="9" t="s">
        <v>3595</v>
      </c>
      <c r="T195" s="173" t="s">
        <v>3595</v>
      </c>
      <c r="U195" s="175"/>
      <c r="V195" s="175" t="s">
        <v>4701</v>
      </c>
      <c r="W195" s="176" t="s">
        <v>22</v>
      </c>
      <c r="X195" s="176" t="s">
        <v>22</v>
      </c>
      <c r="Y195" s="176" t="s">
        <v>22</v>
      </c>
      <c r="Z195" s="117" t="s">
        <v>22</v>
      </c>
      <c r="AA195" s="117" t="s">
        <v>22</v>
      </c>
      <c r="AB195" s="117" t="s">
        <v>22</v>
      </c>
      <c r="AC195" s="9" t="s">
        <v>4714</v>
      </c>
      <c r="AD195" s="11" t="s">
        <v>22</v>
      </c>
      <c r="AE195" s="15" t="s">
        <v>23</v>
      </c>
      <c r="AF195" s="26"/>
    </row>
    <row r="196">
      <c r="A196" s="26" t="s">
        <v>4536</v>
      </c>
      <c r="B196" s="129" t="str">
        <f> VLOOKUP($A196,datasets!$A:$B,2,0)</f>
        <v>Hong and Roosevelt 2023, Journal of Geovisualization and Spatial Analysis (R6EJDZP5)</v>
      </c>
      <c r="C196" s="129" t="str">
        <f t="shared" si="1"/>
        <v>R6EJDZP5.2.1</v>
      </c>
      <c r="D196" s="11" t="s">
        <v>4961</v>
      </c>
      <c r="E196" s="117" t="s">
        <v>22</v>
      </c>
      <c r="F196" s="168" t="s">
        <v>4701</v>
      </c>
      <c r="G196" s="117" t="s">
        <v>22</v>
      </c>
      <c r="H196" s="117" t="s">
        <v>22</v>
      </c>
      <c r="I196" s="117" t="s">
        <v>22</v>
      </c>
      <c r="J196" s="169" t="s">
        <v>22</v>
      </c>
      <c r="K196" s="171" t="s">
        <v>22</v>
      </c>
      <c r="L196" s="11" t="s">
        <v>4962</v>
      </c>
      <c r="M196" s="11" t="s">
        <v>22</v>
      </c>
      <c r="N196" s="172">
        <f>AVERAGE(3.3,4.2,3.2,4.7,3.8,12.5)</f>
        <v>5.283333333</v>
      </c>
      <c r="O196" s="117" t="s">
        <v>22</v>
      </c>
      <c r="P196" s="11" t="s">
        <v>22</v>
      </c>
      <c r="Q196" s="11" t="s">
        <v>22</v>
      </c>
      <c r="R196" s="173" t="s">
        <v>22</v>
      </c>
      <c r="S196" s="9" t="s">
        <v>3595</v>
      </c>
      <c r="T196" s="173" t="s">
        <v>3595</v>
      </c>
      <c r="U196" s="175"/>
      <c r="V196" s="175" t="s">
        <v>4701</v>
      </c>
      <c r="W196" s="176" t="s">
        <v>22</v>
      </c>
      <c r="X196" s="176" t="s">
        <v>22</v>
      </c>
      <c r="Y196" s="176" t="s">
        <v>22</v>
      </c>
      <c r="Z196" s="117" t="s">
        <v>22</v>
      </c>
      <c r="AA196" s="117" t="s">
        <v>22</v>
      </c>
      <c r="AB196" s="117" t="s">
        <v>22</v>
      </c>
      <c r="AC196" s="9" t="s">
        <v>4714</v>
      </c>
      <c r="AD196" s="11" t="s">
        <v>22</v>
      </c>
      <c r="AE196" s="15" t="s">
        <v>23</v>
      </c>
      <c r="AF196" s="26"/>
    </row>
    <row r="197">
      <c r="A197" s="30" t="s">
        <v>4538</v>
      </c>
      <c r="B197" s="129" t="str">
        <f> VLOOKUP($A197,datasets!$A:$B,2,0)</f>
        <v>Hou et al. 2023, Remote Sensing (I4QV6C6X)</v>
      </c>
      <c r="C197" s="129" t="str">
        <f t="shared" si="1"/>
        <v>I4QV6C6X.1.1</v>
      </c>
      <c r="D197" s="11" t="s">
        <v>4963</v>
      </c>
      <c r="E197" s="117" t="s">
        <v>22</v>
      </c>
      <c r="F197" s="168" t="s">
        <v>4701</v>
      </c>
      <c r="G197" s="117" t="s">
        <v>22</v>
      </c>
      <c r="H197" s="117" t="s">
        <v>22</v>
      </c>
      <c r="I197" s="117" t="s">
        <v>22</v>
      </c>
      <c r="J197" s="169" t="s">
        <v>22</v>
      </c>
      <c r="K197" s="171" t="s">
        <v>22</v>
      </c>
      <c r="L197" s="11" t="s">
        <v>22</v>
      </c>
      <c r="M197" s="11" t="s">
        <v>22</v>
      </c>
      <c r="N197" s="11" t="s">
        <v>22</v>
      </c>
      <c r="O197" s="117">
        <v>43.0</v>
      </c>
      <c r="P197" s="11">
        <v>2.5</v>
      </c>
      <c r="Q197" s="11" t="s">
        <v>22</v>
      </c>
      <c r="R197" s="173">
        <v>2.5</v>
      </c>
      <c r="S197" s="9" t="s">
        <v>4707</v>
      </c>
      <c r="T197" s="174" t="s">
        <v>4707</v>
      </c>
      <c r="U197" s="175"/>
      <c r="V197" s="175" t="s">
        <v>4701</v>
      </c>
      <c r="W197" s="176" t="s">
        <v>22</v>
      </c>
      <c r="X197" s="176" t="s">
        <v>22</v>
      </c>
      <c r="Y197" s="176" t="s">
        <v>22</v>
      </c>
      <c r="Z197" s="117" t="s">
        <v>22</v>
      </c>
      <c r="AA197" s="117" t="s">
        <v>22</v>
      </c>
      <c r="AB197" s="117" t="s">
        <v>22</v>
      </c>
      <c r="AC197" s="9" t="s">
        <v>4714</v>
      </c>
      <c r="AD197" s="11" t="s">
        <v>22</v>
      </c>
      <c r="AE197" s="15" t="s">
        <v>23</v>
      </c>
      <c r="AF197" s="26" t="s">
        <v>4964</v>
      </c>
    </row>
    <row r="198">
      <c r="A198" s="30" t="s">
        <v>4541</v>
      </c>
      <c r="B198" s="129" t="str">
        <f> VLOOKUP($A198,datasets!$A:$B,2,0)</f>
        <v>Hufkens et al. 2020, Remote Sensing (8YJ6EBX4)</v>
      </c>
      <c r="C198" s="129" t="str">
        <f t="shared" si="1"/>
        <v>8YJ6EBX4.1.1</v>
      </c>
      <c r="D198" s="11" t="s">
        <v>4965</v>
      </c>
      <c r="E198" s="117" t="s">
        <v>22</v>
      </c>
      <c r="F198" s="168" t="s">
        <v>4701</v>
      </c>
      <c r="G198" s="117" t="s">
        <v>22</v>
      </c>
      <c r="H198" s="117" t="s">
        <v>22</v>
      </c>
      <c r="I198" s="117" t="s">
        <v>22</v>
      </c>
      <c r="J198" s="169" t="s">
        <v>22</v>
      </c>
      <c r="K198" s="171" t="s">
        <v>22</v>
      </c>
      <c r="L198" s="11">
        <v>4.7</v>
      </c>
      <c r="M198" s="11" t="s">
        <v>22</v>
      </c>
      <c r="N198" s="172">
        <v>4.7</v>
      </c>
      <c r="O198" s="117" t="s">
        <v>22</v>
      </c>
      <c r="P198" s="11" t="s">
        <v>22</v>
      </c>
      <c r="Q198" s="11" t="s">
        <v>22</v>
      </c>
      <c r="R198" s="173" t="s">
        <v>22</v>
      </c>
      <c r="S198" s="9" t="s">
        <v>3595</v>
      </c>
      <c r="T198" s="173" t="s">
        <v>3595</v>
      </c>
      <c r="U198" s="175"/>
      <c r="V198" s="175" t="s">
        <v>4701</v>
      </c>
      <c r="W198" s="176" t="s">
        <v>22</v>
      </c>
      <c r="X198" s="176" t="s">
        <v>22</v>
      </c>
      <c r="Y198" s="176" t="s">
        <v>22</v>
      </c>
      <c r="Z198" s="117" t="s">
        <v>22</v>
      </c>
      <c r="AA198" s="117" t="s">
        <v>22</v>
      </c>
      <c r="AB198" s="117" t="s">
        <v>22</v>
      </c>
      <c r="AC198" s="9" t="s">
        <v>4725</v>
      </c>
      <c r="AD198" s="11" t="s">
        <v>4966</v>
      </c>
      <c r="AE198" s="15" t="s">
        <v>23</v>
      </c>
      <c r="AF198" s="26"/>
    </row>
    <row r="199">
      <c r="A199" s="30" t="s">
        <v>3926</v>
      </c>
      <c r="B199" s="129" t="str">
        <f> VLOOKUP($A199,datasets!$A:$B,2,0)</f>
        <v>Ishiguro et al. 2016, Geomorphology (GSL8VV32)</v>
      </c>
      <c r="C199" s="129" t="str">
        <f t="shared" si="1"/>
        <v>GSL8VV32.1.1</v>
      </c>
      <c r="D199" s="11" t="s">
        <v>4921</v>
      </c>
      <c r="E199" s="117" t="s">
        <v>4921</v>
      </c>
      <c r="F199" s="168" t="s">
        <v>4695</v>
      </c>
      <c r="G199" s="117" t="s">
        <v>22</v>
      </c>
      <c r="H199" s="169" t="s">
        <v>22</v>
      </c>
      <c r="I199" s="170" t="s">
        <v>22</v>
      </c>
      <c r="J199" s="169" t="s">
        <v>4738</v>
      </c>
      <c r="K199" s="171">
        <v>21.0</v>
      </c>
      <c r="L199" s="11">
        <v>0.66</v>
      </c>
      <c r="M199" s="11">
        <v>0.66</v>
      </c>
      <c r="N199" s="172">
        <v>0.66</v>
      </c>
      <c r="O199" s="117">
        <v>105.0</v>
      </c>
      <c r="P199" s="11">
        <v>1.22</v>
      </c>
      <c r="Q199" s="11">
        <v>1.22</v>
      </c>
      <c r="R199" s="173">
        <v>1.22</v>
      </c>
      <c r="S199" s="9" t="s">
        <v>4967</v>
      </c>
      <c r="T199" s="173" t="s">
        <v>4770</v>
      </c>
      <c r="U199" s="181"/>
      <c r="V199" s="181" t="s">
        <v>4695</v>
      </c>
      <c r="W199" s="179">
        <v>0.15</v>
      </c>
      <c r="X199" s="179">
        <v>0.15</v>
      </c>
      <c r="Y199" s="177">
        <v>0.15</v>
      </c>
      <c r="Z199" s="117" t="s">
        <v>22</v>
      </c>
      <c r="AA199" s="11" t="s">
        <v>22</v>
      </c>
      <c r="AB199" s="181" t="s">
        <v>22</v>
      </c>
      <c r="AC199" s="9" t="s">
        <v>4714</v>
      </c>
      <c r="AD199" s="117" t="s">
        <v>22</v>
      </c>
      <c r="AE199" s="74" t="str">
        <f t="array" ref="AE199"> index(publications!$A$1:$A$319, match($B199, publications!$B$1:$B$319, 0))</f>
        <v>Livia</v>
      </c>
      <c r="AF199" s="11" t="s">
        <v>4968</v>
      </c>
    </row>
    <row r="200">
      <c r="A200" s="30" t="s">
        <v>3929</v>
      </c>
      <c r="B200" s="129" t="str">
        <f> VLOOKUP($A200,datasets!$A:$B,2,0)</f>
        <v>Ishiguro et al. 2016, Geomorphology (GSL8VV32)</v>
      </c>
      <c r="C200" s="129" t="str">
        <f t="shared" si="1"/>
        <v>GSL8VV32.2.1</v>
      </c>
      <c r="D200" s="11" t="s">
        <v>4921</v>
      </c>
      <c r="E200" s="117" t="s">
        <v>4921</v>
      </c>
      <c r="F200" s="168" t="s">
        <v>4695</v>
      </c>
      <c r="G200" s="117" t="s">
        <v>22</v>
      </c>
      <c r="H200" s="169" t="s">
        <v>22</v>
      </c>
      <c r="I200" s="170" t="s">
        <v>22</v>
      </c>
      <c r="J200" s="169" t="s">
        <v>3263</v>
      </c>
      <c r="K200" s="171">
        <v>29.0</v>
      </c>
      <c r="L200" s="11">
        <v>0.68</v>
      </c>
      <c r="M200" s="11">
        <v>0.68</v>
      </c>
      <c r="N200" s="172">
        <v>0.68</v>
      </c>
      <c r="O200" s="117">
        <v>109.0</v>
      </c>
      <c r="P200" s="11">
        <v>0.99</v>
      </c>
      <c r="Q200" s="11">
        <v>0.99</v>
      </c>
      <c r="R200" s="173">
        <v>0.99</v>
      </c>
      <c r="S200" s="9" t="s">
        <v>4967</v>
      </c>
      <c r="T200" s="173" t="s">
        <v>4770</v>
      </c>
      <c r="U200" s="181"/>
      <c r="V200" s="181" t="s">
        <v>4695</v>
      </c>
      <c r="W200" s="179">
        <v>0.15</v>
      </c>
      <c r="X200" s="179">
        <v>0.15</v>
      </c>
      <c r="Y200" s="177">
        <v>0.15</v>
      </c>
      <c r="Z200" s="117" t="s">
        <v>22</v>
      </c>
      <c r="AA200" s="11" t="s">
        <v>22</v>
      </c>
      <c r="AB200" s="181" t="s">
        <v>22</v>
      </c>
      <c r="AC200" s="9" t="s">
        <v>4714</v>
      </c>
      <c r="AD200" s="117" t="s">
        <v>22</v>
      </c>
      <c r="AE200" s="74" t="str">
        <f t="array" ref="AE200"> index(publications!$A$1:$A$319, match($B200, publications!$B$1:$B$319, 0))</f>
        <v>Livia</v>
      </c>
      <c r="AF200" s="11" t="s">
        <v>4968</v>
      </c>
    </row>
    <row r="201">
      <c r="A201" s="30" t="s">
        <v>3930</v>
      </c>
      <c r="B201" s="129" t="str">
        <f> VLOOKUP($A201,datasets!$A:$B,2,0)</f>
        <v>Ishiguro et al. 2016, Geomorphology (GSL8VV32)</v>
      </c>
      <c r="C201" s="129" t="str">
        <f t="shared" si="1"/>
        <v>GSL8VV32.3.1</v>
      </c>
      <c r="D201" s="11" t="s">
        <v>4921</v>
      </c>
      <c r="E201" s="117" t="s">
        <v>4921</v>
      </c>
      <c r="F201" s="168" t="s">
        <v>4695</v>
      </c>
      <c r="G201" s="117" t="s">
        <v>22</v>
      </c>
      <c r="H201" s="169" t="s">
        <v>22</v>
      </c>
      <c r="I201" s="170" t="s">
        <v>22</v>
      </c>
      <c r="J201" s="169" t="s">
        <v>4969</v>
      </c>
      <c r="K201" s="171">
        <v>36.0</v>
      </c>
      <c r="L201" s="11">
        <v>0.58</v>
      </c>
      <c r="M201" s="11">
        <v>0.58</v>
      </c>
      <c r="N201" s="172">
        <v>0.58</v>
      </c>
      <c r="O201" s="117">
        <v>99.0</v>
      </c>
      <c r="P201" s="11">
        <v>0.64</v>
      </c>
      <c r="Q201" s="11">
        <v>0.64</v>
      </c>
      <c r="R201" s="173">
        <v>0.64</v>
      </c>
      <c r="S201" s="9" t="s">
        <v>4967</v>
      </c>
      <c r="T201" s="173" t="s">
        <v>4770</v>
      </c>
      <c r="U201" s="181"/>
      <c r="V201" s="181" t="s">
        <v>4695</v>
      </c>
      <c r="W201" s="179">
        <v>0.15</v>
      </c>
      <c r="X201" s="179">
        <v>0.15</v>
      </c>
      <c r="Y201" s="177">
        <v>0.15</v>
      </c>
      <c r="Z201" s="117" t="s">
        <v>22</v>
      </c>
      <c r="AA201" s="11" t="s">
        <v>22</v>
      </c>
      <c r="AB201" s="181" t="s">
        <v>22</v>
      </c>
      <c r="AC201" s="9" t="s">
        <v>4714</v>
      </c>
      <c r="AD201" s="117" t="s">
        <v>22</v>
      </c>
      <c r="AE201" s="74" t="str">
        <f t="array" ref="AE201"> index(publications!$A$1:$A$319, match($B201, publications!$B$1:$B$319, 0))</f>
        <v>Livia</v>
      </c>
      <c r="AF201" s="11" t="s">
        <v>4968</v>
      </c>
    </row>
    <row r="202">
      <c r="A202" s="30" t="s">
        <v>3931</v>
      </c>
      <c r="B202" s="129" t="str">
        <f> VLOOKUP($A202,datasets!$A:$B,2,0)</f>
        <v>Ishiguro et al. 2016, Geomorphology (GSL8VV32)</v>
      </c>
      <c r="C202" s="129" t="str">
        <f t="shared" si="1"/>
        <v>GSL8VV32.4.1</v>
      </c>
      <c r="D202" s="11" t="s">
        <v>4921</v>
      </c>
      <c r="E202" s="117" t="s">
        <v>4921</v>
      </c>
      <c r="F202" s="168" t="s">
        <v>4695</v>
      </c>
      <c r="G202" s="117" t="s">
        <v>22</v>
      </c>
      <c r="H202" s="169" t="s">
        <v>22</v>
      </c>
      <c r="I202" s="170" t="s">
        <v>22</v>
      </c>
      <c r="J202" s="169" t="s">
        <v>4970</v>
      </c>
      <c r="K202" s="171">
        <v>38.0</v>
      </c>
      <c r="L202" s="11">
        <v>0.65</v>
      </c>
      <c r="M202" s="11">
        <v>0.65</v>
      </c>
      <c r="N202" s="172">
        <v>0.65</v>
      </c>
      <c r="O202" s="117">
        <v>108.0</v>
      </c>
      <c r="P202" s="11">
        <v>0.78</v>
      </c>
      <c r="Q202" s="11">
        <v>0.78</v>
      </c>
      <c r="R202" s="173">
        <v>0.78</v>
      </c>
      <c r="S202" s="9" t="s">
        <v>4967</v>
      </c>
      <c r="T202" s="173" t="s">
        <v>4770</v>
      </c>
      <c r="U202" s="181"/>
      <c r="V202" s="181" t="s">
        <v>4695</v>
      </c>
      <c r="W202" s="179">
        <v>0.15</v>
      </c>
      <c r="X202" s="179">
        <v>0.15</v>
      </c>
      <c r="Y202" s="177">
        <v>0.15</v>
      </c>
      <c r="Z202" s="117" t="s">
        <v>22</v>
      </c>
      <c r="AA202" s="11" t="s">
        <v>22</v>
      </c>
      <c r="AB202" s="181" t="s">
        <v>22</v>
      </c>
      <c r="AC202" s="9" t="s">
        <v>4714</v>
      </c>
      <c r="AD202" s="117" t="s">
        <v>22</v>
      </c>
      <c r="AE202" s="74" t="str">
        <f t="array" ref="AE202"> index(publications!$A$1:$A$319, match($B202, publications!$B$1:$B$319, 0))</f>
        <v>Livia</v>
      </c>
      <c r="AF202" s="11" t="s">
        <v>4968</v>
      </c>
    </row>
    <row r="203">
      <c r="A203" s="30" t="s">
        <v>3932</v>
      </c>
      <c r="B203" s="129" t="str">
        <f> VLOOKUP($A203,datasets!$A:$B,2,0)</f>
        <v>Ishiguro et al. 2016, Geomorphology (GSL8VV32)</v>
      </c>
      <c r="C203" s="129" t="str">
        <f t="shared" si="1"/>
        <v>GSL8VV32.5.1</v>
      </c>
      <c r="D203" s="11" t="s">
        <v>4921</v>
      </c>
      <c r="E203" s="117" t="s">
        <v>4921</v>
      </c>
      <c r="F203" s="168" t="s">
        <v>4695</v>
      </c>
      <c r="G203" s="117" t="s">
        <v>22</v>
      </c>
      <c r="H203" s="169" t="s">
        <v>22</v>
      </c>
      <c r="I203" s="170" t="s">
        <v>22</v>
      </c>
      <c r="J203" s="169" t="s">
        <v>4946</v>
      </c>
      <c r="K203" s="171">
        <v>40.0</v>
      </c>
      <c r="L203" s="11">
        <v>0.66</v>
      </c>
      <c r="M203" s="11">
        <v>0.66</v>
      </c>
      <c r="N203" s="172">
        <v>0.66</v>
      </c>
      <c r="O203" s="117">
        <v>147.0</v>
      </c>
      <c r="P203" s="11">
        <v>0.65</v>
      </c>
      <c r="Q203" s="11">
        <v>0.65</v>
      </c>
      <c r="R203" s="173">
        <v>0.65</v>
      </c>
      <c r="S203" s="9" t="s">
        <v>4967</v>
      </c>
      <c r="T203" s="173" t="s">
        <v>4770</v>
      </c>
      <c r="U203" s="181"/>
      <c r="V203" s="181" t="s">
        <v>4695</v>
      </c>
      <c r="W203" s="179">
        <v>0.15</v>
      </c>
      <c r="X203" s="179">
        <v>0.15</v>
      </c>
      <c r="Y203" s="177">
        <v>0.15</v>
      </c>
      <c r="Z203" s="117" t="s">
        <v>22</v>
      </c>
      <c r="AA203" s="11" t="s">
        <v>22</v>
      </c>
      <c r="AB203" s="181" t="s">
        <v>22</v>
      </c>
      <c r="AC203" s="9" t="s">
        <v>4714</v>
      </c>
      <c r="AD203" s="117" t="s">
        <v>22</v>
      </c>
      <c r="AE203" s="74" t="str">
        <f t="array" ref="AE203"> index(publications!$A$1:$A$319, match($B203, publications!$B$1:$B$319, 0))</f>
        <v>Livia</v>
      </c>
      <c r="AF203" s="11" t="s">
        <v>4968</v>
      </c>
    </row>
    <row r="204">
      <c r="A204" s="30" t="s">
        <v>3933</v>
      </c>
      <c r="B204" s="129" t="str">
        <f> VLOOKUP($A204,datasets!$A:$B,2,0)</f>
        <v>Ishiguro et al. 2016, Geomorphology (GSL8VV32)</v>
      </c>
      <c r="C204" s="129" t="str">
        <f t="shared" si="1"/>
        <v>GSL8VV32.6.1</v>
      </c>
      <c r="D204" s="11" t="s">
        <v>4921</v>
      </c>
      <c r="E204" s="117" t="s">
        <v>4921</v>
      </c>
      <c r="F204" s="168" t="s">
        <v>4695</v>
      </c>
      <c r="G204" s="117" t="s">
        <v>22</v>
      </c>
      <c r="H204" s="169" t="s">
        <v>22</v>
      </c>
      <c r="I204" s="170" t="s">
        <v>22</v>
      </c>
      <c r="J204" s="169" t="s">
        <v>4971</v>
      </c>
      <c r="K204" s="171">
        <v>42.0</v>
      </c>
      <c r="L204" s="11">
        <v>0.29</v>
      </c>
      <c r="M204" s="11">
        <v>0.29</v>
      </c>
      <c r="N204" s="172">
        <v>0.29</v>
      </c>
      <c r="O204" s="117">
        <v>157.0</v>
      </c>
      <c r="P204" s="11">
        <v>0.25</v>
      </c>
      <c r="Q204" s="11">
        <v>0.25</v>
      </c>
      <c r="R204" s="173">
        <v>0.25</v>
      </c>
      <c r="S204" s="9" t="s">
        <v>4967</v>
      </c>
      <c r="T204" s="173" t="s">
        <v>4770</v>
      </c>
      <c r="U204" s="181"/>
      <c r="V204" s="181" t="s">
        <v>4695</v>
      </c>
      <c r="W204" s="179">
        <v>0.15</v>
      </c>
      <c r="X204" s="179">
        <v>0.15</v>
      </c>
      <c r="Y204" s="177">
        <v>0.15</v>
      </c>
      <c r="Z204" s="117" t="s">
        <v>22</v>
      </c>
      <c r="AA204" s="11" t="s">
        <v>22</v>
      </c>
      <c r="AB204" s="181" t="s">
        <v>22</v>
      </c>
      <c r="AC204" s="9" t="s">
        <v>4714</v>
      </c>
      <c r="AD204" s="117" t="s">
        <v>22</v>
      </c>
      <c r="AE204" s="74" t="str">
        <f t="array" ref="AE204"> index(publications!$A$1:$A$319, match($B204, publications!$B$1:$B$319, 0))</f>
        <v>Livia</v>
      </c>
      <c r="AF204" s="11" t="s">
        <v>4968</v>
      </c>
    </row>
    <row r="205">
      <c r="A205" s="30" t="s">
        <v>3934</v>
      </c>
      <c r="B205" s="129" t="str">
        <f> VLOOKUP($A205,datasets!$A:$B,2,0)</f>
        <v>Ishiguro et al. 2016, Geomorphology (GSL8VV32)</v>
      </c>
      <c r="C205" s="129" t="str">
        <f t="shared" si="1"/>
        <v>GSL8VV32.7.1</v>
      </c>
      <c r="D205" s="11" t="s">
        <v>4921</v>
      </c>
      <c r="E205" s="117" t="s">
        <v>4921</v>
      </c>
      <c r="F205" s="168" t="s">
        <v>4695</v>
      </c>
      <c r="G205" s="117" t="s">
        <v>22</v>
      </c>
      <c r="H205" s="169" t="s">
        <v>22</v>
      </c>
      <c r="I205" s="170" t="s">
        <v>22</v>
      </c>
      <c r="J205" s="169" t="s">
        <v>4861</v>
      </c>
      <c r="K205" s="171">
        <v>43.0</v>
      </c>
      <c r="L205" s="11">
        <v>0.39</v>
      </c>
      <c r="M205" s="11">
        <v>0.39</v>
      </c>
      <c r="N205" s="172">
        <v>0.39</v>
      </c>
      <c r="O205" s="117">
        <v>167.0</v>
      </c>
      <c r="P205" s="11">
        <v>0.51</v>
      </c>
      <c r="Q205" s="11">
        <v>0.51</v>
      </c>
      <c r="R205" s="173">
        <v>0.51</v>
      </c>
      <c r="S205" s="9" t="s">
        <v>4967</v>
      </c>
      <c r="T205" s="173" t="s">
        <v>4770</v>
      </c>
      <c r="U205" s="181"/>
      <c r="V205" s="181" t="s">
        <v>4695</v>
      </c>
      <c r="W205" s="179">
        <v>0.15</v>
      </c>
      <c r="X205" s="179">
        <v>0.15</v>
      </c>
      <c r="Y205" s="177">
        <v>0.15</v>
      </c>
      <c r="Z205" s="117" t="s">
        <v>22</v>
      </c>
      <c r="AA205" s="11" t="s">
        <v>22</v>
      </c>
      <c r="AB205" s="181" t="s">
        <v>22</v>
      </c>
      <c r="AC205" s="9" t="s">
        <v>4714</v>
      </c>
      <c r="AD205" s="117" t="s">
        <v>22</v>
      </c>
      <c r="AE205" s="74" t="str">
        <f t="array" ref="AE205"> index(publications!$A$1:$A$319, match($B205, publications!$B$1:$B$319, 0))</f>
        <v>Livia</v>
      </c>
      <c r="AF205" s="11" t="s">
        <v>4968</v>
      </c>
    </row>
    <row r="206">
      <c r="A206" s="30" t="s">
        <v>4528</v>
      </c>
      <c r="B206" s="129" t="str">
        <f> VLOOKUP($A206,datasets!$A:$B,2,0)</f>
        <v>Jacobsen 2020, ISPRS Annals of the Photogrammetry, Remote Sensing and Spatial Information Sciences (83M24SAX)</v>
      </c>
      <c r="C206" s="129" t="str">
        <f t="shared" si="1"/>
        <v>83M24SAX.1.1</v>
      </c>
      <c r="D206" s="11" t="s">
        <v>4739</v>
      </c>
      <c r="E206" s="117" t="s">
        <v>4972</v>
      </c>
      <c r="F206" s="168" t="s">
        <v>4701</v>
      </c>
      <c r="G206" s="117">
        <v>1.5</v>
      </c>
      <c r="H206" s="169" t="s">
        <v>3330</v>
      </c>
      <c r="I206" s="170"/>
      <c r="J206" s="169" t="s">
        <v>4973</v>
      </c>
      <c r="K206" s="171">
        <v>720.0</v>
      </c>
      <c r="L206" s="11" t="s">
        <v>4974</v>
      </c>
      <c r="M206" s="11" t="s">
        <v>22</v>
      </c>
      <c r="N206" s="172"/>
      <c r="O206" s="117" t="s">
        <v>22</v>
      </c>
      <c r="P206" s="11" t="s">
        <v>22</v>
      </c>
      <c r="Q206" s="11" t="s">
        <v>22</v>
      </c>
      <c r="R206" s="173"/>
      <c r="S206" s="9" t="s">
        <v>4972</v>
      </c>
      <c r="T206" s="174"/>
      <c r="U206" s="175"/>
      <c r="V206" s="175" t="s">
        <v>4695</v>
      </c>
      <c r="W206" s="176" t="s">
        <v>22</v>
      </c>
      <c r="X206" s="176" t="s">
        <v>22</v>
      </c>
      <c r="Y206" s="176" t="s">
        <v>22</v>
      </c>
      <c r="Z206" s="117" t="s">
        <v>22</v>
      </c>
      <c r="AA206" s="11">
        <v>11.64</v>
      </c>
      <c r="AB206" s="117" t="s">
        <v>22</v>
      </c>
      <c r="AC206" s="9" t="s">
        <v>4714</v>
      </c>
      <c r="AD206" s="11" t="s">
        <v>4975</v>
      </c>
      <c r="AE206" s="15" t="s">
        <v>91</v>
      </c>
      <c r="AF206" s="26"/>
    </row>
    <row r="207">
      <c r="A207" s="30" t="s">
        <v>3935</v>
      </c>
      <c r="B207" s="129" t="str">
        <f> VLOOKUP($A207,datasets!$A:$B,2,0)</f>
        <v>Jao et al. 2014, Environments (QQMI8N9T)</v>
      </c>
      <c r="C207" s="129" t="str">
        <f t="shared" si="1"/>
        <v>QQMI8N9T.1.1</v>
      </c>
      <c r="D207" s="11" t="s">
        <v>4976</v>
      </c>
      <c r="E207" s="117" t="s">
        <v>22</v>
      </c>
      <c r="F207" s="168" t="s">
        <v>4695</v>
      </c>
      <c r="G207" s="117" t="s">
        <v>22</v>
      </c>
      <c r="H207" s="169" t="s">
        <v>22</v>
      </c>
      <c r="I207" s="178" t="s">
        <v>22</v>
      </c>
      <c r="J207" s="169" t="s">
        <v>4835</v>
      </c>
      <c r="K207" s="171">
        <v>9.0</v>
      </c>
      <c r="L207" s="11">
        <v>7.25</v>
      </c>
      <c r="M207" s="11" t="s">
        <v>22</v>
      </c>
      <c r="N207" s="172" t="s">
        <v>22</v>
      </c>
      <c r="O207" s="117">
        <v>9.0</v>
      </c>
      <c r="P207" s="11">
        <v>17.62</v>
      </c>
      <c r="Q207" s="11" t="s">
        <v>22</v>
      </c>
      <c r="R207" s="173">
        <v>17.62</v>
      </c>
      <c r="S207" s="9" t="s">
        <v>4707</v>
      </c>
      <c r="T207" s="225" t="s">
        <v>4707</v>
      </c>
      <c r="U207" s="175"/>
      <c r="V207" s="175" t="s">
        <v>4701</v>
      </c>
      <c r="W207" s="226" t="s">
        <v>22</v>
      </c>
      <c r="X207" s="176" t="s">
        <v>22</v>
      </c>
      <c r="Y207" s="177" t="s">
        <v>22</v>
      </c>
      <c r="Z207" s="117" t="s">
        <v>22</v>
      </c>
      <c r="AA207" s="11" t="s">
        <v>22</v>
      </c>
      <c r="AB207" s="181" t="s">
        <v>22</v>
      </c>
      <c r="AC207" s="9" t="s">
        <v>22</v>
      </c>
      <c r="AD207" s="117" t="s">
        <v>22</v>
      </c>
      <c r="AE207" s="74" t="str">
        <f t="array" ref="AE207"> index(publications!$A$1:$A$319, match($B207, publications!$B$1:$B$319, 0))</f>
        <v>Livia</v>
      </c>
      <c r="AF207" s="11" t="s">
        <v>4977</v>
      </c>
    </row>
    <row r="208">
      <c r="A208" s="30" t="s">
        <v>3937</v>
      </c>
      <c r="B208" s="129" t="str">
        <f> VLOOKUP($A208,datasets!$A:$B,2,0)</f>
        <v>Jao et al. 2014, Environments (QQMI8N9T)</v>
      </c>
      <c r="C208" s="129" t="str">
        <f t="shared" si="1"/>
        <v>QQMI8N9T.2.1</v>
      </c>
      <c r="D208" s="11" t="s">
        <v>4976</v>
      </c>
      <c r="E208" s="117" t="s">
        <v>22</v>
      </c>
      <c r="F208" s="168" t="s">
        <v>4695</v>
      </c>
      <c r="G208" s="117" t="s">
        <v>22</v>
      </c>
      <c r="H208" s="169" t="s">
        <v>22</v>
      </c>
      <c r="I208" s="178" t="s">
        <v>22</v>
      </c>
      <c r="J208" s="169" t="s">
        <v>4835</v>
      </c>
      <c r="K208" s="171">
        <v>9.0</v>
      </c>
      <c r="L208" s="11">
        <v>7.25</v>
      </c>
      <c r="M208" s="11" t="s">
        <v>22</v>
      </c>
      <c r="N208" s="172" t="s">
        <v>22</v>
      </c>
      <c r="O208" s="117">
        <v>9.0</v>
      </c>
      <c r="P208" s="11">
        <v>17.62</v>
      </c>
      <c r="Q208" s="11" t="s">
        <v>22</v>
      </c>
      <c r="R208" s="173">
        <v>17.62</v>
      </c>
      <c r="S208" s="9" t="s">
        <v>4707</v>
      </c>
      <c r="T208" s="225" t="s">
        <v>4707</v>
      </c>
      <c r="U208" s="175"/>
      <c r="V208" s="175" t="s">
        <v>4701</v>
      </c>
      <c r="W208" s="226" t="s">
        <v>22</v>
      </c>
      <c r="X208" s="176" t="s">
        <v>22</v>
      </c>
      <c r="Y208" s="177" t="s">
        <v>22</v>
      </c>
      <c r="Z208" s="117" t="s">
        <v>22</v>
      </c>
      <c r="AA208" s="11" t="s">
        <v>22</v>
      </c>
      <c r="AB208" s="181" t="s">
        <v>22</v>
      </c>
      <c r="AC208" s="9" t="s">
        <v>22</v>
      </c>
      <c r="AD208" s="117" t="s">
        <v>22</v>
      </c>
      <c r="AE208" s="74" t="str">
        <f t="array" ref="AE208"> index(publications!$A$1:$A$319, match($B208, publications!$B$1:$B$319, 0))</f>
        <v>Livia</v>
      </c>
      <c r="AF208" s="11" t="s">
        <v>4978</v>
      </c>
    </row>
    <row r="209">
      <c r="A209" s="30" t="s">
        <v>3938</v>
      </c>
      <c r="B209" s="129" t="str">
        <f> VLOOKUP($A209,datasets!$A:$B,2,0)</f>
        <v>Kääb et al. 2021, The Cryosphere (RBYR4QG6)</v>
      </c>
      <c r="C209" s="129" t="str">
        <f t="shared" si="1"/>
        <v>RBYR4QG6.1.1</v>
      </c>
      <c r="D209" s="117" t="s">
        <v>22</v>
      </c>
      <c r="E209" s="117" t="s">
        <v>22</v>
      </c>
      <c r="F209" s="168" t="s">
        <v>22</v>
      </c>
      <c r="G209" s="117" t="s">
        <v>22</v>
      </c>
      <c r="H209" s="169" t="s">
        <v>22</v>
      </c>
      <c r="I209" s="178" t="s">
        <v>22</v>
      </c>
      <c r="J209" s="117" t="s">
        <v>22</v>
      </c>
      <c r="K209" s="184" t="s">
        <v>22</v>
      </c>
      <c r="L209" s="117" t="s">
        <v>22</v>
      </c>
      <c r="M209" s="169" t="s">
        <v>22</v>
      </c>
      <c r="N209" s="172" t="s">
        <v>22</v>
      </c>
      <c r="O209" s="117" t="s">
        <v>22</v>
      </c>
      <c r="P209" s="117" t="s">
        <v>22</v>
      </c>
      <c r="Q209" s="117" t="s">
        <v>22</v>
      </c>
      <c r="R209" s="174" t="s">
        <v>22</v>
      </c>
      <c r="S209" s="117" t="s">
        <v>22</v>
      </c>
      <c r="T209" s="174" t="s">
        <v>22</v>
      </c>
      <c r="U209" s="175"/>
      <c r="V209" s="175" t="s">
        <v>22</v>
      </c>
      <c r="W209" s="176" t="s">
        <v>22</v>
      </c>
      <c r="X209" s="176" t="s">
        <v>22</v>
      </c>
      <c r="Y209" s="177" t="s">
        <v>22</v>
      </c>
      <c r="Z209" s="117" t="s">
        <v>22</v>
      </c>
      <c r="AA209" s="11" t="s">
        <v>22</v>
      </c>
      <c r="AB209" s="175" t="s">
        <v>22</v>
      </c>
      <c r="AC209" s="117" t="s">
        <v>22</v>
      </c>
      <c r="AD209" s="117" t="s">
        <v>22</v>
      </c>
      <c r="AE209" s="74" t="str">
        <f t="array" ref="AE209"> index(publications!$A$1:$A$319, match($B209, publications!$B$1:$B$319, 0))</f>
        <v>Melanie</v>
      </c>
      <c r="AF209" s="26" t="s">
        <v>22</v>
      </c>
    </row>
    <row r="210">
      <c r="A210" s="30" t="s">
        <v>3942</v>
      </c>
      <c r="B210" s="129" t="str">
        <f> VLOOKUP($A210,datasets!$A:$B,2,0)</f>
        <v>Kääb et al. 2021, The Cryosphere (RBYR4QG6)</v>
      </c>
      <c r="C210" s="129" t="str">
        <f t="shared" si="1"/>
        <v>RBYR4QG6.10.1</v>
      </c>
      <c r="D210" s="117" t="s">
        <v>22</v>
      </c>
      <c r="E210" s="117" t="s">
        <v>22</v>
      </c>
      <c r="F210" s="168" t="s">
        <v>22</v>
      </c>
      <c r="G210" s="117" t="s">
        <v>22</v>
      </c>
      <c r="H210" s="169" t="s">
        <v>22</v>
      </c>
      <c r="I210" s="178" t="s">
        <v>22</v>
      </c>
      <c r="J210" s="117" t="s">
        <v>22</v>
      </c>
      <c r="K210" s="184" t="s">
        <v>22</v>
      </c>
      <c r="L210" s="117" t="s">
        <v>22</v>
      </c>
      <c r="M210" s="169" t="s">
        <v>22</v>
      </c>
      <c r="N210" s="172" t="s">
        <v>22</v>
      </c>
      <c r="O210" s="117" t="s">
        <v>22</v>
      </c>
      <c r="P210" s="117" t="s">
        <v>22</v>
      </c>
      <c r="Q210" s="117" t="s">
        <v>22</v>
      </c>
      <c r="R210" s="174" t="s">
        <v>22</v>
      </c>
      <c r="S210" s="117" t="s">
        <v>22</v>
      </c>
      <c r="T210" s="174" t="s">
        <v>22</v>
      </c>
      <c r="U210" s="175"/>
      <c r="V210" s="175" t="s">
        <v>22</v>
      </c>
      <c r="W210" s="176" t="s">
        <v>22</v>
      </c>
      <c r="X210" s="176" t="s">
        <v>22</v>
      </c>
      <c r="Y210" s="177" t="s">
        <v>22</v>
      </c>
      <c r="Z210" s="117" t="s">
        <v>22</v>
      </c>
      <c r="AA210" s="11" t="s">
        <v>22</v>
      </c>
      <c r="AB210" s="175" t="s">
        <v>22</v>
      </c>
      <c r="AC210" s="117" t="s">
        <v>22</v>
      </c>
      <c r="AD210" s="117" t="s">
        <v>22</v>
      </c>
      <c r="AE210" s="74" t="str">
        <f t="array" ref="AE210"> index(publications!$A$1:$A$319, match($B210, publications!$B$1:$B$319, 0))</f>
        <v>Melanie</v>
      </c>
      <c r="AF210" s="26" t="s">
        <v>22</v>
      </c>
    </row>
    <row r="211">
      <c r="A211" s="30" t="s">
        <v>3943</v>
      </c>
      <c r="B211" s="129" t="str">
        <f> VLOOKUP($A211,datasets!$A:$B,2,0)</f>
        <v>Kääb et al. 2021, The Cryosphere (RBYR4QG6)</v>
      </c>
      <c r="C211" s="129" t="str">
        <f t="shared" si="1"/>
        <v>RBYR4QG6.11.1</v>
      </c>
      <c r="D211" s="117" t="s">
        <v>22</v>
      </c>
      <c r="E211" s="117" t="s">
        <v>22</v>
      </c>
      <c r="F211" s="168" t="s">
        <v>22</v>
      </c>
      <c r="G211" s="117" t="s">
        <v>22</v>
      </c>
      <c r="H211" s="169" t="s">
        <v>22</v>
      </c>
      <c r="I211" s="178" t="s">
        <v>22</v>
      </c>
      <c r="J211" s="117" t="s">
        <v>22</v>
      </c>
      <c r="K211" s="184" t="s">
        <v>22</v>
      </c>
      <c r="L211" s="117" t="s">
        <v>22</v>
      </c>
      <c r="M211" s="169" t="s">
        <v>22</v>
      </c>
      <c r="N211" s="172" t="s">
        <v>22</v>
      </c>
      <c r="O211" s="117" t="s">
        <v>22</v>
      </c>
      <c r="P211" s="117" t="s">
        <v>22</v>
      </c>
      <c r="Q211" s="117" t="s">
        <v>22</v>
      </c>
      <c r="R211" s="174" t="s">
        <v>22</v>
      </c>
      <c r="S211" s="117" t="s">
        <v>22</v>
      </c>
      <c r="T211" s="174" t="s">
        <v>22</v>
      </c>
      <c r="U211" s="175"/>
      <c r="V211" s="175" t="s">
        <v>22</v>
      </c>
      <c r="W211" s="176" t="s">
        <v>22</v>
      </c>
      <c r="X211" s="176" t="s">
        <v>22</v>
      </c>
      <c r="Y211" s="177" t="s">
        <v>22</v>
      </c>
      <c r="Z211" s="117" t="s">
        <v>22</v>
      </c>
      <c r="AA211" s="11" t="s">
        <v>22</v>
      </c>
      <c r="AB211" s="175" t="s">
        <v>22</v>
      </c>
      <c r="AC211" s="117" t="s">
        <v>22</v>
      </c>
      <c r="AD211" s="117" t="s">
        <v>22</v>
      </c>
      <c r="AE211" s="74" t="str">
        <f t="array" ref="AE211"> index(publications!$A$1:$A$319, match($B211, publications!$B$1:$B$319, 0))</f>
        <v>Melanie</v>
      </c>
      <c r="AF211" s="26" t="s">
        <v>22</v>
      </c>
    </row>
    <row r="212">
      <c r="A212" s="30" t="s">
        <v>3944</v>
      </c>
      <c r="B212" s="129" t="str">
        <f> VLOOKUP($A212,datasets!$A:$B,2,0)</f>
        <v>Kääb et al. 2021, The Cryosphere (RBYR4QG6)</v>
      </c>
      <c r="C212" s="129" t="str">
        <f t="shared" si="1"/>
        <v>RBYR4QG6.12.1</v>
      </c>
      <c r="D212" s="117" t="s">
        <v>22</v>
      </c>
      <c r="E212" s="117" t="s">
        <v>22</v>
      </c>
      <c r="F212" s="168" t="s">
        <v>22</v>
      </c>
      <c r="G212" s="117" t="s">
        <v>22</v>
      </c>
      <c r="H212" s="169" t="s">
        <v>22</v>
      </c>
      <c r="I212" s="178" t="s">
        <v>22</v>
      </c>
      <c r="J212" s="117" t="s">
        <v>22</v>
      </c>
      <c r="K212" s="184" t="s">
        <v>22</v>
      </c>
      <c r="L212" s="117" t="s">
        <v>22</v>
      </c>
      <c r="M212" s="169" t="s">
        <v>22</v>
      </c>
      <c r="N212" s="172" t="s">
        <v>22</v>
      </c>
      <c r="O212" s="117" t="s">
        <v>22</v>
      </c>
      <c r="P212" s="117" t="s">
        <v>22</v>
      </c>
      <c r="Q212" s="117" t="s">
        <v>22</v>
      </c>
      <c r="R212" s="174" t="s">
        <v>22</v>
      </c>
      <c r="S212" s="117" t="s">
        <v>22</v>
      </c>
      <c r="T212" s="174" t="s">
        <v>22</v>
      </c>
      <c r="U212" s="175"/>
      <c r="V212" s="175" t="s">
        <v>22</v>
      </c>
      <c r="W212" s="176" t="s">
        <v>22</v>
      </c>
      <c r="X212" s="176" t="s">
        <v>22</v>
      </c>
      <c r="Y212" s="177" t="s">
        <v>22</v>
      </c>
      <c r="Z212" s="117" t="s">
        <v>22</v>
      </c>
      <c r="AA212" s="11" t="s">
        <v>22</v>
      </c>
      <c r="AB212" s="175" t="s">
        <v>22</v>
      </c>
      <c r="AC212" s="117" t="s">
        <v>22</v>
      </c>
      <c r="AD212" s="117" t="s">
        <v>22</v>
      </c>
      <c r="AE212" s="74" t="str">
        <f t="array" ref="AE212"> index(publications!$A$1:$A$319, match($B212, publications!$B$1:$B$319, 0))</f>
        <v>Melanie</v>
      </c>
      <c r="AF212" s="26" t="s">
        <v>22</v>
      </c>
    </row>
    <row r="213">
      <c r="A213" s="30" t="s">
        <v>3945</v>
      </c>
      <c r="B213" s="129" t="str">
        <f> VLOOKUP($A213,datasets!$A:$B,2,0)</f>
        <v>Kääb et al. 2021, The Cryosphere (RBYR4QG6)</v>
      </c>
      <c r="C213" s="129" t="str">
        <f t="shared" si="1"/>
        <v>RBYR4QG6.13.1</v>
      </c>
      <c r="D213" s="117" t="s">
        <v>22</v>
      </c>
      <c r="E213" s="117" t="s">
        <v>22</v>
      </c>
      <c r="F213" s="168" t="s">
        <v>22</v>
      </c>
      <c r="G213" s="117" t="s">
        <v>22</v>
      </c>
      <c r="H213" s="169" t="s">
        <v>22</v>
      </c>
      <c r="I213" s="178" t="s">
        <v>22</v>
      </c>
      <c r="J213" s="117" t="s">
        <v>22</v>
      </c>
      <c r="K213" s="184" t="s">
        <v>22</v>
      </c>
      <c r="L213" s="117" t="s">
        <v>22</v>
      </c>
      <c r="M213" s="169" t="s">
        <v>22</v>
      </c>
      <c r="N213" s="172" t="s">
        <v>22</v>
      </c>
      <c r="O213" s="117" t="s">
        <v>22</v>
      </c>
      <c r="P213" s="117" t="s">
        <v>22</v>
      </c>
      <c r="Q213" s="117" t="s">
        <v>22</v>
      </c>
      <c r="R213" s="174" t="s">
        <v>22</v>
      </c>
      <c r="S213" s="117" t="s">
        <v>22</v>
      </c>
      <c r="T213" s="174" t="s">
        <v>22</v>
      </c>
      <c r="U213" s="175"/>
      <c r="V213" s="175" t="s">
        <v>22</v>
      </c>
      <c r="W213" s="176" t="s">
        <v>22</v>
      </c>
      <c r="X213" s="176" t="s">
        <v>22</v>
      </c>
      <c r="Y213" s="177" t="s">
        <v>22</v>
      </c>
      <c r="Z213" s="117" t="s">
        <v>22</v>
      </c>
      <c r="AA213" s="11" t="s">
        <v>22</v>
      </c>
      <c r="AB213" s="175" t="s">
        <v>22</v>
      </c>
      <c r="AC213" s="117" t="s">
        <v>22</v>
      </c>
      <c r="AD213" s="117" t="s">
        <v>22</v>
      </c>
      <c r="AE213" s="74" t="str">
        <f t="array" ref="AE213"> index(publications!$A$1:$A$319, match($B213, publications!$B$1:$B$319, 0))</f>
        <v>Melanie</v>
      </c>
      <c r="AF213" s="26" t="s">
        <v>22</v>
      </c>
    </row>
    <row r="214">
      <c r="A214" s="30" t="s">
        <v>3946</v>
      </c>
      <c r="B214" s="129" t="str">
        <f> VLOOKUP($A214,datasets!$A:$B,2,0)</f>
        <v>Kääb et al. 2021, The Cryosphere (RBYR4QG6)</v>
      </c>
      <c r="C214" s="129" t="str">
        <f t="shared" si="1"/>
        <v>RBYR4QG6.2.1</v>
      </c>
      <c r="D214" s="117" t="s">
        <v>22</v>
      </c>
      <c r="E214" s="117" t="s">
        <v>22</v>
      </c>
      <c r="F214" s="168" t="s">
        <v>22</v>
      </c>
      <c r="G214" s="117" t="s">
        <v>22</v>
      </c>
      <c r="H214" s="169" t="s">
        <v>22</v>
      </c>
      <c r="I214" s="178" t="s">
        <v>22</v>
      </c>
      <c r="J214" s="117" t="s">
        <v>22</v>
      </c>
      <c r="K214" s="184" t="s">
        <v>22</v>
      </c>
      <c r="L214" s="117" t="s">
        <v>22</v>
      </c>
      <c r="M214" s="169" t="s">
        <v>22</v>
      </c>
      <c r="N214" s="172" t="s">
        <v>22</v>
      </c>
      <c r="O214" s="117" t="s">
        <v>22</v>
      </c>
      <c r="P214" s="117" t="s">
        <v>22</v>
      </c>
      <c r="Q214" s="117" t="s">
        <v>22</v>
      </c>
      <c r="R214" s="174" t="s">
        <v>22</v>
      </c>
      <c r="S214" s="117" t="s">
        <v>22</v>
      </c>
      <c r="T214" s="174" t="s">
        <v>22</v>
      </c>
      <c r="U214" s="175"/>
      <c r="V214" s="175" t="s">
        <v>22</v>
      </c>
      <c r="W214" s="176" t="s">
        <v>22</v>
      </c>
      <c r="X214" s="176" t="s">
        <v>22</v>
      </c>
      <c r="Y214" s="177" t="s">
        <v>22</v>
      </c>
      <c r="Z214" s="117" t="s">
        <v>22</v>
      </c>
      <c r="AA214" s="11" t="s">
        <v>22</v>
      </c>
      <c r="AB214" s="175" t="s">
        <v>22</v>
      </c>
      <c r="AC214" s="117" t="s">
        <v>22</v>
      </c>
      <c r="AD214" s="117" t="s">
        <v>22</v>
      </c>
      <c r="AE214" s="74" t="str">
        <f t="array" ref="AE214"> index(publications!$A$1:$A$319, match($B214, publications!$B$1:$B$319, 0))</f>
        <v>Melanie</v>
      </c>
      <c r="AF214" s="26" t="s">
        <v>22</v>
      </c>
    </row>
    <row r="215">
      <c r="A215" s="30" t="s">
        <v>3947</v>
      </c>
      <c r="B215" s="129" t="str">
        <f> VLOOKUP($A215,datasets!$A:$B,2,0)</f>
        <v>Kääb et al. 2021, The Cryosphere (RBYR4QG6)</v>
      </c>
      <c r="C215" s="129" t="str">
        <f t="shared" si="1"/>
        <v>RBYR4QG6.3.1</v>
      </c>
      <c r="D215" s="117" t="s">
        <v>22</v>
      </c>
      <c r="E215" s="117" t="s">
        <v>22</v>
      </c>
      <c r="F215" s="168" t="s">
        <v>22</v>
      </c>
      <c r="G215" s="117" t="s">
        <v>22</v>
      </c>
      <c r="H215" s="169" t="s">
        <v>22</v>
      </c>
      <c r="I215" s="178" t="s">
        <v>22</v>
      </c>
      <c r="J215" s="117" t="s">
        <v>22</v>
      </c>
      <c r="K215" s="184" t="s">
        <v>22</v>
      </c>
      <c r="L215" s="117" t="s">
        <v>22</v>
      </c>
      <c r="M215" s="169" t="s">
        <v>22</v>
      </c>
      <c r="N215" s="172" t="s">
        <v>22</v>
      </c>
      <c r="O215" s="117" t="s">
        <v>22</v>
      </c>
      <c r="P215" s="117" t="s">
        <v>22</v>
      </c>
      <c r="Q215" s="117" t="s">
        <v>22</v>
      </c>
      <c r="R215" s="174" t="s">
        <v>22</v>
      </c>
      <c r="S215" s="117" t="s">
        <v>22</v>
      </c>
      <c r="T215" s="174" t="s">
        <v>22</v>
      </c>
      <c r="U215" s="175"/>
      <c r="V215" s="175" t="s">
        <v>22</v>
      </c>
      <c r="W215" s="176" t="s">
        <v>22</v>
      </c>
      <c r="X215" s="176" t="s">
        <v>22</v>
      </c>
      <c r="Y215" s="177" t="s">
        <v>22</v>
      </c>
      <c r="Z215" s="117" t="s">
        <v>22</v>
      </c>
      <c r="AA215" s="11" t="s">
        <v>22</v>
      </c>
      <c r="AB215" s="175" t="s">
        <v>22</v>
      </c>
      <c r="AC215" s="117" t="s">
        <v>22</v>
      </c>
      <c r="AD215" s="117" t="s">
        <v>22</v>
      </c>
      <c r="AE215" s="74" t="str">
        <f t="array" ref="AE215"> index(publications!$A$1:$A$319, match($B215, publications!$B$1:$B$319, 0))</f>
        <v>Melanie</v>
      </c>
      <c r="AF215" s="26" t="s">
        <v>22</v>
      </c>
    </row>
    <row r="216">
      <c r="A216" s="30" t="s">
        <v>3948</v>
      </c>
      <c r="B216" s="129" t="str">
        <f> VLOOKUP($A216,datasets!$A:$B,2,0)</f>
        <v>Kääb et al. 2021, The Cryosphere (RBYR4QG6)</v>
      </c>
      <c r="C216" s="129" t="str">
        <f t="shared" si="1"/>
        <v>RBYR4QG6.4.1</v>
      </c>
      <c r="D216" s="117" t="s">
        <v>22</v>
      </c>
      <c r="E216" s="117" t="s">
        <v>22</v>
      </c>
      <c r="F216" s="168" t="s">
        <v>22</v>
      </c>
      <c r="G216" s="117" t="s">
        <v>22</v>
      </c>
      <c r="H216" s="169" t="s">
        <v>22</v>
      </c>
      <c r="I216" s="178" t="s">
        <v>22</v>
      </c>
      <c r="J216" s="117" t="s">
        <v>22</v>
      </c>
      <c r="K216" s="184" t="s">
        <v>22</v>
      </c>
      <c r="L216" s="117" t="s">
        <v>22</v>
      </c>
      <c r="M216" s="169" t="s">
        <v>22</v>
      </c>
      <c r="N216" s="172" t="s">
        <v>22</v>
      </c>
      <c r="O216" s="117" t="s">
        <v>22</v>
      </c>
      <c r="P216" s="117" t="s">
        <v>22</v>
      </c>
      <c r="Q216" s="117" t="s">
        <v>22</v>
      </c>
      <c r="R216" s="174" t="s">
        <v>22</v>
      </c>
      <c r="S216" s="117" t="s">
        <v>22</v>
      </c>
      <c r="T216" s="174" t="s">
        <v>22</v>
      </c>
      <c r="U216" s="175"/>
      <c r="V216" s="175" t="s">
        <v>22</v>
      </c>
      <c r="W216" s="176" t="s">
        <v>22</v>
      </c>
      <c r="X216" s="176" t="s">
        <v>22</v>
      </c>
      <c r="Y216" s="177" t="s">
        <v>22</v>
      </c>
      <c r="Z216" s="117" t="s">
        <v>22</v>
      </c>
      <c r="AA216" s="11" t="s">
        <v>22</v>
      </c>
      <c r="AB216" s="175" t="s">
        <v>22</v>
      </c>
      <c r="AC216" s="117" t="s">
        <v>22</v>
      </c>
      <c r="AD216" s="117" t="s">
        <v>22</v>
      </c>
      <c r="AE216" s="74" t="str">
        <f t="array" ref="AE216"> index(publications!$A$1:$A$319, match($B216, publications!$B$1:$B$319, 0))</f>
        <v>Melanie</v>
      </c>
      <c r="AF216" s="26" t="s">
        <v>22</v>
      </c>
    </row>
    <row r="217">
      <c r="A217" s="30" t="s">
        <v>3949</v>
      </c>
      <c r="B217" s="129" t="str">
        <f> VLOOKUP($A217,datasets!$A:$B,2,0)</f>
        <v>Kääb et al. 2021, The Cryosphere (RBYR4QG6)</v>
      </c>
      <c r="C217" s="129" t="str">
        <f t="shared" si="1"/>
        <v>RBYR4QG6.5.1</v>
      </c>
      <c r="D217" s="117" t="s">
        <v>22</v>
      </c>
      <c r="E217" s="117" t="s">
        <v>22</v>
      </c>
      <c r="F217" s="168" t="s">
        <v>22</v>
      </c>
      <c r="G217" s="117" t="s">
        <v>22</v>
      </c>
      <c r="H217" s="169" t="s">
        <v>22</v>
      </c>
      <c r="I217" s="178" t="s">
        <v>22</v>
      </c>
      <c r="J217" s="117" t="s">
        <v>22</v>
      </c>
      <c r="K217" s="184" t="s">
        <v>22</v>
      </c>
      <c r="L217" s="117" t="s">
        <v>22</v>
      </c>
      <c r="M217" s="169" t="s">
        <v>22</v>
      </c>
      <c r="N217" s="172" t="s">
        <v>22</v>
      </c>
      <c r="O217" s="117" t="s">
        <v>22</v>
      </c>
      <c r="P217" s="117" t="s">
        <v>22</v>
      </c>
      <c r="Q217" s="117" t="s">
        <v>22</v>
      </c>
      <c r="R217" s="174" t="s">
        <v>22</v>
      </c>
      <c r="S217" s="117" t="s">
        <v>22</v>
      </c>
      <c r="T217" s="174" t="s">
        <v>22</v>
      </c>
      <c r="U217" s="175"/>
      <c r="V217" s="175" t="s">
        <v>22</v>
      </c>
      <c r="W217" s="176" t="s">
        <v>22</v>
      </c>
      <c r="X217" s="176" t="s">
        <v>22</v>
      </c>
      <c r="Y217" s="177" t="s">
        <v>22</v>
      </c>
      <c r="Z217" s="117" t="s">
        <v>22</v>
      </c>
      <c r="AA217" s="11" t="s">
        <v>22</v>
      </c>
      <c r="AB217" s="175" t="s">
        <v>22</v>
      </c>
      <c r="AC217" s="117" t="s">
        <v>22</v>
      </c>
      <c r="AD217" s="117" t="s">
        <v>22</v>
      </c>
      <c r="AE217" s="74" t="str">
        <f t="array" ref="AE217"> index(publications!$A$1:$A$319, match($B217, publications!$B$1:$B$319, 0))</f>
        <v>Melanie</v>
      </c>
      <c r="AF217" s="26" t="s">
        <v>22</v>
      </c>
    </row>
    <row r="218">
      <c r="A218" s="30" t="s">
        <v>3950</v>
      </c>
      <c r="B218" s="129" t="str">
        <f> VLOOKUP($A218,datasets!$A:$B,2,0)</f>
        <v>Kääb et al. 2021, The Cryosphere (RBYR4QG6)</v>
      </c>
      <c r="C218" s="129" t="str">
        <f t="shared" si="1"/>
        <v>RBYR4QG6.6.1</v>
      </c>
      <c r="D218" s="117" t="s">
        <v>22</v>
      </c>
      <c r="E218" s="117" t="s">
        <v>22</v>
      </c>
      <c r="F218" s="168" t="s">
        <v>22</v>
      </c>
      <c r="G218" s="117" t="s">
        <v>22</v>
      </c>
      <c r="H218" s="169" t="s">
        <v>22</v>
      </c>
      <c r="I218" s="178" t="s">
        <v>22</v>
      </c>
      <c r="J218" s="117" t="s">
        <v>22</v>
      </c>
      <c r="K218" s="184" t="s">
        <v>22</v>
      </c>
      <c r="L218" s="117" t="s">
        <v>22</v>
      </c>
      <c r="M218" s="169" t="s">
        <v>22</v>
      </c>
      <c r="N218" s="172" t="s">
        <v>22</v>
      </c>
      <c r="O218" s="117" t="s">
        <v>22</v>
      </c>
      <c r="P218" s="117" t="s">
        <v>22</v>
      </c>
      <c r="Q218" s="117" t="s">
        <v>22</v>
      </c>
      <c r="R218" s="174" t="s">
        <v>22</v>
      </c>
      <c r="S218" s="117" t="s">
        <v>22</v>
      </c>
      <c r="T218" s="174" t="s">
        <v>22</v>
      </c>
      <c r="U218" s="175"/>
      <c r="V218" s="175" t="s">
        <v>22</v>
      </c>
      <c r="W218" s="176" t="s">
        <v>22</v>
      </c>
      <c r="X218" s="176" t="s">
        <v>22</v>
      </c>
      <c r="Y218" s="177" t="s">
        <v>22</v>
      </c>
      <c r="Z218" s="117" t="s">
        <v>22</v>
      </c>
      <c r="AA218" s="11" t="s">
        <v>22</v>
      </c>
      <c r="AB218" s="175" t="s">
        <v>22</v>
      </c>
      <c r="AC218" s="117" t="s">
        <v>22</v>
      </c>
      <c r="AD218" s="117" t="s">
        <v>22</v>
      </c>
      <c r="AE218" s="74" t="str">
        <f t="array" ref="AE218"> index(publications!$A$1:$A$319, match($B218, publications!$B$1:$B$319, 0))</f>
        <v>Melanie</v>
      </c>
      <c r="AF218" s="26" t="s">
        <v>22</v>
      </c>
    </row>
    <row r="219">
      <c r="A219" s="30" t="s">
        <v>3951</v>
      </c>
      <c r="B219" s="129" t="str">
        <f> VLOOKUP($A219,datasets!$A:$B,2,0)</f>
        <v>Kääb et al. 2021, The Cryosphere (RBYR4QG6)</v>
      </c>
      <c r="C219" s="129" t="str">
        <f t="shared" si="1"/>
        <v>RBYR4QG6.7.1</v>
      </c>
      <c r="D219" s="117" t="s">
        <v>22</v>
      </c>
      <c r="E219" s="117" t="s">
        <v>22</v>
      </c>
      <c r="F219" s="168" t="s">
        <v>22</v>
      </c>
      <c r="G219" s="117" t="s">
        <v>22</v>
      </c>
      <c r="H219" s="169" t="s">
        <v>22</v>
      </c>
      <c r="I219" s="178" t="s">
        <v>22</v>
      </c>
      <c r="J219" s="117" t="s">
        <v>22</v>
      </c>
      <c r="K219" s="184" t="s">
        <v>22</v>
      </c>
      <c r="L219" s="117" t="s">
        <v>22</v>
      </c>
      <c r="M219" s="169" t="s">
        <v>22</v>
      </c>
      <c r="N219" s="172" t="s">
        <v>22</v>
      </c>
      <c r="O219" s="117" t="s">
        <v>22</v>
      </c>
      <c r="P219" s="117" t="s">
        <v>22</v>
      </c>
      <c r="Q219" s="117" t="s">
        <v>22</v>
      </c>
      <c r="R219" s="174" t="s">
        <v>22</v>
      </c>
      <c r="S219" s="117" t="s">
        <v>22</v>
      </c>
      <c r="T219" s="174" t="s">
        <v>22</v>
      </c>
      <c r="U219" s="175"/>
      <c r="V219" s="175" t="s">
        <v>22</v>
      </c>
      <c r="W219" s="176" t="s">
        <v>22</v>
      </c>
      <c r="X219" s="176" t="s">
        <v>22</v>
      </c>
      <c r="Y219" s="177" t="s">
        <v>22</v>
      </c>
      <c r="Z219" s="117" t="s">
        <v>22</v>
      </c>
      <c r="AA219" s="11" t="s">
        <v>22</v>
      </c>
      <c r="AB219" s="175" t="s">
        <v>22</v>
      </c>
      <c r="AC219" s="117" t="s">
        <v>22</v>
      </c>
      <c r="AD219" s="117" t="s">
        <v>22</v>
      </c>
      <c r="AE219" s="74" t="str">
        <f t="array" ref="AE219"> index(publications!$A$1:$A$319, match($B219, publications!$B$1:$B$319, 0))</f>
        <v>Melanie</v>
      </c>
      <c r="AF219" s="26" t="s">
        <v>22</v>
      </c>
    </row>
    <row r="220">
      <c r="A220" s="30" t="s">
        <v>3952</v>
      </c>
      <c r="B220" s="129" t="str">
        <f> VLOOKUP($A220,datasets!$A:$B,2,0)</f>
        <v>Kääb et al. 2021, The Cryosphere (RBYR4QG6)</v>
      </c>
      <c r="C220" s="129" t="str">
        <f t="shared" si="1"/>
        <v>RBYR4QG6.8.1</v>
      </c>
      <c r="D220" s="117" t="s">
        <v>22</v>
      </c>
      <c r="E220" s="117" t="s">
        <v>22</v>
      </c>
      <c r="F220" s="168" t="s">
        <v>22</v>
      </c>
      <c r="G220" s="117" t="s">
        <v>22</v>
      </c>
      <c r="H220" s="169" t="s">
        <v>22</v>
      </c>
      <c r="I220" s="178" t="s">
        <v>22</v>
      </c>
      <c r="J220" s="117" t="s">
        <v>22</v>
      </c>
      <c r="K220" s="184" t="s">
        <v>22</v>
      </c>
      <c r="L220" s="117" t="s">
        <v>22</v>
      </c>
      <c r="M220" s="169" t="s">
        <v>22</v>
      </c>
      <c r="N220" s="172" t="s">
        <v>22</v>
      </c>
      <c r="O220" s="117" t="s">
        <v>22</v>
      </c>
      <c r="P220" s="117" t="s">
        <v>22</v>
      </c>
      <c r="Q220" s="117" t="s">
        <v>22</v>
      </c>
      <c r="R220" s="174" t="s">
        <v>22</v>
      </c>
      <c r="S220" s="117" t="s">
        <v>22</v>
      </c>
      <c r="T220" s="174" t="s">
        <v>22</v>
      </c>
      <c r="U220" s="175"/>
      <c r="V220" s="175" t="s">
        <v>22</v>
      </c>
      <c r="W220" s="176" t="s">
        <v>22</v>
      </c>
      <c r="X220" s="176" t="s">
        <v>22</v>
      </c>
      <c r="Y220" s="177" t="s">
        <v>22</v>
      </c>
      <c r="Z220" s="117" t="s">
        <v>22</v>
      </c>
      <c r="AA220" s="11" t="s">
        <v>22</v>
      </c>
      <c r="AB220" s="175" t="s">
        <v>22</v>
      </c>
      <c r="AC220" s="117" t="s">
        <v>22</v>
      </c>
      <c r="AD220" s="117" t="s">
        <v>22</v>
      </c>
      <c r="AE220" s="74" t="str">
        <f t="array" ref="AE220"> index(publications!$A$1:$A$319, match($B220, publications!$B$1:$B$319, 0))</f>
        <v>Melanie</v>
      </c>
      <c r="AF220" s="26" t="s">
        <v>22</v>
      </c>
    </row>
    <row r="221">
      <c r="A221" s="30" t="s">
        <v>3953</v>
      </c>
      <c r="B221" s="129" t="str">
        <f> VLOOKUP($A221,datasets!$A:$B,2,0)</f>
        <v>Kääb et al. 2021, The Cryosphere (RBYR4QG6)</v>
      </c>
      <c r="C221" s="129" t="str">
        <f t="shared" si="1"/>
        <v>RBYR4QG6.9.1</v>
      </c>
      <c r="D221" s="117" t="s">
        <v>22</v>
      </c>
      <c r="E221" s="117" t="s">
        <v>22</v>
      </c>
      <c r="F221" s="168" t="s">
        <v>22</v>
      </c>
      <c r="G221" s="117" t="s">
        <v>22</v>
      </c>
      <c r="H221" s="169" t="s">
        <v>22</v>
      </c>
      <c r="I221" s="178" t="s">
        <v>22</v>
      </c>
      <c r="J221" s="117" t="s">
        <v>22</v>
      </c>
      <c r="K221" s="184" t="s">
        <v>22</v>
      </c>
      <c r="L221" s="117" t="s">
        <v>22</v>
      </c>
      <c r="M221" s="169" t="s">
        <v>22</v>
      </c>
      <c r="N221" s="172" t="s">
        <v>22</v>
      </c>
      <c r="O221" s="117" t="s">
        <v>22</v>
      </c>
      <c r="P221" s="117" t="s">
        <v>22</v>
      </c>
      <c r="Q221" s="117" t="s">
        <v>22</v>
      </c>
      <c r="R221" s="174" t="s">
        <v>22</v>
      </c>
      <c r="S221" s="117" t="s">
        <v>22</v>
      </c>
      <c r="T221" s="174" t="s">
        <v>22</v>
      </c>
      <c r="U221" s="175"/>
      <c r="V221" s="175" t="s">
        <v>22</v>
      </c>
      <c r="W221" s="176" t="s">
        <v>22</v>
      </c>
      <c r="X221" s="176" t="s">
        <v>22</v>
      </c>
      <c r="Y221" s="177" t="s">
        <v>22</v>
      </c>
      <c r="Z221" s="117" t="s">
        <v>22</v>
      </c>
      <c r="AA221" s="11" t="s">
        <v>22</v>
      </c>
      <c r="AB221" s="175" t="s">
        <v>22</v>
      </c>
      <c r="AC221" s="117" t="s">
        <v>22</v>
      </c>
      <c r="AD221" s="117" t="s">
        <v>22</v>
      </c>
      <c r="AE221" s="74" t="str">
        <f t="array" ref="AE221"> index(publications!$A$1:$A$319, match($B221, publications!$B$1:$B$319, 0))</f>
        <v>Melanie</v>
      </c>
      <c r="AF221" s="26" t="s">
        <v>22</v>
      </c>
    </row>
    <row r="222">
      <c r="A222" s="30" t="s">
        <v>4545</v>
      </c>
      <c r="B222" s="129" t="str">
        <f> VLOOKUP($A222,datasets!$A:$B,2,0)</f>
        <v>Karwel and Markiewicz 2022, Sensors and Machine Learning Applications (4VDDTP92)</v>
      </c>
      <c r="C222" s="129" t="str">
        <f t="shared" si="1"/>
        <v>4VDDTP92.1.1</v>
      </c>
      <c r="D222" s="117" t="s">
        <v>22</v>
      </c>
      <c r="E222" s="117" t="s">
        <v>22</v>
      </c>
      <c r="F222" s="168" t="s">
        <v>4701</v>
      </c>
      <c r="G222" s="117" t="s">
        <v>22</v>
      </c>
      <c r="H222" s="117" t="s">
        <v>22</v>
      </c>
      <c r="I222" s="117" t="s">
        <v>22</v>
      </c>
      <c r="J222" s="117" t="s">
        <v>22</v>
      </c>
      <c r="K222" s="171" t="s">
        <v>22</v>
      </c>
      <c r="L222" s="117" t="s">
        <v>22</v>
      </c>
      <c r="M222" s="117" t="s">
        <v>22</v>
      </c>
      <c r="N222" s="117" t="s">
        <v>22</v>
      </c>
      <c r="O222" s="117" t="s">
        <v>22</v>
      </c>
      <c r="P222" s="117" t="s">
        <v>22</v>
      </c>
      <c r="Q222" s="117" t="s">
        <v>22</v>
      </c>
      <c r="R222" s="173" t="s">
        <v>22</v>
      </c>
      <c r="S222" s="9" t="s">
        <v>4750</v>
      </c>
      <c r="T222" s="174" t="s">
        <v>4750</v>
      </c>
      <c r="U222" s="175"/>
      <c r="V222" s="175" t="s">
        <v>4701</v>
      </c>
      <c r="W222" s="117" t="s">
        <v>22</v>
      </c>
      <c r="X222" s="117" t="s">
        <v>22</v>
      </c>
      <c r="Y222" s="117" t="s">
        <v>22</v>
      </c>
      <c r="Z222" s="117" t="s">
        <v>22</v>
      </c>
      <c r="AA222" s="117" t="s">
        <v>22</v>
      </c>
      <c r="AB222" s="117" t="s">
        <v>22</v>
      </c>
      <c r="AC222" s="117" t="s">
        <v>22</v>
      </c>
      <c r="AD222" s="11" t="s">
        <v>4979</v>
      </c>
      <c r="AE222" s="15" t="s">
        <v>23</v>
      </c>
      <c r="AF222" s="26" t="s">
        <v>4980</v>
      </c>
    </row>
    <row r="223">
      <c r="A223" s="30" t="s">
        <v>4546</v>
      </c>
      <c r="B223" s="129" t="str">
        <f> VLOOKUP($A223,datasets!$A:$B,2,0)</f>
        <v>Karwel and Markiewicz 2022, Sensors and Machine Learning Applications (4VDDTP92)</v>
      </c>
      <c r="C223" s="129" t="str">
        <f t="shared" si="1"/>
        <v>4VDDTP92.2.1</v>
      </c>
      <c r="D223" s="117" t="s">
        <v>22</v>
      </c>
      <c r="E223" s="117" t="s">
        <v>22</v>
      </c>
      <c r="F223" s="168" t="s">
        <v>4701</v>
      </c>
      <c r="G223" s="117" t="s">
        <v>22</v>
      </c>
      <c r="H223" s="117" t="s">
        <v>22</v>
      </c>
      <c r="I223" s="117" t="s">
        <v>22</v>
      </c>
      <c r="J223" s="117" t="s">
        <v>22</v>
      </c>
      <c r="K223" s="171" t="s">
        <v>22</v>
      </c>
      <c r="L223" s="117" t="s">
        <v>22</v>
      </c>
      <c r="M223" s="117" t="s">
        <v>22</v>
      </c>
      <c r="N223" s="117" t="s">
        <v>22</v>
      </c>
      <c r="O223" s="117" t="s">
        <v>22</v>
      </c>
      <c r="P223" s="117" t="s">
        <v>22</v>
      </c>
      <c r="Q223" s="117" t="s">
        <v>22</v>
      </c>
      <c r="R223" s="173" t="s">
        <v>22</v>
      </c>
      <c r="S223" s="9" t="s">
        <v>4750</v>
      </c>
      <c r="T223" s="174" t="s">
        <v>4750</v>
      </c>
      <c r="U223" s="175"/>
      <c r="V223" s="175" t="s">
        <v>4701</v>
      </c>
      <c r="W223" s="117" t="s">
        <v>22</v>
      </c>
      <c r="X223" s="117" t="s">
        <v>22</v>
      </c>
      <c r="Y223" s="117" t="s">
        <v>22</v>
      </c>
      <c r="Z223" s="117" t="s">
        <v>22</v>
      </c>
      <c r="AA223" s="117" t="s">
        <v>22</v>
      </c>
      <c r="AB223" s="117" t="s">
        <v>22</v>
      </c>
      <c r="AC223" s="117" t="s">
        <v>22</v>
      </c>
      <c r="AD223" s="11" t="s">
        <v>22</v>
      </c>
      <c r="AE223" s="15" t="s">
        <v>23</v>
      </c>
      <c r="AF223" s="26"/>
    </row>
    <row r="224">
      <c r="A224" s="30" t="s">
        <v>3954</v>
      </c>
      <c r="B224" s="129" t="str">
        <f> VLOOKUP($A224,datasets!$A:$B,2,0)</f>
        <v>Kavan 2020, Geografiska Annaler: Series A, Physical Geography (EYCHKICS)</v>
      </c>
      <c r="C224" s="129" t="str">
        <f t="shared" si="1"/>
        <v>EYCHKICS.1.1</v>
      </c>
      <c r="D224" s="11" t="s">
        <v>4700</v>
      </c>
      <c r="E224" s="11" t="s">
        <v>4700</v>
      </c>
      <c r="F224" s="168" t="s">
        <v>4701</v>
      </c>
      <c r="G224" s="11">
        <v>0.14</v>
      </c>
      <c r="H224" s="169" t="s">
        <v>3421</v>
      </c>
      <c r="I224" s="170">
        <f>AVERAGE(G224,G224,H224)</f>
        <v>0.14</v>
      </c>
      <c r="J224" s="169" t="s">
        <v>3436</v>
      </c>
      <c r="K224" s="171">
        <v>8.0</v>
      </c>
      <c r="L224" s="11" t="s">
        <v>4981</v>
      </c>
      <c r="M224" s="11" t="s">
        <v>4981</v>
      </c>
      <c r="N224" s="172">
        <v>3.15</v>
      </c>
      <c r="O224" s="117" t="s">
        <v>22</v>
      </c>
      <c r="P224" s="117" t="s">
        <v>22</v>
      </c>
      <c r="Q224" s="117" t="s">
        <v>22</v>
      </c>
      <c r="R224" s="174" t="s">
        <v>22</v>
      </c>
      <c r="S224" s="9" t="s">
        <v>22</v>
      </c>
      <c r="T224" s="174" t="s">
        <v>22</v>
      </c>
      <c r="U224" s="175"/>
      <c r="V224" s="175" t="s">
        <v>22</v>
      </c>
      <c r="W224" s="176" t="s">
        <v>22</v>
      </c>
      <c r="X224" s="176" t="s">
        <v>22</v>
      </c>
      <c r="Y224" s="177" t="s">
        <v>22</v>
      </c>
      <c r="Z224" s="117" t="s">
        <v>22</v>
      </c>
      <c r="AA224" s="11" t="s">
        <v>22</v>
      </c>
      <c r="AB224" s="175" t="s">
        <v>22</v>
      </c>
      <c r="AC224" s="117" t="s">
        <v>22</v>
      </c>
      <c r="AD224" s="11" t="s">
        <v>22</v>
      </c>
      <c r="AE224" s="74" t="str">
        <f t="array" ref="AE224"> index(publications!$A$1:$A$319, match($B224, publications!$B$1:$B$319, 0))</f>
        <v>Livia</v>
      </c>
      <c r="AF224" s="26" t="s">
        <v>22</v>
      </c>
    </row>
    <row r="225">
      <c r="A225" s="30" t="s">
        <v>4547</v>
      </c>
      <c r="B225" s="129" t="str">
        <f> VLOOKUP($A225,datasets!$A:$B,2,0)</f>
        <v>Kc et al. 2023, Applied Geomatics (GXWTLUA9)</v>
      </c>
      <c r="C225" s="129" t="str">
        <f t="shared" si="1"/>
        <v>GXWTLUA9.1.1</v>
      </c>
      <c r="D225" s="11" t="s">
        <v>4739</v>
      </c>
      <c r="E225" s="117" t="s">
        <v>4982</v>
      </c>
      <c r="F225" s="168" t="s">
        <v>4701</v>
      </c>
      <c r="G225" s="117" t="s">
        <v>22</v>
      </c>
      <c r="H225" s="117" t="s">
        <v>22</v>
      </c>
      <c r="I225" s="117" t="s">
        <v>22</v>
      </c>
      <c r="J225" s="117" t="s">
        <v>22</v>
      </c>
      <c r="K225" s="171" t="s">
        <v>22</v>
      </c>
      <c r="L225" s="117" t="s">
        <v>22</v>
      </c>
      <c r="M225" s="117" t="s">
        <v>22</v>
      </c>
      <c r="N225" s="117" t="s">
        <v>22</v>
      </c>
      <c r="O225" s="117" t="s">
        <v>22</v>
      </c>
      <c r="P225" s="117" t="s">
        <v>22</v>
      </c>
      <c r="Q225" s="117" t="s">
        <v>22</v>
      </c>
      <c r="R225" s="173" t="s">
        <v>22</v>
      </c>
      <c r="S225" s="9" t="s">
        <v>4983</v>
      </c>
      <c r="T225" s="174" t="s">
        <v>4758</v>
      </c>
      <c r="U225" s="175"/>
      <c r="V225" s="175" t="s">
        <v>4701</v>
      </c>
      <c r="W225" s="117" t="s">
        <v>22</v>
      </c>
      <c r="X225" s="117" t="s">
        <v>22</v>
      </c>
      <c r="Y225" s="117" t="s">
        <v>22</v>
      </c>
      <c r="Z225" s="117" t="s">
        <v>22</v>
      </c>
      <c r="AA225" s="11" t="s">
        <v>4984</v>
      </c>
      <c r="AB225" s="181">
        <v>5.41</v>
      </c>
      <c r="AC225" s="9" t="s">
        <v>4985</v>
      </c>
      <c r="AD225" s="11" t="s">
        <v>22</v>
      </c>
      <c r="AE225" s="15" t="s">
        <v>23</v>
      </c>
      <c r="AF225" s="26" t="s">
        <v>4986</v>
      </c>
    </row>
    <row r="226">
      <c r="A226" s="30" t="s">
        <v>3955</v>
      </c>
      <c r="B226" s="129" t="str">
        <f> VLOOKUP($A226,datasets!$A:$B,2,0)</f>
        <v>King et al. 2020, One Earth (PB8P2UVG)</v>
      </c>
      <c r="C226" s="129" t="str">
        <f t="shared" si="1"/>
        <v>PB8P2UVG.1.1</v>
      </c>
      <c r="D226" s="117" t="s">
        <v>22</v>
      </c>
      <c r="E226" s="117" t="s">
        <v>22</v>
      </c>
      <c r="F226" s="168" t="s">
        <v>22</v>
      </c>
      <c r="G226" s="117" t="s">
        <v>22</v>
      </c>
      <c r="H226" s="169" t="s">
        <v>22</v>
      </c>
      <c r="I226" s="178" t="s">
        <v>22</v>
      </c>
      <c r="J226" s="117" t="s">
        <v>22</v>
      </c>
      <c r="K226" s="184" t="s">
        <v>22</v>
      </c>
      <c r="L226" s="117" t="s">
        <v>22</v>
      </c>
      <c r="M226" s="169" t="s">
        <v>22</v>
      </c>
      <c r="N226" s="172" t="s">
        <v>22</v>
      </c>
      <c r="O226" s="117" t="s">
        <v>22</v>
      </c>
      <c r="P226" s="117" t="s">
        <v>22</v>
      </c>
      <c r="Q226" s="117" t="s">
        <v>22</v>
      </c>
      <c r="R226" s="174" t="s">
        <v>22</v>
      </c>
      <c r="S226" s="117" t="s">
        <v>22</v>
      </c>
      <c r="T226" s="174" t="s">
        <v>22</v>
      </c>
      <c r="U226" s="175"/>
      <c r="V226" s="175" t="s">
        <v>22</v>
      </c>
      <c r="W226" s="176" t="s">
        <v>22</v>
      </c>
      <c r="X226" s="176" t="s">
        <v>22</v>
      </c>
      <c r="Y226" s="177" t="s">
        <v>22</v>
      </c>
      <c r="Z226" s="117" t="s">
        <v>22</v>
      </c>
      <c r="AA226" s="11" t="s">
        <v>22</v>
      </c>
      <c r="AB226" s="175" t="s">
        <v>22</v>
      </c>
      <c r="AC226" s="117" t="s">
        <v>22</v>
      </c>
      <c r="AD226" s="117" t="s">
        <v>22</v>
      </c>
      <c r="AE226" s="74" t="str">
        <f t="array" ref="AE226"> index(publications!$A$1:$A$319, match($B226, publications!$B$1:$B$319, 0))</f>
        <v>Melanie</v>
      </c>
      <c r="AF226" s="26" t="s">
        <v>22</v>
      </c>
    </row>
    <row r="227">
      <c r="A227" s="30" t="s">
        <v>3957</v>
      </c>
      <c r="B227" s="129" t="str">
        <f> VLOOKUP($A227,datasets!$A:$B,2,0)</f>
        <v>King et al. 2020, One Earth (PB8P2UVG)</v>
      </c>
      <c r="C227" s="129" t="str">
        <f t="shared" si="1"/>
        <v>PB8P2UVG.2.1</v>
      </c>
      <c r="D227" s="117" t="s">
        <v>22</v>
      </c>
      <c r="E227" s="117" t="s">
        <v>22</v>
      </c>
      <c r="F227" s="168" t="s">
        <v>22</v>
      </c>
      <c r="G227" s="117" t="s">
        <v>22</v>
      </c>
      <c r="H227" s="169" t="s">
        <v>22</v>
      </c>
      <c r="I227" s="178" t="s">
        <v>22</v>
      </c>
      <c r="J227" s="117" t="s">
        <v>22</v>
      </c>
      <c r="K227" s="184" t="s">
        <v>22</v>
      </c>
      <c r="L227" s="117" t="s">
        <v>22</v>
      </c>
      <c r="M227" s="169" t="s">
        <v>22</v>
      </c>
      <c r="N227" s="172" t="s">
        <v>22</v>
      </c>
      <c r="O227" s="117" t="s">
        <v>22</v>
      </c>
      <c r="P227" s="117" t="s">
        <v>22</v>
      </c>
      <c r="Q227" s="117" t="s">
        <v>22</v>
      </c>
      <c r="R227" s="174" t="s">
        <v>22</v>
      </c>
      <c r="S227" s="117" t="s">
        <v>22</v>
      </c>
      <c r="T227" s="174" t="s">
        <v>22</v>
      </c>
      <c r="U227" s="175"/>
      <c r="V227" s="175" t="s">
        <v>22</v>
      </c>
      <c r="W227" s="176" t="s">
        <v>22</v>
      </c>
      <c r="X227" s="176" t="s">
        <v>22</v>
      </c>
      <c r="Y227" s="177" t="s">
        <v>22</v>
      </c>
      <c r="Z227" s="117" t="s">
        <v>22</v>
      </c>
      <c r="AA227" s="11" t="s">
        <v>22</v>
      </c>
      <c r="AB227" s="175" t="s">
        <v>22</v>
      </c>
      <c r="AC227" s="117" t="s">
        <v>22</v>
      </c>
      <c r="AD227" s="117" t="s">
        <v>22</v>
      </c>
      <c r="AE227" s="74" t="str">
        <f t="array" ref="AE227"> index(publications!$A$1:$A$319, match($B227, publications!$B$1:$B$319, 0))</f>
        <v>Melanie</v>
      </c>
      <c r="AF227" s="26" t="s">
        <v>22</v>
      </c>
    </row>
    <row r="228">
      <c r="A228" s="30" t="s">
        <v>3958</v>
      </c>
      <c r="B228" s="129" t="str">
        <f> VLOOKUP($A228,datasets!$A:$B,2,0)</f>
        <v>King et al. 2020, One Earth (PB8P2UVG)</v>
      </c>
      <c r="C228" s="129" t="str">
        <f t="shared" si="1"/>
        <v>PB8P2UVG.3.1</v>
      </c>
      <c r="D228" s="117" t="s">
        <v>22</v>
      </c>
      <c r="E228" s="117" t="s">
        <v>22</v>
      </c>
      <c r="F228" s="168" t="s">
        <v>22</v>
      </c>
      <c r="G228" s="117" t="s">
        <v>22</v>
      </c>
      <c r="H228" s="169" t="s">
        <v>22</v>
      </c>
      <c r="I228" s="178" t="s">
        <v>22</v>
      </c>
      <c r="J228" s="117" t="s">
        <v>22</v>
      </c>
      <c r="K228" s="184" t="s">
        <v>22</v>
      </c>
      <c r="L228" s="117" t="s">
        <v>22</v>
      </c>
      <c r="M228" s="169" t="s">
        <v>22</v>
      </c>
      <c r="N228" s="172" t="s">
        <v>22</v>
      </c>
      <c r="O228" s="117" t="s">
        <v>22</v>
      </c>
      <c r="P228" s="117" t="s">
        <v>22</v>
      </c>
      <c r="Q228" s="117" t="s">
        <v>22</v>
      </c>
      <c r="R228" s="174" t="s">
        <v>22</v>
      </c>
      <c r="S228" s="117" t="s">
        <v>22</v>
      </c>
      <c r="T228" s="174" t="s">
        <v>22</v>
      </c>
      <c r="U228" s="175"/>
      <c r="V228" s="175" t="s">
        <v>22</v>
      </c>
      <c r="W228" s="176" t="s">
        <v>22</v>
      </c>
      <c r="X228" s="176" t="s">
        <v>22</v>
      </c>
      <c r="Y228" s="177" t="s">
        <v>22</v>
      </c>
      <c r="Z228" s="117" t="s">
        <v>22</v>
      </c>
      <c r="AA228" s="11" t="s">
        <v>22</v>
      </c>
      <c r="AB228" s="175" t="s">
        <v>22</v>
      </c>
      <c r="AC228" s="117" t="s">
        <v>22</v>
      </c>
      <c r="AD228" s="117" t="s">
        <v>22</v>
      </c>
      <c r="AE228" s="74" t="str">
        <f t="array" ref="AE228"> index(publications!$A$1:$A$319, match($B228, publications!$B$1:$B$319, 0))</f>
        <v>Melanie</v>
      </c>
      <c r="AF228" s="26" t="s">
        <v>22</v>
      </c>
    </row>
    <row r="229">
      <c r="A229" s="30" t="s">
        <v>3960</v>
      </c>
      <c r="B229" s="129" t="str">
        <f> VLOOKUP($A229,datasets!$A:$B,2,0)</f>
        <v>King et al. 2020, One Earth (PB8P2UVG)</v>
      </c>
      <c r="C229" s="129" t="str">
        <f t="shared" si="1"/>
        <v>PB8P2UVG.4.1</v>
      </c>
      <c r="D229" s="117" t="s">
        <v>22</v>
      </c>
      <c r="E229" s="117" t="s">
        <v>22</v>
      </c>
      <c r="F229" s="168" t="s">
        <v>22</v>
      </c>
      <c r="G229" s="117" t="s">
        <v>22</v>
      </c>
      <c r="H229" s="169" t="s">
        <v>22</v>
      </c>
      <c r="I229" s="178" t="s">
        <v>22</v>
      </c>
      <c r="J229" s="117" t="s">
        <v>22</v>
      </c>
      <c r="K229" s="184" t="s">
        <v>22</v>
      </c>
      <c r="L229" s="117" t="s">
        <v>22</v>
      </c>
      <c r="M229" s="169" t="s">
        <v>22</v>
      </c>
      <c r="N229" s="172" t="s">
        <v>22</v>
      </c>
      <c r="O229" s="117" t="s">
        <v>22</v>
      </c>
      <c r="P229" s="117" t="s">
        <v>22</v>
      </c>
      <c r="Q229" s="117" t="s">
        <v>22</v>
      </c>
      <c r="R229" s="174" t="s">
        <v>22</v>
      </c>
      <c r="S229" s="117" t="s">
        <v>22</v>
      </c>
      <c r="T229" s="174" t="s">
        <v>22</v>
      </c>
      <c r="U229" s="175"/>
      <c r="V229" s="175" t="s">
        <v>22</v>
      </c>
      <c r="W229" s="176" t="s">
        <v>22</v>
      </c>
      <c r="X229" s="176" t="s">
        <v>22</v>
      </c>
      <c r="Y229" s="177" t="s">
        <v>22</v>
      </c>
      <c r="Z229" s="117" t="s">
        <v>22</v>
      </c>
      <c r="AA229" s="11" t="s">
        <v>22</v>
      </c>
      <c r="AB229" s="175" t="s">
        <v>22</v>
      </c>
      <c r="AC229" s="117" t="s">
        <v>22</v>
      </c>
      <c r="AD229" s="117" t="s">
        <v>22</v>
      </c>
      <c r="AE229" s="74" t="str">
        <f t="array" ref="AE229"> index(publications!$A$1:$A$319, match($B229, publications!$B$1:$B$319, 0))</f>
        <v>Melanie</v>
      </c>
      <c r="AF229" s="26" t="s">
        <v>22</v>
      </c>
    </row>
    <row r="230">
      <c r="A230" s="30" t="s">
        <v>3961</v>
      </c>
      <c r="B230" s="129" t="str">
        <f> VLOOKUP($A230,datasets!$A:$B,2,0)</f>
        <v>King et al. 2020, One Earth (PB8P2UVG)</v>
      </c>
      <c r="C230" s="129" t="str">
        <f t="shared" si="1"/>
        <v>PB8P2UVG.5.1</v>
      </c>
      <c r="D230" s="117" t="s">
        <v>22</v>
      </c>
      <c r="E230" s="117" t="s">
        <v>22</v>
      </c>
      <c r="F230" s="168" t="s">
        <v>22</v>
      </c>
      <c r="G230" s="117" t="s">
        <v>22</v>
      </c>
      <c r="H230" s="169" t="s">
        <v>22</v>
      </c>
      <c r="I230" s="178" t="s">
        <v>22</v>
      </c>
      <c r="J230" s="117" t="s">
        <v>22</v>
      </c>
      <c r="K230" s="184" t="s">
        <v>22</v>
      </c>
      <c r="L230" s="117" t="s">
        <v>22</v>
      </c>
      <c r="M230" s="169" t="s">
        <v>22</v>
      </c>
      <c r="N230" s="172" t="s">
        <v>22</v>
      </c>
      <c r="O230" s="117" t="s">
        <v>22</v>
      </c>
      <c r="P230" s="117" t="s">
        <v>22</v>
      </c>
      <c r="Q230" s="117" t="s">
        <v>22</v>
      </c>
      <c r="R230" s="174" t="s">
        <v>22</v>
      </c>
      <c r="S230" s="117" t="s">
        <v>22</v>
      </c>
      <c r="T230" s="174" t="s">
        <v>22</v>
      </c>
      <c r="U230" s="175"/>
      <c r="V230" s="175" t="s">
        <v>22</v>
      </c>
      <c r="W230" s="176" t="s">
        <v>22</v>
      </c>
      <c r="X230" s="176" t="s">
        <v>22</v>
      </c>
      <c r="Y230" s="177" t="s">
        <v>22</v>
      </c>
      <c r="Z230" s="117" t="s">
        <v>22</v>
      </c>
      <c r="AA230" s="11" t="s">
        <v>22</v>
      </c>
      <c r="AB230" s="175" t="s">
        <v>22</v>
      </c>
      <c r="AC230" s="117" t="s">
        <v>22</v>
      </c>
      <c r="AD230" s="117" t="s">
        <v>22</v>
      </c>
      <c r="AE230" s="74" t="str">
        <f t="array" ref="AE230"> index(publications!$A$1:$A$319, match($B230, publications!$B$1:$B$319, 0))</f>
        <v>Melanie</v>
      </c>
      <c r="AF230" s="26" t="s">
        <v>22</v>
      </c>
    </row>
    <row r="231">
      <c r="A231" s="30" t="s">
        <v>3963</v>
      </c>
      <c r="B231" s="129" t="str">
        <f> VLOOKUP($A231,datasets!$A:$B,2,0)</f>
        <v>King et al. 2020, One Earth (PB8P2UVG)</v>
      </c>
      <c r="C231" s="129" t="str">
        <f t="shared" si="1"/>
        <v>PB8P2UVG.6.1</v>
      </c>
      <c r="D231" s="117" t="s">
        <v>22</v>
      </c>
      <c r="E231" s="117" t="s">
        <v>22</v>
      </c>
      <c r="F231" s="168" t="s">
        <v>22</v>
      </c>
      <c r="G231" s="117" t="s">
        <v>22</v>
      </c>
      <c r="H231" s="169" t="s">
        <v>22</v>
      </c>
      <c r="I231" s="178" t="s">
        <v>22</v>
      </c>
      <c r="J231" s="117" t="s">
        <v>22</v>
      </c>
      <c r="K231" s="184" t="s">
        <v>22</v>
      </c>
      <c r="L231" s="117" t="s">
        <v>22</v>
      </c>
      <c r="M231" s="169" t="s">
        <v>22</v>
      </c>
      <c r="N231" s="172" t="s">
        <v>22</v>
      </c>
      <c r="O231" s="117" t="s">
        <v>22</v>
      </c>
      <c r="P231" s="117" t="s">
        <v>22</v>
      </c>
      <c r="Q231" s="117" t="s">
        <v>22</v>
      </c>
      <c r="R231" s="174" t="s">
        <v>22</v>
      </c>
      <c r="S231" s="117" t="s">
        <v>22</v>
      </c>
      <c r="T231" s="174" t="s">
        <v>22</v>
      </c>
      <c r="U231" s="175"/>
      <c r="V231" s="175" t="s">
        <v>22</v>
      </c>
      <c r="W231" s="176" t="s">
        <v>22</v>
      </c>
      <c r="X231" s="176" t="s">
        <v>22</v>
      </c>
      <c r="Y231" s="177" t="s">
        <v>22</v>
      </c>
      <c r="Z231" s="117" t="s">
        <v>22</v>
      </c>
      <c r="AA231" s="11" t="s">
        <v>22</v>
      </c>
      <c r="AB231" s="175" t="s">
        <v>22</v>
      </c>
      <c r="AC231" s="117" t="s">
        <v>22</v>
      </c>
      <c r="AD231" s="117" t="s">
        <v>22</v>
      </c>
      <c r="AE231" s="74" t="str">
        <f t="array" ref="AE231"> index(publications!$A$1:$A$319, match($B231, publications!$B$1:$B$319, 0))</f>
        <v>Melanie</v>
      </c>
      <c r="AF231" s="26" t="s">
        <v>22</v>
      </c>
    </row>
    <row r="232">
      <c r="A232" s="30" t="s">
        <v>4463</v>
      </c>
      <c r="B232" s="129" t="str">
        <f> VLOOKUP($A232,datasets!$A:$B,2,0)</f>
        <v>King et al. 2023, Journal of Glaciology (29T845PG)</v>
      </c>
      <c r="C232" s="129" t="str">
        <f t="shared" si="1"/>
        <v>29T845PG.1.1</v>
      </c>
      <c r="D232" s="11" t="s">
        <v>4987</v>
      </c>
      <c r="E232" s="117" t="s">
        <v>4773</v>
      </c>
      <c r="F232" s="168" t="s">
        <v>4695</v>
      </c>
      <c r="G232" s="117" t="s">
        <v>22</v>
      </c>
      <c r="H232" s="169" t="s">
        <v>22</v>
      </c>
      <c r="I232" s="170" t="s">
        <v>22</v>
      </c>
      <c r="J232" s="169" t="s">
        <v>22</v>
      </c>
      <c r="K232" s="169" t="s">
        <v>22</v>
      </c>
      <c r="L232" s="169" t="s">
        <v>22</v>
      </c>
      <c r="M232" s="169" t="s">
        <v>22</v>
      </c>
      <c r="N232" s="169" t="s">
        <v>22</v>
      </c>
      <c r="O232" s="169" t="s">
        <v>22</v>
      </c>
      <c r="P232" s="169" t="s">
        <v>22</v>
      </c>
      <c r="Q232" s="169" t="s">
        <v>22</v>
      </c>
      <c r="R232" s="169" t="s">
        <v>22</v>
      </c>
      <c r="S232" s="169" t="s">
        <v>22</v>
      </c>
      <c r="T232" s="169" t="s">
        <v>22</v>
      </c>
      <c r="U232" s="169"/>
      <c r="V232" s="169" t="s">
        <v>22</v>
      </c>
      <c r="W232" s="169" t="s">
        <v>22</v>
      </c>
      <c r="X232" s="169" t="s">
        <v>22</v>
      </c>
      <c r="Y232" s="169" t="s">
        <v>22</v>
      </c>
      <c r="Z232" s="169" t="s">
        <v>22</v>
      </c>
      <c r="AA232" s="169" t="s">
        <v>22</v>
      </c>
      <c r="AB232" s="169" t="s">
        <v>22</v>
      </c>
      <c r="AC232" s="169" t="s">
        <v>22</v>
      </c>
      <c r="AD232" s="11" t="s">
        <v>4988</v>
      </c>
      <c r="AE232" s="15" t="s">
        <v>16</v>
      </c>
      <c r="AF232" s="26" t="s">
        <v>4989</v>
      </c>
    </row>
    <row r="233">
      <c r="A233" s="30" t="s">
        <v>4468</v>
      </c>
      <c r="B233" s="129" t="str">
        <f> VLOOKUP($A233,datasets!$A:$B,2,0)</f>
        <v>King et al. 2023, Journal of Glaciology (29T845PG)</v>
      </c>
      <c r="C233" s="129" t="str">
        <f t="shared" si="1"/>
        <v>29T845PG.2.1</v>
      </c>
      <c r="D233" s="11" t="s">
        <v>4987</v>
      </c>
      <c r="E233" s="117" t="s">
        <v>4773</v>
      </c>
      <c r="F233" s="168" t="s">
        <v>4695</v>
      </c>
      <c r="G233" s="117" t="s">
        <v>22</v>
      </c>
      <c r="H233" s="169" t="s">
        <v>22</v>
      </c>
      <c r="I233" s="170" t="s">
        <v>22</v>
      </c>
      <c r="J233" s="169" t="s">
        <v>22</v>
      </c>
      <c r="K233" s="169" t="s">
        <v>22</v>
      </c>
      <c r="L233" s="169" t="s">
        <v>22</v>
      </c>
      <c r="M233" s="169" t="s">
        <v>22</v>
      </c>
      <c r="N233" s="169" t="s">
        <v>22</v>
      </c>
      <c r="O233" s="169" t="s">
        <v>22</v>
      </c>
      <c r="P233" s="169" t="s">
        <v>22</v>
      </c>
      <c r="Q233" s="169" t="s">
        <v>22</v>
      </c>
      <c r="R233" s="169" t="s">
        <v>22</v>
      </c>
      <c r="S233" s="169" t="s">
        <v>22</v>
      </c>
      <c r="T233" s="169" t="s">
        <v>22</v>
      </c>
      <c r="U233" s="169"/>
      <c r="V233" s="169" t="s">
        <v>22</v>
      </c>
      <c r="W233" s="169" t="s">
        <v>22</v>
      </c>
      <c r="X233" s="169" t="s">
        <v>22</v>
      </c>
      <c r="Y233" s="169" t="s">
        <v>22</v>
      </c>
      <c r="Z233" s="169" t="s">
        <v>22</v>
      </c>
      <c r="AA233" s="169" t="s">
        <v>22</v>
      </c>
      <c r="AB233" s="169" t="s">
        <v>22</v>
      </c>
      <c r="AC233" s="169" t="s">
        <v>22</v>
      </c>
      <c r="AD233" s="11" t="s">
        <v>4988</v>
      </c>
      <c r="AE233" s="15" t="s">
        <v>16</v>
      </c>
      <c r="AF233" s="26" t="s">
        <v>4989</v>
      </c>
    </row>
    <row r="234">
      <c r="A234" s="30" t="s">
        <v>4469</v>
      </c>
      <c r="B234" s="129" t="str">
        <f> VLOOKUP($A234,datasets!$A:$B,2,0)</f>
        <v>King et al. 2023, Journal of Glaciology (29T845PG)</v>
      </c>
      <c r="C234" s="129" t="str">
        <f t="shared" si="1"/>
        <v>29T845PG.3.1</v>
      </c>
      <c r="D234" s="11" t="s">
        <v>4987</v>
      </c>
      <c r="E234" s="117" t="s">
        <v>4773</v>
      </c>
      <c r="F234" s="168" t="s">
        <v>4695</v>
      </c>
      <c r="G234" s="117" t="s">
        <v>22</v>
      </c>
      <c r="H234" s="169" t="s">
        <v>22</v>
      </c>
      <c r="I234" s="170" t="s">
        <v>22</v>
      </c>
      <c r="J234" s="169" t="s">
        <v>22</v>
      </c>
      <c r="K234" s="169" t="s">
        <v>22</v>
      </c>
      <c r="L234" s="169" t="s">
        <v>22</v>
      </c>
      <c r="M234" s="169" t="s">
        <v>22</v>
      </c>
      <c r="N234" s="169" t="s">
        <v>22</v>
      </c>
      <c r="O234" s="169" t="s">
        <v>22</v>
      </c>
      <c r="P234" s="169" t="s">
        <v>22</v>
      </c>
      <c r="Q234" s="169" t="s">
        <v>22</v>
      </c>
      <c r="R234" s="169" t="s">
        <v>22</v>
      </c>
      <c r="S234" s="169" t="s">
        <v>22</v>
      </c>
      <c r="T234" s="169" t="s">
        <v>22</v>
      </c>
      <c r="U234" s="169"/>
      <c r="V234" s="169" t="s">
        <v>22</v>
      </c>
      <c r="W234" s="169" t="s">
        <v>22</v>
      </c>
      <c r="X234" s="169" t="s">
        <v>22</v>
      </c>
      <c r="Y234" s="169" t="s">
        <v>22</v>
      </c>
      <c r="Z234" s="169" t="s">
        <v>22</v>
      </c>
      <c r="AA234" s="169" t="s">
        <v>22</v>
      </c>
      <c r="AB234" s="169" t="s">
        <v>22</v>
      </c>
      <c r="AC234" s="169" t="s">
        <v>22</v>
      </c>
      <c r="AD234" s="11" t="s">
        <v>4988</v>
      </c>
      <c r="AE234" s="15" t="s">
        <v>16</v>
      </c>
      <c r="AF234" s="26" t="s">
        <v>4989</v>
      </c>
    </row>
    <row r="235">
      <c r="A235" s="30" t="s">
        <v>3964</v>
      </c>
      <c r="B235" s="129" t="str">
        <f> VLOOKUP($A235,datasets!$A:$B,2,0)</f>
        <v>Klimetzek et al. 2021, Remote Sensing (UHTXA8J6)</v>
      </c>
      <c r="C235" s="129" t="str">
        <f t="shared" si="1"/>
        <v>UHTXA8J6.1.1</v>
      </c>
      <c r="D235" s="11" t="s">
        <v>4762</v>
      </c>
      <c r="E235" s="11" t="s">
        <v>4762</v>
      </c>
      <c r="F235" s="168" t="s">
        <v>4695</v>
      </c>
      <c r="G235" s="117" t="s">
        <v>22</v>
      </c>
      <c r="H235" s="169" t="s">
        <v>22</v>
      </c>
      <c r="I235" s="170" t="s">
        <v>22</v>
      </c>
      <c r="J235" s="169" t="s">
        <v>4990</v>
      </c>
      <c r="K235" s="171">
        <v>67.0</v>
      </c>
      <c r="L235" s="11" t="s">
        <v>22</v>
      </c>
      <c r="M235" s="169" t="s">
        <v>22</v>
      </c>
      <c r="N235" s="172" t="s">
        <v>22</v>
      </c>
      <c r="O235" s="117" t="s">
        <v>22</v>
      </c>
      <c r="P235" s="117" t="s">
        <v>22</v>
      </c>
      <c r="Q235" s="117" t="s">
        <v>22</v>
      </c>
      <c r="R235" s="174" t="s">
        <v>22</v>
      </c>
      <c r="S235" s="117" t="s">
        <v>22</v>
      </c>
      <c r="T235" s="174" t="s">
        <v>22</v>
      </c>
      <c r="U235" s="175"/>
      <c r="V235" s="175" t="s">
        <v>22</v>
      </c>
      <c r="W235" s="176" t="s">
        <v>22</v>
      </c>
      <c r="X235" s="179" t="s">
        <v>22</v>
      </c>
      <c r="Y235" s="180" t="s">
        <v>22</v>
      </c>
      <c r="Z235" s="11">
        <v>1.5</v>
      </c>
      <c r="AA235" s="117">
        <v>1.5</v>
      </c>
      <c r="AB235" s="175">
        <v>1.5</v>
      </c>
      <c r="AC235" s="117" t="s">
        <v>22</v>
      </c>
      <c r="AD235" s="117" t="s">
        <v>22</v>
      </c>
      <c r="AE235" s="204" t="str">
        <f t="array" ref="AE235"> index(publications!$A$1:$A$319, match($B235, publications!$B$1:$B$319, 0))</f>
        <v>Amaury</v>
      </c>
      <c r="AF235" s="26" t="s">
        <v>22</v>
      </c>
    </row>
    <row r="236">
      <c r="A236" s="30" t="s">
        <v>3967</v>
      </c>
      <c r="B236" s="129" t="str">
        <f> VLOOKUP($A236,datasets!$A:$B,2,0)</f>
        <v>Klug et al. 2012, Tenth International Conference on Permafrost (5MLZ39V2)</v>
      </c>
      <c r="C236" s="129" t="str">
        <f t="shared" si="1"/>
        <v>5MLZ39V2.1.1</v>
      </c>
      <c r="D236" s="117" t="s">
        <v>22</v>
      </c>
      <c r="E236" s="117" t="s">
        <v>22</v>
      </c>
      <c r="F236" s="168" t="s">
        <v>22</v>
      </c>
      <c r="G236" s="117" t="s">
        <v>22</v>
      </c>
      <c r="H236" s="169" t="s">
        <v>22</v>
      </c>
      <c r="I236" s="170" t="s">
        <v>22</v>
      </c>
      <c r="J236" s="169" t="s">
        <v>22</v>
      </c>
      <c r="K236" s="184" t="s">
        <v>22</v>
      </c>
      <c r="L236" s="117" t="s">
        <v>22</v>
      </c>
      <c r="M236" s="169" t="s">
        <v>22</v>
      </c>
      <c r="N236" s="172" t="s">
        <v>22</v>
      </c>
      <c r="O236" s="117" t="s">
        <v>22</v>
      </c>
      <c r="P236" s="117" t="s">
        <v>22</v>
      </c>
      <c r="Q236" s="117" t="s">
        <v>22</v>
      </c>
      <c r="R236" s="173" t="s">
        <v>22</v>
      </c>
      <c r="S236" s="9" t="s">
        <v>4991</v>
      </c>
      <c r="T236" s="174" t="s">
        <v>4693</v>
      </c>
      <c r="U236" s="181"/>
      <c r="V236" s="181" t="s">
        <v>4695</v>
      </c>
      <c r="W236" s="176" t="s">
        <v>22</v>
      </c>
      <c r="X236" s="176" t="s">
        <v>22</v>
      </c>
      <c r="Y236" s="180" t="s">
        <v>22</v>
      </c>
      <c r="Z236" s="11">
        <v>0.68</v>
      </c>
      <c r="AA236" s="11">
        <v>0.68</v>
      </c>
      <c r="AB236" s="181">
        <v>0.68</v>
      </c>
      <c r="AC236" s="9" t="s">
        <v>4714</v>
      </c>
      <c r="AD236" s="117" t="s">
        <v>22</v>
      </c>
      <c r="AE236" s="74" t="str">
        <f t="array" ref="AE236"> index(publications!$A$1:$A$319, match($B236, publications!$B$1:$B$319, 0))</f>
        <v>Livia</v>
      </c>
      <c r="AF236" s="11" t="s">
        <v>4992</v>
      </c>
    </row>
    <row r="237">
      <c r="A237" s="30" t="s">
        <v>4549</v>
      </c>
      <c r="B237" s="129" t="str">
        <f> VLOOKUP($A237,datasets!$A:$B,2,0)</f>
        <v>Knuth et al. 2023, Remote Sensing of Environment (7JEVHID6)</v>
      </c>
      <c r="C237" s="129" t="str">
        <f t="shared" si="1"/>
        <v>7JEVHID6.1.1</v>
      </c>
      <c r="D237" s="11" t="s">
        <v>22</v>
      </c>
      <c r="E237" s="11" t="s">
        <v>22</v>
      </c>
      <c r="F237" s="168" t="s">
        <v>22</v>
      </c>
      <c r="G237" s="117" t="s">
        <v>22</v>
      </c>
      <c r="H237" s="117" t="s">
        <v>22</v>
      </c>
      <c r="I237" s="117" t="s">
        <v>22</v>
      </c>
      <c r="J237" s="117" t="s">
        <v>22</v>
      </c>
      <c r="K237" s="171" t="s">
        <v>22</v>
      </c>
      <c r="L237" s="117" t="s">
        <v>22</v>
      </c>
      <c r="M237" s="117" t="s">
        <v>22</v>
      </c>
      <c r="N237" s="117" t="s">
        <v>22</v>
      </c>
      <c r="O237" s="117" t="s">
        <v>22</v>
      </c>
      <c r="P237" s="117" t="s">
        <v>22</v>
      </c>
      <c r="Q237" s="117" t="s">
        <v>22</v>
      </c>
      <c r="R237" s="173" t="s">
        <v>22</v>
      </c>
      <c r="S237" s="9" t="s">
        <v>4692</v>
      </c>
      <c r="T237" s="174" t="s">
        <v>4693</v>
      </c>
      <c r="U237" s="175"/>
      <c r="V237" s="175" t="s">
        <v>4695</v>
      </c>
      <c r="W237" s="117" t="s">
        <v>22</v>
      </c>
      <c r="X237" s="176">
        <v>0.04</v>
      </c>
      <c r="Y237" s="176">
        <v>0.04</v>
      </c>
      <c r="Z237" s="117" t="s">
        <v>22</v>
      </c>
      <c r="AA237" s="11" t="s">
        <v>4993</v>
      </c>
      <c r="AB237" s="181">
        <v>0.47</v>
      </c>
      <c r="AC237" s="9" t="s">
        <v>4994</v>
      </c>
      <c r="AD237" s="11" t="s">
        <v>4995</v>
      </c>
      <c r="AE237" s="15" t="s">
        <v>23</v>
      </c>
    </row>
    <row r="238">
      <c r="A238" s="30" t="s">
        <v>4554</v>
      </c>
      <c r="B238" s="129" t="str">
        <f> VLOOKUP($A238,datasets!$A:$B,2,0)</f>
        <v>Knuth et al. 2023, Remote Sensing of Environment (7JEVHID6)</v>
      </c>
      <c r="C238" s="129" t="str">
        <f t="shared" si="1"/>
        <v>7JEVHID6.2.1</v>
      </c>
      <c r="D238" s="11" t="s">
        <v>22</v>
      </c>
      <c r="E238" s="11" t="s">
        <v>22</v>
      </c>
      <c r="F238" s="168" t="s">
        <v>22</v>
      </c>
      <c r="G238" s="117" t="s">
        <v>22</v>
      </c>
      <c r="H238" s="117" t="s">
        <v>22</v>
      </c>
      <c r="I238" s="117" t="s">
        <v>22</v>
      </c>
      <c r="J238" s="117" t="s">
        <v>22</v>
      </c>
      <c r="K238" s="171" t="s">
        <v>22</v>
      </c>
      <c r="L238" s="117" t="s">
        <v>22</v>
      </c>
      <c r="M238" s="117" t="s">
        <v>22</v>
      </c>
      <c r="N238" s="117" t="s">
        <v>22</v>
      </c>
      <c r="O238" s="117" t="s">
        <v>22</v>
      </c>
      <c r="P238" s="117" t="s">
        <v>22</v>
      </c>
      <c r="Q238" s="117" t="s">
        <v>22</v>
      </c>
      <c r="R238" s="173" t="s">
        <v>22</v>
      </c>
      <c r="S238" s="9" t="s">
        <v>4692</v>
      </c>
      <c r="T238" s="174" t="s">
        <v>4693</v>
      </c>
      <c r="U238" s="175"/>
      <c r="V238" s="175" t="s">
        <v>4695</v>
      </c>
      <c r="W238" s="117" t="s">
        <v>22</v>
      </c>
      <c r="X238" s="117" t="s">
        <v>22</v>
      </c>
      <c r="Y238" s="117" t="s">
        <v>22</v>
      </c>
      <c r="Z238" s="117" t="s">
        <v>22</v>
      </c>
      <c r="AA238" s="11" t="s">
        <v>4996</v>
      </c>
      <c r="AB238" s="181">
        <v>0.75</v>
      </c>
      <c r="AC238" s="9" t="s">
        <v>4994</v>
      </c>
      <c r="AD238" s="11" t="s">
        <v>4995</v>
      </c>
      <c r="AE238" s="15" t="s">
        <v>23</v>
      </c>
      <c r="AF238" s="26"/>
    </row>
    <row r="239">
      <c r="A239" s="30" t="s">
        <v>3981</v>
      </c>
      <c r="B239" s="129" t="str">
        <f> VLOOKUP($A239,datasets!$A:$B,2,0)</f>
        <v>Koblet et al. 2010, The Cryosphere (D6TCSWWR)</v>
      </c>
      <c r="C239" s="129" t="str">
        <f t="shared" si="1"/>
        <v>D6TCSWWR.1.1</v>
      </c>
      <c r="D239" s="11" t="s">
        <v>4700</v>
      </c>
      <c r="E239" s="11" t="s">
        <v>4700</v>
      </c>
      <c r="F239" s="168" t="s">
        <v>4701</v>
      </c>
      <c r="G239" s="11">
        <v>0.02</v>
      </c>
      <c r="H239" s="169" t="s">
        <v>4997</v>
      </c>
      <c r="I239" s="170">
        <f t="shared" ref="I239:I243" si="6">AVERAGE(G239,G239,H239)</f>
        <v>0.02</v>
      </c>
      <c r="J239" s="169" t="s">
        <v>4741</v>
      </c>
      <c r="K239" s="184">
        <v>26.0</v>
      </c>
      <c r="L239" s="117" t="s">
        <v>22</v>
      </c>
      <c r="M239" s="169" t="s">
        <v>22</v>
      </c>
      <c r="N239" s="172" t="s">
        <v>22</v>
      </c>
      <c r="O239" s="117" t="s">
        <v>22</v>
      </c>
      <c r="P239" s="117" t="s">
        <v>22</v>
      </c>
      <c r="Q239" s="117" t="s">
        <v>22</v>
      </c>
      <c r="R239" s="174" t="s">
        <v>22</v>
      </c>
      <c r="S239" s="117" t="s">
        <v>22</v>
      </c>
      <c r="T239" s="174" t="s">
        <v>22</v>
      </c>
      <c r="U239" s="175"/>
      <c r="V239" s="175" t="s">
        <v>22</v>
      </c>
      <c r="W239" s="176" t="s">
        <v>22</v>
      </c>
      <c r="X239" s="176" t="s">
        <v>22</v>
      </c>
      <c r="Y239" s="177" t="s">
        <v>22</v>
      </c>
      <c r="Z239" s="117" t="s">
        <v>22</v>
      </c>
      <c r="AA239" s="11" t="s">
        <v>22</v>
      </c>
      <c r="AB239" s="175" t="s">
        <v>22</v>
      </c>
      <c r="AC239" s="117" t="s">
        <v>22</v>
      </c>
      <c r="AD239" s="11" t="s">
        <v>22</v>
      </c>
      <c r="AE239" s="140" t="str">
        <f t="array" ref="AE239"> index(publications!$A$1:$A$319, match($B239, publications!$B$1:$B$319, 0))</f>
        <v>Livia</v>
      </c>
      <c r="AF239" s="26" t="s">
        <v>22</v>
      </c>
    </row>
    <row r="240">
      <c r="A240" s="30" t="s">
        <v>3983</v>
      </c>
      <c r="B240" s="129" t="str">
        <f> VLOOKUP($A240,datasets!$A:$B,2,0)</f>
        <v>Koblet et al. 2010, The Cryosphere (D6TCSWWR)</v>
      </c>
      <c r="C240" s="129" t="str">
        <f t="shared" si="1"/>
        <v>D6TCSWWR.2.1</v>
      </c>
      <c r="D240" s="11" t="s">
        <v>4700</v>
      </c>
      <c r="E240" s="11" t="s">
        <v>4700</v>
      </c>
      <c r="F240" s="168" t="s">
        <v>4701</v>
      </c>
      <c r="G240" s="11">
        <v>0.02</v>
      </c>
      <c r="H240" s="169" t="s">
        <v>4997</v>
      </c>
      <c r="I240" s="170">
        <f t="shared" si="6"/>
        <v>0.02</v>
      </c>
      <c r="J240" s="169" t="s">
        <v>4741</v>
      </c>
      <c r="K240" s="184">
        <v>26.0</v>
      </c>
      <c r="L240" s="117" t="s">
        <v>22</v>
      </c>
      <c r="M240" s="169" t="s">
        <v>22</v>
      </c>
      <c r="N240" s="172" t="s">
        <v>22</v>
      </c>
      <c r="O240" s="117" t="s">
        <v>22</v>
      </c>
      <c r="P240" s="117" t="s">
        <v>22</v>
      </c>
      <c r="Q240" s="117" t="s">
        <v>22</v>
      </c>
      <c r="R240" s="174" t="s">
        <v>22</v>
      </c>
      <c r="S240" s="117" t="s">
        <v>22</v>
      </c>
      <c r="T240" s="174" t="s">
        <v>22</v>
      </c>
      <c r="U240" s="175"/>
      <c r="V240" s="175" t="s">
        <v>22</v>
      </c>
      <c r="W240" s="176" t="s">
        <v>22</v>
      </c>
      <c r="X240" s="176" t="s">
        <v>22</v>
      </c>
      <c r="Y240" s="177" t="s">
        <v>22</v>
      </c>
      <c r="Z240" s="117" t="s">
        <v>22</v>
      </c>
      <c r="AA240" s="11" t="s">
        <v>22</v>
      </c>
      <c r="AB240" s="175" t="s">
        <v>22</v>
      </c>
      <c r="AC240" s="117" t="s">
        <v>22</v>
      </c>
      <c r="AD240" s="11" t="s">
        <v>22</v>
      </c>
      <c r="AE240" s="140" t="str">
        <f t="array" ref="AE240"> index(publications!$A$1:$A$319, match($B240, publications!$B$1:$B$319, 0))</f>
        <v>Livia</v>
      </c>
      <c r="AF240" s="26" t="s">
        <v>22</v>
      </c>
    </row>
    <row r="241">
      <c r="A241" s="30" t="s">
        <v>3984</v>
      </c>
      <c r="B241" s="129" t="str">
        <f> VLOOKUP($A241,datasets!$A:$B,2,0)</f>
        <v>Koblet et al. 2010, The Cryosphere (D6TCSWWR)</v>
      </c>
      <c r="C241" s="129" t="str">
        <f t="shared" si="1"/>
        <v>D6TCSWWR.3.1</v>
      </c>
      <c r="D241" s="11" t="s">
        <v>4700</v>
      </c>
      <c r="E241" s="11" t="s">
        <v>4700</v>
      </c>
      <c r="F241" s="168" t="s">
        <v>4701</v>
      </c>
      <c r="G241" s="11">
        <v>0.02</v>
      </c>
      <c r="H241" s="169" t="s">
        <v>4997</v>
      </c>
      <c r="I241" s="170">
        <f t="shared" si="6"/>
        <v>0.02</v>
      </c>
      <c r="J241" s="169" t="s">
        <v>4741</v>
      </c>
      <c r="K241" s="184">
        <v>26.0</v>
      </c>
      <c r="L241" s="117" t="s">
        <v>22</v>
      </c>
      <c r="M241" s="169" t="s">
        <v>22</v>
      </c>
      <c r="N241" s="172" t="s">
        <v>22</v>
      </c>
      <c r="O241" s="117" t="s">
        <v>22</v>
      </c>
      <c r="P241" s="117" t="s">
        <v>22</v>
      </c>
      <c r="Q241" s="117" t="s">
        <v>22</v>
      </c>
      <c r="R241" s="174" t="s">
        <v>22</v>
      </c>
      <c r="S241" s="117" t="s">
        <v>22</v>
      </c>
      <c r="T241" s="174" t="s">
        <v>22</v>
      </c>
      <c r="U241" s="175"/>
      <c r="V241" s="175" t="s">
        <v>22</v>
      </c>
      <c r="W241" s="176" t="s">
        <v>22</v>
      </c>
      <c r="X241" s="176" t="s">
        <v>22</v>
      </c>
      <c r="Y241" s="177" t="s">
        <v>22</v>
      </c>
      <c r="Z241" s="117" t="s">
        <v>22</v>
      </c>
      <c r="AA241" s="11" t="s">
        <v>22</v>
      </c>
      <c r="AB241" s="175" t="s">
        <v>22</v>
      </c>
      <c r="AC241" s="117" t="s">
        <v>22</v>
      </c>
      <c r="AD241" s="11" t="s">
        <v>22</v>
      </c>
      <c r="AE241" s="140" t="str">
        <f t="array" ref="AE241"> index(publications!$A$1:$A$319, match($B241, publications!$B$1:$B$319, 0))</f>
        <v>Livia</v>
      </c>
      <c r="AF241" s="26" t="s">
        <v>22</v>
      </c>
    </row>
    <row r="242">
      <c r="A242" s="30" t="s">
        <v>3985</v>
      </c>
      <c r="B242" s="129" t="str">
        <f> VLOOKUP($A242,datasets!$A:$B,2,0)</f>
        <v>Koblet et al. 2010, The Cryosphere (D6TCSWWR)</v>
      </c>
      <c r="C242" s="129" t="str">
        <f t="shared" si="1"/>
        <v>D6TCSWWR.4.1</v>
      </c>
      <c r="D242" s="11" t="s">
        <v>4700</v>
      </c>
      <c r="E242" s="11" t="s">
        <v>4700</v>
      </c>
      <c r="F242" s="168" t="s">
        <v>4701</v>
      </c>
      <c r="G242" s="11">
        <v>0.02</v>
      </c>
      <c r="H242" s="169" t="s">
        <v>4997</v>
      </c>
      <c r="I242" s="170">
        <f t="shared" si="6"/>
        <v>0.02</v>
      </c>
      <c r="J242" s="169" t="s">
        <v>4741</v>
      </c>
      <c r="K242" s="184">
        <v>26.0</v>
      </c>
      <c r="L242" s="117" t="s">
        <v>22</v>
      </c>
      <c r="M242" s="169" t="s">
        <v>22</v>
      </c>
      <c r="N242" s="172" t="s">
        <v>22</v>
      </c>
      <c r="O242" s="117" t="s">
        <v>22</v>
      </c>
      <c r="P242" s="117" t="s">
        <v>22</v>
      </c>
      <c r="Q242" s="117" t="s">
        <v>22</v>
      </c>
      <c r="R242" s="174" t="s">
        <v>22</v>
      </c>
      <c r="S242" s="117" t="s">
        <v>22</v>
      </c>
      <c r="T242" s="174" t="s">
        <v>22</v>
      </c>
      <c r="U242" s="175"/>
      <c r="V242" s="175" t="s">
        <v>22</v>
      </c>
      <c r="W242" s="176" t="s">
        <v>22</v>
      </c>
      <c r="X242" s="176" t="s">
        <v>22</v>
      </c>
      <c r="Y242" s="177" t="s">
        <v>22</v>
      </c>
      <c r="Z242" s="117" t="s">
        <v>22</v>
      </c>
      <c r="AA242" s="11" t="s">
        <v>22</v>
      </c>
      <c r="AB242" s="175" t="s">
        <v>22</v>
      </c>
      <c r="AC242" s="117" t="s">
        <v>22</v>
      </c>
      <c r="AD242" s="11" t="s">
        <v>22</v>
      </c>
      <c r="AE242" s="140" t="str">
        <f t="array" ref="AE242"> index(publications!$A$1:$A$319, match($B242, publications!$B$1:$B$319, 0))</f>
        <v>Livia</v>
      </c>
      <c r="AF242" s="26" t="s">
        <v>22</v>
      </c>
    </row>
    <row r="243">
      <c r="A243" s="30" t="s">
        <v>3986</v>
      </c>
      <c r="B243" s="129" t="str">
        <f> VLOOKUP($A243,datasets!$A:$B,2,0)</f>
        <v>Koblet et al. 2010, The Cryosphere (D6TCSWWR)</v>
      </c>
      <c r="C243" s="129" t="str">
        <f t="shared" si="1"/>
        <v>D6TCSWWR.5.1</v>
      </c>
      <c r="D243" s="11" t="s">
        <v>4700</v>
      </c>
      <c r="E243" s="11" t="s">
        <v>4700</v>
      </c>
      <c r="F243" s="168" t="s">
        <v>4701</v>
      </c>
      <c r="G243" s="11">
        <v>0.02</v>
      </c>
      <c r="H243" s="169" t="s">
        <v>4997</v>
      </c>
      <c r="I243" s="170">
        <f t="shared" si="6"/>
        <v>0.02</v>
      </c>
      <c r="J243" s="169" t="s">
        <v>4741</v>
      </c>
      <c r="K243" s="184">
        <v>26.0</v>
      </c>
      <c r="L243" s="117" t="s">
        <v>22</v>
      </c>
      <c r="M243" s="169" t="s">
        <v>22</v>
      </c>
      <c r="N243" s="172" t="s">
        <v>22</v>
      </c>
      <c r="O243" s="117" t="s">
        <v>22</v>
      </c>
      <c r="P243" s="117" t="s">
        <v>22</v>
      </c>
      <c r="Q243" s="117" t="s">
        <v>22</v>
      </c>
      <c r="R243" s="174" t="s">
        <v>22</v>
      </c>
      <c r="S243" s="117" t="s">
        <v>22</v>
      </c>
      <c r="T243" s="174" t="s">
        <v>22</v>
      </c>
      <c r="U243" s="175"/>
      <c r="V243" s="175" t="s">
        <v>22</v>
      </c>
      <c r="W243" s="176" t="s">
        <v>22</v>
      </c>
      <c r="X243" s="176" t="s">
        <v>22</v>
      </c>
      <c r="Y243" s="177" t="s">
        <v>22</v>
      </c>
      <c r="Z243" s="117" t="s">
        <v>22</v>
      </c>
      <c r="AA243" s="11" t="s">
        <v>22</v>
      </c>
      <c r="AB243" s="175" t="s">
        <v>22</v>
      </c>
      <c r="AC243" s="117" t="s">
        <v>22</v>
      </c>
      <c r="AD243" s="11" t="s">
        <v>22</v>
      </c>
      <c r="AE243" s="140" t="str">
        <f t="array" ref="AE243"> index(publications!$A$1:$A$319, match($B243, publications!$B$1:$B$319, 0))</f>
        <v>Livia</v>
      </c>
      <c r="AF243" s="26" t="s">
        <v>22</v>
      </c>
    </row>
    <row r="244">
      <c r="A244" s="30" t="s">
        <v>3987</v>
      </c>
      <c r="B244" s="129" t="str">
        <f> VLOOKUP($A244,datasets!$A:$B,2,0)</f>
        <v>Korpela 2006, Silva Fennica (ZP22ZXGG)</v>
      </c>
      <c r="C244" s="129" t="str">
        <f t="shared" si="1"/>
        <v>ZP22ZXGG.1.1</v>
      </c>
      <c r="D244" s="169" t="s">
        <v>22</v>
      </c>
      <c r="E244" s="169" t="s">
        <v>22</v>
      </c>
      <c r="F244" s="168" t="s">
        <v>22</v>
      </c>
      <c r="G244" s="169" t="s">
        <v>22</v>
      </c>
      <c r="H244" s="169" t="s">
        <v>22</v>
      </c>
      <c r="I244" s="170" t="s">
        <v>22</v>
      </c>
      <c r="J244" s="169" t="s">
        <v>4723</v>
      </c>
      <c r="K244" s="184">
        <v>31.0</v>
      </c>
      <c r="L244" s="169" t="s">
        <v>22</v>
      </c>
      <c r="M244" s="169" t="s">
        <v>22</v>
      </c>
      <c r="N244" s="172" t="s">
        <v>22</v>
      </c>
      <c r="O244" s="169" t="s">
        <v>22</v>
      </c>
      <c r="P244" s="169" t="s">
        <v>22</v>
      </c>
      <c r="Q244" s="117" t="s">
        <v>22</v>
      </c>
      <c r="R244" s="174" t="s">
        <v>22</v>
      </c>
      <c r="S244" s="9" t="s">
        <v>4810</v>
      </c>
      <c r="T244" s="173" t="s">
        <v>4693</v>
      </c>
      <c r="U244" s="181"/>
      <c r="V244" s="181" t="s">
        <v>4695</v>
      </c>
      <c r="W244" s="179">
        <v>0.1</v>
      </c>
      <c r="X244" s="179">
        <v>0.1</v>
      </c>
      <c r="Y244" s="180">
        <v>0.1</v>
      </c>
      <c r="Z244" s="11">
        <v>0.38</v>
      </c>
      <c r="AA244" s="11">
        <v>0.38</v>
      </c>
      <c r="AB244" s="181">
        <v>0.38</v>
      </c>
      <c r="AC244" s="9" t="s">
        <v>4998</v>
      </c>
      <c r="AD244" s="169" t="s">
        <v>22</v>
      </c>
      <c r="AE244" s="228" t="str">
        <f t="array" ref="AE244"> index(publications!$A$1:$A$319, match($B244, publications!$B$1:$B$319, 0))</f>
        <v>Camillo</v>
      </c>
      <c r="AF244" s="26" t="s">
        <v>4811</v>
      </c>
    </row>
    <row r="245">
      <c r="A245" s="30" t="s">
        <v>3990</v>
      </c>
      <c r="B245" s="129" t="str">
        <f> VLOOKUP($A245,datasets!$A:$B,2,0)</f>
        <v>Korsgaard et al. 2016, Scientific Data (UKJUNZNC)</v>
      </c>
      <c r="C245" s="129" t="str">
        <f t="shared" si="1"/>
        <v>UKJUNZNC.1.1</v>
      </c>
      <c r="D245" s="11" t="s">
        <v>4999</v>
      </c>
      <c r="E245" s="11" t="s">
        <v>4999</v>
      </c>
      <c r="F245" s="168" t="s">
        <v>4701</v>
      </c>
      <c r="G245" s="11" t="s">
        <v>22</v>
      </c>
      <c r="H245" s="11" t="s">
        <v>5000</v>
      </c>
      <c r="I245" s="170">
        <v>1.1</v>
      </c>
      <c r="J245" s="169" t="s">
        <v>5001</v>
      </c>
      <c r="K245" s="184">
        <v>150.0</v>
      </c>
      <c r="L245" s="117" t="s">
        <v>22</v>
      </c>
      <c r="M245" s="169" t="s">
        <v>22</v>
      </c>
      <c r="N245" s="172" t="s">
        <v>22</v>
      </c>
      <c r="O245" s="117" t="s">
        <v>22</v>
      </c>
      <c r="P245" s="117" t="s">
        <v>22</v>
      </c>
      <c r="Q245" s="117" t="s">
        <v>22</v>
      </c>
      <c r="R245" s="174" t="s">
        <v>22</v>
      </c>
      <c r="S245" s="9" t="s">
        <v>5002</v>
      </c>
      <c r="T245" s="173" t="s">
        <v>5003</v>
      </c>
      <c r="U245" s="181"/>
      <c r="V245" s="181" t="s">
        <v>4695</v>
      </c>
      <c r="W245" s="179" t="s">
        <v>22</v>
      </c>
      <c r="X245" s="179">
        <v>44565.0</v>
      </c>
      <c r="Y245" s="229">
        <v>2.5</v>
      </c>
      <c r="Z245" s="11">
        <v>10.0</v>
      </c>
      <c r="AA245" s="185">
        <v>44691.0</v>
      </c>
      <c r="AB245" s="181">
        <v>9.17</v>
      </c>
      <c r="AC245" s="9" t="s">
        <v>4889</v>
      </c>
      <c r="AD245" s="11" t="s">
        <v>5004</v>
      </c>
      <c r="AE245" s="74" t="str">
        <f t="array" ref="AE245"> index(publications!$A$1:$A$319, match($B245, publications!$B$1:$B$319, 0))</f>
        <v>Melanie</v>
      </c>
      <c r="AF245" s="26" t="s">
        <v>22</v>
      </c>
    </row>
    <row r="246">
      <c r="A246" s="30" t="s">
        <v>3993</v>
      </c>
      <c r="B246" s="129" t="str">
        <f> VLOOKUP($A246,datasets!$A:$B,2,0)</f>
        <v>Kropáček et al. 2019, Land Degradation &amp; Development (K6MS44VU)</v>
      </c>
      <c r="C246" s="129" t="str">
        <f t="shared" si="1"/>
        <v>K6MS44VU.1.1</v>
      </c>
      <c r="D246" s="117" t="s">
        <v>22</v>
      </c>
      <c r="E246" s="117" t="s">
        <v>22</v>
      </c>
      <c r="F246" s="168" t="s">
        <v>22</v>
      </c>
      <c r="G246" s="117" t="s">
        <v>22</v>
      </c>
      <c r="H246" s="169" t="s">
        <v>22</v>
      </c>
      <c r="I246" s="178" t="s">
        <v>22</v>
      </c>
      <c r="J246" s="169" t="s">
        <v>5005</v>
      </c>
      <c r="K246" s="184">
        <v>21.0</v>
      </c>
      <c r="L246" s="117" t="s">
        <v>22</v>
      </c>
      <c r="M246" s="169" t="s">
        <v>22</v>
      </c>
      <c r="N246" s="172" t="s">
        <v>22</v>
      </c>
      <c r="O246" s="117" t="s">
        <v>22</v>
      </c>
      <c r="P246" s="117" t="s">
        <v>22</v>
      </c>
      <c r="Q246" s="117" t="s">
        <v>22</v>
      </c>
      <c r="R246" s="174" t="s">
        <v>22</v>
      </c>
      <c r="S246" s="117" t="s">
        <v>22</v>
      </c>
      <c r="T246" s="174" t="s">
        <v>22</v>
      </c>
      <c r="U246" s="175"/>
      <c r="V246" s="175" t="s">
        <v>22</v>
      </c>
      <c r="W246" s="176" t="s">
        <v>22</v>
      </c>
      <c r="X246" s="176" t="s">
        <v>22</v>
      </c>
      <c r="Y246" s="177" t="s">
        <v>22</v>
      </c>
      <c r="Z246" s="117" t="s">
        <v>22</v>
      </c>
      <c r="AA246" s="11" t="s">
        <v>22</v>
      </c>
      <c r="AB246" s="175" t="s">
        <v>22</v>
      </c>
      <c r="AC246" s="117" t="s">
        <v>22</v>
      </c>
      <c r="AD246" s="117" t="s">
        <v>22</v>
      </c>
      <c r="AE246" s="228" t="str">
        <f t="array" ref="AE246"> index(publications!$A$1:$A$319, match($B246, publications!$B$1:$B$319, 0))</f>
        <v>Livia</v>
      </c>
      <c r="AF246" s="26" t="s">
        <v>22</v>
      </c>
    </row>
    <row r="247">
      <c r="A247" s="30" t="s">
        <v>3997</v>
      </c>
      <c r="B247" s="129" t="str">
        <f> VLOOKUP($A247,datasets!$A:$B,2,0)</f>
        <v>Kropáček et al. 2019, Land Degradation &amp; Development (K6MS44VU)</v>
      </c>
      <c r="C247" s="129" t="str">
        <f t="shared" si="1"/>
        <v>K6MS44VU.2.1</v>
      </c>
      <c r="D247" s="117" t="s">
        <v>22</v>
      </c>
      <c r="E247" s="117" t="s">
        <v>22</v>
      </c>
      <c r="F247" s="168" t="s">
        <v>22</v>
      </c>
      <c r="G247" s="117" t="s">
        <v>22</v>
      </c>
      <c r="H247" s="169" t="s">
        <v>22</v>
      </c>
      <c r="I247" s="178" t="s">
        <v>22</v>
      </c>
      <c r="J247" s="169" t="s">
        <v>5005</v>
      </c>
      <c r="K247" s="184">
        <v>21.0</v>
      </c>
      <c r="L247" s="117" t="s">
        <v>22</v>
      </c>
      <c r="M247" s="169" t="s">
        <v>22</v>
      </c>
      <c r="N247" s="172" t="s">
        <v>22</v>
      </c>
      <c r="O247" s="117" t="s">
        <v>22</v>
      </c>
      <c r="P247" s="117" t="s">
        <v>22</v>
      </c>
      <c r="Q247" s="117" t="s">
        <v>22</v>
      </c>
      <c r="R247" s="174" t="s">
        <v>22</v>
      </c>
      <c r="S247" s="117" t="s">
        <v>22</v>
      </c>
      <c r="T247" s="174" t="s">
        <v>22</v>
      </c>
      <c r="U247" s="175"/>
      <c r="V247" s="175" t="s">
        <v>22</v>
      </c>
      <c r="W247" s="176" t="s">
        <v>22</v>
      </c>
      <c r="X247" s="176" t="s">
        <v>22</v>
      </c>
      <c r="Y247" s="177" t="s">
        <v>22</v>
      </c>
      <c r="Z247" s="117" t="s">
        <v>22</v>
      </c>
      <c r="AA247" s="11" t="s">
        <v>22</v>
      </c>
      <c r="AB247" s="175" t="s">
        <v>22</v>
      </c>
      <c r="AC247" s="117" t="s">
        <v>22</v>
      </c>
      <c r="AD247" s="117" t="s">
        <v>22</v>
      </c>
      <c r="AE247" s="228" t="str">
        <f t="array" ref="AE247"> index(publications!$A$1:$A$319, match($B247, publications!$B$1:$B$319, 0))</f>
        <v>Livia</v>
      </c>
      <c r="AF247" s="26" t="s">
        <v>22</v>
      </c>
    </row>
    <row r="248">
      <c r="A248" s="30" t="s">
        <v>3998</v>
      </c>
      <c r="B248" s="129" t="str">
        <f> VLOOKUP($A248,datasets!$A:$B,2,0)</f>
        <v>Kropáček et al. 2019, Land Degradation &amp; Development (K6MS44VU)</v>
      </c>
      <c r="C248" s="129" t="str">
        <f t="shared" si="1"/>
        <v>K6MS44VU.3.1</v>
      </c>
      <c r="D248" s="117" t="s">
        <v>22</v>
      </c>
      <c r="E248" s="117" t="s">
        <v>22</v>
      </c>
      <c r="F248" s="168" t="s">
        <v>22</v>
      </c>
      <c r="G248" s="117" t="s">
        <v>22</v>
      </c>
      <c r="H248" s="169" t="s">
        <v>22</v>
      </c>
      <c r="I248" s="178" t="s">
        <v>22</v>
      </c>
      <c r="J248" s="169" t="s">
        <v>5005</v>
      </c>
      <c r="K248" s="184">
        <v>21.0</v>
      </c>
      <c r="L248" s="117" t="s">
        <v>22</v>
      </c>
      <c r="M248" s="169" t="s">
        <v>22</v>
      </c>
      <c r="N248" s="172" t="s">
        <v>22</v>
      </c>
      <c r="O248" s="117" t="s">
        <v>22</v>
      </c>
      <c r="P248" s="117" t="s">
        <v>22</v>
      </c>
      <c r="Q248" s="117" t="s">
        <v>22</v>
      </c>
      <c r="R248" s="174" t="s">
        <v>22</v>
      </c>
      <c r="S248" s="117" t="s">
        <v>22</v>
      </c>
      <c r="T248" s="174" t="s">
        <v>22</v>
      </c>
      <c r="U248" s="175"/>
      <c r="V248" s="175" t="s">
        <v>22</v>
      </c>
      <c r="W248" s="176" t="s">
        <v>22</v>
      </c>
      <c r="X248" s="176" t="s">
        <v>22</v>
      </c>
      <c r="Y248" s="177" t="s">
        <v>22</v>
      </c>
      <c r="Z248" s="117" t="s">
        <v>22</v>
      </c>
      <c r="AA248" s="11" t="s">
        <v>22</v>
      </c>
      <c r="AB248" s="175" t="s">
        <v>22</v>
      </c>
      <c r="AC248" s="117" t="s">
        <v>22</v>
      </c>
      <c r="AD248" s="117" t="s">
        <v>22</v>
      </c>
      <c r="AE248" s="228" t="str">
        <f t="array" ref="AE248"> index(publications!$A$1:$A$319, match($B248, publications!$B$1:$B$319, 0))</f>
        <v>Livia</v>
      </c>
      <c r="AF248" s="26" t="s">
        <v>22</v>
      </c>
    </row>
    <row r="249">
      <c r="A249" s="30" t="s">
        <v>3999</v>
      </c>
      <c r="B249" s="129" t="str">
        <f> VLOOKUP($A249,datasets!$A:$B,2,0)</f>
        <v>Kulha et al. 2018, Forests (FFRWPF9M)</v>
      </c>
      <c r="C249" s="129" t="str">
        <f t="shared" si="1"/>
        <v>FFRWPF9M.1.1</v>
      </c>
      <c r="D249" s="117" t="s">
        <v>22</v>
      </c>
      <c r="E249" s="117" t="s">
        <v>22</v>
      </c>
      <c r="F249" s="168" t="s">
        <v>22</v>
      </c>
      <c r="G249" s="117" t="s">
        <v>22</v>
      </c>
      <c r="H249" s="169" t="s">
        <v>22</v>
      </c>
      <c r="I249" s="170" t="s">
        <v>22</v>
      </c>
      <c r="J249" s="117" t="s">
        <v>22</v>
      </c>
      <c r="K249" s="184" t="s">
        <v>22</v>
      </c>
      <c r="L249" s="117" t="s">
        <v>22</v>
      </c>
      <c r="M249" s="169" t="s">
        <v>22</v>
      </c>
      <c r="N249" s="172" t="s">
        <v>22</v>
      </c>
      <c r="O249" s="117" t="s">
        <v>22</v>
      </c>
      <c r="P249" s="117" t="s">
        <v>22</v>
      </c>
      <c r="Q249" s="117" t="s">
        <v>22</v>
      </c>
      <c r="R249" s="174" t="s">
        <v>22</v>
      </c>
      <c r="S249" s="117" t="s">
        <v>22</v>
      </c>
      <c r="T249" s="174" t="s">
        <v>22</v>
      </c>
      <c r="U249" s="175"/>
      <c r="V249" s="175" t="s">
        <v>22</v>
      </c>
      <c r="W249" s="176" t="s">
        <v>22</v>
      </c>
      <c r="X249" s="176" t="s">
        <v>22</v>
      </c>
      <c r="Y249" s="177" t="s">
        <v>22</v>
      </c>
      <c r="Z249" s="117" t="s">
        <v>22</v>
      </c>
      <c r="AA249" s="11" t="s">
        <v>22</v>
      </c>
      <c r="AB249" s="181" t="s">
        <v>22</v>
      </c>
      <c r="AC249" s="205" t="s">
        <v>22</v>
      </c>
      <c r="AD249" s="117" t="s">
        <v>22</v>
      </c>
      <c r="AE249" s="74" t="str">
        <f t="array" ref="AE249"> index(publications!$A$1:$A$319, match($B249, publications!$B$1:$B$319, 0))</f>
        <v>Anette</v>
      </c>
      <c r="AF249" s="9" t="s">
        <v>5006</v>
      </c>
    </row>
    <row r="250">
      <c r="A250" s="26" t="s">
        <v>4002</v>
      </c>
      <c r="B250" s="129" t="str">
        <f> VLOOKUP($A250,datasets!$A:$B,2,0)</f>
        <v>Kulha et al. 2018, Forests (FFRWPF9M)</v>
      </c>
      <c r="C250" s="129" t="str">
        <f t="shared" si="1"/>
        <v>FFRWPF9M.10.1</v>
      </c>
      <c r="D250" s="117" t="s">
        <v>22</v>
      </c>
      <c r="E250" s="117" t="s">
        <v>22</v>
      </c>
      <c r="F250" s="168" t="s">
        <v>22</v>
      </c>
      <c r="G250" s="117" t="s">
        <v>22</v>
      </c>
      <c r="H250" s="169" t="s">
        <v>22</v>
      </c>
      <c r="I250" s="170" t="s">
        <v>22</v>
      </c>
      <c r="J250" s="117" t="s">
        <v>22</v>
      </c>
      <c r="K250" s="184" t="s">
        <v>22</v>
      </c>
      <c r="L250" s="117" t="s">
        <v>22</v>
      </c>
      <c r="M250" s="169" t="s">
        <v>22</v>
      </c>
      <c r="N250" s="172" t="s">
        <v>22</v>
      </c>
      <c r="O250" s="117" t="s">
        <v>22</v>
      </c>
      <c r="P250" s="117" t="s">
        <v>22</v>
      </c>
      <c r="Q250" s="117" t="s">
        <v>22</v>
      </c>
      <c r="R250" s="174" t="s">
        <v>22</v>
      </c>
      <c r="S250" s="117" t="s">
        <v>22</v>
      </c>
      <c r="T250" s="174" t="s">
        <v>22</v>
      </c>
      <c r="U250" s="175"/>
      <c r="V250" s="175" t="s">
        <v>22</v>
      </c>
      <c r="W250" s="176" t="s">
        <v>22</v>
      </c>
      <c r="X250" s="176" t="s">
        <v>22</v>
      </c>
      <c r="Y250" s="177" t="s">
        <v>22</v>
      </c>
      <c r="Z250" s="117" t="s">
        <v>22</v>
      </c>
      <c r="AA250" s="11" t="s">
        <v>22</v>
      </c>
      <c r="AB250" s="181" t="s">
        <v>22</v>
      </c>
      <c r="AC250" s="205" t="s">
        <v>22</v>
      </c>
      <c r="AD250" s="117" t="s">
        <v>22</v>
      </c>
      <c r="AE250" s="74" t="str">
        <f t="array" ref="AE250"> index(publications!$A$1:$A$319, match($B250, publications!$B$1:$B$319, 0))</f>
        <v>Anette</v>
      </c>
      <c r="AF250" s="9" t="s">
        <v>5006</v>
      </c>
    </row>
    <row r="251">
      <c r="A251" s="26" t="s">
        <v>4003</v>
      </c>
      <c r="B251" s="129" t="str">
        <f> VLOOKUP($A251,datasets!$A:$B,2,0)</f>
        <v>Kulha et al. 2018, Forests (FFRWPF9M)</v>
      </c>
      <c r="C251" s="129" t="str">
        <f t="shared" si="1"/>
        <v>FFRWPF9M.2.1</v>
      </c>
      <c r="D251" s="117" t="s">
        <v>22</v>
      </c>
      <c r="E251" s="117" t="s">
        <v>22</v>
      </c>
      <c r="F251" s="168" t="s">
        <v>22</v>
      </c>
      <c r="G251" s="117" t="s">
        <v>22</v>
      </c>
      <c r="H251" s="169" t="s">
        <v>22</v>
      </c>
      <c r="I251" s="170" t="s">
        <v>22</v>
      </c>
      <c r="J251" s="117" t="s">
        <v>22</v>
      </c>
      <c r="K251" s="184" t="s">
        <v>22</v>
      </c>
      <c r="L251" s="117" t="s">
        <v>22</v>
      </c>
      <c r="M251" s="169" t="s">
        <v>22</v>
      </c>
      <c r="N251" s="172" t="s">
        <v>22</v>
      </c>
      <c r="O251" s="117" t="s">
        <v>22</v>
      </c>
      <c r="P251" s="117" t="s">
        <v>22</v>
      </c>
      <c r="Q251" s="117" t="s">
        <v>22</v>
      </c>
      <c r="R251" s="174" t="s">
        <v>22</v>
      </c>
      <c r="S251" s="117" t="s">
        <v>22</v>
      </c>
      <c r="T251" s="174" t="s">
        <v>22</v>
      </c>
      <c r="U251" s="175"/>
      <c r="V251" s="175" t="s">
        <v>22</v>
      </c>
      <c r="W251" s="176" t="s">
        <v>22</v>
      </c>
      <c r="X251" s="176" t="s">
        <v>22</v>
      </c>
      <c r="Y251" s="177" t="s">
        <v>22</v>
      </c>
      <c r="Z251" s="117" t="s">
        <v>22</v>
      </c>
      <c r="AA251" s="11" t="s">
        <v>22</v>
      </c>
      <c r="AB251" s="181" t="s">
        <v>22</v>
      </c>
      <c r="AC251" s="205" t="s">
        <v>22</v>
      </c>
      <c r="AD251" s="117" t="s">
        <v>22</v>
      </c>
      <c r="AE251" s="74" t="str">
        <f t="array" ref="AE251"> index(publications!$A$1:$A$319, match($B251, publications!$B$1:$B$319, 0))</f>
        <v>Anette</v>
      </c>
      <c r="AF251" s="9" t="s">
        <v>5006</v>
      </c>
    </row>
    <row r="252">
      <c r="A252" s="30" t="s">
        <v>4004</v>
      </c>
      <c r="B252" s="129" t="str">
        <f> VLOOKUP($A252,datasets!$A:$B,2,0)</f>
        <v>Kulha et al. 2018, Forests (FFRWPF9M)</v>
      </c>
      <c r="C252" s="129" t="str">
        <f t="shared" si="1"/>
        <v>FFRWPF9M.3.1</v>
      </c>
      <c r="D252" s="117" t="s">
        <v>22</v>
      </c>
      <c r="E252" s="117" t="s">
        <v>22</v>
      </c>
      <c r="F252" s="168" t="s">
        <v>22</v>
      </c>
      <c r="G252" s="117" t="s">
        <v>22</v>
      </c>
      <c r="H252" s="169" t="s">
        <v>22</v>
      </c>
      <c r="I252" s="170" t="s">
        <v>22</v>
      </c>
      <c r="J252" s="117" t="s">
        <v>22</v>
      </c>
      <c r="K252" s="184" t="s">
        <v>22</v>
      </c>
      <c r="L252" s="117" t="s">
        <v>22</v>
      </c>
      <c r="M252" s="169" t="s">
        <v>22</v>
      </c>
      <c r="N252" s="172" t="s">
        <v>22</v>
      </c>
      <c r="O252" s="117" t="s">
        <v>22</v>
      </c>
      <c r="P252" s="117" t="s">
        <v>22</v>
      </c>
      <c r="Q252" s="117" t="s">
        <v>22</v>
      </c>
      <c r="R252" s="174" t="s">
        <v>22</v>
      </c>
      <c r="S252" s="117" t="s">
        <v>22</v>
      </c>
      <c r="T252" s="174" t="s">
        <v>22</v>
      </c>
      <c r="U252" s="175"/>
      <c r="V252" s="175" t="s">
        <v>22</v>
      </c>
      <c r="W252" s="176" t="s">
        <v>22</v>
      </c>
      <c r="X252" s="176" t="s">
        <v>22</v>
      </c>
      <c r="Y252" s="177" t="s">
        <v>22</v>
      </c>
      <c r="Z252" s="117" t="s">
        <v>22</v>
      </c>
      <c r="AA252" s="11" t="s">
        <v>22</v>
      </c>
      <c r="AB252" s="181" t="s">
        <v>22</v>
      </c>
      <c r="AC252" s="205" t="s">
        <v>22</v>
      </c>
      <c r="AD252" s="117" t="s">
        <v>22</v>
      </c>
      <c r="AE252" s="74" t="str">
        <f t="array" ref="AE252"> index(publications!$A$1:$A$319, match($B252, publications!$B$1:$B$319, 0))</f>
        <v>Anette</v>
      </c>
      <c r="AF252" s="9" t="s">
        <v>5006</v>
      </c>
    </row>
    <row r="253">
      <c r="A253" s="26" t="s">
        <v>4005</v>
      </c>
      <c r="B253" s="129" t="str">
        <f> VLOOKUP($A253,datasets!$A:$B,2,0)</f>
        <v>Kulha et al. 2018, Forests (FFRWPF9M)</v>
      </c>
      <c r="C253" s="129" t="str">
        <f t="shared" si="1"/>
        <v>FFRWPF9M.4.1</v>
      </c>
      <c r="D253" s="117" t="s">
        <v>22</v>
      </c>
      <c r="E253" s="117" t="s">
        <v>22</v>
      </c>
      <c r="F253" s="168" t="s">
        <v>22</v>
      </c>
      <c r="G253" s="117" t="s">
        <v>22</v>
      </c>
      <c r="H253" s="169" t="s">
        <v>22</v>
      </c>
      <c r="I253" s="170" t="s">
        <v>22</v>
      </c>
      <c r="J253" s="117" t="s">
        <v>22</v>
      </c>
      <c r="K253" s="184" t="s">
        <v>22</v>
      </c>
      <c r="L253" s="117" t="s">
        <v>22</v>
      </c>
      <c r="M253" s="169" t="s">
        <v>22</v>
      </c>
      <c r="N253" s="172" t="s">
        <v>22</v>
      </c>
      <c r="O253" s="117" t="s">
        <v>22</v>
      </c>
      <c r="P253" s="117" t="s">
        <v>22</v>
      </c>
      <c r="Q253" s="117" t="s">
        <v>22</v>
      </c>
      <c r="R253" s="174" t="s">
        <v>22</v>
      </c>
      <c r="S253" s="117" t="s">
        <v>22</v>
      </c>
      <c r="T253" s="174" t="s">
        <v>22</v>
      </c>
      <c r="U253" s="175"/>
      <c r="V253" s="175" t="s">
        <v>22</v>
      </c>
      <c r="W253" s="176" t="s">
        <v>22</v>
      </c>
      <c r="X253" s="176" t="s">
        <v>22</v>
      </c>
      <c r="Y253" s="177" t="s">
        <v>22</v>
      </c>
      <c r="Z253" s="117" t="s">
        <v>22</v>
      </c>
      <c r="AA253" s="11" t="s">
        <v>22</v>
      </c>
      <c r="AB253" s="181" t="s">
        <v>22</v>
      </c>
      <c r="AC253" s="205" t="s">
        <v>22</v>
      </c>
      <c r="AD253" s="117" t="s">
        <v>22</v>
      </c>
      <c r="AE253" s="74" t="str">
        <f t="array" ref="AE253"> index(publications!$A$1:$A$319, match($B253, publications!$B$1:$B$319, 0))</f>
        <v>Anette</v>
      </c>
      <c r="AF253" s="9" t="s">
        <v>5006</v>
      </c>
    </row>
    <row r="254">
      <c r="A254" s="30" t="s">
        <v>4006</v>
      </c>
      <c r="B254" s="129" t="str">
        <f> VLOOKUP($A254,datasets!$A:$B,2,0)</f>
        <v>Kulha et al. 2018, Forests (FFRWPF9M)</v>
      </c>
      <c r="C254" s="129" t="str">
        <f t="shared" si="1"/>
        <v>FFRWPF9M.5.1</v>
      </c>
      <c r="D254" s="117" t="s">
        <v>22</v>
      </c>
      <c r="E254" s="117" t="s">
        <v>22</v>
      </c>
      <c r="F254" s="168" t="s">
        <v>22</v>
      </c>
      <c r="G254" s="117" t="s">
        <v>22</v>
      </c>
      <c r="H254" s="169" t="s">
        <v>22</v>
      </c>
      <c r="I254" s="170" t="s">
        <v>22</v>
      </c>
      <c r="J254" s="117" t="s">
        <v>22</v>
      </c>
      <c r="K254" s="184" t="s">
        <v>22</v>
      </c>
      <c r="L254" s="117" t="s">
        <v>22</v>
      </c>
      <c r="M254" s="169" t="s">
        <v>22</v>
      </c>
      <c r="N254" s="172" t="s">
        <v>22</v>
      </c>
      <c r="O254" s="117" t="s">
        <v>22</v>
      </c>
      <c r="P254" s="117" t="s">
        <v>22</v>
      </c>
      <c r="Q254" s="117" t="s">
        <v>22</v>
      </c>
      <c r="R254" s="174" t="s">
        <v>22</v>
      </c>
      <c r="S254" s="117" t="s">
        <v>22</v>
      </c>
      <c r="T254" s="174" t="s">
        <v>22</v>
      </c>
      <c r="U254" s="175"/>
      <c r="V254" s="175" t="s">
        <v>22</v>
      </c>
      <c r="W254" s="176" t="s">
        <v>22</v>
      </c>
      <c r="X254" s="176" t="s">
        <v>22</v>
      </c>
      <c r="Y254" s="177" t="s">
        <v>22</v>
      </c>
      <c r="Z254" s="117" t="s">
        <v>22</v>
      </c>
      <c r="AA254" s="11" t="s">
        <v>22</v>
      </c>
      <c r="AB254" s="181" t="s">
        <v>22</v>
      </c>
      <c r="AC254" s="205" t="s">
        <v>22</v>
      </c>
      <c r="AD254" s="117" t="s">
        <v>22</v>
      </c>
      <c r="AE254" s="74" t="str">
        <f t="array" ref="AE254"> index(publications!$A$1:$A$319, match($B254, publications!$B$1:$B$319, 0))</f>
        <v>Anette</v>
      </c>
      <c r="AF254" s="9" t="s">
        <v>5006</v>
      </c>
    </row>
    <row r="255">
      <c r="A255" s="26" t="s">
        <v>4007</v>
      </c>
      <c r="B255" s="129" t="str">
        <f> VLOOKUP($A255,datasets!$A:$B,2,0)</f>
        <v>Kulha et al. 2018, Forests (FFRWPF9M)</v>
      </c>
      <c r="C255" s="129" t="str">
        <f t="shared" si="1"/>
        <v>FFRWPF9M.6.1</v>
      </c>
      <c r="D255" s="117" t="s">
        <v>22</v>
      </c>
      <c r="E255" s="117" t="s">
        <v>22</v>
      </c>
      <c r="F255" s="168" t="s">
        <v>22</v>
      </c>
      <c r="G255" s="117" t="s">
        <v>22</v>
      </c>
      <c r="H255" s="169" t="s">
        <v>22</v>
      </c>
      <c r="I255" s="170" t="s">
        <v>22</v>
      </c>
      <c r="J255" s="117" t="s">
        <v>22</v>
      </c>
      <c r="K255" s="184" t="s">
        <v>22</v>
      </c>
      <c r="L255" s="117" t="s">
        <v>22</v>
      </c>
      <c r="M255" s="169" t="s">
        <v>22</v>
      </c>
      <c r="N255" s="172" t="s">
        <v>22</v>
      </c>
      <c r="O255" s="117" t="s">
        <v>22</v>
      </c>
      <c r="P255" s="117" t="s">
        <v>22</v>
      </c>
      <c r="Q255" s="117" t="s">
        <v>22</v>
      </c>
      <c r="R255" s="174" t="s">
        <v>22</v>
      </c>
      <c r="S255" s="117" t="s">
        <v>22</v>
      </c>
      <c r="T255" s="174" t="s">
        <v>22</v>
      </c>
      <c r="U255" s="175"/>
      <c r="V255" s="175" t="s">
        <v>22</v>
      </c>
      <c r="W255" s="176" t="s">
        <v>22</v>
      </c>
      <c r="X255" s="176" t="s">
        <v>22</v>
      </c>
      <c r="Y255" s="177" t="s">
        <v>22</v>
      </c>
      <c r="Z255" s="117" t="s">
        <v>22</v>
      </c>
      <c r="AA255" s="11" t="s">
        <v>22</v>
      </c>
      <c r="AB255" s="181" t="s">
        <v>22</v>
      </c>
      <c r="AC255" s="205" t="s">
        <v>22</v>
      </c>
      <c r="AD255" s="117" t="s">
        <v>22</v>
      </c>
      <c r="AE255" s="74" t="str">
        <f t="array" ref="AE255"> index(publications!$A$1:$A$319, match($B255, publications!$B$1:$B$319, 0))</f>
        <v>Anette</v>
      </c>
      <c r="AF255" s="9" t="s">
        <v>5006</v>
      </c>
    </row>
    <row r="256">
      <c r="A256" s="30" t="s">
        <v>4008</v>
      </c>
      <c r="B256" s="129" t="str">
        <f> VLOOKUP($A256,datasets!$A:$B,2,0)</f>
        <v>Kulha et al. 2018, Forests (FFRWPF9M)</v>
      </c>
      <c r="C256" s="129" t="str">
        <f t="shared" si="1"/>
        <v>FFRWPF9M.7.1</v>
      </c>
      <c r="D256" s="117" t="s">
        <v>22</v>
      </c>
      <c r="E256" s="117" t="s">
        <v>22</v>
      </c>
      <c r="F256" s="168" t="s">
        <v>22</v>
      </c>
      <c r="G256" s="117" t="s">
        <v>22</v>
      </c>
      <c r="H256" s="169" t="s">
        <v>22</v>
      </c>
      <c r="I256" s="170" t="s">
        <v>22</v>
      </c>
      <c r="J256" s="117" t="s">
        <v>22</v>
      </c>
      <c r="K256" s="184" t="s">
        <v>22</v>
      </c>
      <c r="L256" s="117" t="s">
        <v>22</v>
      </c>
      <c r="M256" s="169" t="s">
        <v>22</v>
      </c>
      <c r="N256" s="172" t="s">
        <v>22</v>
      </c>
      <c r="O256" s="117" t="s">
        <v>22</v>
      </c>
      <c r="P256" s="117" t="s">
        <v>22</v>
      </c>
      <c r="Q256" s="117" t="s">
        <v>22</v>
      </c>
      <c r="R256" s="174" t="s">
        <v>22</v>
      </c>
      <c r="S256" s="117" t="s">
        <v>22</v>
      </c>
      <c r="T256" s="174" t="s">
        <v>22</v>
      </c>
      <c r="U256" s="175"/>
      <c r="V256" s="175" t="s">
        <v>22</v>
      </c>
      <c r="W256" s="176" t="s">
        <v>22</v>
      </c>
      <c r="X256" s="176" t="s">
        <v>22</v>
      </c>
      <c r="Y256" s="177" t="s">
        <v>22</v>
      </c>
      <c r="Z256" s="117" t="s">
        <v>22</v>
      </c>
      <c r="AA256" s="11" t="s">
        <v>22</v>
      </c>
      <c r="AB256" s="181" t="s">
        <v>22</v>
      </c>
      <c r="AC256" s="205" t="s">
        <v>22</v>
      </c>
      <c r="AD256" s="117" t="s">
        <v>22</v>
      </c>
      <c r="AE256" s="74" t="str">
        <f t="array" ref="AE256"> index(publications!$A$1:$A$319, match($B256, publications!$B$1:$B$319, 0))</f>
        <v>Anette</v>
      </c>
      <c r="AF256" s="9" t="s">
        <v>5006</v>
      </c>
    </row>
    <row r="257">
      <c r="A257" s="26" t="s">
        <v>4009</v>
      </c>
      <c r="B257" s="129" t="str">
        <f> VLOOKUP($A257,datasets!$A:$B,2,0)</f>
        <v>Kulha et al. 2018, Forests (FFRWPF9M)</v>
      </c>
      <c r="C257" s="129" t="str">
        <f t="shared" si="1"/>
        <v>FFRWPF9M.8.1</v>
      </c>
      <c r="D257" s="117" t="s">
        <v>22</v>
      </c>
      <c r="E257" s="117" t="s">
        <v>22</v>
      </c>
      <c r="F257" s="168" t="s">
        <v>22</v>
      </c>
      <c r="G257" s="117" t="s">
        <v>22</v>
      </c>
      <c r="H257" s="169" t="s">
        <v>22</v>
      </c>
      <c r="I257" s="170" t="s">
        <v>22</v>
      </c>
      <c r="J257" s="117" t="s">
        <v>22</v>
      </c>
      <c r="K257" s="184" t="s">
        <v>22</v>
      </c>
      <c r="L257" s="117" t="s">
        <v>22</v>
      </c>
      <c r="M257" s="169" t="s">
        <v>22</v>
      </c>
      <c r="N257" s="172" t="s">
        <v>22</v>
      </c>
      <c r="O257" s="117" t="s">
        <v>22</v>
      </c>
      <c r="P257" s="117" t="s">
        <v>22</v>
      </c>
      <c r="Q257" s="117" t="s">
        <v>22</v>
      </c>
      <c r="R257" s="174" t="s">
        <v>22</v>
      </c>
      <c r="S257" s="117" t="s">
        <v>22</v>
      </c>
      <c r="T257" s="174" t="s">
        <v>22</v>
      </c>
      <c r="U257" s="175"/>
      <c r="V257" s="175" t="s">
        <v>22</v>
      </c>
      <c r="W257" s="176" t="s">
        <v>22</v>
      </c>
      <c r="X257" s="176" t="s">
        <v>22</v>
      </c>
      <c r="Y257" s="177" t="s">
        <v>22</v>
      </c>
      <c r="Z257" s="117" t="s">
        <v>22</v>
      </c>
      <c r="AA257" s="11" t="s">
        <v>22</v>
      </c>
      <c r="AB257" s="181" t="s">
        <v>22</v>
      </c>
      <c r="AC257" s="205" t="s">
        <v>22</v>
      </c>
      <c r="AD257" s="117" t="s">
        <v>22</v>
      </c>
      <c r="AE257" s="74" t="str">
        <f t="array" ref="AE257"> index(publications!$A$1:$A$319, match($B257, publications!$B$1:$B$319, 0))</f>
        <v>Anette</v>
      </c>
      <c r="AF257" s="9" t="s">
        <v>5006</v>
      </c>
    </row>
    <row r="258">
      <c r="A258" s="30" t="s">
        <v>4010</v>
      </c>
      <c r="B258" s="129" t="str">
        <f> VLOOKUP($A258,datasets!$A:$B,2,0)</f>
        <v>Kulha et al. 2018, Forests (FFRWPF9M)</v>
      </c>
      <c r="C258" s="129" t="str">
        <f t="shared" si="1"/>
        <v>FFRWPF9M.9.1</v>
      </c>
      <c r="D258" s="117" t="s">
        <v>22</v>
      </c>
      <c r="E258" s="117" t="s">
        <v>22</v>
      </c>
      <c r="F258" s="168" t="s">
        <v>22</v>
      </c>
      <c r="G258" s="117" t="s">
        <v>22</v>
      </c>
      <c r="H258" s="169" t="s">
        <v>22</v>
      </c>
      <c r="I258" s="170" t="s">
        <v>22</v>
      </c>
      <c r="J258" s="117" t="s">
        <v>22</v>
      </c>
      <c r="K258" s="184" t="s">
        <v>22</v>
      </c>
      <c r="L258" s="117" t="s">
        <v>22</v>
      </c>
      <c r="M258" s="169" t="s">
        <v>22</v>
      </c>
      <c r="N258" s="172" t="s">
        <v>22</v>
      </c>
      <c r="O258" s="117" t="s">
        <v>22</v>
      </c>
      <c r="P258" s="117" t="s">
        <v>22</v>
      </c>
      <c r="Q258" s="117" t="s">
        <v>22</v>
      </c>
      <c r="R258" s="174" t="s">
        <v>22</v>
      </c>
      <c r="S258" s="117" t="s">
        <v>22</v>
      </c>
      <c r="T258" s="174" t="s">
        <v>22</v>
      </c>
      <c r="U258" s="175"/>
      <c r="V258" s="175" t="s">
        <v>22</v>
      </c>
      <c r="W258" s="176" t="s">
        <v>22</v>
      </c>
      <c r="X258" s="176" t="s">
        <v>22</v>
      </c>
      <c r="Y258" s="177" t="s">
        <v>22</v>
      </c>
      <c r="Z258" s="117" t="s">
        <v>22</v>
      </c>
      <c r="AA258" s="11" t="s">
        <v>22</v>
      </c>
      <c r="AB258" s="181" t="s">
        <v>22</v>
      </c>
      <c r="AC258" s="205" t="s">
        <v>22</v>
      </c>
      <c r="AD258" s="117" t="s">
        <v>22</v>
      </c>
      <c r="AE258" s="74" t="str">
        <f t="array" ref="AE258"> index(publications!$A$1:$A$319, match($B258, publications!$B$1:$B$319, 0))</f>
        <v>Anette</v>
      </c>
      <c r="AF258" s="9" t="s">
        <v>5006</v>
      </c>
    </row>
    <row r="259">
      <c r="A259" s="30" t="s">
        <v>4011</v>
      </c>
      <c r="B259" s="129" t="str">
        <f> VLOOKUP($A259,datasets!$A:$B,2,0)</f>
        <v>Kupidura et al. 2019, ISPRS International Journal of Geo-Information (BQWUAZPY)</v>
      </c>
      <c r="C259" s="129" t="str">
        <f t="shared" si="1"/>
        <v>BQWUAZPY.1.1</v>
      </c>
      <c r="D259" s="117" t="s">
        <v>22</v>
      </c>
      <c r="E259" s="117" t="s">
        <v>22</v>
      </c>
      <c r="F259" s="168" t="s">
        <v>22</v>
      </c>
      <c r="G259" s="117" t="s">
        <v>22</v>
      </c>
      <c r="H259" s="169" t="s">
        <v>22</v>
      </c>
      <c r="I259" s="170" t="s">
        <v>22</v>
      </c>
      <c r="J259" s="117" t="s">
        <v>22</v>
      </c>
      <c r="K259" s="184" t="s">
        <v>22</v>
      </c>
      <c r="L259" s="117" t="s">
        <v>22</v>
      </c>
      <c r="M259" s="169" t="s">
        <v>22</v>
      </c>
      <c r="N259" s="172" t="s">
        <v>22</v>
      </c>
      <c r="O259" s="117" t="s">
        <v>22</v>
      </c>
      <c r="P259" s="117" t="s">
        <v>22</v>
      </c>
      <c r="Q259" s="117" t="s">
        <v>22</v>
      </c>
      <c r="R259" s="174" t="s">
        <v>22</v>
      </c>
      <c r="S259" s="117" t="s">
        <v>22</v>
      </c>
      <c r="T259" s="174" t="s">
        <v>22</v>
      </c>
      <c r="U259" s="175"/>
      <c r="V259" s="175" t="s">
        <v>22</v>
      </c>
      <c r="W259" s="176" t="s">
        <v>22</v>
      </c>
      <c r="X259" s="176" t="s">
        <v>22</v>
      </c>
      <c r="Y259" s="177" t="s">
        <v>22</v>
      </c>
      <c r="Z259" s="117" t="s">
        <v>22</v>
      </c>
      <c r="AA259" s="11" t="s">
        <v>22</v>
      </c>
      <c r="AB259" s="175" t="s">
        <v>22</v>
      </c>
      <c r="AC259" s="117" t="s">
        <v>22</v>
      </c>
      <c r="AD259" s="117" t="s">
        <v>22</v>
      </c>
      <c r="AE259" s="74" t="str">
        <f t="array" ref="AE259"> index(publications!$A$1:$A$319, match($B259, publications!$B$1:$B$319, 0))</f>
        <v>Livia</v>
      </c>
      <c r="AF259" s="26" t="s">
        <v>22</v>
      </c>
    </row>
    <row r="260">
      <c r="A260" s="30" t="s">
        <v>4017</v>
      </c>
      <c r="B260" s="129" t="str">
        <f> VLOOKUP($A260,datasets!$A:$B,2,0)</f>
        <v>Kupidura et al. 2019, ISPRS International Journal of Geo-Information (BQWUAZPY)</v>
      </c>
      <c r="C260" s="129" t="str">
        <f t="shared" si="1"/>
        <v>BQWUAZPY.2.1</v>
      </c>
      <c r="D260" s="117" t="s">
        <v>22</v>
      </c>
      <c r="E260" s="117" t="s">
        <v>22</v>
      </c>
      <c r="F260" s="168" t="s">
        <v>22</v>
      </c>
      <c r="G260" s="117" t="s">
        <v>22</v>
      </c>
      <c r="H260" s="169" t="s">
        <v>22</v>
      </c>
      <c r="I260" s="170" t="s">
        <v>22</v>
      </c>
      <c r="J260" s="117" t="s">
        <v>22</v>
      </c>
      <c r="K260" s="184" t="s">
        <v>22</v>
      </c>
      <c r="L260" s="117" t="s">
        <v>22</v>
      </c>
      <c r="M260" s="169" t="s">
        <v>22</v>
      </c>
      <c r="N260" s="172" t="s">
        <v>22</v>
      </c>
      <c r="O260" s="117" t="s">
        <v>22</v>
      </c>
      <c r="P260" s="117" t="s">
        <v>22</v>
      </c>
      <c r="Q260" s="117" t="s">
        <v>22</v>
      </c>
      <c r="R260" s="174" t="s">
        <v>22</v>
      </c>
      <c r="S260" s="117" t="s">
        <v>22</v>
      </c>
      <c r="T260" s="174" t="s">
        <v>22</v>
      </c>
      <c r="U260" s="175"/>
      <c r="V260" s="175" t="s">
        <v>22</v>
      </c>
      <c r="W260" s="176" t="s">
        <v>22</v>
      </c>
      <c r="X260" s="176" t="s">
        <v>22</v>
      </c>
      <c r="Y260" s="177" t="s">
        <v>22</v>
      </c>
      <c r="Z260" s="117" t="s">
        <v>22</v>
      </c>
      <c r="AA260" s="11" t="s">
        <v>22</v>
      </c>
      <c r="AB260" s="175" t="s">
        <v>22</v>
      </c>
      <c r="AC260" s="117" t="s">
        <v>22</v>
      </c>
      <c r="AD260" s="117" t="s">
        <v>22</v>
      </c>
      <c r="AE260" s="74" t="str">
        <f t="array" ref="AE260"> index(publications!$A$1:$A$319, match($B260, publications!$B$1:$B$319, 0))</f>
        <v>Livia</v>
      </c>
      <c r="AF260" s="26" t="s">
        <v>22</v>
      </c>
    </row>
    <row r="261">
      <c r="A261" s="30" t="s">
        <v>4019</v>
      </c>
      <c r="B261" s="129" t="str">
        <f> VLOOKUP($A261,datasets!$A:$B,2,0)</f>
        <v>Kupidura et al. 2019, ISPRS International Journal of Geo-Information (BQWUAZPY)</v>
      </c>
      <c r="C261" s="129" t="str">
        <f t="shared" si="1"/>
        <v>BQWUAZPY.3.1</v>
      </c>
      <c r="D261" s="117" t="s">
        <v>22</v>
      </c>
      <c r="E261" s="117" t="s">
        <v>22</v>
      </c>
      <c r="F261" s="168" t="s">
        <v>22</v>
      </c>
      <c r="G261" s="117" t="s">
        <v>22</v>
      </c>
      <c r="H261" s="169" t="s">
        <v>22</v>
      </c>
      <c r="I261" s="170" t="s">
        <v>22</v>
      </c>
      <c r="J261" s="117" t="s">
        <v>22</v>
      </c>
      <c r="K261" s="184" t="s">
        <v>22</v>
      </c>
      <c r="L261" s="117" t="s">
        <v>22</v>
      </c>
      <c r="M261" s="169" t="s">
        <v>22</v>
      </c>
      <c r="N261" s="172" t="s">
        <v>22</v>
      </c>
      <c r="O261" s="117" t="s">
        <v>22</v>
      </c>
      <c r="P261" s="117" t="s">
        <v>22</v>
      </c>
      <c r="Q261" s="117" t="s">
        <v>22</v>
      </c>
      <c r="R261" s="174" t="s">
        <v>22</v>
      </c>
      <c r="S261" s="117" t="s">
        <v>22</v>
      </c>
      <c r="T261" s="174" t="s">
        <v>22</v>
      </c>
      <c r="U261" s="175"/>
      <c r="V261" s="175" t="s">
        <v>22</v>
      </c>
      <c r="W261" s="176" t="s">
        <v>22</v>
      </c>
      <c r="X261" s="176" t="s">
        <v>22</v>
      </c>
      <c r="Y261" s="177" t="s">
        <v>22</v>
      </c>
      <c r="Z261" s="117" t="s">
        <v>22</v>
      </c>
      <c r="AA261" s="11" t="s">
        <v>22</v>
      </c>
      <c r="AB261" s="175" t="s">
        <v>22</v>
      </c>
      <c r="AC261" s="117" t="s">
        <v>22</v>
      </c>
      <c r="AD261" s="117" t="s">
        <v>22</v>
      </c>
      <c r="AE261" s="74" t="str">
        <f t="array" ref="AE261"> index(publications!$A$1:$A$319, match($B261, publications!$B$1:$B$319, 0))</f>
        <v>Livia</v>
      </c>
      <c r="AF261" s="26" t="s">
        <v>22</v>
      </c>
    </row>
    <row r="262">
      <c r="A262" s="30" t="s">
        <v>4023</v>
      </c>
      <c r="B262" s="129" t="str">
        <f> VLOOKUP($A262,datasets!$A:$B,2,0)</f>
        <v>Lacroix et al. 2020, Nature Geoscience (K6I8E5QJ)</v>
      </c>
      <c r="C262" s="129" t="str">
        <f t="shared" si="1"/>
        <v>K6I8E5QJ.1.1</v>
      </c>
      <c r="D262" s="11" t="s">
        <v>5007</v>
      </c>
      <c r="E262" s="117" t="s">
        <v>4758</v>
      </c>
      <c r="F262" s="168" t="s">
        <v>4695</v>
      </c>
      <c r="G262" s="117" t="s">
        <v>22</v>
      </c>
      <c r="H262" s="169" t="s">
        <v>22</v>
      </c>
      <c r="I262" s="178" t="s">
        <v>22</v>
      </c>
      <c r="J262" s="117" t="s">
        <v>22</v>
      </c>
      <c r="K262" s="184" t="s">
        <v>22</v>
      </c>
      <c r="L262" s="117" t="s">
        <v>22</v>
      </c>
      <c r="M262" s="169" t="s">
        <v>22</v>
      </c>
      <c r="N262" s="172" t="s">
        <v>22</v>
      </c>
      <c r="O262" s="117" t="s">
        <v>22</v>
      </c>
      <c r="P262" s="117" t="s">
        <v>22</v>
      </c>
      <c r="Q262" s="117" t="s">
        <v>22</v>
      </c>
      <c r="R262" s="174" t="s">
        <v>22</v>
      </c>
      <c r="S262" s="117" t="s">
        <v>22</v>
      </c>
      <c r="T262" s="174" t="s">
        <v>22</v>
      </c>
      <c r="U262" s="175"/>
      <c r="V262" s="175" t="s">
        <v>22</v>
      </c>
      <c r="W262" s="176" t="s">
        <v>22</v>
      </c>
      <c r="X262" s="176" t="s">
        <v>22</v>
      </c>
      <c r="Y262" s="177" t="s">
        <v>22</v>
      </c>
      <c r="Z262" s="117" t="s">
        <v>22</v>
      </c>
      <c r="AA262" s="11" t="s">
        <v>22</v>
      </c>
      <c r="AB262" s="175" t="s">
        <v>22</v>
      </c>
      <c r="AC262" s="117" t="s">
        <v>22</v>
      </c>
      <c r="AD262" s="11" t="s">
        <v>5008</v>
      </c>
      <c r="AE262" s="74" t="str">
        <f t="array" ref="AE262"> index(publications!$A$1:$A$319, match($B262, publications!$B$1:$B$319, 0))</f>
        <v>Melanie</v>
      </c>
      <c r="AF262" s="26" t="s">
        <v>22</v>
      </c>
    </row>
    <row r="263">
      <c r="A263" s="30" t="s">
        <v>4028</v>
      </c>
      <c r="B263" s="129" t="str">
        <f> VLOOKUP($A263,datasets!$A:$B,2,0)</f>
        <v>Lajoie et al. 2020, Earth and Space Science (E8CED4N3)</v>
      </c>
      <c r="C263" s="129" t="str">
        <f t="shared" si="1"/>
        <v>E8CED4N3.1.1</v>
      </c>
      <c r="D263" s="11" t="s">
        <v>5009</v>
      </c>
      <c r="E263" s="117" t="s">
        <v>5010</v>
      </c>
      <c r="F263" s="168" t="s">
        <v>4695</v>
      </c>
      <c r="G263" s="117" t="s">
        <v>22</v>
      </c>
      <c r="H263" s="169" t="s">
        <v>22</v>
      </c>
      <c r="I263" s="170" t="s">
        <v>22</v>
      </c>
      <c r="J263" s="169" t="s">
        <v>5011</v>
      </c>
      <c r="K263" s="184">
        <v>75.0</v>
      </c>
      <c r="L263" s="117" t="s">
        <v>22</v>
      </c>
      <c r="M263" s="169" t="s">
        <v>22</v>
      </c>
      <c r="N263" s="172" t="s">
        <v>22</v>
      </c>
      <c r="O263" s="117" t="s">
        <v>22</v>
      </c>
      <c r="P263" s="117" t="s">
        <v>22</v>
      </c>
      <c r="Q263" s="117" t="s">
        <v>22</v>
      </c>
      <c r="R263" s="174" t="s">
        <v>22</v>
      </c>
      <c r="S263" s="9" t="s">
        <v>5012</v>
      </c>
      <c r="T263" s="173" t="s">
        <v>4937</v>
      </c>
      <c r="U263" s="181"/>
      <c r="V263" s="181" t="s">
        <v>4695</v>
      </c>
      <c r="W263" s="179">
        <v>0.1</v>
      </c>
      <c r="X263" s="179">
        <v>0.1</v>
      </c>
      <c r="Y263" s="177">
        <v>0.1</v>
      </c>
      <c r="Z263" s="117" t="s">
        <v>22</v>
      </c>
      <c r="AA263" s="11" t="s">
        <v>22</v>
      </c>
      <c r="AB263" s="175" t="s">
        <v>22</v>
      </c>
      <c r="AC263" s="117" t="s">
        <v>22</v>
      </c>
      <c r="AD263" s="11" t="s">
        <v>5013</v>
      </c>
      <c r="AE263" s="74" t="str">
        <f t="array" ref="AE263"> index(publications!$A$1:$A$319, match($B263, publications!$B$1:$B$319, 0))</f>
        <v>Livia</v>
      </c>
      <c r="AF263" s="11" t="s">
        <v>5014</v>
      </c>
    </row>
    <row r="264">
      <c r="A264" s="30" t="s">
        <v>4031</v>
      </c>
      <c r="B264" s="129" t="str">
        <f> VLOOKUP($A264,datasets!$A:$B,2,0)</f>
        <v>Lamsal et al. 2011, Journal of Mountain Science (8AWR2PHU)</v>
      </c>
      <c r="C264" s="129" t="str">
        <f t="shared" si="1"/>
        <v>8AWR2PHU.1.1</v>
      </c>
      <c r="D264" s="11" t="s">
        <v>5015</v>
      </c>
      <c r="E264" s="11" t="s">
        <v>5016</v>
      </c>
      <c r="F264" s="168" t="s">
        <v>4695</v>
      </c>
      <c r="G264" s="11" t="s">
        <v>22</v>
      </c>
      <c r="H264" s="169" t="s">
        <v>22</v>
      </c>
      <c r="I264" s="170" t="s">
        <v>22</v>
      </c>
      <c r="J264" s="169" t="s">
        <v>4807</v>
      </c>
      <c r="K264" s="184">
        <v>15.0</v>
      </c>
      <c r="L264" s="117" t="s">
        <v>22</v>
      </c>
      <c r="M264" s="169" t="s">
        <v>22</v>
      </c>
      <c r="N264" s="172" t="s">
        <v>22</v>
      </c>
      <c r="O264" s="117" t="s">
        <v>22</v>
      </c>
      <c r="P264" s="11" t="s">
        <v>22</v>
      </c>
      <c r="Q264" s="117" t="s">
        <v>22</v>
      </c>
      <c r="R264" s="173" t="s">
        <v>22</v>
      </c>
      <c r="S264" s="9" t="s">
        <v>5017</v>
      </c>
      <c r="T264" s="173" t="s">
        <v>4770</v>
      </c>
      <c r="U264" s="181"/>
      <c r="V264" s="181" t="s">
        <v>4695</v>
      </c>
      <c r="W264" s="179" t="s">
        <v>22</v>
      </c>
      <c r="X264" s="176" t="s">
        <v>22</v>
      </c>
      <c r="Y264" s="180" t="s">
        <v>22</v>
      </c>
      <c r="Z264" s="11">
        <v>1.8</v>
      </c>
      <c r="AA264" s="11">
        <v>1.8</v>
      </c>
      <c r="AB264" s="181">
        <v>1.8</v>
      </c>
      <c r="AC264" s="9" t="s">
        <v>4714</v>
      </c>
      <c r="AD264" s="11" t="s">
        <v>5018</v>
      </c>
      <c r="AE264" s="74" t="str">
        <f t="array" ref="AE264"> index(publications!$A$1:$A$319, match($B264, publications!$B$1:$B$319, 0))</f>
        <v>Camillo</v>
      </c>
      <c r="AF264" s="26" t="s">
        <v>22</v>
      </c>
    </row>
    <row r="265">
      <c r="A265" s="30" t="s">
        <v>4033</v>
      </c>
      <c r="B265" s="129" t="str">
        <f> VLOOKUP($A265,datasets!$A:$B,2,0)</f>
        <v>Lamsal et al. 2016, Hydrological Processes (83JZ9Q8V)</v>
      </c>
      <c r="C265" s="129" t="str">
        <f t="shared" si="1"/>
        <v>83JZ9Q8V.1.1</v>
      </c>
      <c r="D265" s="11" t="s">
        <v>5019</v>
      </c>
      <c r="E265" s="11" t="s">
        <v>5020</v>
      </c>
      <c r="F265" s="168" t="s">
        <v>4695</v>
      </c>
      <c r="G265" s="117" t="s">
        <v>22</v>
      </c>
      <c r="H265" s="169" t="s">
        <v>22</v>
      </c>
      <c r="I265" s="170" t="s">
        <v>22</v>
      </c>
      <c r="J265" s="169" t="s">
        <v>4737</v>
      </c>
      <c r="K265" s="184">
        <v>20.0</v>
      </c>
      <c r="L265" s="117" t="s">
        <v>22</v>
      </c>
      <c r="M265" s="169" t="s">
        <v>22</v>
      </c>
      <c r="N265" s="172" t="s">
        <v>22</v>
      </c>
      <c r="O265" s="117" t="s">
        <v>22</v>
      </c>
      <c r="P265" s="117" t="s">
        <v>22</v>
      </c>
      <c r="Q265" s="117" t="s">
        <v>22</v>
      </c>
      <c r="R265" s="173" t="s">
        <v>22</v>
      </c>
      <c r="S265" s="9" t="s">
        <v>5020</v>
      </c>
      <c r="T265" s="174" t="s">
        <v>4770</v>
      </c>
      <c r="U265" s="181"/>
      <c r="V265" s="181" t="s">
        <v>4695</v>
      </c>
      <c r="W265" s="176" t="s">
        <v>22</v>
      </c>
      <c r="X265" s="176" t="s">
        <v>22</v>
      </c>
      <c r="Y265" s="180" t="s">
        <v>22</v>
      </c>
      <c r="Z265" s="11">
        <v>0.2</v>
      </c>
      <c r="AA265" s="11">
        <v>0.2</v>
      </c>
      <c r="AB265" s="181">
        <v>0.2</v>
      </c>
      <c r="AC265" s="9" t="s">
        <v>5021</v>
      </c>
      <c r="AD265" s="11" t="s">
        <v>5022</v>
      </c>
      <c r="AE265" s="74" t="str">
        <f t="array" ref="AE265"> index(publications!$A$1:$A$319, match($B265, publications!$B$1:$B$319, 0))</f>
        <v>Livia</v>
      </c>
      <c r="AF265" s="26" t="s">
        <v>22</v>
      </c>
    </row>
    <row r="266">
      <c r="A266" s="30" t="s">
        <v>4034</v>
      </c>
      <c r="B266" s="129" t="str">
        <f> VLOOKUP($A266,datasets!$A:$B,2,0)</f>
        <v>Lamsal et al. 2017, The Cryosphere (F848E2UT)</v>
      </c>
      <c r="C266" s="129" t="str">
        <f t="shared" si="1"/>
        <v>F848E2UT.1.1</v>
      </c>
      <c r="D266" s="11" t="s">
        <v>5019</v>
      </c>
      <c r="E266" s="11" t="s">
        <v>5020</v>
      </c>
      <c r="F266" s="168" t="s">
        <v>4695</v>
      </c>
      <c r="G266" s="117" t="s">
        <v>22</v>
      </c>
      <c r="H266" s="169" t="s">
        <v>22</v>
      </c>
      <c r="I266" s="170" t="s">
        <v>22</v>
      </c>
      <c r="J266" s="169" t="s">
        <v>4738</v>
      </c>
      <c r="K266" s="184">
        <v>21.0</v>
      </c>
      <c r="L266" s="117" t="s">
        <v>22</v>
      </c>
      <c r="M266" s="169" t="s">
        <v>22</v>
      </c>
      <c r="N266" s="172" t="s">
        <v>22</v>
      </c>
      <c r="O266" s="117">
        <v>5.0</v>
      </c>
      <c r="P266" s="117" t="s">
        <v>22</v>
      </c>
      <c r="Q266" s="117" t="s">
        <v>22</v>
      </c>
      <c r="R266" s="174" t="s">
        <v>22</v>
      </c>
      <c r="S266" s="9" t="s">
        <v>5020</v>
      </c>
      <c r="T266" s="174" t="s">
        <v>4770</v>
      </c>
      <c r="U266" s="181"/>
      <c r="V266" s="181" t="s">
        <v>4695</v>
      </c>
      <c r="W266" s="176" t="s">
        <v>22</v>
      </c>
      <c r="X266" s="176" t="s">
        <v>22</v>
      </c>
      <c r="Y266" s="180" t="s">
        <v>22</v>
      </c>
      <c r="Z266" s="11">
        <v>4.4</v>
      </c>
      <c r="AA266" s="117">
        <v>4.4</v>
      </c>
      <c r="AB266" s="175">
        <v>4.4</v>
      </c>
      <c r="AC266" s="117" t="s">
        <v>22</v>
      </c>
      <c r="AD266" s="117" t="s">
        <v>22</v>
      </c>
      <c r="AE266" s="74" t="str">
        <f t="array" ref="AE266"> index(publications!$A$1:$A$319, match($B266, publications!$B$1:$B$319, 0))</f>
        <v>Livia</v>
      </c>
      <c r="AF266" s="26" t="s">
        <v>22</v>
      </c>
    </row>
    <row r="267">
      <c r="A267" s="30" t="s">
        <v>4038</v>
      </c>
      <c r="B267" s="129" t="str">
        <f> VLOOKUP($A267,datasets!$A:$B,2,0)</f>
        <v>Lane et al. 2010, Earth Surface Processes and Landforms (6YCLP6W5)</v>
      </c>
      <c r="C267" s="129" t="str">
        <f t="shared" si="1"/>
        <v>6YCLP6W5.1.1</v>
      </c>
      <c r="D267" s="5">
        <v>0.2</v>
      </c>
      <c r="E267" s="157" t="s">
        <v>4703</v>
      </c>
      <c r="F267" s="158" t="s">
        <v>4703</v>
      </c>
      <c r="G267" s="117" t="s">
        <v>22</v>
      </c>
      <c r="H267" s="169" t="s">
        <v>22</v>
      </c>
      <c r="I267" s="170" t="s">
        <v>22</v>
      </c>
      <c r="J267" s="117" t="s">
        <v>22</v>
      </c>
      <c r="K267" s="171" t="s">
        <v>22</v>
      </c>
      <c r="L267" s="11">
        <v>0.25</v>
      </c>
      <c r="M267" s="11">
        <v>0.25</v>
      </c>
      <c r="N267" s="172">
        <v>0.25</v>
      </c>
      <c r="O267" s="117" t="s">
        <v>22</v>
      </c>
      <c r="P267" s="117" t="s">
        <v>22</v>
      </c>
      <c r="Q267" s="117" t="s">
        <v>22</v>
      </c>
      <c r="R267" s="173" t="s">
        <v>22</v>
      </c>
      <c r="S267" s="117" t="s">
        <v>22</v>
      </c>
      <c r="T267" s="174" t="s">
        <v>22</v>
      </c>
      <c r="U267" s="175"/>
      <c r="V267" s="175" t="s">
        <v>22</v>
      </c>
      <c r="W267" s="176" t="s">
        <v>22</v>
      </c>
      <c r="X267" s="176" t="s">
        <v>22</v>
      </c>
      <c r="Y267" s="177" t="s">
        <v>22</v>
      </c>
      <c r="Z267" s="117" t="s">
        <v>22</v>
      </c>
      <c r="AA267" s="11" t="s">
        <v>22</v>
      </c>
      <c r="AB267" s="175" t="s">
        <v>22</v>
      </c>
      <c r="AC267" s="117" t="s">
        <v>22</v>
      </c>
      <c r="AD267" s="11" t="s">
        <v>22</v>
      </c>
      <c r="AE267" s="113" t="str">
        <f t="array" ref="AE267"> index(publications!$A$1:$A$319, match($B267, publications!$B$1:$B$319, 0))</f>
        <v>Livia</v>
      </c>
      <c r="AF267" s="26" t="s">
        <v>22</v>
      </c>
    </row>
    <row r="268">
      <c r="A268" s="30" t="s">
        <v>4039</v>
      </c>
      <c r="B268" s="129" t="str">
        <f> VLOOKUP($A268,datasets!$A:$B,2,0)</f>
        <v>Lane et al. 2010, Earth Surface Processes and Landforms (6YCLP6W5)</v>
      </c>
      <c r="C268" s="129" t="str">
        <f t="shared" si="1"/>
        <v>6YCLP6W5.2.1</v>
      </c>
      <c r="D268" s="5">
        <v>0.2</v>
      </c>
      <c r="E268" s="157" t="s">
        <v>4703</v>
      </c>
      <c r="F268" s="158" t="s">
        <v>4703</v>
      </c>
      <c r="G268" s="117" t="s">
        <v>22</v>
      </c>
      <c r="H268" s="169" t="s">
        <v>22</v>
      </c>
      <c r="I268" s="170" t="s">
        <v>22</v>
      </c>
      <c r="J268" s="117" t="s">
        <v>22</v>
      </c>
      <c r="K268" s="171" t="s">
        <v>22</v>
      </c>
      <c r="L268" s="11">
        <v>0.22</v>
      </c>
      <c r="M268" s="11">
        <v>0.22</v>
      </c>
      <c r="N268" s="172">
        <v>0.22</v>
      </c>
      <c r="O268" s="117" t="s">
        <v>22</v>
      </c>
      <c r="P268" s="117" t="s">
        <v>22</v>
      </c>
      <c r="Q268" s="117" t="s">
        <v>22</v>
      </c>
      <c r="R268" s="173" t="s">
        <v>22</v>
      </c>
      <c r="S268" s="117" t="s">
        <v>22</v>
      </c>
      <c r="T268" s="174" t="s">
        <v>22</v>
      </c>
      <c r="U268" s="175"/>
      <c r="V268" s="175" t="s">
        <v>22</v>
      </c>
      <c r="W268" s="176" t="s">
        <v>22</v>
      </c>
      <c r="X268" s="176" t="s">
        <v>22</v>
      </c>
      <c r="Y268" s="177" t="s">
        <v>22</v>
      </c>
      <c r="Z268" s="117" t="s">
        <v>22</v>
      </c>
      <c r="AA268" s="11" t="s">
        <v>22</v>
      </c>
      <c r="AB268" s="175" t="s">
        <v>22</v>
      </c>
      <c r="AC268" s="117" t="s">
        <v>22</v>
      </c>
      <c r="AD268" s="11" t="s">
        <v>22</v>
      </c>
      <c r="AE268" s="113" t="str">
        <f t="array" ref="AE268"> index(publications!$A$1:$A$319, match($B268, publications!$B$1:$B$319, 0))</f>
        <v>Livia</v>
      </c>
      <c r="AF268" s="26" t="s">
        <v>22</v>
      </c>
    </row>
    <row r="269">
      <c r="A269" s="30" t="s">
        <v>4040</v>
      </c>
      <c r="B269" s="129" t="str">
        <f> VLOOKUP($A269,datasets!$A:$B,2,0)</f>
        <v>Lane et al. 2010, Earth Surface Processes and Landforms (6YCLP6W5)</v>
      </c>
      <c r="C269" s="129" t="str">
        <f t="shared" si="1"/>
        <v>6YCLP6W5.3.1</v>
      </c>
      <c r="D269" s="5">
        <v>0.2</v>
      </c>
      <c r="E269" s="157" t="s">
        <v>4703</v>
      </c>
      <c r="F269" s="158" t="s">
        <v>4703</v>
      </c>
      <c r="G269" s="117" t="s">
        <v>22</v>
      </c>
      <c r="H269" s="169" t="s">
        <v>22</v>
      </c>
      <c r="I269" s="170" t="s">
        <v>22</v>
      </c>
      <c r="J269" s="117" t="s">
        <v>22</v>
      </c>
      <c r="K269" s="184" t="s">
        <v>22</v>
      </c>
      <c r="L269" s="117" t="s">
        <v>22</v>
      </c>
      <c r="M269" s="169" t="s">
        <v>22</v>
      </c>
      <c r="N269" s="172" t="s">
        <v>22</v>
      </c>
      <c r="O269" s="117" t="s">
        <v>22</v>
      </c>
      <c r="P269" s="117" t="s">
        <v>22</v>
      </c>
      <c r="Q269" s="117" t="s">
        <v>22</v>
      </c>
      <c r="R269" s="173" t="s">
        <v>22</v>
      </c>
      <c r="S269" s="117" t="s">
        <v>22</v>
      </c>
      <c r="T269" s="174" t="s">
        <v>22</v>
      </c>
      <c r="U269" s="175"/>
      <c r="V269" s="175" t="s">
        <v>22</v>
      </c>
      <c r="W269" s="176" t="s">
        <v>22</v>
      </c>
      <c r="X269" s="176" t="s">
        <v>22</v>
      </c>
      <c r="Y269" s="177" t="s">
        <v>22</v>
      </c>
      <c r="Z269" s="117" t="s">
        <v>22</v>
      </c>
      <c r="AA269" s="11" t="s">
        <v>22</v>
      </c>
      <c r="AB269" s="175" t="s">
        <v>22</v>
      </c>
      <c r="AC269" s="117" t="s">
        <v>22</v>
      </c>
      <c r="AD269" s="11" t="s">
        <v>22</v>
      </c>
      <c r="AE269" s="113" t="str">
        <f t="array" ref="AE269"> index(publications!$A$1:$A$319, match($B269, publications!$B$1:$B$319, 0))</f>
        <v>Livia</v>
      </c>
      <c r="AF269" s="26" t="s">
        <v>22</v>
      </c>
    </row>
    <row r="270">
      <c r="A270" s="30" t="s">
        <v>4462</v>
      </c>
      <c r="B270" s="129" t="str">
        <f> VLOOKUP($A270,datasets!$A:$B,2,0)</f>
        <v>Lauzon et al. 2023, Arctic Science (G78PZDF2)</v>
      </c>
      <c r="C270" s="129" t="str">
        <f t="shared" si="1"/>
        <v>G78PZDF2.1.1</v>
      </c>
      <c r="D270" s="11" t="s">
        <v>5023</v>
      </c>
      <c r="E270" s="117" t="s">
        <v>5024</v>
      </c>
      <c r="F270" s="168" t="s">
        <v>4695</v>
      </c>
      <c r="G270" s="117" t="s">
        <v>22</v>
      </c>
      <c r="H270" s="169" t="s">
        <v>22</v>
      </c>
      <c r="I270" s="170" t="s">
        <v>22</v>
      </c>
      <c r="J270" s="169" t="s">
        <v>22</v>
      </c>
      <c r="K270" s="171" t="s">
        <v>22</v>
      </c>
      <c r="L270" s="11" t="s">
        <v>22</v>
      </c>
      <c r="M270" s="11" t="s">
        <v>22</v>
      </c>
      <c r="N270" s="172" t="s">
        <v>22</v>
      </c>
      <c r="O270" s="172" t="s">
        <v>22</v>
      </c>
      <c r="P270" s="172" t="s">
        <v>22</v>
      </c>
      <c r="Q270" s="172" t="s">
        <v>22</v>
      </c>
      <c r="R270" s="172" t="s">
        <v>22</v>
      </c>
      <c r="S270" s="9" t="s">
        <v>5024</v>
      </c>
      <c r="T270" s="174" t="s">
        <v>4758</v>
      </c>
      <c r="U270" s="175"/>
      <c r="V270" s="175" t="s">
        <v>4695</v>
      </c>
      <c r="W270" s="176" t="s">
        <v>22</v>
      </c>
      <c r="X270" s="176" t="s">
        <v>22</v>
      </c>
      <c r="Y270" s="177" t="s">
        <v>22</v>
      </c>
      <c r="Z270" s="117" t="s">
        <v>22</v>
      </c>
      <c r="AA270" s="11" t="s">
        <v>22</v>
      </c>
      <c r="AB270" s="181" t="s">
        <v>22</v>
      </c>
      <c r="AC270" s="9" t="s">
        <v>22</v>
      </c>
      <c r="AD270" s="11" t="s">
        <v>5025</v>
      </c>
      <c r="AE270" s="15" t="s">
        <v>91</v>
      </c>
      <c r="AF270" s="26"/>
    </row>
    <row r="271">
      <c r="A271" s="30" t="s">
        <v>4458</v>
      </c>
      <c r="B271" s="129" t="str">
        <f> VLOOKUP($A271,datasets!$A:$B,2,0)</f>
        <v>Lauzon et al. 2023, Journal of Glaciology (IWGVT7B2)</v>
      </c>
      <c r="C271" s="129" t="str">
        <f t="shared" si="1"/>
        <v>IWGVT7B2.1.1</v>
      </c>
      <c r="D271" s="11" t="s">
        <v>5023</v>
      </c>
      <c r="E271" s="117" t="s">
        <v>5024</v>
      </c>
      <c r="F271" s="168" t="s">
        <v>4695</v>
      </c>
      <c r="G271" s="117" t="s">
        <v>22</v>
      </c>
      <c r="H271" s="169" t="s">
        <v>22</v>
      </c>
      <c r="I271" s="170" t="s">
        <v>22</v>
      </c>
      <c r="J271" s="169" t="s">
        <v>22</v>
      </c>
      <c r="K271" s="171" t="s">
        <v>22</v>
      </c>
      <c r="L271" s="11" t="s">
        <v>22</v>
      </c>
      <c r="M271" s="11" t="s">
        <v>22</v>
      </c>
      <c r="N271" s="172" t="s">
        <v>22</v>
      </c>
      <c r="O271" s="172" t="s">
        <v>22</v>
      </c>
      <c r="P271" s="172" t="s">
        <v>22</v>
      </c>
      <c r="Q271" s="172" t="s">
        <v>22</v>
      </c>
      <c r="R271" s="172" t="s">
        <v>22</v>
      </c>
      <c r="S271" s="9" t="s">
        <v>5024</v>
      </c>
      <c r="T271" s="174" t="s">
        <v>4758</v>
      </c>
      <c r="U271" s="175"/>
      <c r="V271" s="175" t="s">
        <v>4695</v>
      </c>
      <c r="W271" s="176" t="s">
        <v>22</v>
      </c>
      <c r="X271" s="176" t="s">
        <v>22</v>
      </c>
      <c r="Y271" s="177" t="s">
        <v>22</v>
      </c>
      <c r="Z271" s="117" t="s">
        <v>22</v>
      </c>
      <c r="AA271" s="11" t="s">
        <v>22</v>
      </c>
      <c r="AB271" s="181" t="s">
        <v>22</v>
      </c>
      <c r="AC271" s="9" t="s">
        <v>22</v>
      </c>
      <c r="AD271" s="11" t="s">
        <v>5025</v>
      </c>
      <c r="AE271" s="15" t="s">
        <v>91</v>
      </c>
      <c r="AF271" s="26"/>
    </row>
    <row r="272">
      <c r="A272" s="30" t="s">
        <v>4460</v>
      </c>
      <c r="B272" s="129" t="str">
        <f> VLOOKUP($A272,datasets!$A:$B,2,0)</f>
        <v>Lauzon et al. 2023, Journal of Glaciology (IWGVT7B2)</v>
      </c>
      <c r="C272" s="129" t="str">
        <f t="shared" si="1"/>
        <v>IWGVT7B2.2.1</v>
      </c>
      <c r="D272" s="11" t="s">
        <v>5023</v>
      </c>
      <c r="E272" s="117" t="s">
        <v>5024</v>
      </c>
      <c r="F272" s="168" t="s">
        <v>4695</v>
      </c>
      <c r="G272" s="117" t="s">
        <v>22</v>
      </c>
      <c r="H272" s="169" t="s">
        <v>22</v>
      </c>
      <c r="I272" s="170" t="s">
        <v>22</v>
      </c>
      <c r="J272" s="169" t="s">
        <v>22</v>
      </c>
      <c r="K272" s="171" t="s">
        <v>22</v>
      </c>
      <c r="L272" s="11" t="s">
        <v>22</v>
      </c>
      <c r="M272" s="11" t="s">
        <v>22</v>
      </c>
      <c r="N272" s="172" t="s">
        <v>22</v>
      </c>
      <c r="O272" s="172" t="s">
        <v>22</v>
      </c>
      <c r="P272" s="172" t="s">
        <v>22</v>
      </c>
      <c r="Q272" s="172" t="s">
        <v>22</v>
      </c>
      <c r="R272" s="172" t="s">
        <v>22</v>
      </c>
      <c r="S272" s="9" t="s">
        <v>5024</v>
      </c>
      <c r="T272" s="174" t="s">
        <v>4758</v>
      </c>
      <c r="U272" s="175"/>
      <c r="V272" s="175" t="s">
        <v>4695</v>
      </c>
      <c r="W272" s="176" t="s">
        <v>22</v>
      </c>
      <c r="X272" s="176" t="s">
        <v>22</v>
      </c>
      <c r="Y272" s="177" t="s">
        <v>22</v>
      </c>
      <c r="Z272" s="117" t="s">
        <v>22</v>
      </c>
      <c r="AA272" s="11" t="s">
        <v>22</v>
      </c>
      <c r="AB272" s="181" t="s">
        <v>22</v>
      </c>
      <c r="AC272" s="9" t="s">
        <v>22</v>
      </c>
      <c r="AD272" s="11" t="s">
        <v>5025</v>
      </c>
      <c r="AE272" s="15" t="s">
        <v>91</v>
      </c>
      <c r="AF272" s="26"/>
    </row>
    <row r="273">
      <c r="A273" s="30" t="s">
        <v>4042</v>
      </c>
      <c r="B273" s="129" t="str">
        <f> VLOOKUP($A273,datasets!$A:$B,2,0)</f>
        <v>Li et al. 2017, IEEE Transactions on Geoscience and Remote Sensing (XQDZXEBX)</v>
      </c>
      <c r="C273" s="129" t="str">
        <f t="shared" si="1"/>
        <v>XQDZXEBX.1.1</v>
      </c>
      <c r="D273" s="169" t="s">
        <v>22</v>
      </c>
      <c r="E273" s="169" t="s">
        <v>22</v>
      </c>
      <c r="F273" s="168" t="s">
        <v>22</v>
      </c>
      <c r="G273" s="169" t="s">
        <v>22</v>
      </c>
      <c r="H273" s="169" t="s">
        <v>22</v>
      </c>
      <c r="I273" s="170" t="s">
        <v>22</v>
      </c>
      <c r="J273" s="169" t="s">
        <v>3330</v>
      </c>
      <c r="K273" s="184">
        <v>5.0</v>
      </c>
      <c r="L273" s="169" t="s">
        <v>22</v>
      </c>
      <c r="M273" s="169" t="s">
        <v>22</v>
      </c>
      <c r="N273" s="172" t="s">
        <v>22</v>
      </c>
      <c r="O273" s="117">
        <v>5.0</v>
      </c>
      <c r="P273" s="169" t="s">
        <v>22</v>
      </c>
      <c r="Q273" s="117" t="s">
        <v>22</v>
      </c>
      <c r="R273" s="174" t="s">
        <v>22</v>
      </c>
      <c r="S273" s="169" t="s">
        <v>22</v>
      </c>
      <c r="T273" s="178" t="s">
        <v>22</v>
      </c>
      <c r="U273" s="175"/>
      <c r="V273" s="175" t="s">
        <v>22</v>
      </c>
      <c r="W273" s="176" t="s">
        <v>22</v>
      </c>
      <c r="X273" s="176" t="s">
        <v>22</v>
      </c>
      <c r="Y273" s="177" t="s">
        <v>22</v>
      </c>
      <c r="Z273" s="169" t="s">
        <v>22</v>
      </c>
      <c r="AA273" s="11" t="s">
        <v>22</v>
      </c>
      <c r="AB273" s="175" t="s">
        <v>22</v>
      </c>
      <c r="AC273" s="169" t="s">
        <v>22</v>
      </c>
      <c r="AD273" s="169" t="s">
        <v>22</v>
      </c>
      <c r="AE273" s="74" t="str">
        <f t="array" ref="AE273"> index(publications!$A$1:$A$319, match($B273, publications!$B$1:$B$319, 0))</f>
        <v>Livia</v>
      </c>
      <c r="AF273" s="26" t="s">
        <v>22</v>
      </c>
    </row>
    <row r="274">
      <c r="A274" s="30" t="s">
        <v>4475</v>
      </c>
      <c r="B274" s="129" t="str">
        <f> VLOOKUP($A274,datasets!$A:$B,2,0)</f>
        <v>Llena and Vericat 2023, Creative Ways to apply Historical GIS (LL4DC5CT)</v>
      </c>
      <c r="C274" s="129" t="str">
        <f t="shared" si="1"/>
        <v>LL4DC5CT.1.1</v>
      </c>
      <c r="D274" s="11" t="s">
        <v>4729</v>
      </c>
      <c r="E274" s="117" t="s">
        <v>4758</v>
      </c>
      <c r="F274" s="168" t="s">
        <v>4695</v>
      </c>
      <c r="G274" s="117" t="s">
        <v>22</v>
      </c>
      <c r="H274" s="117" t="s">
        <v>22</v>
      </c>
      <c r="I274" s="170" t="s">
        <v>22</v>
      </c>
      <c r="J274" s="169" t="s">
        <v>22</v>
      </c>
      <c r="K274" s="169" t="s">
        <v>22</v>
      </c>
      <c r="L274" s="169" t="s">
        <v>22</v>
      </c>
      <c r="M274" s="169" t="s">
        <v>22</v>
      </c>
      <c r="N274" s="169" t="s">
        <v>22</v>
      </c>
      <c r="O274" s="169" t="s">
        <v>22</v>
      </c>
      <c r="P274" s="169" t="s">
        <v>22</v>
      </c>
      <c r="Q274" s="169" t="s">
        <v>22</v>
      </c>
      <c r="R274" s="169" t="s">
        <v>22</v>
      </c>
      <c r="S274" s="169" t="s">
        <v>22</v>
      </c>
      <c r="T274" s="169" t="s">
        <v>22</v>
      </c>
      <c r="U274" s="169"/>
      <c r="V274" s="169" t="s">
        <v>22</v>
      </c>
      <c r="W274" s="169" t="s">
        <v>22</v>
      </c>
      <c r="X274" s="169" t="s">
        <v>22</v>
      </c>
      <c r="Y274" s="169" t="s">
        <v>22</v>
      </c>
      <c r="Z274" s="169" t="s">
        <v>22</v>
      </c>
      <c r="AA274" s="169" t="s">
        <v>22</v>
      </c>
      <c r="AB274" s="169" t="s">
        <v>22</v>
      </c>
      <c r="AC274" s="169" t="s">
        <v>22</v>
      </c>
      <c r="AD274" s="169" t="s">
        <v>5026</v>
      </c>
      <c r="AE274" s="15" t="s">
        <v>16</v>
      </c>
      <c r="AF274" s="26" t="s">
        <v>5027</v>
      </c>
    </row>
    <row r="275">
      <c r="A275" s="30" t="s">
        <v>4043</v>
      </c>
      <c r="B275" s="129" t="str">
        <f> VLOOKUP($A275,datasets!$A:$B,2,0)</f>
        <v>Llena et al. 2018, Rendiconti Online della Società Geologica Italiana (LVY6ENEU)</v>
      </c>
      <c r="C275" s="129" t="str">
        <f t="shared" si="1"/>
        <v>LVY6ENEU.1.1</v>
      </c>
      <c r="D275" s="11" t="s">
        <v>4729</v>
      </c>
      <c r="E275" s="11" t="s">
        <v>4834</v>
      </c>
      <c r="F275" s="168" t="s">
        <v>4695</v>
      </c>
      <c r="G275" s="11" t="s">
        <v>22</v>
      </c>
      <c r="H275" s="169" t="s">
        <v>3510</v>
      </c>
      <c r="I275" s="170">
        <v>0.2</v>
      </c>
      <c r="J275" s="169" t="s">
        <v>3459</v>
      </c>
      <c r="K275" s="184">
        <v>10.0</v>
      </c>
      <c r="L275" s="117" t="s">
        <v>22</v>
      </c>
      <c r="M275" s="169" t="s">
        <v>22</v>
      </c>
      <c r="N275" s="172" t="s">
        <v>22</v>
      </c>
      <c r="O275" s="117" t="s">
        <v>22</v>
      </c>
      <c r="P275" s="117" t="s">
        <v>22</v>
      </c>
      <c r="Q275" s="117" t="s">
        <v>22</v>
      </c>
      <c r="R275" s="174" t="s">
        <v>22</v>
      </c>
      <c r="S275" s="9" t="s">
        <v>4810</v>
      </c>
      <c r="T275" s="173" t="s">
        <v>4693</v>
      </c>
      <c r="U275" s="181"/>
      <c r="V275" s="181" t="s">
        <v>4695</v>
      </c>
      <c r="W275" s="179">
        <v>0.2</v>
      </c>
      <c r="X275" s="179">
        <v>0.2</v>
      </c>
      <c r="Y275" s="177">
        <v>0.2</v>
      </c>
      <c r="Z275" s="117" t="s">
        <v>22</v>
      </c>
      <c r="AA275" s="11" t="s">
        <v>22</v>
      </c>
      <c r="AB275" s="175" t="s">
        <v>22</v>
      </c>
      <c r="AC275" s="117" t="s">
        <v>22</v>
      </c>
      <c r="AD275" s="11" t="s">
        <v>5028</v>
      </c>
      <c r="AE275" s="74" t="str">
        <f t="array" ref="AE275"> index(publications!$A$1:$A$319, match($B275, publications!$B$1:$B$319, 0))</f>
        <v>Livia</v>
      </c>
      <c r="AF275" s="26" t="s">
        <v>4811</v>
      </c>
    </row>
    <row r="276">
      <c r="A276" s="30" t="s">
        <v>4048</v>
      </c>
      <c r="B276" s="129" t="str">
        <f> VLOOKUP($A276,datasets!$A:$B,2,0)</f>
        <v>Llena et al. 2018, Rendiconti Online della Società Geologica Italiana (LVY6ENEU)</v>
      </c>
      <c r="C276" s="129" t="str">
        <f t="shared" si="1"/>
        <v>LVY6ENEU.2.1</v>
      </c>
      <c r="D276" s="11" t="s">
        <v>4729</v>
      </c>
      <c r="E276" s="11" t="s">
        <v>4834</v>
      </c>
      <c r="F276" s="168" t="s">
        <v>4695</v>
      </c>
      <c r="G276" s="11" t="s">
        <v>22</v>
      </c>
      <c r="H276" s="169" t="s">
        <v>3510</v>
      </c>
      <c r="I276" s="170">
        <v>0.2</v>
      </c>
      <c r="J276" s="169" t="s">
        <v>3459</v>
      </c>
      <c r="K276" s="184">
        <v>10.0</v>
      </c>
      <c r="L276" s="117" t="s">
        <v>22</v>
      </c>
      <c r="M276" s="169" t="s">
        <v>22</v>
      </c>
      <c r="N276" s="172" t="s">
        <v>22</v>
      </c>
      <c r="O276" s="117" t="s">
        <v>22</v>
      </c>
      <c r="P276" s="117" t="s">
        <v>22</v>
      </c>
      <c r="Q276" s="117" t="s">
        <v>22</v>
      </c>
      <c r="R276" s="174" t="s">
        <v>22</v>
      </c>
      <c r="S276" s="9" t="s">
        <v>4810</v>
      </c>
      <c r="T276" s="173" t="s">
        <v>4693</v>
      </c>
      <c r="U276" s="181"/>
      <c r="V276" s="181" t="s">
        <v>4695</v>
      </c>
      <c r="W276" s="179">
        <v>0.2</v>
      </c>
      <c r="X276" s="179">
        <v>0.2</v>
      </c>
      <c r="Y276" s="177">
        <v>0.2</v>
      </c>
      <c r="Z276" s="117" t="s">
        <v>22</v>
      </c>
      <c r="AA276" s="11" t="s">
        <v>22</v>
      </c>
      <c r="AB276" s="175" t="s">
        <v>22</v>
      </c>
      <c r="AC276" s="117" t="s">
        <v>22</v>
      </c>
      <c r="AD276" s="11" t="s">
        <v>22</v>
      </c>
      <c r="AE276" s="74" t="str">
        <f t="array" ref="AE276"> index(publications!$A$1:$A$319, match($B276, publications!$B$1:$B$319, 0))</f>
        <v>Livia</v>
      </c>
      <c r="AF276" s="26" t="s">
        <v>4811</v>
      </c>
    </row>
    <row r="277">
      <c r="A277" s="30" t="s">
        <v>4050</v>
      </c>
      <c r="B277" s="129" t="str">
        <f> VLOOKUP($A277,datasets!$A:$B,2,0)</f>
        <v>Lu et al. 2021, Remote Sensing of Environment (5W2H2P54)</v>
      </c>
      <c r="C277" s="129" t="str">
        <f t="shared" si="1"/>
        <v>5W2H2P54.1.1</v>
      </c>
      <c r="D277" s="11" t="s">
        <v>5029</v>
      </c>
      <c r="E277" s="117" t="s">
        <v>4758</v>
      </c>
      <c r="F277" s="168" t="s">
        <v>4695</v>
      </c>
      <c r="G277" s="117" t="s">
        <v>22</v>
      </c>
      <c r="H277" s="169" t="s">
        <v>22</v>
      </c>
      <c r="I277" s="170" t="s">
        <v>22</v>
      </c>
      <c r="J277" s="169" t="s">
        <v>5030</v>
      </c>
      <c r="K277" s="184">
        <v>219.0</v>
      </c>
      <c r="L277" s="117" t="s">
        <v>22</v>
      </c>
      <c r="M277" s="169" t="s">
        <v>22</v>
      </c>
      <c r="N277" s="172" t="s">
        <v>22</v>
      </c>
      <c r="O277" s="117" t="s">
        <v>22</v>
      </c>
      <c r="P277" s="117" t="s">
        <v>22</v>
      </c>
      <c r="Q277" s="117" t="s">
        <v>22</v>
      </c>
      <c r="R277" s="173" t="s">
        <v>22</v>
      </c>
      <c r="S277" s="9" t="s">
        <v>5031</v>
      </c>
      <c r="T277" s="174" t="s">
        <v>4770</v>
      </c>
      <c r="U277" s="181"/>
      <c r="V277" s="181" t="s">
        <v>4695</v>
      </c>
      <c r="W277" s="176" t="s">
        <v>22</v>
      </c>
      <c r="X277" s="176" t="s">
        <v>22</v>
      </c>
      <c r="Y277" s="177" t="s">
        <v>22</v>
      </c>
      <c r="Z277" s="117" t="s">
        <v>22</v>
      </c>
      <c r="AA277" s="11" t="s">
        <v>22</v>
      </c>
      <c r="AB277" s="175" t="s">
        <v>22</v>
      </c>
      <c r="AC277" s="117" t="s">
        <v>22</v>
      </c>
      <c r="AD277" s="11" t="s">
        <v>22</v>
      </c>
      <c r="AE277" s="74" t="str">
        <f t="array" ref="AE277"> index(publications!$A$1:$A$319, match($B277, publications!$B$1:$B$319, 0))</f>
        <v>Bob</v>
      </c>
      <c r="AF277" s="26" t="s">
        <v>22</v>
      </c>
    </row>
    <row r="278">
      <c r="A278" s="30" t="s">
        <v>4650</v>
      </c>
      <c r="B278" s="129" t="str">
        <f> VLOOKUP($A278,datasets!$A:$B,2,0)</f>
        <v>Lucas and Gayer 2022, IEEE Geoscience and Remote Sensing Magazine (ERP9ZYKA)</v>
      </c>
      <c r="C278" s="129" t="str">
        <f t="shared" si="1"/>
        <v>ERP9ZYKA.1.1</v>
      </c>
      <c r="D278" s="11" t="s">
        <v>4961</v>
      </c>
      <c r="E278" s="11" t="s">
        <v>4817</v>
      </c>
      <c r="F278" s="168" t="s">
        <v>4701</v>
      </c>
      <c r="G278" s="117" t="s">
        <v>22</v>
      </c>
      <c r="H278" s="117" t="s">
        <v>22</v>
      </c>
      <c r="I278" s="117" t="s">
        <v>22</v>
      </c>
      <c r="J278" s="117" t="s">
        <v>22</v>
      </c>
      <c r="K278" s="171" t="s">
        <v>22</v>
      </c>
      <c r="L278" s="117" t="s">
        <v>22</v>
      </c>
      <c r="M278" s="117" t="s">
        <v>22</v>
      </c>
      <c r="N278" s="117" t="s">
        <v>22</v>
      </c>
      <c r="O278" s="117" t="s">
        <v>22</v>
      </c>
      <c r="P278" s="117" t="s">
        <v>22</v>
      </c>
      <c r="Q278" s="117" t="s">
        <v>22</v>
      </c>
      <c r="R278" s="117" t="s">
        <v>22</v>
      </c>
      <c r="S278" s="9" t="s">
        <v>4758</v>
      </c>
      <c r="T278" s="174" t="s">
        <v>4758</v>
      </c>
      <c r="U278" s="175" t="s">
        <v>22</v>
      </c>
      <c r="V278" s="175" t="s">
        <v>4695</v>
      </c>
      <c r="W278" s="176" t="s">
        <v>22</v>
      </c>
      <c r="X278" s="176" t="s">
        <v>22</v>
      </c>
      <c r="Y278" s="177" t="s">
        <v>22</v>
      </c>
      <c r="Z278" s="117" t="s">
        <v>22</v>
      </c>
      <c r="AA278" s="117" t="s">
        <v>22</v>
      </c>
      <c r="AB278" s="117" t="s">
        <v>22</v>
      </c>
      <c r="AC278" s="117" t="s">
        <v>22</v>
      </c>
      <c r="AD278" s="11" t="s">
        <v>5032</v>
      </c>
      <c r="AE278" s="15" t="s">
        <v>23</v>
      </c>
      <c r="AF278" s="26"/>
    </row>
    <row r="279">
      <c r="A279" s="30" t="s">
        <v>4652</v>
      </c>
      <c r="B279" s="129" t="str">
        <f> VLOOKUP($A279,datasets!$A:$B,2,0)</f>
        <v>Lucas and Gayer 2022, IEEE Geoscience and Remote Sensing Magazine (ERP9ZYKA)</v>
      </c>
      <c r="C279" s="129" t="str">
        <f t="shared" si="1"/>
        <v>ERP9ZYKA.2.1</v>
      </c>
      <c r="D279" s="11" t="s">
        <v>4961</v>
      </c>
      <c r="E279" s="11" t="s">
        <v>4817</v>
      </c>
      <c r="F279" s="168" t="s">
        <v>4701</v>
      </c>
      <c r="G279" s="117" t="s">
        <v>22</v>
      </c>
      <c r="H279" s="117" t="s">
        <v>22</v>
      </c>
      <c r="I279" s="117" t="s">
        <v>22</v>
      </c>
      <c r="J279" s="117" t="s">
        <v>22</v>
      </c>
      <c r="K279" s="171" t="s">
        <v>22</v>
      </c>
      <c r="L279" s="117" t="s">
        <v>22</v>
      </c>
      <c r="M279" s="117" t="s">
        <v>22</v>
      </c>
      <c r="N279" s="117" t="s">
        <v>22</v>
      </c>
      <c r="O279" s="117" t="s">
        <v>22</v>
      </c>
      <c r="P279" s="117" t="s">
        <v>22</v>
      </c>
      <c r="Q279" s="117" t="s">
        <v>22</v>
      </c>
      <c r="R279" s="117" t="s">
        <v>22</v>
      </c>
      <c r="S279" s="9" t="s">
        <v>4758</v>
      </c>
      <c r="T279" s="174" t="s">
        <v>4758</v>
      </c>
      <c r="U279" s="175" t="s">
        <v>22</v>
      </c>
      <c r="V279" s="175" t="s">
        <v>4695</v>
      </c>
      <c r="W279" s="176" t="s">
        <v>22</v>
      </c>
      <c r="X279" s="176" t="s">
        <v>22</v>
      </c>
      <c r="Y279" s="177" t="s">
        <v>22</v>
      </c>
      <c r="Z279" s="117" t="s">
        <v>22</v>
      </c>
      <c r="AA279" s="117" t="s">
        <v>22</v>
      </c>
      <c r="AB279" s="117" t="s">
        <v>22</v>
      </c>
      <c r="AC279" s="117" t="s">
        <v>22</v>
      </c>
      <c r="AD279" s="11" t="s">
        <v>5032</v>
      </c>
      <c r="AE279" s="15" t="s">
        <v>23</v>
      </c>
      <c r="AF279" s="26"/>
    </row>
    <row r="280">
      <c r="A280" s="30" t="s">
        <v>4653</v>
      </c>
      <c r="B280" s="129" t="str">
        <f> VLOOKUP($A280,datasets!$A:$B,2,0)</f>
        <v>Lucas and Gayer 2022, IEEE Geoscience and Remote Sensing Magazine (ERP9ZYKA)</v>
      </c>
      <c r="C280" s="129" t="str">
        <f t="shared" si="1"/>
        <v>ERP9ZYKA.3.1</v>
      </c>
      <c r="D280" s="11" t="s">
        <v>4961</v>
      </c>
      <c r="E280" s="11" t="s">
        <v>4817</v>
      </c>
      <c r="F280" s="168" t="s">
        <v>4701</v>
      </c>
      <c r="G280" s="117" t="s">
        <v>22</v>
      </c>
      <c r="H280" s="117" t="s">
        <v>22</v>
      </c>
      <c r="I280" s="117" t="s">
        <v>22</v>
      </c>
      <c r="J280" s="117" t="s">
        <v>22</v>
      </c>
      <c r="K280" s="171" t="s">
        <v>22</v>
      </c>
      <c r="L280" s="117" t="s">
        <v>22</v>
      </c>
      <c r="M280" s="117" t="s">
        <v>22</v>
      </c>
      <c r="N280" s="117" t="s">
        <v>22</v>
      </c>
      <c r="O280" s="117" t="s">
        <v>22</v>
      </c>
      <c r="P280" s="117" t="s">
        <v>22</v>
      </c>
      <c r="Q280" s="117" t="s">
        <v>22</v>
      </c>
      <c r="R280" s="117" t="s">
        <v>22</v>
      </c>
      <c r="S280" s="9" t="s">
        <v>4758</v>
      </c>
      <c r="T280" s="174" t="s">
        <v>4758</v>
      </c>
      <c r="U280" s="175" t="s">
        <v>22</v>
      </c>
      <c r="V280" s="175" t="s">
        <v>4695</v>
      </c>
      <c r="W280" s="176" t="s">
        <v>22</v>
      </c>
      <c r="X280" s="176" t="s">
        <v>22</v>
      </c>
      <c r="Y280" s="177" t="s">
        <v>22</v>
      </c>
      <c r="Z280" s="117" t="s">
        <v>22</v>
      </c>
      <c r="AA280" s="117" t="s">
        <v>22</v>
      </c>
      <c r="AB280" s="117" t="s">
        <v>22</v>
      </c>
      <c r="AC280" s="117" t="s">
        <v>22</v>
      </c>
      <c r="AD280" s="11" t="s">
        <v>5032</v>
      </c>
      <c r="AE280" s="15" t="s">
        <v>23</v>
      </c>
      <c r="AF280" s="26"/>
    </row>
    <row r="281">
      <c r="A281" s="30" t="s">
        <v>4654</v>
      </c>
      <c r="B281" s="129" t="str">
        <f> VLOOKUP($A281,datasets!$A:$B,2,0)</f>
        <v>Lucas and Gayer 2022, IEEE Geoscience and Remote Sensing Magazine (ERP9ZYKA)</v>
      </c>
      <c r="C281" s="129" t="str">
        <f t="shared" si="1"/>
        <v>ERP9ZYKA.4.1</v>
      </c>
      <c r="D281" s="11" t="s">
        <v>4961</v>
      </c>
      <c r="E281" s="11" t="s">
        <v>4817</v>
      </c>
      <c r="F281" s="168" t="s">
        <v>4701</v>
      </c>
      <c r="G281" s="117" t="s">
        <v>22</v>
      </c>
      <c r="H281" s="117" t="s">
        <v>22</v>
      </c>
      <c r="I281" s="117" t="s">
        <v>22</v>
      </c>
      <c r="J281" s="117" t="s">
        <v>22</v>
      </c>
      <c r="K281" s="171" t="s">
        <v>22</v>
      </c>
      <c r="L281" s="117" t="s">
        <v>22</v>
      </c>
      <c r="M281" s="117" t="s">
        <v>22</v>
      </c>
      <c r="N281" s="117" t="s">
        <v>22</v>
      </c>
      <c r="O281" s="117" t="s">
        <v>22</v>
      </c>
      <c r="P281" s="117" t="s">
        <v>22</v>
      </c>
      <c r="Q281" s="117" t="s">
        <v>22</v>
      </c>
      <c r="R281" s="117" t="s">
        <v>22</v>
      </c>
      <c r="S281" s="9" t="s">
        <v>4758</v>
      </c>
      <c r="T281" s="174" t="s">
        <v>4758</v>
      </c>
      <c r="U281" s="175" t="s">
        <v>22</v>
      </c>
      <c r="V281" s="175" t="s">
        <v>4695</v>
      </c>
      <c r="W281" s="176" t="s">
        <v>22</v>
      </c>
      <c r="X281" s="176" t="s">
        <v>22</v>
      </c>
      <c r="Y281" s="177" t="s">
        <v>22</v>
      </c>
      <c r="Z281" s="117" t="s">
        <v>22</v>
      </c>
      <c r="AA281" s="117" t="s">
        <v>22</v>
      </c>
      <c r="AB281" s="117" t="s">
        <v>22</v>
      </c>
      <c r="AC281" s="117" t="s">
        <v>22</v>
      </c>
      <c r="AD281" s="11" t="s">
        <v>5032</v>
      </c>
      <c r="AE281" s="15" t="s">
        <v>23</v>
      </c>
      <c r="AF281" s="26"/>
    </row>
    <row r="282">
      <c r="A282" s="30" t="s">
        <v>4655</v>
      </c>
      <c r="B282" s="129" t="str">
        <f> VLOOKUP($A282,datasets!$A:$B,2,0)</f>
        <v>Lucas and Gayer 2022, IEEE Geoscience and Remote Sensing Magazine (ERP9ZYKA)</v>
      </c>
      <c r="C282" s="129" t="str">
        <f t="shared" si="1"/>
        <v>ERP9ZYKA.5.1</v>
      </c>
      <c r="D282" s="11" t="s">
        <v>4961</v>
      </c>
      <c r="E282" s="11" t="s">
        <v>4817</v>
      </c>
      <c r="F282" s="168" t="s">
        <v>4701</v>
      </c>
      <c r="G282" s="117" t="s">
        <v>22</v>
      </c>
      <c r="H282" s="117" t="s">
        <v>22</v>
      </c>
      <c r="I282" s="117" t="s">
        <v>22</v>
      </c>
      <c r="J282" s="117" t="s">
        <v>22</v>
      </c>
      <c r="K282" s="171" t="s">
        <v>22</v>
      </c>
      <c r="L282" s="117" t="s">
        <v>22</v>
      </c>
      <c r="M282" s="117" t="s">
        <v>22</v>
      </c>
      <c r="N282" s="117" t="s">
        <v>22</v>
      </c>
      <c r="O282" s="117" t="s">
        <v>22</v>
      </c>
      <c r="P282" s="117" t="s">
        <v>22</v>
      </c>
      <c r="Q282" s="117" t="s">
        <v>22</v>
      </c>
      <c r="R282" s="117" t="s">
        <v>22</v>
      </c>
      <c r="S282" s="9" t="s">
        <v>4758</v>
      </c>
      <c r="T282" s="174" t="s">
        <v>4758</v>
      </c>
      <c r="U282" s="175" t="s">
        <v>22</v>
      </c>
      <c r="V282" s="175" t="s">
        <v>4695</v>
      </c>
      <c r="W282" s="176" t="s">
        <v>22</v>
      </c>
      <c r="X282" s="176" t="s">
        <v>22</v>
      </c>
      <c r="Y282" s="177" t="s">
        <v>22</v>
      </c>
      <c r="Z282" s="117" t="s">
        <v>22</v>
      </c>
      <c r="AA282" s="117" t="s">
        <v>22</v>
      </c>
      <c r="AB282" s="117" t="s">
        <v>22</v>
      </c>
      <c r="AC282" s="117" t="s">
        <v>22</v>
      </c>
      <c r="AD282" s="11" t="s">
        <v>5032</v>
      </c>
      <c r="AE282" s="15" t="s">
        <v>23</v>
      </c>
      <c r="AF282" s="26"/>
    </row>
    <row r="283">
      <c r="A283" s="30" t="s">
        <v>4656</v>
      </c>
      <c r="B283" s="129" t="str">
        <f> VLOOKUP($A283,datasets!$A:$B,2,0)</f>
        <v>Lucas and Gayer 2022, IEEE Geoscience and Remote Sensing Magazine (ERP9ZYKA)</v>
      </c>
      <c r="C283" s="129" t="str">
        <f t="shared" si="1"/>
        <v>ERP9ZYKA.6.1</v>
      </c>
      <c r="D283" s="11" t="s">
        <v>4961</v>
      </c>
      <c r="E283" s="11" t="s">
        <v>4817</v>
      </c>
      <c r="F283" s="168" t="s">
        <v>4701</v>
      </c>
      <c r="G283" s="117" t="s">
        <v>22</v>
      </c>
      <c r="H283" s="117" t="s">
        <v>22</v>
      </c>
      <c r="I283" s="117" t="s">
        <v>22</v>
      </c>
      <c r="J283" s="117" t="s">
        <v>22</v>
      </c>
      <c r="K283" s="171" t="s">
        <v>22</v>
      </c>
      <c r="L283" s="117" t="s">
        <v>22</v>
      </c>
      <c r="M283" s="117" t="s">
        <v>22</v>
      </c>
      <c r="N283" s="117" t="s">
        <v>22</v>
      </c>
      <c r="O283" s="117" t="s">
        <v>22</v>
      </c>
      <c r="P283" s="117" t="s">
        <v>22</v>
      </c>
      <c r="Q283" s="117" t="s">
        <v>22</v>
      </c>
      <c r="R283" s="117" t="s">
        <v>22</v>
      </c>
      <c r="S283" s="9" t="s">
        <v>4758</v>
      </c>
      <c r="T283" s="174" t="s">
        <v>4758</v>
      </c>
      <c r="U283" s="175" t="s">
        <v>22</v>
      </c>
      <c r="V283" s="175" t="s">
        <v>4695</v>
      </c>
      <c r="W283" s="176" t="s">
        <v>22</v>
      </c>
      <c r="X283" s="176" t="s">
        <v>22</v>
      </c>
      <c r="Y283" s="177" t="s">
        <v>22</v>
      </c>
      <c r="Z283" s="117" t="s">
        <v>22</v>
      </c>
      <c r="AA283" s="117" t="s">
        <v>22</v>
      </c>
      <c r="AB283" s="117" t="s">
        <v>22</v>
      </c>
      <c r="AC283" s="117" t="s">
        <v>22</v>
      </c>
      <c r="AD283" s="11" t="s">
        <v>5032</v>
      </c>
      <c r="AE283" s="15" t="s">
        <v>23</v>
      </c>
      <c r="AF283" s="26"/>
    </row>
    <row r="284">
      <c r="A284" s="30" t="s">
        <v>4657</v>
      </c>
      <c r="B284" s="129" t="str">
        <f> VLOOKUP($A284,datasets!$A:$B,2,0)</f>
        <v>Lucas and Gayer 2022, IEEE Geoscience and Remote Sensing Magazine (ERP9ZYKA)</v>
      </c>
      <c r="C284" s="129" t="str">
        <f t="shared" si="1"/>
        <v>ERP9ZYKA.7.1</v>
      </c>
      <c r="D284" s="11" t="s">
        <v>4961</v>
      </c>
      <c r="E284" s="11" t="s">
        <v>4817</v>
      </c>
      <c r="F284" s="168" t="s">
        <v>4701</v>
      </c>
      <c r="G284" s="117" t="s">
        <v>22</v>
      </c>
      <c r="H284" s="117" t="s">
        <v>22</v>
      </c>
      <c r="I284" s="117" t="s">
        <v>22</v>
      </c>
      <c r="J284" s="117" t="s">
        <v>22</v>
      </c>
      <c r="K284" s="171" t="s">
        <v>22</v>
      </c>
      <c r="L284" s="117" t="s">
        <v>22</v>
      </c>
      <c r="M284" s="117" t="s">
        <v>22</v>
      </c>
      <c r="N284" s="117" t="s">
        <v>22</v>
      </c>
      <c r="O284" s="117" t="s">
        <v>22</v>
      </c>
      <c r="P284" s="117" t="s">
        <v>22</v>
      </c>
      <c r="Q284" s="117" t="s">
        <v>22</v>
      </c>
      <c r="R284" s="117" t="s">
        <v>22</v>
      </c>
      <c r="S284" s="9" t="s">
        <v>4758</v>
      </c>
      <c r="T284" s="174" t="s">
        <v>4758</v>
      </c>
      <c r="U284" s="175" t="s">
        <v>22</v>
      </c>
      <c r="V284" s="175" t="s">
        <v>4695</v>
      </c>
      <c r="W284" s="176" t="s">
        <v>22</v>
      </c>
      <c r="X284" s="176" t="s">
        <v>22</v>
      </c>
      <c r="Y284" s="177" t="s">
        <v>22</v>
      </c>
      <c r="Z284" s="117" t="s">
        <v>22</v>
      </c>
      <c r="AA284" s="117" t="s">
        <v>22</v>
      </c>
      <c r="AB284" s="117" t="s">
        <v>22</v>
      </c>
      <c r="AC284" s="117" t="s">
        <v>22</v>
      </c>
      <c r="AD284" s="11" t="s">
        <v>5032</v>
      </c>
      <c r="AE284" s="15" t="s">
        <v>23</v>
      </c>
      <c r="AF284" s="26"/>
    </row>
    <row r="285">
      <c r="A285" s="30" t="s">
        <v>4658</v>
      </c>
      <c r="B285" s="129" t="str">
        <f> VLOOKUP($A285,datasets!$A:$B,2,0)</f>
        <v>Lucas and Gayer 2022, IEEE Geoscience and Remote Sensing Magazine (ERP9ZYKA)</v>
      </c>
      <c r="C285" s="129" t="str">
        <f t="shared" si="1"/>
        <v>ERP9ZYKA.8.1</v>
      </c>
      <c r="D285" s="11" t="s">
        <v>4961</v>
      </c>
      <c r="E285" s="11" t="s">
        <v>4817</v>
      </c>
      <c r="F285" s="168" t="s">
        <v>4701</v>
      </c>
      <c r="G285" s="117" t="s">
        <v>22</v>
      </c>
      <c r="H285" s="117" t="s">
        <v>22</v>
      </c>
      <c r="I285" s="117" t="s">
        <v>22</v>
      </c>
      <c r="J285" s="117" t="s">
        <v>22</v>
      </c>
      <c r="K285" s="171" t="s">
        <v>22</v>
      </c>
      <c r="L285" s="117" t="s">
        <v>22</v>
      </c>
      <c r="M285" s="117" t="s">
        <v>22</v>
      </c>
      <c r="N285" s="117" t="s">
        <v>22</v>
      </c>
      <c r="O285" s="117" t="s">
        <v>22</v>
      </c>
      <c r="P285" s="117" t="s">
        <v>22</v>
      </c>
      <c r="Q285" s="117" t="s">
        <v>22</v>
      </c>
      <c r="R285" s="117" t="s">
        <v>22</v>
      </c>
      <c r="S285" s="9" t="s">
        <v>4758</v>
      </c>
      <c r="T285" s="174" t="s">
        <v>4758</v>
      </c>
      <c r="U285" s="175" t="s">
        <v>22</v>
      </c>
      <c r="V285" s="175" t="s">
        <v>4695</v>
      </c>
      <c r="W285" s="176" t="s">
        <v>22</v>
      </c>
      <c r="X285" s="176" t="s">
        <v>22</v>
      </c>
      <c r="Y285" s="177" t="s">
        <v>22</v>
      </c>
      <c r="Z285" s="117" t="s">
        <v>22</v>
      </c>
      <c r="AA285" s="117" t="s">
        <v>22</v>
      </c>
      <c r="AB285" s="117" t="s">
        <v>22</v>
      </c>
      <c r="AC285" s="117" t="s">
        <v>22</v>
      </c>
      <c r="AD285" s="11" t="s">
        <v>5032</v>
      </c>
      <c r="AE285" s="15" t="s">
        <v>23</v>
      </c>
      <c r="AF285" s="26"/>
    </row>
    <row r="286">
      <c r="A286" s="30" t="s">
        <v>4470</v>
      </c>
      <c r="B286" s="129" t="str">
        <f> VLOOKUP($A286,datasets!$A:$B,2,0)</f>
        <v>Ma 2013, Photogrammetric Engineering &amp; Remote Sensing (G4U45YN3)</v>
      </c>
      <c r="C286" s="129" t="str">
        <f t="shared" si="1"/>
        <v>G4U45YN3.1.1</v>
      </c>
      <c r="D286" s="11" t="s">
        <v>5033</v>
      </c>
      <c r="E286" s="117" t="s">
        <v>4758</v>
      </c>
      <c r="F286" s="168" t="s">
        <v>4695</v>
      </c>
      <c r="G286" s="117" t="s">
        <v>22</v>
      </c>
      <c r="H286" s="169" t="s">
        <v>22</v>
      </c>
      <c r="I286" s="170" t="s">
        <v>22</v>
      </c>
      <c r="J286" s="169" t="s">
        <v>4720</v>
      </c>
      <c r="K286" s="169" t="s">
        <v>4720</v>
      </c>
      <c r="L286" s="169" t="s">
        <v>5034</v>
      </c>
      <c r="M286" s="169" t="s">
        <v>5034</v>
      </c>
      <c r="N286" s="169" t="s">
        <v>5034</v>
      </c>
      <c r="O286" s="230">
        <v>20.0</v>
      </c>
      <c r="P286" s="169" t="s">
        <v>5035</v>
      </c>
      <c r="Q286" s="169" t="s">
        <v>5035</v>
      </c>
      <c r="R286" s="169" t="s">
        <v>5035</v>
      </c>
      <c r="S286" s="9" t="s">
        <v>5036</v>
      </c>
      <c r="T286" s="9" t="s">
        <v>5036</v>
      </c>
      <c r="U286" s="175"/>
      <c r="V286" s="175" t="s">
        <v>4695</v>
      </c>
      <c r="W286" s="176" t="s">
        <v>22</v>
      </c>
      <c r="X286" s="176" t="s">
        <v>22</v>
      </c>
      <c r="Y286" s="176" t="s">
        <v>22</v>
      </c>
      <c r="Z286" s="117">
        <v>0.63</v>
      </c>
      <c r="AA286" s="11" t="s">
        <v>22</v>
      </c>
      <c r="AB286" s="181">
        <v>0.63</v>
      </c>
      <c r="AC286" s="9" t="s">
        <v>4714</v>
      </c>
      <c r="AD286" s="11" t="s">
        <v>22</v>
      </c>
      <c r="AE286" s="15" t="s">
        <v>16</v>
      </c>
      <c r="AF286" s="26" t="s">
        <v>5037</v>
      </c>
    </row>
    <row r="287">
      <c r="A287" s="30" t="s">
        <v>4473</v>
      </c>
      <c r="B287" s="129" t="str">
        <f> VLOOKUP($A287,datasets!$A:$B,2,0)</f>
        <v>Ma 2013, Photogrammetric Engineering &amp; Remote Sensing (G4U45YN3)</v>
      </c>
      <c r="C287" s="129" t="str">
        <f t="shared" si="1"/>
        <v>G4U45YN3.2.1</v>
      </c>
      <c r="D287" s="11" t="s">
        <v>5033</v>
      </c>
      <c r="E287" s="117" t="s">
        <v>4758</v>
      </c>
      <c r="F287" s="168" t="s">
        <v>4695</v>
      </c>
      <c r="G287" s="117" t="s">
        <v>22</v>
      </c>
      <c r="H287" s="169" t="s">
        <v>22</v>
      </c>
      <c r="I287" s="170" t="s">
        <v>22</v>
      </c>
      <c r="J287" s="169" t="s">
        <v>4720</v>
      </c>
      <c r="K287" s="169" t="s">
        <v>4720</v>
      </c>
      <c r="L287" s="169" t="s">
        <v>5038</v>
      </c>
      <c r="M287" s="169" t="s">
        <v>5038</v>
      </c>
      <c r="N287" s="169" t="s">
        <v>5038</v>
      </c>
      <c r="O287" s="230">
        <v>15.0</v>
      </c>
      <c r="P287" s="169" t="s">
        <v>5039</v>
      </c>
      <c r="Q287" s="169" t="s">
        <v>5039</v>
      </c>
      <c r="R287" s="169" t="s">
        <v>5039</v>
      </c>
      <c r="S287" s="9" t="s">
        <v>5036</v>
      </c>
      <c r="T287" s="9" t="s">
        <v>5036</v>
      </c>
      <c r="U287" s="175"/>
      <c r="V287" s="175" t="s">
        <v>4695</v>
      </c>
      <c r="W287" s="176" t="s">
        <v>22</v>
      </c>
      <c r="X287" s="176" t="s">
        <v>22</v>
      </c>
      <c r="Y287" s="176" t="s">
        <v>22</v>
      </c>
      <c r="Z287" s="117">
        <v>0.09</v>
      </c>
      <c r="AA287" s="11" t="s">
        <v>22</v>
      </c>
      <c r="AB287" s="181">
        <v>0.09</v>
      </c>
      <c r="AC287" s="9" t="s">
        <v>4714</v>
      </c>
      <c r="AD287" s="11" t="s">
        <v>22</v>
      </c>
      <c r="AE287" s="15" t="s">
        <v>16</v>
      </c>
      <c r="AF287" s="26" t="s">
        <v>5037</v>
      </c>
    </row>
    <row r="288">
      <c r="A288" s="30" t="s">
        <v>4474</v>
      </c>
      <c r="B288" s="129" t="str">
        <f> VLOOKUP($A288,datasets!$A:$B,2,0)</f>
        <v>Ma 2013, Photogrammetric Engineering &amp; Remote Sensing (G4U45YN3)</v>
      </c>
      <c r="C288" s="129" t="str">
        <f t="shared" si="1"/>
        <v>G4U45YN3.3.1</v>
      </c>
      <c r="D288" s="11" t="s">
        <v>5033</v>
      </c>
      <c r="E288" s="117" t="s">
        <v>4758</v>
      </c>
      <c r="F288" s="168" t="s">
        <v>4695</v>
      </c>
      <c r="G288" s="117" t="s">
        <v>22</v>
      </c>
      <c r="H288" s="169" t="s">
        <v>22</v>
      </c>
      <c r="I288" s="170" t="s">
        <v>22</v>
      </c>
      <c r="J288" s="169" t="s">
        <v>4737</v>
      </c>
      <c r="K288" s="169" t="s">
        <v>4737</v>
      </c>
      <c r="L288" s="169" t="s">
        <v>5040</v>
      </c>
      <c r="M288" s="169" t="s">
        <v>5040</v>
      </c>
      <c r="N288" s="169" t="s">
        <v>5040</v>
      </c>
      <c r="O288" s="230">
        <v>15.0</v>
      </c>
      <c r="P288" s="169" t="s">
        <v>5041</v>
      </c>
      <c r="Q288" s="169" t="s">
        <v>5041</v>
      </c>
      <c r="R288" s="169" t="s">
        <v>5041</v>
      </c>
      <c r="S288" s="9" t="s">
        <v>5036</v>
      </c>
      <c r="T288" s="9" t="s">
        <v>5036</v>
      </c>
      <c r="U288" s="175"/>
      <c r="V288" s="175" t="s">
        <v>4695</v>
      </c>
      <c r="W288" s="176" t="s">
        <v>22</v>
      </c>
      <c r="X288" s="176" t="s">
        <v>22</v>
      </c>
      <c r="Y288" s="176" t="s">
        <v>22</v>
      </c>
      <c r="Z288" s="117">
        <v>6.42</v>
      </c>
      <c r="AA288" s="117">
        <v>6.42</v>
      </c>
      <c r="AB288" s="117">
        <v>6.42</v>
      </c>
      <c r="AC288" s="9" t="s">
        <v>4714</v>
      </c>
      <c r="AD288" s="11" t="s">
        <v>22</v>
      </c>
      <c r="AE288" s="15" t="s">
        <v>16</v>
      </c>
      <c r="AF288" s="26" t="s">
        <v>5037</v>
      </c>
    </row>
    <row r="289">
      <c r="A289" s="30" t="s">
        <v>4052</v>
      </c>
      <c r="B289" s="129" t="str">
        <f> VLOOKUP($A289,datasets!$A:$B,2,0)</f>
        <v>Ma et al. 2020, Journal of the Indian Society of Remote Sensing (3R65I8XW)</v>
      </c>
      <c r="C289" s="129" t="str">
        <f t="shared" si="1"/>
        <v>3R65I8XW.1.1</v>
      </c>
      <c r="D289" s="11" t="s">
        <v>4729</v>
      </c>
      <c r="E289" s="11" t="s">
        <v>4758</v>
      </c>
      <c r="F289" s="168" t="s">
        <v>4695</v>
      </c>
      <c r="G289" s="11">
        <v>0.5</v>
      </c>
      <c r="H289" s="169" t="s">
        <v>5042</v>
      </c>
      <c r="I289" s="170">
        <f>AVERAGE(G289,G289,H289)</f>
        <v>0.5</v>
      </c>
      <c r="J289" s="169" t="s">
        <v>3459</v>
      </c>
      <c r="K289" s="184">
        <v>10.0</v>
      </c>
      <c r="L289" s="117" t="s">
        <v>22</v>
      </c>
      <c r="M289" s="169" t="s">
        <v>22</v>
      </c>
      <c r="N289" s="172" t="s">
        <v>22</v>
      </c>
      <c r="O289" s="117">
        <v>24.0</v>
      </c>
      <c r="P289" s="117" t="s">
        <v>22</v>
      </c>
      <c r="Q289" s="117" t="s">
        <v>22</v>
      </c>
      <c r="R289" s="174" t="s">
        <v>22</v>
      </c>
      <c r="S289" s="117" t="s">
        <v>22</v>
      </c>
      <c r="T289" s="174" t="s">
        <v>22</v>
      </c>
      <c r="U289" s="175"/>
      <c r="V289" s="175" t="s">
        <v>22</v>
      </c>
      <c r="W289" s="176" t="s">
        <v>22</v>
      </c>
      <c r="X289" s="176" t="s">
        <v>22</v>
      </c>
      <c r="Y289" s="177" t="s">
        <v>22</v>
      </c>
      <c r="Z289" s="117" t="s">
        <v>22</v>
      </c>
      <c r="AA289" s="11" t="s">
        <v>22</v>
      </c>
      <c r="AB289" s="181" t="s">
        <v>22</v>
      </c>
      <c r="AC289" s="9" t="s">
        <v>5043</v>
      </c>
      <c r="AD289" s="11" t="s">
        <v>22</v>
      </c>
      <c r="AE289" s="74" t="str">
        <f t="array" ref="AE289"> index(publications!$A$1:$A$319, match($B289, publications!$B$1:$B$319, 0))</f>
        <v>Livia</v>
      </c>
      <c r="AF289" s="26" t="s">
        <v>22</v>
      </c>
    </row>
    <row r="290">
      <c r="A290" s="30" t="s">
        <v>4056</v>
      </c>
      <c r="B290" s="129" t="str">
        <f> VLOOKUP($A290,datasets!$A:$B,2,0)</f>
        <v>Magnússon et al. 2016, The Cryosphere (F6IX3QIF)</v>
      </c>
      <c r="C290" s="129" t="str">
        <f t="shared" si="1"/>
        <v>F6IX3QIF.1.1</v>
      </c>
      <c r="D290" s="117" t="s">
        <v>22</v>
      </c>
      <c r="E290" s="117" t="s">
        <v>22</v>
      </c>
      <c r="F290" s="168" t="s">
        <v>22</v>
      </c>
      <c r="G290" s="117" t="s">
        <v>22</v>
      </c>
      <c r="H290" s="169" t="s">
        <v>22</v>
      </c>
      <c r="I290" s="170" t="s">
        <v>22</v>
      </c>
      <c r="J290" s="169" t="s">
        <v>4861</v>
      </c>
      <c r="K290" s="171">
        <v>43.0</v>
      </c>
      <c r="L290" s="11">
        <v>2.0</v>
      </c>
      <c r="M290" s="11">
        <v>0.5</v>
      </c>
      <c r="N290" s="172">
        <v>1.5</v>
      </c>
      <c r="O290" s="117" t="s">
        <v>22</v>
      </c>
      <c r="P290" s="117" t="s">
        <v>22</v>
      </c>
      <c r="Q290" s="117" t="s">
        <v>22</v>
      </c>
      <c r="R290" s="174" t="s">
        <v>22</v>
      </c>
      <c r="S290" s="9" t="s">
        <v>4724</v>
      </c>
      <c r="T290" s="173" t="s">
        <v>4693</v>
      </c>
      <c r="U290" s="181"/>
      <c r="V290" s="181" t="s">
        <v>4695</v>
      </c>
      <c r="W290" s="179">
        <v>2.0</v>
      </c>
      <c r="X290" s="179">
        <v>2.0</v>
      </c>
      <c r="Y290" s="180">
        <v>2.0</v>
      </c>
      <c r="Z290" s="11">
        <v>2.99</v>
      </c>
      <c r="AA290" s="117" t="s">
        <v>22</v>
      </c>
      <c r="AB290" s="175">
        <v>2.99</v>
      </c>
      <c r="AC290" s="117" t="s">
        <v>22</v>
      </c>
      <c r="AD290" s="11" t="s">
        <v>5044</v>
      </c>
      <c r="AE290" s="74" t="str">
        <f t="array" ref="AE290"> index(publications!$A$1:$A$319, match($B290, publications!$B$1:$B$319, 0))</f>
        <v>Melanie</v>
      </c>
      <c r="AF290" s="26" t="s">
        <v>22</v>
      </c>
    </row>
    <row r="291">
      <c r="A291" s="30" t="s">
        <v>4061</v>
      </c>
      <c r="B291" s="129" t="str">
        <f> VLOOKUP($A291,datasets!$A:$B,2,0)</f>
        <v>Magnússon et al. 2016, The Cryosphere (F6IX3QIF)</v>
      </c>
      <c r="C291" s="129" t="str">
        <f t="shared" si="1"/>
        <v>F6IX3QIF.2.1</v>
      </c>
      <c r="D291" s="117" t="s">
        <v>22</v>
      </c>
      <c r="E291" s="117" t="s">
        <v>22</v>
      </c>
      <c r="F291" s="168" t="s">
        <v>22</v>
      </c>
      <c r="G291" s="117" t="s">
        <v>22</v>
      </c>
      <c r="H291" s="169" t="s">
        <v>22</v>
      </c>
      <c r="I291" s="170" t="s">
        <v>22</v>
      </c>
      <c r="J291" s="169" t="s">
        <v>5045</v>
      </c>
      <c r="K291" s="171">
        <v>36.0</v>
      </c>
      <c r="L291" s="11">
        <v>2.0</v>
      </c>
      <c r="M291" s="11">
        <v>0.5</v>
      </c>
      <c r="N291" s="172">
        <v>1.5</v>
      </c>
      <c r="O291" s="117" t="s">
        <v>22</v>
      </c>
      <c r="P291" s="117" t="s">
        <v>22</v>
      </c>
      <c r="Q291" s="117" t="s">
        <v>22</v>
      </c>
      <c r="R291" s="174" t="s">
        <v>22</v>
      </c>
      <c r="S291" s="9" t="s">
        <v>4724</v>
      </c>
      <c r="T291" s="173" t="s">
        <v>4693</v>
      </c>
      <c r="U291" s="181"/>
      <c r="V291" s="181" t="s">
        <v>4695</v>
      </c>
      <c r="W291" s="179">
        <v>2.0</v>
      </c>
      <c r="X291" s="179">
        <v>2.0</v>
      </c>
      <c r="Y291" s="180">
        <v>2.0</v>
      </c>
      <c r="Z291" s="11">
        <v>2.54</v>
      </c>
      <c r="AA291" s="117" t="s">
        <v>22</v>
      </c>
      <c r="AB291" s="175">
        <v>2.54</v>
      </c>
      <c r="AC291" s="117" t="s">
        <v>22</v>
      </c>
      <c r="AD291" s="11" t="s">
        <v>5046</v>
      </c>
      <c r="AE291" s="74" t="str">
        <f t="array" ref="AE291"> index(publications!$A$1:$A$319, match($B291, publications!$B$1:$B$319, 0))</f>
        <v>Melanie</v>
      </c>
      <c r="AF291" s="26" t="s">
        <v>5047</v>
      </c>
    </row>
    <row r="292">
      <c r="A292" s="30" t="s">
        <v>4067</v>
      </c>
      <c r="B292" s="129" t="str">
        <f> VLOOKUP($A292,datasets!$A:$B,2,0)</f>
        <v>Magnússon et al. 2016, The Cryosphere (F6IX3QIF)</v>
      </c>
      <c r="C292" s="129" t="str">
        <f t="shared" si="1"/>
        <v>F6IX3QIF.3.1</v>
      </c>
      <c r="D292" s="117" t="s">
        <v>22</v>
      </c>
      <c r="E292" s="117" t="s">
        <v>22</v>
      </c>
      <c r="F292" s="168" t="s">
        <v>22</v>
      </c>
      <c r="G292" s="117" t="s">
        <v>22</v>
      </c>
      <c r="H292" s="169" t="s">
        <v>22</v>
      </c>
      <c r="I292" s="170" t="s">
        <v>22</v>
      </c>
      <c r="J292" s="169" t="s">
        <v>5048</v>
      </c>
      <c r="K292" s="171">
        <v>44.0</v>
      </c>
      <c r="L292" s="11">
        <v>2.0</v>
      </c>
      <c r="M292" s="11">
        <v>0.5</v>
      </c>
      <c r="N292" s="172">
        <v>1.5</v>
      </c>
      <c r="O292" s="117" t="s">
        <v>22</v>
      </c>
      <c r="P292" s="117" t="s">
        <v>22</v>
      </c>
      <c r="Q292" s="117" t="s">
        <v>22</v>
      </c>
      <c r="R292" s="174" t="s">
        <v>22</v>
      </c>
      <c r="S292" s="9" t="s">
        <v>4724</v>
      </c>
      <c r="T292" s="173" t="s">
        <v>4693</v>
      </c>
      <c r="U292" s="181"/>
      <c r="V292" s="181" t="s">
        <v>4695</v>
      </c>
      <c r="W292" s="179">
        <v>2.0</v>
      </c>
      <c r="X292" s="179">
        <v>2.0</v>
      </c>
      <c r="Y292" s="180">
        <v>2.0</v>
      </c>
      <c r="Z292" s="11">
        <v>1.22</v>
      </c>
      <c r="AA292" s="117" t="s">
        <v>22</v>
      </c>
      <c r="AB292" s="175">
        <v>1.22</v>
      </c>
      <c r="AC292" s="117" t="s">
        <v>22</v>
      </c>
      <c r="AD292" s="11" t="s">
        <v>5046</v>
      </c>
      <c r="AE292" s="74" t="str">
        <f t="array" ref="AE292"> index(publications!$A$1:$A$319, match($B292, publications!$B$1:$B$319, 0))</f>
        <v>Melanie</v>
      </c>
      <c r="AF292" s="26" t="s">
        <v>22</v>
      </c>
    </row>
    <row r="293">
      <c r="A293" s="30" t="s">
        <v>4069</v>
      </c>
      <c r="B293" s="129" t="str">
        <f> VLOOKUP($A293,datasets!$A:$B,2,0)</f>
        <v>Magnússon et al. 2016, The Cryosphere (F6IX3QIF)</v>
      </c>
      <c r="C293" s="129" t="str">
        <f t="shared" si="1"/>
        <v>F6IX3QIF.4.1</v>
      </c>
      <c r="D293" s="117" t="s">
        <v>22</v>
      </c>
      <c r="E293" s="117" t="s">
        <v>22</v>
      </c>
      <c r="F293" s="168" t="s">
        <v>22</v>
      </c>
      <c r="G293" s="117" t="s">
        <v>22</v>
      </c>
      <c r="H293" s="169" t="s">
        <v>22</v>
      </c>
      <c r="I293" s="170" t="s">
        <v>22</v>
      </c>
      <c r="J293" s="169" t="s">
        <v>5049</v>
      </c>
      <c r="K293" s="171">
        <v>33.0</v>
      </c>
      <c r="L293" s="11">
        <v>2.0</v>
      </c>
      <c r="M293" s="11">
        <v>0.5</v>
      </c>
      <c r="N293" s="172">
        <v>1.5</v>
      </c>
      <c r="O293" s="117" t="s">
        <v>22</v>
      </c>
      <c r="P293" s="117" t="s">
        <v>22</v>
      </c>
      <c r="Q293" s="117" t="s">
        <v>22</v>
      </c>
      <c r="R293" s="174" t="s">
        <v>22</v>
      </c>
      <c r="S293" s="9" t="s">
        <v>4724</v>
      </c>
      <c r="T293" s="173" t="s">
        <v>4693</v>
      </c>
      <c r="U293" s="181"/>
      <c r="V293" s="181" t="s">
        <v>4695</v>
      </c>
      <c r="W293" s="179">
        <v>2.0</v>
      </c>
      <c r="X293" s="179">
        <v>2.0</v>
      </c>
      <c r="Y293" s="180">
        <v>2.0</v>
      </c>
      <c r="Z293" s="11">
        <v>1.37</v>
      </c>
      <c r="AA293" s="117" t="s">
        <v>22</v>
      </c>
      <c r="AB293" s="175">
        <v>1.37</v>
      </c>
      <c r="AC293" s="117" t="s">
        <v>22</v>
      </c>
      <c r="AD293" s="11" t="s">
        <v>5046</v>
      </c>
      <c r="AE293" s="74" t="str">
        <f t="array" ref="AE293"> index(publications!$A$1:$A$319, match($B293, publications!$B$1:$B$319, 0))</f>
        <v>Melanie</v>
      </c>
      <c r="AF293" s="26" t="s">
        <v>22</v>
      </c>
    </row>
    <row r="294">
      <c r="A294" s="26" t="s">
        <v>4071</v>
      </c>
      <c r="B294" s="129" t="str">
        <f> VLOOKUP($A294,datasets!$A:$B,2,0)</f>
        <v>Magnússon et al. 2016, The Cryosphere (F6IX3QIF)</v>
      </c>
      <c r="C294" s="129" t="str">
        <f t="shared" si="1"/>
        <v>F6IX3QIF.5.1</v>
      </c>
      <c r="D294" s="117" t="s">
        <v>22</v>
      </c>
      <c r="E294" s="117" t="s">
        <v>22</v>
      </c>
      <c r="F294" s="168" t="s">
        <v>22</v>
      </c>
      <c r="G294" s="117" t="s">
        <v>22</v>
      </c>
      <c r="H294" s="169" t="s">
        <v>22</v>
      </c>
      <c r="I294" s="170" t="s">
        <v>22</v>
      </c>
      <c r="J294" s="169" t="s">
        <v>4946</v>
      </c>
      <c r="K294" s="171">
        <v>40.0</v>
      </c>
      <c r="L294" s="11">
        <v>2.0</v>
      </c>
      <c r="M294" s="11">
        <v>0.5</v>
      </c>
      <c r="N294" s="172">
        <v>1.5</v>
      </c>
      <c r="O294" s="117" t="s">
        <v>22</v>
      </c>
      <c r="P294" s="117" t="s">
        <v>22</v>
      </c>
      <c r="Q294" s="117" t="s">
        <v>22</v>
      </c>
      <c r="R294" s="174" t="s">
        <v>22</v>
      </c>
      <c r="S294" s="9" t="s">
        <v>4724</v>
      </c>
      <c r="T294" s="173" t="s">
        <v>4693</v>
      </c>
      <c r="U294" s="181"/>
      <c r="V294" s="181" t="s">
        <v>4695</v>
      </c>
      <c r="W294" s="179">
        <v>2.0</v>
      </c>
      <c r="X294" s="179">
        <v>2.0</v>
      </c>
      <c r="Y294" s="180">
        <v>2.0</v>
      </c>
      <c r="Z294" s="11">
        <v>0.84</v>
      </c>
      <c r="AA294" s="117" t="s">
        <v>22</v>
      </c>
      <c r="AB294" s="175">
        <v>0.84</v>
      </c>
      <c r="AC294" s="117" t="s">
        <v>22</v>
      </c>
      <c r="AD294" s="11" t="s">
        <v>5046</v>
      </c>
      <c r="AE294" s="74" t="str">
        <f t="array" ref="AE294"> index(publications!$A$1:$A$319, match($B294, publications!$B$1:$B$319, 0))</f>
        <v>Melanie</v>
      </c>
      <c r="AF294" s="26" t="s">
        <v>22</v>
      </c>
    </row>
    <row r="295">
      <c r="A295" s="26" t="s">
        <v>4072</v>
      </c>
      <c r="B295" s="129" t="str">
        <f> VLOOKUP($A295,datasets!$A:$B,2,0)</f>
        <v>Magnússon et al. 2016, The Cryosphere (F6IX3QIF)</v>
      </c>
      <c r="C295" s="129" t="str">
        <f t="shared" si="1"/>
        <v>F6IX3QIF.6.1</v>
      </c>
      <c r="D295" s="117" t="s">
        <v>22</v>
      </c>
      <c r="E295" s="117" t="s">
        <v>22</v>
      </c>
      <c r="F295" s="168" t="s">
        <v>22</v>
      </c>
      <c r="G295" s="117" t="s">
        <v>22</v>
      </c>
      <c r="H295" s="169" t="s">
        <v>22</v>
      </c>
      <c r="I295" s="170" t="s">
        <v>22</v>
      </c>
      <c r="J295" s="169" t="s">
        <v>4717</v>
      </c>
      <c r="K295" s="171">
        <v>55.0</v>
      </c>
      <c r="L295" s="11">
        <v>2.0</v>
      </c>
      <c r="M295" s="11">
        <v>0.5</v>
      </c>
      <c r="N295" s="172">
        <v>1.5</v>
      </c>
      <c r="O295" s="117" t="s">
        <v>22</v>
      </c>
      <c r="P295" s="117" t="s">
        <v>22</v>
      </c>
      <c r="Q295" s="117" t="s">
        <v>22</v>
      </c>
      <c r="R295" s="174" t="s">
        <v>22</v>
      </c>
      <c r="S295" s="9" t="s">
        <v>4724</v>
      </c>
      <c r="T295" s="173" t="s">
        <v>4693</v>
      </c>
      <c r="U295" s="181"/>
      <c r="V295" s="181" t="s">
        <v>4695</v>
      </c>
      <c r="W295" s="179">
        <v>2.0</v>
      </c>
      <c r="X295" s="179">
        <v>2.0</v>
      </c>
      <c r="Y295" s="180">
        <v>2.0</v>
      </c>
      <c r="Z295" s="11">
        <v>1.13</v>
      </c>
      <c r="AA295" s="117" t="s">
        <v>22</v>
      </c>
      <c r="AB295" s="175">
        <v>1.13</v>
      </c>
      <c r="AC295" s="117" t="s">
        <v>22</v>
      </c>
      <c r="AD295" s="11" t="s">
        <v>5046</v>
      </c>
      <c r="AE295" s="74" t="str">
        <f t="array" ref="AE295"> index(publications!$A$1:$A$319, match($B295, publications!$B$1:$B$319, 0))</f>
        <v>Melanie</v>
      </c>
      <c r="AF295" s="26" t="s">
        <v>22</v>
      </c>
    </row>
    <row r="296">
      <c r="A296" s="30" t="s">
        <v>4447</v>
      </c>
      <c r="B296" s="129" t="str">
        <f> VLOOKUP($A296,datasets!$A:$B,2,0)</f>
        <v>Maiwald et al. 2023, ISPRS Journal of Photogrammetry and Remote Sensing (2AWYTXZI)</v>
      </c>
      <c r="C296" s="129" t="str">
        <f t="shared" si="1"/>
        <v>2AWYTXZI.1.1</v>
      </c>
      <c r="D296" s="11" t="s">
        <v>22</v>
      </c>
      <c r="E296" s="11" t="s">
        <v>22</v>
      </c>
      <c r="F296" s="11" t="s">
        <v>22</v>
      </c>
      <c r="G296" s="11" t="s">
        <v>22</v>
      </c>
      <c r="H296" s="11" t="s">
        <v>22</v>
      </c>
      <c r="I296" s="11" t="s">
        <v>22</v>
      </c>
      <c r="J296" s="11" t="s">
        <v>22</v>
      </c>
      <c r="K296" s="11" t="s">
        <v>22</v>
      </c>
      <c r="L296" s="11" t="s">
        <v>22</v>
      </c>
      <c r="M296" s="11" t="s">
        <v>22</v>
      </c>
      <c r="N296" s="11" t="s">
        <v>22</v>
      </c>
      <c r="O296" s="11" t="s">
        <v>22</v>
      </c>
      <c r="P296" s="11" t="s">
        <v>22</v>
      </c>
      <c r="Q296" s="11" t="s">
        <v>22</v>
      </c>
      <c r="R296" s="11" t="s">
        <v>22</v>
      </c>
      <c r="S296" s="9" t="s">
        <v>22</v>
      </c>
      <c r="T296" s="9" t="s">
        <v>22</v>
      </c>
      <c r="U296" s="9"/>
      <c r="V296" s="9" t="s">
        <v>22</v>
      </c>
      <c r="W296" s="9" t="s">
        <v>22</v>
      </c>
      <c r="X296" s="9" t="s">
        <v>22</v>
      </c>
      <c r="Y296" s="9" t="s">
        <v>22</v>
      </c>
      <c r="Z296" s="9" t="s">
        <v>22</v>
      </c>
      <c r="AA296" s="9" t="s">
        <v>22</v>
      </c>
      <c r="AB296" s="9" t="s">
        <v>22</v>
      </c>
      <c r="AC296" s="9" t="s">
        <v>22</v>
      </c>
      <c r="AD296" s="11" t="s">
        <v>22</v>
      </c>
      <c r="AE296" s="74" t="str">
        <f t="array" ref="AE296"> index(publications!$A$1:$A$319, match($B296, publications!$B$1:$B$319, 0))</f>
        <v>Melanie</v>
      </c>
      <c r="AF296" s="11" t="s">
        <v>5050</v>
      </c>
    </row>
    <row r="297">
      <c r="A297" s="30" t="s">
        <v>4450</v>
      </c>
      <c r="B297" s="129" t="str">
        <f> VLOOKUP($A297,datasets!$A:$B,2,0)</f>
        <v>Maiwald et al. 2023, ISPRS Journal of Photogrammetry and Remote Sensing (2AWYTXZI)</v>
      </c>
      <c r="C297" s="129" t="str">
        <f t="shared" si="1"/>
        <v>2AWYTXZI.2.1</v>
      </c>
      <c r="D297" s="11" t="s">
        <v>22</v>
      </c>
      <c r="E297" s="11" t="s">
        <v>22</v>
      </c>
      <c r="F297" s="11" t="s">
        <v>22</v>
      </c>
      <c r="G297" s="11" t="s">
        <v>22</v>
      </c>
      <c r="H297" s="11" t="s">
        <v>22</v>
      </c>
      <c r="I297" s="11" t="s">
        <v>22</v>
      </c>
      <c r="J297" s="11" t="s">
        <v>22</v>
      </c>
      <c r="K297" s="11" t="s">
        <v>22</v>
      </c>
      <c r="L297" s="11" t="s">
        <v>22</v>
      </c>
      <c r="M297" s="11" t="s">
        <v>22</v>
      </c>
      <c r="N297" s="11" t="s">
        <v>22</v>
      </c>
      <c r="O297" s="11" t="s">
        <v>22</v>
      </c>
      <c r="P297" s="11" t="s">
        <v>22</v>
      </c>
      <c r="Q297" s="11" t="s">
        <v>22</v>
      </c>
      <c r="R297" s="11" t="s">
        <v>22</v>
      </c>
      <c r="S297" s="9" t="s">
        <v>5051</v>
      </c>
      <c r="T297" s="174" t="s">
        <v>4758</v>
      </c>
      <c r="U297" s="175"/>
      <c r="V297" s="175" t="s">
        <v>4695</v>
      </c>
      <c r="W297" s="176" t="s">
        <v>22</v>
      </c>
      <c r="X297" s="176" t="s">
        <v>22</v>
      </c>
      <c r="Y297" s="176" t="s">
        <v>22</v>
      </c>
      <c r="Z297" s="117" t="s">
        <v>22</v>
      </c>
      <c r="AA297" s="11" t="s">
        <v>5052</v>
      </c>
      <c r="AB297" s="11" t="s">
        <v>5052</v>
      </c>
      <c r="AC297" s="9" t="s">
        <v>4698</v>
      </c>
      <c r="AD297" s="11" t="s">
        <v>5053</v>
      </c>
      <c r="AE297" s="74" t="str">
        <f t="array" ref="AE297"> index(publications!$A$1:$A$319, match($B297, publications!$B$1:$B$319, 0))</f>
        <v>Melanie</v>
      </c>
      <c r="AF297" s="26" t="s">
        <v>5054</v>
      </c>
    </row>
    <row r="298">
      <c r="A298" s="30" t="s">
        <v>4455</v>
      </c>
      <c r="B298" s="129" t="str">
        <f> VLOOKUP($A298,datasets!$A:$B,2,0)</f>
        <v>Maiwald et al. 2023, ISPRS Journal of Photogrammetry and Remote Sensing (2AWYTXZI)</v>
      </c>
      <c r="C298" s="129" t="str">
        <f t="shared" si="1"/>
        <v>2AWYTXZI.3.1</v>
      </c>
      <c r="D298" s="11" t="s">
        <v>22</v>
      </c>
      <c r="E298" s="11" t="s">
        <v>22</v>
      </c>
      <c r="F298" s="11" t="s">
        <v>22</v>
      </c>
      <c r="G298" s="11" t="s">
        <v>22</v>
      </c>
      <c r="H298" s="11" t="s">
        <v>22</v>
      </c>
      <c r="I298" s="11" t="s">
        <v>22</v>
      </c>
      <c r="J298" s="11" t="s">
        <v>22</v>
      </c>
      <c r="K298" s="11" t="s">
        <v>22</v>
      </c>
      <c r="L298" s="11" t="s">
        <v>22</v>
      </c>
      <c r="M298" s="11" t="s">
        <v>22</v>
      </c>
      <c r="N298" s="11" t="s">
        <v>22</v>
      </c>
      <c r="O298" s="11" t="s">
        <v>22</v>
      </c>
      <c r="P298" s="11" t="s">
        <v>22</v>
      </c>
      <c r="Q298" s="11" t="s">
        <v>22</v>
      </c>
      <c r="R298" s="11" t="s">
        <v>22</v>
      </c>
      <c r="S298" s="9" t="s">
        <v>5051</v>
      </c>
      <c r="T298" s="174" t="s">
        <v>4758</v>
      </c>
      <c r="U298" s="175"/>
      <c r="V298" s="175" t="s">
        <v>4695</v>
      </c>
      <c r="W298" s="176" t="s">
        <v>22</v>
      </c>
      <c r="X298" s="176" t="s">
        <v>22</v>
      </c>
      <c r="Y298" s="176" t="s">
        <v>22</v>
      </c>
      <c r="Z298" s="117" t="s">
        <v>22</v>
      </c>
      <c r="AA298" s="11" t="s">
        <v>5055</v>
      </c>
      <c r="AB298" s="11" t="s">
        <v>5055</v>
      </c>
      <c r="AC298" s="9" t="s">
        <v>4698</v>
      </c>
      <c r="AD298" s="11" t="s">
        <v>5053</v>
      </c>
      <c r="AE298" s="74" t="str">
        <f t="array" ref="AE298"> index(publications!$A$1:$A$319, match($B298, publications!$B$1:$B$319, 0))</f>
        <v>Melanie</v>
      </c>
      <c r="AF298" s="26" t="s">
        <v>5056</v>
      </c>
    </row>
    <row r="299">
      <c r="A299" s="30" t="s">
        <v>4456</v>
      </c>
      <c r="B299" s="129" t="str">
        <f> VLOOKUP($A299,datasets!$A:$B,2,0)</f>
        <v>Maiwald et al. 2023, ISPRS Journal of Photogrammetry and Remote Sensing (2AWYTXZI)</v>
      </c>
      <c r="C299" s="129" t="str">
        <f t="shared" si="1"/>
        <v>2AWYTXZI.4.1</v>
      </c>
      <c r="D299" s="11" t="s">
        <v>22</v>
      </c>
      <c r="E299" s="11" t="s">
        <v>22</v>
      </c>
      <c r="F299" s="11" t="s">
        <v>22</v>
      </c>
      <c r="G299" s="11" t="s">
        <v>22</v>
      </c>
      <c r="H299" s="11" t="s">
        <v>22</v>
      </c>
      <c r="I299" s="11" t="s">
        <v>22</v>
      </c>
      <c r="J299" s="11" t="s">
        <v>22</v>
      </c>
      <c r="K299" s="11" t="s">
        <v>22</v>
      </c>
      <c r="L299" s="11" t="s">
        <v>22</v>
      </c>
      <c r="M299" s="11" t="s">
        <v>22</v>
      </c>
      <c r="N299" s="11" t="s">
        <v>22</v>
      </c>
      <c r="O299" s="11" t="s">
        <v>22</v>
      </c>
      <c r="P299" s="11" t="s">
        <v>22</v>
      </c>
      <c r="Q299" s="11" t="s">
        <v>22</v>
      </c>
      <c r="R299" s="11" t="s">
        <v>22</v>
      </c>
      <c r="S299" s="9" t="s">
        <v>5051</v>
      </c>
      <c r="T299" s="174" t="s">
        <v>4758</v>
      </c>
      <c r="U299" s="175"/>
      <c r="V299" s="175" t="s">
        <v>4695</v>
      </c>
      <c r="W299" s="176" t="s">
        <v>22</v>
      </c>
      <c r="X299" s="176" t="s">
        <v>22</v>
      </c>
      <c r="Y299" s="176" t="s">
        <v>22</v>
      </c>
      <c r="Z299" s="117" t="s">
        <v>22</v>
      </c>
      <c r="AA299" s="11" t="s">
        <v>5057</v>
      </c>
      <c r="AB299" s="11" t="s">
        <v>5057</v>
      </c>
      <c r="AC299" s="9" t="s">
        <v>4698</v>
      </c>
      <c r="AD299" s="11" t="s">
        <v>5053</v>
      </c>
      <c r="AE299" s="74" t="str">
        <f t="array" ref="AE299"> index(publications!$A$1:$A$319, match($B299, publications!$B$1:$B$319, 0))</f>
        <v>Melanie</v>
      </c>
      <c r="AF299" s="26" t="s">
        <v>5058</v>
      </c>
    </row>
    <row r="300">
      <c r="A300" s="30" t="s">
        <v>4457</v>
      </c>
      <c r="B300" s="129" t="str">
        <f> VLOOKUP($A300,datasets!$A:$B,2,0)</f>
        <v>Maiwald et al. 2023, ISPRS Journal of Photogrammetry and Remote Sensing (2AWYTXZI)</v>
      </c>
      <c r="C300" s="129" t="str">
        <f t="shared" si="1"/>
        <v>2AWYTXZI.5.1</v>
      </c>
      <c r="D300" s="11" t="s">
        <v>22</v>
      </c>
      <c r="E300" s="11" t="s">
        <v>22</v>
      </c>
      <c r="F300" s="11" t="s">
        <v>22</v>
      </c>
      <c r="G300" s="11" t="s">
        <v>22</v>
      </c>
      <c r="H300" s="11" t="s">
        <v>22</v>
      </c>
      <c r="I300" s="11" t="s">
        <v>22</v>
      </c>
      <c r="J300" s="11" t="s">
        <v>22</v>
      </c>
      <c r="K300" s="11" t="s">
        <v>22</v>
      </c>
      <c r="L300" s="11" t="s">
        <v>22</v>
      </c>
      <c r="M300" s="11" t="s">
        <v>22</v>
      </c>
      <c r="N300" s="11" t="s">
        <v>22</v>
      </c>
      <c r="O300" s="11" t="s">
        <v>22</v>
      </c>
      <c r="P300" s="11" t="s">
        <v>22</v>
      </c>
      <c r="Q300" s="11" t="s">
        <v>22</v>
      </c>
      <c r="R300" s="11" t="s">
        <v>22</v>
      </c>
      <c r="S300" s="9" t="s">
        <v>22</v>
      </c>
      <c r="T300" s="174" t="s">
        <v>22</v>
      </c>
      <c r="U300" s="175"/>
      <c r="V300" s="175" t="s">
        <v>22</v>
      </c>
      <c r="W300" s="176" t="s">
        <v>22</v>
      </c>
      <c r="X300" s="176" t="s">
        <v>22</v>
      </c>
      <c r="Y300" s="176" t="s">
        <v>22</v>
      </c>
      <c r="Z300" s="176" t="s">
        <v>22</v>
      </c>
      <c r="AA300" s="176" t="s">
        <v>22</v>
      </c>
      <c r="AB300" s="176" t="s">
        <v>22</v>
      </c>
      <c r="AC300" s="9" t="s">
        <v>22</v>
      </c>
      <c r="AD300" s="11" t="s">
        <v>5053</v>
      </c>
      <c r="AE300" s="74" t="str">
        <f t="array" ref="AE300"> index(publications!$A$1:$A$319, match($B300, publications!$B$1:$B$319, 0))</f>
        <v>Melanie</v>
      </c>
      <c r="AF300" s="26" t="s">
        <v>22</v>
      </c>
    </row>
    <row r="301">
      <c r="A301" s="30" t="s">
        <v>4556</v>
      </c>
      <c r="B301" s="129" t="str">
        <f> VLOOKUP($A301,datasets!$A:$B,2,0)</f>
        <v>Malekian et al. 2022, Computational Science and Its Applications – ICCSA 2022 Workshops (LYBA5XIA)</v>
      </c>
      <c r="C301" s="129" t="str">
        <f t="shared" si="1"/>
        <v>LYBA5XIA.1.1</v>
      </c>
      <c r="D301" s="11" t="s">
        <v>4739</v>
      </c>
      <c r="E301" s="11" t="s">
        <v>22</v>
      </c>
      <c r="F301" s="168" t="s">
        <v>4701</v>
      </c>
      <c r="G301" s="117" t="s">
        <v>22</v>
      </c>
      <c r="H301" s="117" t="s">
        <v>22</v>
      </c>
      <c r="I301" s="117" t="s">
        <v>22</v>
      </c>
      <c r="J301" s="169" t="s">
        <v>4793</v>
      </c>
      <c r="K301" s="231" t="s">
        <v>4793</v>
      </c>
      <c r="L301" s="117">
        <v>0.96</v>
      </c>
      <c r="M301" s="117">
        <v>0.94</v>
      </c>
      <c r="N301" s="117">
        <v>1.35</v>
      </c>
      <c r="O301" s="117" t="s">
        <v>22</v>
      </c>
      <c r="P301" s="117" t="s">
        <v>22</v>
      </c>
      <c r="Q301" s="117" t="s">
        <v>22</v>
      </c>
      <c r="R301" s="173" t="s">
        <v>22</v>
      </c>
      <c r="S301" s="9" t="s">
        <v>5059</v>
      </c>
      <c r="T301" s="174" t="s">
        <v>5060</v>
      </c>
      <c r="U301" s="175"/>
      <c r="V301" s="175" t="s">
        <v>4701</v>
      </c>
      <c r="W301" s="117" t="s">
        <v>22</v>
      </c>
      <c r="X301" s="117" t="s">
        <v>22</v>
      </c>
      <c r="Y301" s="117" t="s">
        <v>22</v>
      </c>
      <c r="Z301" s="117" t="s">
        <v>22</v>
      </c>
      <c r="AA301" s="11">
        <v>3.53</v>
      </c>
      <c r="AB301" s="181" t="s">
        <v>22</v>
      </c>
      <c r="AC301" s="9" t="s">
        <v>4714</v>
      </c>
      <c r="AD301" s="11" t="s">
        <v>5061</v>
      </c>
      <c r="AE301" s="15" t="s">
        <v>23</v>
      </c>
      <c r="AF301" s="26" t="s">
        <v>5062</v>
      </c>
    </row>
    <row r="302">
      <c r="A302" s="30" t="s">
        <v>4559</v>
      </c>
      <c r="B302" s="129" t="str">
        <f> VLOOKUP($A302,datasets!$A:$B,2,0)</f>
        <v>Malekian et al. 2022, Computational Science and Its Applications – ICCSA 2022 Workshops (LYBA5XIA)</v>
      </c>
      <c r="C302" s="129" t="str">
        <f t="shared" si="1"/>
        <v>LYBA5XIA.2.1</v>
      </c>
      <c r="D302" s="11" t="s">
        <v>4739</v>
      </c>
      <c r="E302" s="11" t="s">
        <v>22</v>
      </c>
      <c r="F302" s="168" t="s">
        <v>4701</v>
      </c>
      <c r="G302" s="117" t="s">
        <v>22</v>
      </c>
      <c r="H302" s="117" t="s">
        <v>22</v>
      </c>
      <c r="I302" s="117" t="s">
        <v>22</v>
      </c>
      <c r="J302" s="169" t="s">
        <v>4793</v>
      </c>
      <c r="K302" s="231" t="s">
        <v>4793</v>
      </c>
      <c r="L302" s="117">
        <v>3.06</v>
      </c>
      <c r="M302" s="117">
        <v>0.2</v>
      </c>
      <c r="N302" s="117">
        <v>3.06</v>
      </c>
      <c r="O302" s="117" t="s">
        <v>22</v>
      </c>
      <c r="P302" s="117" t="s">
        <v>22</v>
      </c>
      <c r="Q302" s="117" t="s">
        <v>22</v>
      </c>
      <c r="R302" s="173" t="s">
        <v>22</v>
      </c>
      <c r="S302" s="9" t="s">
        <v>5059</v>
      </c>
      <c r="T302" s="174" t="s">
        <v>5060</v>
      </c>
      <c r="U302" s="175"/>
      <c r="V302" s="175" t="s">
        <v>4701</v>
      </c>
      <c r="W302" s="117" t="s">
        <v>22</v>
      </c>
      <c r="X302" s="117" t="s">
        <v>22</v>
      </c>
      <c r="Y302" s="117" t="s">
        <v>22</v>
      </c>
      <c r="Z302" s="117" t="s">
        <v>22</v>
      </c>
      <c r="AA302" s="11">
        <v>4.95</v>
      </c>
      <c r="AB302" s="181" t="s">
        <v>22</v>
      </c>
      <c r="AC302" s="9" t="s">
        <v>4714</v>
      </c>
      <c r="AD302" s="11" t="s">
        <v>5061</v>
      </c>
      <c r="AE302" s="15" t="s">
        <v>23</v>
      </c>
      <c r="AF302" s="26" t="s">
        <v>5062</v>
      </c>
    </row>
    <row r="303">
      <c r="A303" s="30" t="s">
        <v>4560</v>
      </c>
      <c r="B303" s="129" t="str">
        <f> VLOOKUP($A303,datasets!$A:$B,2,0)</f>
        <v>Malekian et al. 2022, Computational Science and Its Applications – ICCSA 2022 Workshops (LYBA5XIA)</v>
      </c>
      <c r="C303" s="129" t="str">
        <f t="shared" si="1"/>
        <v>LYBA5XIA.3.1</v>
      </c>
      <c r="D303" s="11" t="s">
        <v>4739</v>
      </c>
      <c r="E303" s="11" t="s">
        <v>22</v>
      </c>
      <c r="F303" s="168" t="s">
        <v>4701</v>
      </c>
      <c r="G303" s="117" t="s">
        <v>22</v>
      </c>
      <c r="H303" s="117" t="s">
        <v>22</v>
      </c>
      <c r="I303" s="117" t="s">
        <v>22</v>
      </c>
      <c r="J303" s="169" t="s">
        <v>4793</v>
      </c>
      <c r="K303" s="231" t="s">
        <v>4793</v>
      </c>
      <c r="L303" s="117">
        <v>4.55</v>
      </c>
      <c r="M303" s="117">
        <v>0.69</v>
      </c>
      <c r="N303" s="117">
        <v>4.6</v>
      </c>
      <c r="O303" s="117" t="s">
        <v>22</v>
      </c>
      <c r="P303" s="117" t="s">
        <v>22</v>
      </c>
      <c r="Q303" s="117" t="s">
        <v>22</v>
      </c>
      <c r="R303" s="173" t="s">
        <v>22</v>
      </c>
      <c r="S303" s="9" t="s">
        <v>5059</v>
      </c>
      <c r="T303" s="174" t="s">
        <v>5060</v>
      </c>
      <c r="U303" s="175"/>
      <c r="V303" s="175" t="s">
        <v>4701</v>
      </c>
      <c r="W303" s="117" t="s">
        <v>22</v>
      </c>
      <c r="X303" s="117" t="s">
        <v>22</v>
      </c>
      <c r="Y303" s="117" t="s">
        <v>22</v>
      </c>
      <c r="Z303" s="117" t="s">
        <v>22</v>
      </c>
      <c r="AA303" s="11">
        <v>2.27</v>
      </c>
      <c r="AB303" s="181" t="s">
        <v>22</v>
      </c>
      <c r="AC303" s="9" t="s">
        <v>4714</v>
      </c>
      <c r="AD303" s="11" t="s">
        <v>5061</v>
      </c>
      <c r="AE303" s="15" t="s">
        <v>23</v>
      </c>
      <c r="AF303" s="26" t="s">
        <v>5062</v>
      </c>
    </row>
    <row r="304">
      <c r="A304" s="30" t="s">
        <v>4561</v>
      </c>
      <c r="B304" s="129" t="str">
        <f> VLOOKUP($A304,datasets!$A:$B,2,0)</f>
        <v>Malekian et al. 2022, Computational Science and Its Applications – ICCSA 2022 Workshops (LYBA5XIA)</v>
      </c>
      <c r="C304" s="129" t="str">
        <f t="shared" si="1"/>
        <v>LYBA5XIA.4.1</v>
      </c>
      <c r="D304" s="11" t="s">
        <v>4739</v>
      </c>
      <c r="E304" s="11" t="s">
        <v>22</v>
      </c>
      <c r="F304" s="168" t="s">
        <v>4701</v>
      </c>
      <c r="G304" s="117" t="s">
        <v>22</v>
      </c>
      <c r="H304" s="117" t="s">
        <v>22</v>
      </c>
      <c r="I304" s="117" t="s">
        <v>22</v>
      </c>
      <c r="J304" s="169" t="s">
        <v>4793</v>
      </c>
      <c r="K304" s="231" t="s">
        <v>4793</v>
      </c>
      <c r="L304" s="117">
        <v>3.56</v>
      </c>
      <c r="M304" s="117">
        <v>2.45</v>
      </c>
      <c r="N304" s="117">
        <v>4.32</v>
      </c>
      <c r="O304" s="117" t="s">
        <v>22</v>
      </c>
      <c r="P304" s="117" t="s">
        <v>22</v>
      </c>
      <c r="Q304" s="117" t="s">
        <v>22</v>
      </c>
      <c r="R304" s="173" t="s">
        <v>22</v>
      </c>
      <c r="S304" s="9" t="s">
        <v>5059</v>
      </c>
      <c r="T304" s="174" t="s">
        <v>5060</v>
      </c>
      <c r="U304" s="175"/>
      <c r="V304" s="175" t="s">
        <v>4701</v>
      </c>
      <c r="W304" s="117" t="s">
        <v>22</v>
      </c>
      <c r="X304" s="117" t="s">
        <v>22</v>
      </c>
      <c r="Y304" s="117" t="s">
        <v>22</v>
      </c>
      <c r="Z304" s="117" t="s">
        <v>22</v>
      </c>
      <c r="AA304" s="11">
        <v>3.2</v>
      </c>
      <c r="AB304" s="181" t="s">
        <v>22</v>
      </c>
      <c r="AC304" s="9" t="s">
        <v>4714</v>
      </c>
      <c r="AD304" s="11" t="s">
        <v>5061</v>
      </c>
      <c r="AE304" s="15" t="s">
        <v>23</v>
      </c>
      <c r="AF304" s="26" t="s">
        <v>5062</v>
      </c>
    </row>
    <row r="305">
      <c r="A305" s="30" t="s">
        <v>4562</v>
      </c>
      <c r="B305" s="129" t="str">
        <f> VLOOKUP($A305,datasets!$A:$B,2,0)</f>
        <v>Malekian et al. 2022, Computational Science and Its Applications – ICCSA 2022 Workshops (LYBA5XIA)</v>
      </c>
      <c r="C305" s="129" t="str">
        <f t="shared" si="1"/>
        <v>LYBA5XIA.5.1</v>
      </c>
      <c r="D305" s="11" t="s">
        <v>4739</v>
      </c>
      <c r="E305" s="11" t="s">
        <v>22</v>
      </c>
      <c r="F305" s="168" t="s">
        <v>4701</v>
      </c>
      <c r="G305" s="117" t="s">
        <v>22</v>
      </c>
      <c r="H305" s="117" t="s">
        <v>22</v>
      </c>
      <c r="I305" s="117" t="s">
        <v>22</v>
      </c>
      <c r="J305" s="169" t="s">
        <v>4793</v>
      </c>
      <c r="K305" s="231" t="s">
        <v>4793</v>
      </c>
      <c r="L305" s="117">
        <v>2.76</v>
      </c>
      <c r="M305" s="117">
        <v>0.68</v>
      </c>
      <c r="N305" s="117">
        <v>2.85</v>
      </c>
      <c r="O305" s="117" t="s">
        <v>22</v>
      </c>
      <c r="P305" s="117" t="s">
        <v>22</v>
      </c>
      <c r="Q305" s="117" t="s">
        <v>22</v>
      </c>
      <c r="R305" s="173" t="s">
        <v>22</v>
      </c>
      <c r="S305" s="9" t="s">
        <v>5059</v>
      </c>
      <c r="T305" s="174" t="s">
        <v>5060</v>
      </c>
      <c r="U305" s="175"/>
      <c r="V305" s="175" t="s">
        <v>4701</v>
      </c>
      <c r="W305" s="117" t="s">
        <v>22</v>
      </c>
      <c r="X305" s="117" t="s">
        <v>22</v>
      </c>
      <c r="Y305" s="117" t="s">
        <v>22</v>
      </c>
      <c r="Z305" s="117" t="s">
        <v>22</v>
      </c>
      <c r="AA305" s="11">
        <v>2.7</v>
      </c>
      <c r="AB305" s="181" t="s">
        <v>22</v>
      </c>
      <c r="AC305" s="9" t="s">
        <v>4714</v>
      </c>
      <c r="AD305" s="11" t="s">
        <v>5061</v>
      </c>
      <c r="AE305" s="15" t="s">
        <v>23</v>
      </c>
      <c r="AF305" s="26" t="s">
        <v>5062</v>
      </c>
    </row>
    <row r="306">
      <c r="A306" s="30" t="s">
        <v>4563</v>
      </c>
      <c r="B306" s="129" t="str">
        <f> VLOOKUP($A306,datasets!$A:$B,2,0)</f>
        <v>Malekian et al. 2022, Computational Science and Its Applications – ICCSA 2022 Workshops (LYBA5XIA)</v>
      </c>
      <c r="C306" s="129" t="str">
        <f t="shared" si="1"/>
        <v>LYBA5XIA.6.1</v>
      </c>
      <c r="D306" s="11" t="s">
        <v>4739</v>
      </c>
      <c r="E306" s="11" t="s">
        <v>22</v>
      </c>
      <c r="F306" s="168" t="s">
        <v>4701</v>
      </c>
      <c r="G306" s="117" t="s">
        <v>22</v>
      </c>
      <c r="H306" s="117" t="s">
        <v>22</v>
      </c>
      <c r="I306" s="117" t="s">
        <v>22</v>
      </c>
      <c r="J306" s="169" t="s">
        <v>4793</v>
      </c>
      <c r="K306" s="231" t="s">
        <v>4793</v>
      </c>
      <c r="L306" s="117">
        <v>3.21</v>
      </c>
      <c r="M306" s="117">
        <v>0.33</v>
      </c>
      <c r="N306" s="117">
        <v>3.22</v>
      </c>
      <c r="O306" s="117" t="s">
        <v>22</v>
      </c>
      <c r="P306" s="117" t="s">
        <v>22</v>
      </c>
      <c r="Q306" s="117" t="s">
        <v>22</v>
      </c>
      <c r="R306" s="173" t="s">
        <v>22</v>
      </c>
      <c r="S306" s="9" t="s">
        <v>5063</v>
      </c>
      <c r="T306" s="174" t="s">
        <v>5060</v>
      </c>
      <c r="U306" s="175"/>
      <c r="V306" s="175" t="s">
        <v>4701</v>
      </c>
      <c r="W306" s="117" t="s">
        <v>22</v>
      </c>
      <c r="X306" s="117" t="s">
        <v>22</v>
      </c>
      <c r="Y306" s="117" t="s">
        <v>22</v>
      </c>
      <c r="Z306" s="117" t="s">
        <v>22</v>
      </c>
      <c r="AA306" s="11">
        <v>2.8</v>
      </c>
      <c r="AB306" s="181" t="s">
        <v>22</v>
      </c>
      <c r="AC306" s="9" t="s">
        <v>4714</v>
      </c>
      <c r="AD306" s="11" t="s">
        <v>5061</v>
      </c>
      <c r="AE306" s="15" t="s">
        <v>23</v>
      </c>
      <c r="AF306" s="26" t="s">
        <v>5062</v>
      </c>
    </row>
    <row r="307">
      <c r="A307" s="30" t="s">
        <v>4073</v>
      </c>
      <c r="B307" s="129" t="str">
        <f> VLOOKUP($A307,datasets!$A:$B,2,0)</f>
        <v>Maurer and Rupper 2015, ISPRS Journal of Photogrammetry and Remote Sensing (CJDLGEZ6)</v>
      </c>
      <c r="C307" s="129" t="str">
        <f t="shared" si="1"/>
        <v>CJDLGEZ6.1.1</v>
      </c>
      <c r="D307" s="117" t="s">
        <v>22</v>
      </c>
      <c r="E307" s="117" t="s">
        <v>22</v>
      </c>
      <c r="F307" s="168" t="s">
        <v>22</v>
      </c>
      <c r="G307" s="11" t="s">
        <v>22</v>
      </c>
      <c r="H307" s="169" t="s">
        <v>22</v>
      </c>
      <c r="I307" s="170" t="s">
        <v>22</v>
      </c>
      <c r="J307" s="169" t="s">
        <v>22</v>
      </c>
      <c r="K307" s="171" t="s">
        <v>22</v>
      </c>
      <c r="L307" s="11" t="s">
        <v>22</v>
      </c>
      <c r="M307" s="169" t="s">
        <v>22</v>
      </c>
      <c r="N307" s="172" t="s">
        <v>22</v>
      </c>
      <c r="O307" s="117" t="s">
        <v>22</v>
      </c>
      <c r="P307" s="11" t="s">
        <v>22</v>
      </c>
      <c r="Q307" s="117" t="s">
        <v>22</v>
      </c>
      <c r="R307" s="174" t="s">
        <v>22</v>
      </c>
      <c r="S307" s="9" t="s">
        <v>5064</v>
      </c>
      <c r="T307" s="173" t="s">
        <v>4773</v>
      </c>
      <c r="U307" s="181"/>
      <c r="V307" s="181" t="s">
        <v>4695</v>
      </c>
      <c r="W307" s="179">
        <v>10.0</v>
      </c>
      <c r="X307" s="179">
        <v>10.0</v>
      </c>
      <c r="Y307" s="180">
        <v>10.0</v>
      </c>
      <c r="Z307" s="11" t="s">
        <v>22</v>
      </c>
      <c r="AA307" s="117">
        <v>4.96</v>
      </c>
      <c r="AB307" s="175">
        <v>4.96</v>
      </c>
      <c r="AC307" s="26" t="s">
        <v>5065</v>
      </c>
      <c r="AD307" s="11" t="s">
        <v>5066</v>
      </c>
      <c r="AE307" s="74" t="str">
        <f t="array" ref="AE307"> index(publications!$A$1:$A$319, match($B307, publications!$B$1:$B$319, 0))</f>
        <v>Melanie</v>
      </c>
      <c r="AF307" s="26" t="s">
        <v>22</v>
      </c>
    </row>
    <row r="308">
      <c r="A308" s="30" t="s">
        <v>4079</v>
      </c>
      <c r="B308" s="129" t="str">
        <f> VLOOKUP($A308,datasets!$A:$B,2,0)</f>
        <v>Maurer and Rupper 2015, ISPRS Journal of Photogrammetry and Remote Sensing (CJDLGEZ6)</v>
      </c>
      <c r="C308" s="129" t="str">
        <f t="shared" si="1"/>
        <v>CJDLGEZ6.2.1</v>
      </c>
      <c r="D308" s="117" t="s">
        <v>22</v>
      </c>
      <c r="E308" s="117" t="s">
        <v>22</v>
      </c>
      <c r="F308" s="168" t="s">
        <v>22</v>
      </c>
      <c r="G308" s="11" t="s">
        <v>22</v>
      </c>
      <c r="H308" s="169" t="s">
        <v>22</v>
      </c>
      <c r="I308" s="170" t="s">
        <v>22</v>
      </c>
      <c r="J308" s="169" t="s">
        <v>22</v>
      </c>
      <c r="K308" s="171" t="s">
        <v>22</v>
      </c>
      <c r="L308" s="11" t="s">
        <v>22</v>
      </c>
      <c r="M308" s="169" t="s">
        <v>22</v>
      </c>
      <c r="N308" s="172" t="s">
        <v>22</v>
      </c>
      <c r="O308" s="117" t="s">
        <v>22</v>
      </c>
      <c r="P308" s="11" t="s">
        <v>22</v>
      </c>
      <c r="Q308" s="117" t="s">
        <v>22</v>
      </c>
      <c r="R308" s="174" t="s">
        <v>22</v>
      </c>
      <c r="S308" s="9" t="s">
        <v>5064</v>
      </c>
      <c r="T308" s="173" t="s">
        <v>4773</v>
      </c>
      <c r="U308" s="181"/>
      <c r="V308" s="181" t="s">
        <v>4695</v>
      </c>
      <c r="W308" s="179">
        <v>10.0</v>
      </c>
      <c r="X308" s="179">
        <v>10.0</v>
      </c>
      <c r="Y308" s="180">
        <v>10.0</v>
      </c>
      <c r="Z308" s="11" t="s">
        <v>22</v>
      </c>
      <c r="AA308" s="11">
        <v>8.25</v>
      </c>
      <c r="AB308" s="181">
        <v>8.25</v>
      </c>
      <c r="AC308" s="9" t="s">
        <v>5065</v>
      </c>
      <c r="AD308" s="11" t="s">
        <v>5066</v>
      </c>
      <c r="AE308" s="74" t="str">
        <f t="array" ref="AE308"> index(publications!$A$1:$A$319, match($B308, publications!$B$1:$B$319, 0))</f>
        <v>Melanie</v>
      </c>
      <c r="AF308" s="26" t="s">
        <v>22</v>
      </c>
    </row>
    <row r="309">
      <c r="A309" s="30" t="s">
        <v>4080</v>
      </c>
      <c r="B309" s="129" t="str">
        <f> VLOOKUP($A309,datasets!$A:$B,2,0)</f>
        <v>Maurer and Rupper 2015, ISPRS Journal of Photogrammetry and Remote Sensing (CJDLGEZ6)</v>
      </c>
      <c r="C309" s="129" t="str">
        <f t="shared" si="1"/>
        <v>CJDLGEZ6.3.1</v>
      </c>
      <c r="D309" s="117" t="s">
        <v>22</v>
      </c>
      <c r="E309" s="117" t="s">
        <v>22</v>
      </c>
      <c r="F309" s="168" t="s">
        <v>22</v>
      </c>
      <c r="G309" s="11" t="s">
        <v>22</v>
      </c>
      <c r="H309" s="169" t="s">
        <v>22</v>
      </c>
      <c r="I309" s="170" t="s">
        <v>22</v>
      </c>
      <c r="J309" s="169" t="s">
        <v>22</v>
      </c>
      <c r="K309" s="171" t="s">
        <v>22</v>
      </c>
      <c r="L309" s="11" t="s">
        <v>22</v>
      </c>
      <c r="M309" s="169" t="s">
        <v>22</v>
      </c>
      <c r="N309" s="172" t="s">
        <v>22</v>
      </c>
      <c r="O309" s="117" t="s">
        <v>22</v>
      </c>
      <c r="P309" s="11" t="s">
        <v>22</v>
      </c>
      <c r="Q309" s="117" t="s">
        <v>22</v>
      </c>
      <c r="R309" s="174" t="s">
        <v>22</v>
      </c>
      <c r="S309" s="9" t="s">
        <v>5064</v>
      </c>
      <c r="T309" s="173" t="s">
        <v>4773</v>
      </c>
      <c r="U309" s="181"/>
      <c r="V309" s="181" t="s">
        <v>4695</v>
      </c>
      <c r="W309" s="179">
        <v>10.0</v>
      </c>
      <c r="X309" s="179">
        <v>10.0</v>
      </c>
      <c r="Y309" s="180">
        <v>10.0</v>
      </c>
      <c r="Z309" s="11" t="s">
        <v>22</v>
      </c>
      <c r="AA309" s="11" t="s">
        <v>22</v>
      </c>
      <c r="AB309" s="181" t="s">
        <v>22</v>
      </c>
      <c r="AC309" s="9" t="s">
        <v>22</v>
      </c>
      <c r="AD309" s="11" t="s">
        <v>5066</v>
      </c>
      <c r="AE309" s="74" t="str">
        <f t="array" ref="AE309"> index(publications!$A$1:$A$319, match($B309, publications!$B$1:$B$319, 0))</f>
        <v>Melanie</v>
      </c>
      <c r="AF309" s="26" t="s">
        <v>22</v>
      </c>
    </row>
    <row r="310">
      <c r="A310" s="30" t="s">
        <v>4081</v>
      </c>
      <c r="B310" s="129" t="str">
        <f> VLOOKUP($A310,datasets!$A:$B,2,0)</f>
        <v>Maurer et al. 2016, The Cryosphere (RDFY8VGI)</v>
      </c>
      <c r="C310" s="129" t="str">
        <f t="shared" si="1"/>
        <v>RDFY8VGI.1.1</v>
      </c>
      <c r="D310" s="117" t="s">
        <v>22</v>
      </c>
      <c r="E310" s="117" t="s">
        <v>22</v>
      </c>
      <c r="F310" s="168" t="s">
        <v>22</v>
      </c>
      <c r="G310" s="117" t="s">
        <v>22</v>
      </c>
      <c r="H310" s="169" t="s">
        <v>22</v>
      </c>
      <c r="I310" s="178" t="s">
        <v>22</v>
      </c>
      <c r="J310" s="117" t="s">
        <v>22</v>
      </c>
      <c r="K310" s="184" t="s">
        <v>22</v>
      </c>
      <c r="L310" s="117" t="s">
        <v>22</v>
      </c>
      <c r="M310" s="169" t="s">
        <v>22</v>
      </c>
      <c r="N310" s="172" t="s">
        <v>22</v>
      </c>
      <c r="O310" s="117" t="s">
        <v>22</v>
      </c>
      <c r="P310" s="117" t="s">
        <v>22</v>
      </c>
      <c r="Q310" s="117" t="s">
        <v>22</v>
      </c>
      <c r="R310" s="174" t="s">
        <v>22</v>
      </c>
      <c r="S310" s="117" t="s">
        <v>22</v>
      </c>
      <c r="T310" s="174" t="s">
        <v>22</v>
      </c>
      <c r="U310" s="175"/>
      <c r="V310" s="175" t="s">
        <v>22</v>
      </c>
      <c r="W310" s="176" t="s">
        <v>22</v>
      </c>
      <c r="X310" s="176" t="s">
        <v>22</v>
      </c>
      <c r="Y310" s="177" t="s">
        <v>22</v>
      </c>
      <c r="Z310" s="117" t="s">
        <v>22</v>
      </c>
      <c r="AA310" s="11" t="s">
        <v>22</v>
      </c>
      <c r="AB310" s="175" t="s">
        <v>22</v>
      </c>
      <c r="AC310" s="117" t="s">
        <v>22</v>
      </c>
      <c r="AD310" s="117" t="s">
        <v>22</v>
      </c>
      <c r="AE310" s="74" t="str">
        <f t="array" ref="AE310"> index(publications!$A$1:$A$319, match($B310, publications!$B$1:$B$319, 0))</f>
        <v>Melanie</v>
      </c>
      <c r="AF310" s="26" t="s">
        <v>22</v>
      </c>
    </row>
    <row r="311">
      <c r="A311" s="30" t="s">
        <v>4083</v>
      </c>
      <c r="B311" s="129" t="str">
        <f> VLOOKUP($A311,datasets!$A:$B,2,0)</f>
        <v>Maurer et al. 2019, Science Advances (8IDZABSN)</v>
      </c>
      <c r="C311" s="129" t="str">
        <f t="shared" si="1"/>
        <v>8IDZABSN.1.1</v>
      </c>
      <c r="D311" s="117" t="s">
        <v>22</v>
      </c>
      <c r="E311" s="117" t="s">
        <v>22</v>
      </c>
      <c r="F311" s="168" t="s">
        <v>22</v>
      </c>
      <c r="G311" s="117" t="s">
        <v>22</v>
      </c>
      <c r="H311" s="169" t="s">
        <v>22</v>
      </c>
      <c r="I311" s="170" t="s">
        <v>22</v>
      </c>
      <c r="J311" s="117" t="s">
        <v>22</v>
      </c>
      <c r="K311" s="184" t="s">
        <v>22</v>
      </c>
      <c r="L311" s="117" t="s">
        <v>22</v>
      </c>
      <c r="M311" s="169" t="s">
        <v>22</v>
      </c>
      <c r="N311" s="172" t="s">
        <v>22</v>
      </c>
      <c r="O311" s="117" t="s">
        <v>22</v>
      </c>
      <c r="P311" s="117" t="s">
        <v>22</v>
      </c>
      <c r="Q311" s="117" t="s">
        <v>22</v>
      </c>
      <c r="R311" s="173" t="s">
        <v>22</v>
      </c>
      <c r="S311" s="117" t="s">
        <v>22</v>
      </c>
      <c r="T311" s="174" t="s">
        <v>22</v>
      </c>
      <c r="U311" s="175"/>
      <c r="V311" s="175" t="s">
        <v>22</v>
      </c>
      <c r="W311" s="176" t="s">
        <v>22</v>
      </c>
      <c r="X311" s="176" t="s">
        <v>22</v>
      </c>
      <c r="Y311" s="177" t="s">
        <v>22</v>
      </c>
      <c r="Z311" s="117" t="s">
        <v>22</v>
      </c>
      <c r="AA311" s="11" t="s">
        <v>22</v>
      </c>
      <c r="AB311" s="175" t="s">
        <v>22</v>
      </c>
      <c r="AC311" s="117" t="s">
        <v>22</v>
      </c>
      <c r="AD311" s="117" t="s">
        <v>22</v>
      </c>
      <c r="AE311" s="74" t="str">
        <f t="array" ref="AE311"> index(publications!$A$1:$A$319, match($B311, publications!$B$1:$B$319, 0))</f>
        <v>#N/A</v>
      </c>
      <c r="AF311" s="26" t="s">
        <v>22</v>
      </c>
    </row>
    <row r="312">
      <c r="A312" s="30" t="s">
        <v>4085</v>
      </c>
      <c r="B312" s="129" t="str">
        <f> VLOOKUP($A312,datasets!$A:$B,2,0)</f>
        <v>Mertes et al. 2017, Earth Surface Processes and Landforms (UA5FY4A8)</v>
      </c>
      <c r="C312" s="129" t="str">
        <f t="shared" si="1"/>
        <v>UA5FY4A8.1.1</v>
      </c>
      <c r="D312" s="11" t="s">
        <v>4872</v>
      </c>
      <c r="E312" s="117" t="s">
        <v>5067</v>
      </c>
      <c r="F312" s="168" t="s">
        <v>4695</v>
      </c>
      <c r="G312" s="117" t="s">
        <v>22</v>
      </c>
      <c r="H312" s="169" t="s">
        <v>22</v>
      </c>
      <c r="I312" s="170" t="s">
        <v>22</v>
      </c>
      <c r="J312" s="169" t="s">
        <v>5068</v>
      </c>
      <c r="K312" s="171">
        <v>32.0</v>
      </c>
      <c r="L312" s="11">
        <v>5.15</v>
      </c>
      <c r="M312" s="11">
        <v>5.15</v>
      </c>
      <c r="N312" s="172">
        <v>5.15</v>
      </c>
      <c r="O312" s="117" t="s">
        <v>22</v>
      </c>
      <c r="P312" s="117" t="s">
        <v>22</v>
      </c>
      <c r="Q312" s="117" t="s">
        <v>22</v>
      </c>
      <c r="R312" s="174" t="s">
        <v>22</v>
      </c>
      <c r="S312" s="9" t="s">
        <v>4865</v>
      </c>
      <c r="T312" s="174" t="s">
        <v>4770</v>
      </c>
      <c r="U312" s="181"/>
      <c r="V312" s="181" t="s">
        <v>4695</v>
      </c>
      <c r="W312" s="176" t="s">
        <v>22</v>
      </c>
      <c r="X312" s="176" t="s">
        <v>22</v>
      </c>
      <c r="Y312" s="180" t="s">
        <v>22</v>
      </c>
      <c r="Z312" s="11">
        <v>3.8</v>
      </c>
      <c r="AA312" s="11">
        <v>3.8</v>
      </c>
      <c r="AB312" s="181">
        <v>3.8</v>
      </c>
      <c r="AC312" s="9" t="s">
        <v>5069</v>
      </c>
      <c r="AD312" s="117" t="s">
        <v>22</v>
      </c>
      <c r="AE312" s="74" t="str">
        <f t="array" ref="AE312"> index(publications!$A$1:$A$319, match($B312, publications!$B$1:$B$319, 0))</f>
        <v>Livia</v>
      </c>
      <c r="AF312" s="26" t="s">
        <v>22</v>
      </c>
    </row>
    <row r="313">
      <c r="A313" s="30" t="s">
        <v>4091</v>
      </c>
      <c r="B313" s="129" t="str">
        <f> VLOOKUP($A313,datasets!$A:$B,2,0)</f>
        <v>Mertes et al. 2017, Earth Surface Processes and Landforms (UA5FY4A8)</v>
      </c>
      <c r="C313" s="129" t="str">
        <f t="shared" si="1"/>
        <v>UA5FY4A8.2.1</v>
      </c>
      <c r="D313" s="11" t="s">
        <v>5070</v>
      </c>
      <c r="E313" s="117" t="s">
        <v>5071</v>
      </c>
      <c r="F313" s="168" t="s">
        <v>4695</v>
      </c>
      <c r="G313" s="117" t="s">
        <v>22</v>
      </c>
      <c r="H313" s="169" t="s">
        <v>22</v>
      </c>
      <c r="I313" s="170" t="s">
        <v>22</v>
      </c>
      <c r="J313" s="169" t="s">
        <v>4730</v>
      </c>
      <c r="K313" s="171">
        <v>14.0</v>
      </c>
      <c r="L313" s="11">
        <v>7.24</v>
      </c>
      <c r="M313" s="11">
        <v>7.24</v>
      </c>
      <c r="N313" s="172">
        <v>7.24</v>
      </c>
      <c r="O313" s="117" t="s">
        <v>22</v>
      </c>
      <c r="P313" s="117" t="s">
        <v>22</v>
      </c>
      <c r="Q313" s="117" t="s">
        <v>22</v>
      </c>
      <c r="R313" s="174" t="s">
        <v>22</v>
      </c>
      <c r="S313" s="9" t="s">
        <v>5072</v>
      </c>
      <c r="T313" s="174" t="s">
        <v>4770</v>
      </c>
      <c r="U313" s="181"/>
      <c r="V313" s="181" t="s">
        <v>4695</v>
      </c>
      <c r="W313" s="176" t="s">
        <v>22</v>
      </c>
      <c r="X313" s="176" t="s">
        <v>22</v>
      </c>
      <c r="Y313" s="180" t="s">
        <v>22</v>
      </c>
      <c r="Z313" s="11">
        <v>9.5</v>
      </c>
      <c r="AA313" s="11">
        <v>9.5</v>
      </c>
      <c r="AB313" s="181">
        <v>9.5</v>
      </c>
      <c r="AC313" s="9" t="s">
        <v>5069</v>
      </c>
      <c r="AD313" s="117" t="s">
        <v>22</v>
      </c>
      <c r="AE313" s="74" t="str">
        <f t="array" ref="AE313"> index(publications!$A$1:$A$319, match($B313, publications!$B$1:$B$319, 0))</f>
        <v>Livia</v>
      </c>
      <c r="AF313" s="26" t="s">
        <v>22</v>
      </c>
    </row>
    <row r="314">
      <c r="A314" s="30" t="s">
        <v>4092</v>
      </c>
      <c r="B314" s="129" t="str">
        <f> VLOOKUP($A314,datasets!$A:$B,2,0)</f>
        <v>Mertes et al. 2017, Earth Surface Processes and Landforms (UA5FY4A8)</v>
      </c>
      <c r="C314" s="129" t="str">
        <f t="shared" si="1"/>
        <v>UA5FY4A8.3.1</v>
      </c>
      <c r="D314" s="11" t="s">
        <v>4872</v>
      </c>
      <c r="E314" s="117" t="s">
        <v>5073</v>
      </c>
      <c r="F314" s="168" t="s">
        <v>4695</v>
      </c>
      <c r="G314" s="117" t="s">
        <v>22</v>
      </c>
      <c r="H314" s="169" t="s">
        <v>22</v>
      </c>
      <c r="I314" s="170" t="s">
        <v>22</v>
      </c>
      <c r="J314" s="169" t="s">
        <v>4712</v>
      </c>
      <c r="K314" s="171">
        <v>24.0</v>
      </c>
      <c r="L314" s="11">
        <v>13.4</v>
      </c>
      <c r="M314" s="11">
        <v>13.4</v>
      </c>
      <c r="N314" s="172">
        <v>13.4</v>
      </c>
      <c r="O314" s="117" t="s">
        <v>22</v>
      </c>
      <c r="P314" s="117" t="s">
        <v>22</v>
      </c>
      <c r="Q314" s="117" t="s">
        <v>22</v>
      </c>
      <c r="R314" s="174" t="s">
        <v>22</v>
      </c>
      <c r="S314" s="117" t="s">
        <v>22</v>
      </c>
      <c r="T314" s="174" t="s">
        <v>22</v>
      </c>
      <c r="U314" s="175"/>
      <c r="V314" s="175" t="s">
        <v>22</v>
      </c>
      <c r="W314" s="176" t="s">
        <v>22</v>
      </c>
      <c r="X314" s="179" t="s">
        <v>22</v>
      </c>
      <c r="Y314" s="180" t="s">
        <v>22</v>
      </c>
      <c r="Z314" s="11">
        <v>18.1</v>
      </c>
      <c r="AA314" s="11">
        <v>18.1</v>
      </c>
      <c r="AB314" s="181">
        <v>18.1</v>
      </c>
      <c r="AC314" s="9" t="s">
        <v>5069</v>
      </c>
      <c r="AD314" s="117" t="s">
        <v>22</v>
      </c>
      <c r="AE314" s="74" t="str">
        <f t="array" ref="AE314"> index(publications!$A$1:$A$319, match($B314, publications!$B$1:$B$319, 0))</f>
        <v>Livia</v>
      </c>
      <c r="AF314" s="26" t="s">
        <v>22</v>
      </c>
    </row>
    <row r="315">
      <c r="A315" s="30" t="s">
        <v>4564</v>
      </c>
      <c r="B315" s="129" t="str">
        <f> VLOOKUP($A315,datasets!$A:$B,2,0)</f>
        <v>Mestre-Runge et al. 2023, Remote Sensing (TJBJ85IC)</v>
      </c>
      <c r="C315" s="129" t="str">
        <f t="shared" si="1"/>
        <v>TJBJ85IC.1.1</v>
      </c>
      <c r="D315" s="11" t="s">
        <v>5074</v>
      </c>
      <c r="E315" s="117" t="s">
        <v>5075</v>
      </c>
      <c r="F315" s="168" t="s">
        <v>4701</v>
      </c>
      <c r="G315" s="117" t="s">
        <v>22</v>
      </c>
      <c r="H315" s="117" t="s">
        <v>22</v>
      </c>
      <c r="I315" s="117" t="s">
        <v>22</v>
      </c>
      <c r="J315" s="169" t="s">
        <v>5076</v>
      </c>
      <c r="K315" s="169" t="s">
        <v>5076</v>
      </c>
      <c r="L315" s="117" t="s">
        <v>22</v>
      </c>
      <c r="M315" s="117" t="s">
        <v>22</v>
      </c>
      <c r="N315" s="117" t="s">
        <v>22</v>
      </c>
      <c r="O315" s="117">
        <v>28.0</v>
      </c>
      <c r="P315" s="117" t="s">
        <v>22</v>
      </c>
      <c r="Q315" s="117" t="s">
        <v>22</v>
      </c>
      <c r="R315" s="173" t="s">
        <v>22</v>
      </c>
      <c r="S315" s="9" t="s">
        <v>5077</v>
      </c>
      <c r="T315" s="174" t="s">
        <v>5078</v>
      </c>
      <c r="U315" s="175"/>
      <c r="V315" s="175" t="s">
        <v>4701</v>
      </c>
      <c r="W315" s="117" t="s">
        <v>22</v>
      </c>
      <c r="X315" s="176">
        <v>0.15</v>
      </c>
      <c r="Y315" s="176">
        <v>0.15</v>
      </c>
      <c r="Z315" s="117" t="s">
        <v>22</v>
      </c>
      <c r="AA315" s="11">
        <v>8.47</v>
      </c>
      <c r="AB315" s="181" t="s">
        <v>22</v>
      </c>
      <c r="AC315" s="9" t="s">
        <v>5079</v>
      </c>
      <c r="AD315" s="11" t="s">
        <v>22</v>
      </c>
      <c r="AE315" s="15" t="s">
        <v>23</v>
      </c>
      <c r="AF315" s="26" t="s">
        <v>5080</v>
      </c>
    </row>
    <row r="316">
      <c r="A316" s="30" t="s">
        <v>4565</v>
      </c>
      <c r="B316" s="129" t="str">
        <f> VLOOKUP($A316,datasets!$A:$B,2,0)</f>
        <v>Mestre-Runge et al. 2023, Remote Sensing (TJBJ85IC)</v>
      </c>
      <c r="C316" s="129" t="str">
        <f t="shared" si="1"/>
        <v>TJBJ85IC.2.1</v>
      </c>
      <c r="D316" s="11" t="s">
        <v>5074</v>
      </c>
      <c r="E316" s="117" t="s">
        <v>5075</v>
      </c>
      <c r="F316" s="168" t="s">
        <v>4701</v>
      </c>
      <c r="G316" s="117" t="s">
        <v>22</v>
      </c>
      <c r="H316" s="117" t="s">
        <v>22</v>
      </c>
      <c r="I316" s="117" t="s">
        <v>22</v>
      </c>
      <c r="J316" s="169" t="s">
        <v>5076</v>
      </c>
      <c r="K316" s="169" t="s">
        <v>5076</v>
      </c>
      <c r="L316" s="117" t="s">
        <v>22</v>
      </c>
      <c r="M316" s="117" t="s">
        <v>22</v>
      </c>
      <c r="N316" s="117" t="s">
        <v>22</v>
      </c>
      <c r="O316" s="117">
        <v>28.0</v>
      </c>
      <c r="P316" s="117" t="s">
        <v>22</v>
      </c>
      <c r="Q316" s="117" t="s">
        <v>22</v>
      </c>
      <c r="R316" s="173" t="s">
        <v>22</v>
      </c>
      <c r="S316" s="9" t="s">
        <v>5081</v>
      </c>
      <c r="T316" s="174" t="s">
        <v>5078</v>
      </c>
      <c r="U316" s="175"/>
      <c r="V316" s="175" t="s">
        <v>4701</v>
      </c>
      <c r="W316" s="117" t="s">
        <v>22</v>
      </c>
      <c r="X316" s="176">
        <v>0.15</v>
      </c>
      <c r="Y316" s="176">
        <v>0.15</v>
      </c>
      <c r="Z316" s="117" t="s">
        <v>22</v>
      </c>
      <c r="AA316" s="11">
        <v>1.12</v>
      </c>
      <c r="AB316" s="181" t="s">
        <v>22</v>
      </c>
      <c r="AC316" s="9" t="s">
        <v>5079</v>
      </c>
      <c r="AD316" s="11" t="s">
        <v>22</v>
      </c>
      <c r="AE316" s="15" t="s">
        <v>23</v>
      </c>
      <c r="AF316" s="26" t="s">
        <v>5080</v>
      </c>
    </row>
    <row r="317">
      <c r="A317" s="30" t="s">
        <v>4566</v>
      </c>
      <c r="B317" s="129" t="str">
        <f> VLOOKUP($A317,datasets!$A:$B,2,0)</f>
        <v>Mestre-Runge et al. 2023, Remote Sensing (TJBJ85IC)</v>
      </c>
      <c r="C317" s="129" t="str">
        <f t="shared" si="1"/>
        <v>TJBJ85IC.3.1</v>
      </c>
      <c r="D317" s="11" t="s">
        <v>5074</v>
      </c>
      <c r="E317" s="117" t="s">
        <v>5075</v>
      </c>
      <c r="F317" s="168" t="s">
        <v>4701</v>
      </c>
      <c r="G317" s="117" t="s">
        <v>22</v>
      </c>
      <c r="H317" s="117" t="s">
        <v>22</v>
      </c>
      <c r="I317" s="117" t="s">
        <v>22</v>
      </c>
      <c r="J317" s="169" t="s">
        <v>5076</v>
      </c>
      <c r="K317" s="169" t="s">
        <v>5076</v>
      </c>
      <c r="L317" s="117" t="s">
        <v>22</v>
      </c>
      <c r="M317" s="117" t="s">
        <v>22</v>
      </c>
      <c r="N317" s="117" t="s">
        <v>22</v>
      </c>
      <c r="O317" s="117">
        <v>28.0</v>
      </c>
      <c r="P317" s="117" t="s">
        <v>22</v>
      </c>
      <c r="Q317" s="117" t="s">
        <v>22</v>
      </c>
      <c r="R317" s="173" t="s">
        <v>22</v>
      </c>
      <c r="S317" s="9" t="s">
        <v>5082</v>
      </c>
      <c r="T317" s="174" t="s">
        <v>5078</v>
      </c>
      <c r="U317" s="175"/>
      <c r="V317" s="175" t="s">
        <v>4701</v>
      </c>
      <c r="W317" s="117" t="s">
        <v>22</v>
      </c>
      <c r="X317" s="176">
        <v>0.15</v>
      </c>
      <c r="Y317" s="176">
        <v>0.15</v>
      </c>
      <c r="Z317" s="117" t="s">
        <v>22</v>
      </c>
      <c r="AA317" s="11">
        <v>1.52</v>
      </c>
      <c r="AB317" s="181" t="s">
        <v>22</v>
      </c>
      <c r="AC317" s="9" t="s">
        <v>5079</v>
      </c>
      <c r="AD317" s="11" t="s">
        <v>22</v>
      </c>
      <c r="AE317" s="15" t="s">
        <v>23</v>
      </c>
      <c r="AF317" s="26" t="s">
        <v>5080</v>
      </c>
    </row>
    <row r="318">
      <c r="A318" s="30" t="s">
        <v>4567</v>
      </c>
      <c r="B318" s="129" t="str">
        <f> VLOOKUP($A318,datasets!$A:$B,2,0)</f>
        <v>Michałowska and Głowienka 2022, Remote Sensing (VESQKNFP)</v>
      </c>
      <c r="C318" s="129" t="str">
        <f t="shared" si="1"/>
        <v>VESQKNFP.1.1</v>
      </c>
      <c r="D318" s="11" t="s">
        <v>4817</v>
      </c>
      <c r="E318" s="117" t="s">
        <v>4855</v>
      </c>
      <c r="F318" s="168" t="s">
        <v>4701</v>
      </c>
      <c r="G318" s="117" t="s">
        <v>22</v>
      </c>
      <c r="H318" s="117" t="s">
        <v>22</v>
      </c>
      <c r="I318" s="117" t="s">
        <v>22</v>
      </c>
      <c r="J318" s="169" t="s">
        <v>5083</v>
      </c>
      <c r="K318" s="231" t="s">
        <v>5083</v>
      </c>
      <c r="L318" s="11">
        <v>0.36</v>
      </c>
      <c r="M318" s="11">
        <v>0.46</v>
      </c>
      <c r="N318" s="232">
        <v>0.41</v>
      </c>
      <c r="O318" s="117" t="s">
        <v>22</v>
      </c>
      <c r="P318" s="117" t="s">
        <v>22</v>
      </c>
      <c r="Q318" s="117" t="s">
        <v>22</v>
      </c>
      <c r="R318" s="173" t="s">
        <v>22</v>
      </c>
      <c r="S318" s="9" t="s">
        <v>3595</v>
      </c>
      <c r="T318" s="173" t="s">
        <v>3595</v>
      </c>
      <c r="U318" s="175"/>
      <c r="V318" s="175" t="s">
        <v>4701</v>
      </c>
      <c r="W318" s="117" t="s">
        <v>22</v>
      </c>
      <c r="X318" s="117" t="s">
        <v>22</v>
      </c>
      <c r="Y318" s="117" t="s">
        <v>22</v>
      </c>
      <c r="Z318" s="117" t="s">
        <v>22</v>
      </c>
      <c r="AA318" s="11">
        <v>0.36</v>
      </c>
      <c r="AB318" s="232">
        <v>0.41</v>
      </c>
      <c r="AC318" s="9" t="s">
        <v>4714</v>
      </c>
      <c r="AD318" s="11" t="s">
        <v>22</v>
      </c>
      <c r="AE318" s="15" t="s">
        <v>23</v>
      </c>
      <c r="AF318" s="26"/>
    </row>
    <row r="319">
      <c r="A319" s="30" t="s">
        <v>4570</v>
      </c>
      <c r="B319" s="129" t="str">
        <f> VLOOKUP($A319,datasets!$A:$B,2,0)</f>
        <v>Michałowska and Głowienka 2022, Remote Sensing (VESQKNFP)</v>
      </c>
      <c r="C319" s="129" t="str">
        <f t="shared" si="1"/>
        <v>VESQKNFP.2.1</v>
      </c>
      <c r="D319" s="11" t="s">
        <v>4817</v>
      </c>
      <c r="E319" s="117" t="s">
        <v>4855</v>
      </c>
      <c r="F319" s="168" t="s">
        <v>4701</v>
      </c>
      <c r="G319" s="117" t="s">
        <v>22</v>
      </c>
      <c r="H319" s="117" t="s">
        <v>22</v>
      </c>
      <c r="I319" s="117" t="s">
        <v>22</v>
      </c>
      <c r="J319" s="169" t="s">
        <v>5084</v>
      </c>
      <c r="K319" s="231" t="s">
        <v>5084</v>
      </c>
      <c r="L319" s="11">
        <v>0.45</v>
      </c>
      <c r="M319" s="11">
        <v>0.45</v>
      </c>
      <c r="N319" s="232">
        <v>0.45</v>
      </c>
      <c r="O319" s="117" t="s">
        <v>22</v>
      </c>
      <c r="P319" s="117" t="s">
        <v>22</v>
      </c>
      <c r="Q319" s="117" t="s">
        <v>22</v>
      </c>
      <c r="R319" s="173" t="s">
        <v>22</v>
      </c>
      <c r="S319" s="9" t="s">
        <v>3595</v>
      </c>
      <c r="T319" s="173" t="s">
        <v>3595</v>
      </c>
      <c r="U319" s="175"/>
      <c r="V319" s="175" t="s">
        <v>4701</v>
      </c>
      <c r="W319" s="117" t="s">
        <v>22</v>
      </c>
      <c r="X319" s="117" t="s">
        <v>22</v>
      </c>
      <c r="Y319" s="117" t="s">
        <v>22</v>
      </c>
      <c r="Z319" s="117" t="s">
        <v>22</v>
      </c>
      <c r="AA319" s="11">
        <v>0.45</v>
      </c>
      <c r="AB319" s="232">
        <v>0.45</v>
      </c>
      <c r="AC319" s="9" t="s">
        <v>4714</v>
      </c>
      <c r="AD319" s="11" t="s">
        <v>22</v>
      </c>
      <c r="AE319" s="15" t="s">
        <v>23</v>
      </c>
      <c r="AF319" s="26"/>
    </row>
    <row r="320">
      <c r="A320" s="30" t="s">
        <v>4571</v>
      </c>
      <c r="B320" s="129" t="str">
        <f> VLOOKUP($A320,datasets!$A:$B,2,0)</f>
        <v>Michałowska and Głowienka 2022, Remote Sensing (VESQKNFP)</v>
      </c>
      <c r="C320" s="129" t="str">
        <f t="shared" si="1"/>
        <v>VESQKNFP.3.1</v>
      </c>
      <c r="D320" s="11" t="s">
        <v>4817</v>
      </c>
      <c r="E320" s="117" t="s">
        <v>4855</v>
      </c>
      <c r="F320" s="168" t="s">
        <v>4701</v>
      </c>
      <c r="G320" s="117" t="s">
        <v>22</v>
      </c>
      <c r="H320" s="117" t="s">
        <v>22</v>
      </c>
      <c r="I320" s="117" t="s">
        <v>22</v>
      </c>
      <c r="J320" s="169" t="s">
        <v>5085</v>
      </c>
      <c r="K320" s="231" t="s">
        <v>5085</v>
      </c>
      <c r="L320" s="11">
        <v>0.36</v>
      </c>
      <c r="M320" s="11">
        <v>0.43</v>
      </c>
      <c r="N320" s="232">
        <v>0.395</v>
      </c>
      <c r="O320" s="117" t="s">
        <v>22</v>
      </c>
      <c r="P320" s="117" t="s">
        <v>22</v>
      </c>
      <c r="Q320" s="117" t="s">
        <v>22</v>
      </c>
      <c r="R320" s="173" t="s">
        <v>22</v>
      </c>
      <c r="S320" s="9" t="s">
        <v>3595</v>
      </c>
      <c r="T320" s="173" t="s">
        <v>3595</v>
      </c>
      <c r="U320" s="175"/>
      <c r="V320" s="175" t="s">
        <v>4701</v>
      </c>
      <c r="W320" s="117" t="s">
        <v>22</v>
      </c>
      <c r="X320" s="117" t="s">
        <v>22</v>
      </c>
      <c r="Y320" s="117" t="s">
        <v>22</v>
      </c>
      <c r="Z320" s="117" t="s">
        <v>22</v>
      </c>
      <c r="AA320" s="11">
        <v>0.36</v>
      </c>
      <c r="AB320" s="232">
        <v>0.395</v>
      </c>
      <c r="AC320" s="9" t="s">
        <v>4714</v>
      </c>
      <c r="AD320" s="11" t="s">
        <v>22</v>
      </c>
      <c r="AE320" s="15" t="s">
        <v>23</v>
      </c>
      <c r="AF320" s="26"/>
    </row>
    <row r="321">
      <c r="A321" s="30" t="s">
        <v>4572</v>
      </c>
      <c r="B321" s="129" t="str">
        <f> VLOOKUP($A321,datasets!$A:$B,2,0)</f>
        <v>Michałowska and Głowienka 2022, Remote Sensing (VESQKNFP)</v>
      </c>
      <c r="C321" s="129" t="str">
        <f t="shared" si="1"/>
        <v>VESQKNFP.4.1</v>
      </c>
      <c r="D321" s="11" t="s">
        <v>4817</v>
      </c>
      <c r="E321" s="117" t="s">
        <v>4855</v>
      </c>
      <c r="F321" s="168" t="s">
        <v>4701</v>
      </c>
      <c r="G321" s="117" t="s">
        <v>22</v>
      </c>
      <c r="H321" s="117" t="s">
        <v>22</v>
      </c>
      <c r="I321" s="117" t="s">
        <v>22</v>
      </c>
      <c r="J321" s="169" t="s">
        <v>5086</v>
      </c>
      <c r="K321" s="231" t="s">
        <v>5086</v>
      </c>
      <c r="L321" s="11">
        <v>0.41</v>
      </c>
      <c r="M321" s="11">
        <v>0.36</v>
      </c>
      <c r="N321" s="232">
        <v>0.385</v>
      </c>
      <c r="O321" s="117" t="s">
        <v>22</v>
      </c>
      <c r="P321" s="117" t="s">
        <v>22</v>
      </c>
      <c r="Q321" s="117" t="s">
        <v>22</v>
      </c>
      <c r="R321" s="173" t="s">
        <v>22</v>
      </c>
      <c r="S321" s="9" t="s">
        <v>3595</v>
      </c>
      <c r="T321" s="173" t="s">
        <v>3595</v>
      </c>
      <c r="U321" s="175"/>
      <c r="V321" s="175" t="s">
        <v>4701</v>
      </c>
      <c r="W321" s="117" t="s">
        <v>22</v>
      </c>
      <c r="X321" s="117" t="s">
        <v>22</v>
      </c>
      <c r="Y321" s="117" t="s">
        <v>22</v>
      </c>
      <c r="Z321" s="117" t="s">
        <v>22</v>
      </c>
      <c r="AA321" s="11">
        <v>0.41</v>
      </c>
      <c r="AB321" s="232">
        <v>0.385</v>
      </c>
      <c r="AC321" s="9" t="s">
        <v>4714</v>
      </c>
      <c r="AD321" s="11" t="s">
        <v>22</v>
      </c>
      <c r="AE321" s="15" t="s">
        <v>23</v>
      </c>
      <c r="AF321" s="26"/>
    </row>
    <row r="322">
      <c r="A322" s="30" t="s">
        <v>5087</v>
      </c>
      <c r="B322" s="129" t="str">
        <f> VLOOKUP($A322,datasets!$A:$B,2,0)</f>
        <v>#N/A</v>
      </c>
      <c r="C322" s="129" t="str">
        <f t="shared" si="1"/>
        <v>VESQKNFP.5.1</v>
      </c>
      <c r="D322" s="11" t="s">
        <v>4817</v>
      </c>
      <c r="E322" s="117" t="s">
        <v>4855</v>
      </c>
      <c r="F322" s="168" t="s">
        <v>4701</v>
      </c>
      <c r="G322" s="117" t="s">
        <v>22</v>
      </c>
      <c r="H322" s="117" t="s">
        <v>22</v>
      </c>
      <c r="I322" s="117" t="s">
        <v>22</v>
      </c>
      <c r="J322" s="169" t="s">
        <v>5085</v>
      </c>
      <c r="K322" s="231" t="s">
        <v>5085</v>
      </c>
      <c r="L322" s="11">
        <v>0.11</v>
      </c>
      <c r="M322" s="11">
        <v>0.22</v>
      </c>
      <c r="N322" s="232">
        <v>0.165</v>
      </c>
      <c r="O322" s="117" t="s">
        <v>22</v>
      </c>
      <c r="P322" s="117" t="s">
        <v>22</v>
      </c>
      <c r="Q322" s="117" t="s">
        <v>22</v>
      </c>
      <c r="R322" s="173" t="s">
        <v>22</v>
      </c>
      <c r="S322" s="9" t="s">
        <v>3595</v>
      </c>
      <c r="T322" s="173" t="s">
        <v>3595</v>
      </c>
      <c r="U322" s="175"/>
      <c r="V322" s="175" t="s">
        <v>4701</v>
      </c>
      <c r="W322" s="117" t="s">
        <v>22</v>
      </c>
      <c r="X322" s="117" t="s">
        <v>22</v>
      </c>
      <c r="Y322" s="117" t="s">
        <v>22</v>
      </c>
      <c r="Z322" s="117" t="s">
        <v>22</v>
      </c>
      <c r="AA322" s="11">
        <v>0.11</v>
      </c>
      <c r="AB322" s="232">
        <v>0.165</v>
      </c>
      <c r="AC322" s="9" t="s">
        <v>4714</v>
      </c>
      <c r="AD322" s="11" t="s">
        <v>22</v>
      </c>
      <c r="AE322" s="15" t="s">
        <v>23</v>
      </c>
      <c r="AF322" s="26"/>
    </row>
    <row r="323">
      <c r="A323" s="30" t="s">
        <v>5088</v>
      </c>
      <c r="B323" s="129" t="str">
        <f> VLOOKUP($A323,datasets!$A:$B,2,0)</f>
        <v>#N/A</v>
      </c>
      <c r="C323" s="129" t="str">
        <f t="shared" si="1"/>
        <v>VESQKNFP.6.1</v>
      </c>
      <c r="D323" s="11" t="s">
        <v>4817</v>
      </c>
      <c r="E323" s="117" t="s">
        <v>4855</v>
      </c>
      <c r="F323" s="168" t="s">
        <v>4701</v>
      </c>
      <c r="G323" s="117" t="s">
        <v>22</v>
      </c>
      <c r="H323" s="117" t="s">
        <v>22</v>
      </c>
      <c r="I323" s="117" t="s">
        <v>22</v>
      </c>
      <c r="J323" s="169" t="s">
        <v>4969</v>
      </c>
      <c r="K323" s="231" t="s">
        <v>4969</v>
      </c>
      <c r="L323" s="11">
        <v>0.37</v>
      </c>
      <c r="M323" s="11">
        <v>0.28</v>
      </c>
      <c r="N323" s="232">
        <v>0.325</v>
      </c>
      <c r="O323" s="117" t="s">
        <v>22</v>
      </c>
      <c r="P323" s="117" t="s">
        <v>22</v>
      </c>
      <c r="Q323" s="117" t="s">
        <v>22</v>
      </c>
      <c r="R323" s="173" t="s">
        <v>22</v>
      </c>
      <c r="S323" s="9" t="s">
        <v>3595</v>
      </c>
      <c r="T323" s="173" t="s">
        <v>3595</v>
      </c>
      <c r="U323" s="175"/>
      <c r="V323" s="175" t="s">
        <v>4701</v>
      </c>
      <c r="W323" s="117" t="s">
        <v>22</v>
      </c>
      <c r="X323" s="117" t="s">
        <v>22</v>
      </c>
      <c r="Y323" s="117" t="s">
        <v>22</v>
      </c>
      <c r="Z323" s="117" t="s">
        <v>22</v>
      </c>
      <c r="AA323" s="11">
        <v>0.37</v>
      </c>
      <c r="AB323" s="232">
        <v>0.325</v>
      </c>
      <c r="AC323" s="9" t="s">
        <v>4714</v>
      </c>
      <c r="AD323" s="11" t="s">
        <v>22</v>
      </c>
      <c r="AE323" s="15" t="s">
        <v>23</v>
      </c>
      <c r="AF323" s="26"/>
    </row>
    <row r="324">
      <c r="A324" s="30" t="s">
        <v>4093</v>
      </c>
      <c r="B324" s="129" t="str">
        <f> VLOOKUP($A324,datasets!$A:$B,2,0)</f>
        <v>Micheletti et al. 2015, The Photogrammetric Record (D54J7ZC4)</v>
      </c>
      <c r="C324" s="129" t="str">
        <f t="shared" si="1"/>
        <v>D54J7ZC4.1.1</v>
      </c>
      <c r="D324" s="117" t="s">
        <v>22</v>
      </c>
      <c r="E324" s="117" t="s">
        <v>22</v>
      </c>
      <c r="F324" s="168" t="s">
        <v>22</v>
      </c>
      <c r="G324" s="117" t="s">
        <v>22</v>
      </c>
      <c r="H324" s="169" t="s">
        <v>22</v>
      </c>
      <c r="I324" s="170" t="s">
        <v>22</v>
      </c>
      <c r="J324" s="169" t="s">
        <v>5089</v>
      </c>
      <c r="K324" s="233">
        <v>169.0</v>
      </c>
      <c r="L324" s="234">
        <v>0.65</v>
      </c>
      <c r="M324" s="234">
        <v>0.65</v>
      </c>
      <c r="N324" s="172">
        <v>0.65</v>
      </c>
      <c r="O324" s="117" t="s">
        <v>5090</v>
      </c>
      <c r="P324" s="234">
        <v>0.54</v>
      </c>
      <c r="Q324" s="234">
        <v>0.54</v>
      </c>
      <c r="R324" s="235">
        <v>0.54</v>
      </c>
      <c r="S324" s="9" t="s">
        <v>4707</v>
      </c>
      <c r="T324" s="173" t="s">
        <v>4707</v>
      </c>
      <c r="U324" s="175"/>
      <c r="V324" s="175" t="s">
        <v>4701</v>
      </c>
      <c r="W324" s="179">
        <v>0.05</v>
      </c>
      <c r="X324" s="179">
        <v>0.05</v>
      </c>
      <c r="Y324" s="177">
        <v>0.05</v>
      </c>
      <c r="Z324" s="117" t="s">
        <v>22</v>
      </c>
      <c r="AA324" s="11" t="s">
        <v>22</v>
      </c>
      <c r="AB324" s="181" t="s">
        <v>22</v>
      </c>
      <c r="AC324" s="9" t="s">
        <v>4714</v>
      </c>
      <c r="AD324" s="11" t="s">
        <v>5091</v>
      </c>
      <c r="AE324" s="74" t="str">
        <f t="array" ref="AE324"> index(publications!$A$1:$A$319, match($B324, publications!$B$1:$B$319, 0))</f>
        <v>Anette</v>
      </c>
      <c r="AF324" s="26" t="s">
        <v>5092</v>
      </c>
    </row>
    <row r="325">
      <c r="A325" s="26" t="s">
        <v>4094</v>
      </c>
      <c r="B325" s="129" t="str">
        <f> VLOOKUP($A325,datasets!$A:$B,2,0)</f>
        <v>Micheletti et al. 2015, The Photogrammetric Record (D54J7ZC4)</v>
      </c>
      <c r="C325" s="129" t="str">
        <f t="shared" si="1"/>
        <v>D54J7ZC4.2.1</v>
      </c>
      <c r="D325" s="117" t="s">
        <v>22</v>
      </c>
      <c r="E325" s="117" t="s">
        <v>22</v>
      </c>
      <c r="F325" s="168" t="s">
        <v>22</v>
      </c>
      <c r="G325" s="117" t="s">
        <v>22</v>
      </c>
      <c r="H325" s="169" t="s">
        <v>22</v>
      </c>
      <c r="I325" s="170" t="s">
        <v>22</v>
      </c>
      <c r="J325" s="169" t="s">
        <v>5089</v>
      </c>
      <c r="K325" s="233">
        <v>169.0</v>
      </c>
      <c r="L325" s="234">
        <v>0.42</v>
      </c>
      <c r="M325" s="234">
        <v>0.42</v>
      </c>
      <c r="N325" s="172">
        <v>0.42</v>
      </c>
      <c r="O325" s="117" t="s">
        <v>5090</v>
      </c>
      <c r="P325" s="234">
        <v>0.45</v>
      </c>
      <c r="Q325" s="234">
        <v>0.45</v>
      </c>
      <c r="R325" s="235">
        <v>0.45</v>
      </c>
      <c r="S325" s="9" t="s">
        <v>4707</v>
      </c>
      <c r="T325" s="173" t="s">
        <v>4707</v>
      </c>
      <c r="U325" s="175"/>
      <c r="V325" s="175" t="s">
        <v>4701</v>
      </c>
      <c r="W325" s="179">
        <v>0.05</v>
      </c>
      <c r="X325" s="179">
        <v>0.05</v>
      </c>
      <c r="Y325" s="177">
        <v>0.05</v>
      </c>
      <c r="Z325" s="117" t="s">
        <v>22</v>
      </c>
      <c r="AA325" s="11" t="s">
        <v>22</v>
      </c>
      <c r="AB325" s="181" t="s">
        <v>22</v>
      </c>
      <c r="AC325" s="9" t="s">
        <v>4714</v>
      </c>
      <c r="AD325" s="11" t="s">
        <v>5091</v>
      </c>
      <c r="AE325" s="74" t="str">
        <f t="array" ref="AE325"> index(publications!$A$1:$A$319, match($B325, publications!$B$1:$B$319, 0))</f>
        <v>Anette</v>
      </c>
      <c r="AF325" s="26" t="s">
        <v>5092</v>
      </c>
    </row>
    <row r="326">
      <c r="A326" s="30" t="s">
        <v>4095</v>
      </c>
      <c r="B326" s="129" t="str">
        <f> VLOOKUP($A326,datasets!$A:$B,2,0)</f>
        <v>Micheletti et al. 2015, The Photogrammetric Record (D54J7ZC4)</v>
      </c>
      <c r="C326" s="129" t="str">
        <f t="shared" si="1"/>
        <v>D54J7ZC4.3.1</v>
      </c>
      <c r="D326" s="117" t="s">
        <v>22</v>
      </c>
      <c r="E326" s="117" t="s">
        <v>22</v>
      </c>
      <c r="F326" s="168" t="s">
        <v>22</v>
      </c>
      <c r="G326" s="117" t="s">
        <v>22</v>
      </c>
      <c r="H326" s="169" t="s">
        <v>22</v>
      </c>
      <c r="I326" s="170" t="s">
        <v>22</v>
      </c>
      <c r="J326" s="169" t="s">
        <v>5089</v>
      </c>
      <c r="K326" s="233">
        <v>169.0</v>
      </c>
      <c r="L326" s="234">
        <v>0.4</v>
      </c>
      <c r="M326" s="234">
        <v>0.4</v>
      </c>
      <c r="N326" s="172">
        <v>0.4</v>
      </c>
      <c r="O326" s="117" t="s">
        <v>5090</v>
      </c>
      <c r="P326" s="234">
        <v>0.65</v>
      </c>
      <c r="Q326" s="234">
        <v>0.65</v>
      </c>
      <c r="R326" s="235">
        <v>0.65</v>
      </c>
      <c r="S326" s="9" t="s">
        <v>4707</v>
      </c>
      <c r="T326" s="173" t="s">
        <v>4707</v>
      </c>
      <c r="U326" s="175"/>
      <c r="V326" s="175" t="s">
        <v>4701</v>
      </c>
      <c r="W326" s="179">
        <v>0.05</v>
      </c>
      <c r="X326" s="179">
        <v>0.05</v>
      </c>
      <c r="Y326" s="177">
        <v>0.05</v>
      </c>
      <c r="Z326" s="117" t="s">
        <v>22</v>
      </c>
      <c r="AA326" s="11" t="s">
        <v>22</v>
      </c>
      <c r="AB326" s="181" t="s">
        <v>22</v>
      </c>
      <c r="AC326" s="9" t="s">
        <v>4714</v>
      </c>
      <c r="AD326" s="11" t="s">
        <v>5091</v>
      </c>
      <c r="AE326" s="74" t="str">
        <f t="array" ref="AE326"> index(publications!$A$1:$A$319, match($B326, publications!$B$1:$B$319, 0))</f>
        <v>Anette</v>
      </c>
      <c r="AF326" s="26" t="s">
        <v>5092</v>
      </c>
    </row>
    <row r="327">
      <c r="A327" s="26" t="s">
        <v>4096</v>
      </c>
      <c r="B327" s="129" t="str">
        <f> VLOOKUP($A327,datasets!$A:$B,2,0)</f>
        <v>Micheletti et al. 2015, The Photogrammetric Record (D54J7ZC4)</v>
      </c>
      <c r="C327" s="129" t="str">
        <f t="shared" si="1"/>
        <v>D54J7ZC4.4.1</v>
      </c>
      <c r="D327" s="117" t="s">
        <v>22</v>
      </c>
      <c r="E327" s="117" t="s">
        <v>22</v>
      </c>
      <c r="F327" s="168" t="s">
        <v>22</v>
      </c>
      <c r="G327" s="117" t="s">
        <v>22</v>
      </c>
      <c r="H327" s="169" t="s">
        <v>22</v>
      </c>
      <c r="I327" s="170" t="s">
        <v>22</v>
      </c>
      <c r="J327" s="169" t="s">
        <v>5089</v>
      </c>
      <c r="K327" s="233">
        <v>169.0</v>
      </c>
      <c r="L327" s="234">
        <v>0.42</v>
      </c>
      <c r="M327" s="234">
        <v>0.42</v>
      </c>
      <c r="N327" s="172">
        <v>0.42</v>
      </c>
      <c r="O327" s="117" t="s">
        <v>5090</v>
      </c>
      <c r="P327" s="234">
        <v>0.64</v>
      </c>
      <c r="Q327" s="234">
        <v>0.64</v>
      </c>
      <c r="R327" s="235">
        <v>0.64</v>
      </c>
      <c r="S327" s="9" t="s">
        <v>4707</v>
      </c>
      <c r="T327" s="173" t="s">
        <v>4707</v>
      </c>
      <c r="U327" s="175"/>
      <c r="V327" s="175" t="s">
        <v>4701</v>
      </c>
      <c r="W327" s="179">
        <v>0.05</v>
      </c>
      <c r="X327" s="179">
        <v>0.05</v>
      </c>
      <c r="Y327" s="177">
        <v>0.05</v>
      </c>
      <c r="Z327" s="117" t="s">
        <v>22</v>
      </c>
      <c r="AA327" s="11" t="s">
        <v>22</v>
      </c>
      <c r="AB327" s="181" t="s">
        <v>22</v>
      </c>
      <c r="AC327" s="9" t="s">
        <v>4714</v>
      </c>
      <c r="AD327" s="11" t="s">
        <v>5091</v>
      </c>
      <c r="AE327" s="74" t="str">
        <f t="array" ref="AE327"> index(publications!$A$1:$A$319, match($B327, publications!$B$1:$B$319, 0))</f>
        <v>Anette</v>
      </c>
      <c r="AF327" s="26" t="s">
        <v>5092</v>
      </c>
    </row>
    <row r="328">
      <c r="A328" s="30" t="s">
        <v>4097</v>
      </c>
      <c r="B328" s="129" t="str">
        <f> VLOOKUP($A328,datasets!$A:$B,2,0)</f>
        <v>Micheletti et al. 2015, The Photogrammetric Record (D54J7ZC4)</v>
      </c>
      <c r="C328" s="129" t="str">
        <f t="shared" si="1"/>
        <v>D54J7ZC4.5.1</v>
      </c>
      <c r="D328" s="117" t="s">
        <v>22</v>
      </c>
      <c r="E328" s="117" t="s">
        <v>22</v>
      </c>
      <c r="F328" s="168" t="s">
        <v>22</v>
      </c>
      <c r="G328" s="117" t="s">
        <v>22</v>
      </c>
      <c r="H328" s="169" t="s">
        <v>22</v>
      </c>
      <c r="I328" s="170" t="s">
        <v>22</v>
      </c>
      <c r="J328" s="169" t="s">
        <v>5089</v>
      </c>
      <c r="K328" s="233">
        <v>169.0</v>
      </c>
      <c r="L328" s="234">
        <v>0.66</v>
      </c>
      <c r="M328" s="234">
        <v>0.66</v>
      </c>
      <c r="N328" s="172">
        <v>0.66</v>
      </c>
      <c r="O328" s="117" t="s">
        <v>5090</v>
      </c>
      <c r="P328" s="234">
        <v>0.65</v>
      </c>
      <c r="Q328" s="234">
        <v>0.65</v>
      </c>
      <c r="R328" s="235">
        <v>0.65</v>
      </c>
      <c r="S328" s="9" t="s">
        <v>4707</v>
      </c>
      <c r="T328" s="173" t="s">
        <v>4707</v>
      </c>
      <c r="U328" s="175"/>
      <c r="V328" s="175" t="s">
        <v>4701</v>
      </c>
      <c r="W328" s="179">
        <v>0.05</v>
      </c>
      <c r="X328" s="179">
        <v>0.05</v>
      </c>
      <c r="Y328" s="177">
        <v>0.05</v>
      </c>
      <c r="Z328" s="117" t="s">
        <v>22</v>
      </c>
      <c r="AA328" s="11" t="s">
        <v>22</v>
      </c>
      <c r="AB328" s="181" t="s">
        <v>22</v>
      </c>
      <c r="AC328" s="9" t="s">
        <v>4714</v>
      </c>
      <c r="AD328" s="11" t="s">
        <v>5091</v>
      </c>
      <c r="AE328" s="74" t="str">
        <f t="array" ref="AE328"> index(publications!$A$1:$A$319, match($B328, publications!$B$1:$B$319, 0))</f>
        <v>Anette</v>
      </c>
      <c r="AF328" s="26" t="s">
        <v>5092</v>
      </c>
    </row>
    <row r="329">
      <c r="A329" s="26" t="s">
        <v>4098</v>
      </c>
      <c r="B329" s="129" t="str">
        <f> VLOOKUP($A329,datasets!$A:$B,2,0)</f>
        <v>Micheletti et al. 2015, The Photogrammetric Record (D54J7ZC4)</v>
      </c>
      <c r="C329" s="129" t="str">
        <f t="shared" si="1"/>
        <v>D54J7ZC4.6.1</v>
      </c>
      <c r="D329" s="117" t="s">
        <v>22</v>
      </c>
      <c r="E329" s="117" t="s">
        <v>22</v>
      </c>
      <c r="F329" s="168" t="s">
        <v>22</v>
      </c>
      <c r="G329" s="117" t="s">
        <v>22</v>
      </c>
      <c r="H329" s="169" t="s">
        <v>22</v>
      </c>
      <c r="I329" s="170" t="s">
        <v>22</v>
      </c>
      <c r="J329" s="169" t="s">
        <v>5089</v>
      </c>
      <c r="K329" s="233">
        <v>169.0</v>
      </c>
      <c r="L329" s="234">
        <v>0.51</v>
      </c>
      <c r="M329" s="234">
        <v>0.51</v>
      </c>
      <c r="N329" s="172">
        <v>0.51</v>
      </c>
      <c r="O329" s="117" t="s">
        <v>5090</v>
      </c>
      <c r="P329" s="234">
        <v>0.64</v>
      </c>
      <c r="Q329" s="234">
        <v>0.64</v>
      </c>
      <c r="R329" s="235">
        <v>0.64</v>
      </c>
      <c r="S329" s="9" t="s">
        <v>4707</v>
      </c>
      <c r="T329" s="173" t="s">
        <v>4707</v>
      </c>
      <c r="U329" s="175"/>
      <c r="V329" s="175" t="s">
        <v>4701</v>
      </c>
      <c r="W329" s="179">
        <v>0.05</v>
      </c>
      <c r="X329" s="179">
        <v>0.05</v>
      </c>
      <c r="Y329" s="177">
        <v>0.05</v>
      </c>
      <c r="Z329" s="117" t="s">
        <v>22</v>
      </c>
      <c r="AA329" s="11" t="s">
        <v>22</v>
      </c>
      <c r="AB329" s="181" t="s">
        <v>22</v>
      </c>
      <c r="AC329" s="9" t="s">
        <v>4714</v>
      </c>
      <c r="AD329" s="11" t="s">
        <v>5091</v>
      </c>
      <c r="AE329" s="74" t="str">
        <f t="array" ref="AE329"> index(publications!$A$1:$A$319, match($B329, publications!$B$1:$B$319, 0))</f>
        <v>Anette</v>
      </c>
      <c r="AF329" s="26" t="s">
        <v>5092</v>
      </c>
    </row>
    <row r="330">
      <c r="A330" s="30" t="s">
        <v>4099</v>
      </c>
      <c r="B330" s="129" t="str">
        <f> VLOOKUP($A330,datasets!$A:$B,2,0)</f>
        <v>Micheletti et al. 2015, The Photogrammetric Record (D54J7ZC4)</v>
      </c>
      <c r="C330" s="129" t="str">
        <f t="shared" si="1"/>
        <v>D54J7ZC4.7.1</v>
      </c>
      <c r="D330" s="117" t="s">
        <v>22</v>
      </c>
      <c r="E330" s="117" t="s">
        <v>22</v>
      </c>
      <c r="F330" s="168" t="s">
        <v>22</v>
      </c>
      <c r="G330" s="117" t="s">
        <v>22</v>
      </c>
      <c r="H330" s="169" t="s">
        <v>22</v>
      </c>
      <c r="I330" s="170" t="s">
        <v>22</v>
      </c>
      <c r="J330" s="169" t="s">
        <v>5089</v>
      </c>
      <c r="K330" s="233">
        <v>169.0</v>
      </c>
      <c r="L330" s="234">
        <v>0.48</v>
      </c>
      <c r="M330" s="234">
        <v>0.48</v>
      </c>
      <c r="N330" s="172">
        <v>0.48</v>
      </c>
      <c r="O330" s="117" t="s">
        <v>5090</v>
      </c>
      <c r="P330" s="234">
        <v>0.63</v>
      </c>
      <c r="Q330" s="234">
        <v>0.63</v>
      </c>
      <c r="R330" s="235">
        <v>0.63</v>
      </c>
      <c r="S330" s="9" t="s">
        <v>4707</v>
      </c>
      <c r="T330" s="173" t="s">
        <v>4707</v>
      </c>
      <c r="U330" s="175"/>
      <c r="V330" s="175" t="s">
        <v>4701</v>
      </c>
      <c r="W330" s="179">
        <v>0.05</v>
      </c>
      <c r="X330" s="179">
        <v>0.05</v>
      </c>
      <c r="Y330" s="177">
        <v>0.05</v>
      </c>
      <c r="Z330" s="117" t="s">
        <v>22</v>
      </c>
      <c r="AA330" s="11" t="s">
        <v>22</v>
      </c>
      <c r="AB330" s="181" t="s">
        <v>22</v>
      </c>
      <c r="AC330" s="9" t="s">
        <v>4714</v>
      </c>
      <c r="AD330" s="11" t="s">
        <v>5091</v>
      </c>
      <c r="AE330" s="74" t="str">
        <f t="array" ref="AE330"> index(publications!$A$1:$A$319, match($B330, publications!$B$1:$B$319, 0))</f>
        <v>Anette</v>
      </c>
      <c r="AF330" s="26" t="s">
        <v>5092</v>
      </c>
    </row>
    <row r="331">
      <c r="A331" s="26" t="s">
        <v>4100</v>
      </c>
      <c r="B331" s="129" t="str">
        <f> VLOOKUP($A331,datasets!$A:$B,2,0)</f>
        <v>Micheletti et al. 2015, The Photogrammetric Record (D54J7ZC4)</v>
      </c>
      <c r="C331" s="129" t="str">
        <f t="shared" si="1"/>
        <v>D54J7ZC4.8.1</v>
      </c>
      <c r="D331" s="117" t="s">
        <v>22</v>
      </c>
      <c r="E331" s="117" t="s">
        <v>22</v>
      </c>
      <c r="F331" s="168" t="s">
        <v>22</v>
      </c>
      <c r="G331" s="117" t="s">
        <v>22</v>
      </c>
      <c r="H331" s="169" t="s">
        <v>22</v>
      </c>
      <c r="I331" s="170" t="s">
        <v>22</v>
      </c>
      <c r="J331" s="169" t="s">
        <v>5089</v>
      </c>
      <c r="K331" s="233">
        <v>169.0</v>
      </c>
      <c r="L331" s="234">
        <v>0.39</v>
      </c>
      <c r="M331" s="234">
        <v>0.39</v>
      </c>
      <c r="N331" s="172">
        <v>0.39</v>
      </c>
      <c r="O331" s="117" t="s">
        <v>5090</v>
      </c>
      <c r="P331" s="234">
        <v>0.53</v>
      </c>
      <c r="Q331" s="234">
        <v>0.53</v>
      </c>
      <c r="R331" s="235">
        <v>0.53</v>
      </c>
      <c r="S331" s="9" t="s">
        <v>4707</v>
      </c>
      <c r="T331" s="173" t="s">
        <v>4707</v>
      </c>
      <c r="U331" s="175"/>
      <c r="V331" s="175" t="s">
        <v>4701</v>
      </c>
      <c r="W331" s="179">
        <v>0.05</v>
      </c>
      <c r="X331" s="179">
        <v>0.05</v>
      </c>
      <c r="Y331" s="177">
        <v>0.05</v>
      </c>
      <c r="Z331" s="117" t="s">
        <v>22</v>
      </c>
      <c r="AA331" s="11" t="s">
        <v>22</v>
      </c>
      <c r="AB331" s="181" t="s">
        <v>22</v>
      </c>
      <c r="AC331" s="9" t="s">
        <v>4714</v>
      </c>
      <c r="AD331" s="11" t="s">
        <v>5091</v>
      </c>
      <c r="AE331" s="74" t="str">
        <f t="array" ref="AE331"> index(publications!$A$1:$A$319, match($B331, publications!$B$1:$B$319, 0))</f>
        <v>Anette</v>
      </c>
      <c r="AF331" s="26" t="s">
        <v>5092</v>
      </c>
    </row>
    <row r="332">
      <c r="A332" s="30" t="s">
        <v>4101</v>
      </c>
      <c r="B332" s="129" t="str">
        <f> VLOOKUP($A332,datasets!$A:$B,2,0)</f>
        <v>Midgley and Tonkin 2017, Geomorphology (4FQSHSBF)</v>
      </c>
      <c r="C332" s="129" t="str">
        <f t="shared" si="1"/>
        <v>4FQSHSBF.1.1</v>
      </c>
      <c r="D332" s="11" t="s">
        <v>4834</v>
      </c>
      <c r="E332" s="11" t="s">
        <v>4834</v>
      </c>
      <c r="F332" s="168" t="s">
        <v>4695</v>
      </c>
      <c r="G332" s="11">
        <v>0.2</v>
      </c>
      <c r="H332" s="169">
        <v>0.2</v>
      </c>
      <c r="I332" s="170">
        <f>AVERAGE(G332,G332,H332)</f>
        <v>0.2</v>
      </c>
      <c r="J332" s="169" t="s">
        <v>5093</v>
      </c>
      <c r="K332" s="171">
        <v>7.0</v>
      </c>
      <c r="L332" s="11">
        <v>4.5</v>
      </c>
      <c r="M332" s="11">
        <v>4.5</v>
      </c>
      <c r="N332" s="172">
        <v>4.5</v>
      </c>
      <c r="O332" s="117" t="s">
        <v>22</v>
      </c>
      <c r="P332" s="117" t="s">
        <v>22</v>
      </c>
      <c r="Q332" s="117" t="s">
        <v>22</v>
      </c>
      <c r="R332" s="174" t="s">
        <v>22</v>
      </c>
      <c r="S332" s="9" t="s">
        <v>4692</v>
      </c>
      <c r="T332" s="173" t="s">
        <v>4693</v>
      </c>
      <c r="U332" s="181"/>
      <c r="V332" s="181" t="s">
        <v>4695</v>
      </c>
      <c r="W332" s="179">
        <v>0.2</v>
      </c>
      <c r="X332" s="179">
        <v>0.2</v>
      </c>
      <c r="Y332" s="180">
        <v>0.2</v>
      </c>
      <c r="Z332" s="11">
        <v>8.5</v>
      </c>
      <c r="AA332" s="11">
        <v>8.5</v>
      </c>
      <c r="AB332" s="181">
        <v>8.5</v>
      </c>
      <c r="AC332" s="9" t="s">
        <v>4714</v>
      </c>
      <c r="AD332" s="11" t="s">
        <v>22</v>
      </c>
      <c r="AE332" s="74" t="str">
        <f t="array" ref="AE332"> index(publications!$A$1:$A$319, match($B332, publications!$B$1:$B$319, 0))</f>
        <v>Anette</v>
      </c>
      <c r="AF332" s="26" t="s">
        <v>22</v>
      </c>
    </row>
    <row r="333">
      <c r="A333" s="30" t="s">
        <v>4104</v>
      </c>
      <c r="B333" s="129" t="str">
        <f> VLOOKUP($A333,datasets!$A:$B,2,0)</f>
        <v>Mihai et al. 2016, Procedia Environmental Sciences (KTXXTV3Y)</v>
      </c>
      <c r="C333" s="129" t="str">
        <f t="shared" si="1"/>
        <v>KTXXTV3Y.1.1</v>
      </c>
      <c r="D333" s="11" t="s">
        <v>5094</v>
      </c>
      <c r="E333" s="117" t="s">
        <v>4762</v>
      </c>
      <c r="F333" s="168" t="s">
        <v>4695</v>
      </c>
      <c r="G333" s="117" t="s">
        <v>22</v>
      </c>
      <c r="H333" s="169" t="s">
        <v>22</v>
      </c>
      <c r="I333" s="178" t="s">
        <v>22</v>
      </c>
      <c r="J333" s="169" t="s">
        <v>4782</v>
      </c>
      <c r="K333" s="184">
        <v>30.0</v>
      </c>
      <c r="L333" s="117" t="s">
        <v>22</v>
      </c>
      <c r="M333" s="169" t="s">
        <v>22</v>
      </c>
      <c r="N333" s="172" t="s">
        <v>22</v>
      </c>
      <c r="O333" s="117">
        <v>50.0</v>
      </c>
      <c r="P333" s="117" t="s">
        <v>22</v>
      </c>
      <c r="Q333" s="117" t="s">
        <v>22</v>
      </c>
      <c r="R333" s="174" t="s">
        <v>22</v>
      </c>
      <c r="S333" s="9" t="s">
        <v>4762</v>
      </c>
      <c r="T333" s="174" t="s">
        <v>4762</v>
      </c>
      <c r="U333" s="181"/>
      <c r="V333" s="181" t="s">
        <v>4695</v>
      </c>
      <c r="W333" s="176" t="s">
        <v>22</v>
      </c>
      <c r="X333" s="176" t="s">
        <v>22</v>
      </c>
      <c r="Y333" s="180" t="s">
        <v>22</v>
      </c>
      <c r="Z333" s="11">
        <v>6.0</v>
      </c>
      <c r="AA333" s="11">
        <v>6.0</v>
      </c>
      <c r="AB333" s="181">
        <v>6.0</v>
      </c>
      <c r="AC333" s="9" t="s">
        <v>4714</v>
      </c>
      <c r="AD333" s="11" t="s">
        <v>5095</v>
      </c>
      <c r="AE333" s="204" t="str">
        <f t="array" ref="AE333"> index(publications!$A$1:$A$319, match($B333, publications!$B$1:$B$319, 0))</f>
        <v>Amaury</v>
      </c>
      <c r="AF333" s="26" t="s">
        <v>22</v>
      </c>
    </row>
    <row r="334">
      <c r="A334" s="30" t="s">
        <v>4106</v>
      </c>
      <c r="B334" s="129" t="str">
        <f> VLOOKUP($A334,datasets!$A:$B,2,0)</f>
        <v>Mölg and Bolch 2017, Remote Sensing (IFALXNZB)</v>
      </c>
      <c r="C334" s="129" t="str">
        <f t="shared" si="1"/>
        <v>IFALXNZB.1.1</v>
      </c>
      <c r="D334" s="117" t="s">
        <v>22</v>
      </c>
      <c r="E334" s="117" t="s">
        <v>22</v>
      </c>
      <c r="F334" s="168" t="s">
        <v>22</v>
      </c>
      <c r="G334" s="117" t="s">
        <v>22</v>
      </c>
      <c r="H334" s="169" t="s">
        <v>22</v>
      </c>
      <c r="I334" s="170" t="s">
        <v>22</v>
      </c>
      <c r="J334" s="169" t="s">
        <v>5096</v>
      </c>
      <c r="K334" s="184">
        <v>24.0</v>
      </c>
      <c r="L334" s="117" t="s">
        <v>22</v>
      </c>
      <c r="M334" s="169" t="s">
        <v>22</v>
      </c>
      <c r="N334" s="172" t="s">
        <v>22</v>
      </c>
      <c r="O334" s="117" t="s">
        <v>22</v>
      </c>
      <c r="P334" s="117" t="s">
        <v>22</v>
      </c>
      <c r="Q334" s="117" t="s">
        <v>22</v>
      </c>
      <c r="R334" s="174" t="s">
        <v>22</v>
      </c>
      <c r="S334" s="9" t="s">
        <v>5097</v>
      </c>
      <c r="T334" s="173" t="s">
        <v>4832</v>
      </c>
      <c r="U334" s="181"/>
      <c r="V334" s="181" t="s">
        <v>4695</v>
      </c>
      <c r="W334" s="179" t="s">
        <v>22</v>
      </c>
      <c r="X334" s="185">
        <v>44564.0</v>
      </c>
      <c r="Y334" s="229">
        <v>2.0</v>
      </c>
      <c r="Z334" s="11" t="s">
        <v>5098</v>
      </c>
      <c r="AA334" s="11" t="s">
        <v>5098</v>
      </c>
      <c r="AB334" s="181">
        <v>2.65</v>
      </c>
      <c r="AC334" s="9" t="s">
        <v>4714</v>
      </c>
      <c r="AD334" s="11" t="s">
        <v>5099</v>
      </c>
      <c r="AE334" s="74" t="str">
        <f t="array" ref="AE334"> index(publications!$A$1:$A$319, match($B334, publications!$B$1:$B$319, 0))</f>
        <v>Anette</v>
      </c>
      <c r="AF334" s="26" t="s">
        <v>22</v>
      </c>
    </row>
    <row r="335">
      <c r="A335" s="26" t="s">
        <v>4110</v>
      </c>
      <c r="B335" s="129" t="str">
        <f> VLOOKUP($A335,datasets!$A:$B,2,0)</f>
        <v>Mölg and Bolch 2017, Remote Sensing (IFALXNZB)</v>
      </c>
      <c r="C335" s="129" t="str">
        <f t="shared" si="1"/>
        <v>IFALXNZB.2.1</v>
      </c>
      <c r="D335" s="117" t="s">
        <v>22</v>
      </c>
      <c r="E335" s="117" t="s">
        <v>22</v>
      </c>
      <c r="F335" s="168" t="s">
        <v>22</v>
      </c>
      <c r="G335" s="117" t="s">
        <v>22</v>
      </c>
      <c r="H335" s="169" t="s">
        <v>22</v>
      </c>
      <c r="I335" s="170" t="s">
        <v>22</v>
      </c>
      <c r="J335" s="169" t="s">
        <v>5096</v>
      </c>
      <c r="K335" s="184">
        <v>24.0</v>
      </c>
      <c r="L335" s="117" t="s">
        <v>22</v>
      </c>
      <c r="M335" s="169" t="s">
        <v>22</v>
      </c>
      <c r="N335" s="172" t="s">
        <v>22</v>
      </c>
      <c r="O335" s="117" t="s">
        <v>22</v>
      </c>
      <c r="P335" s="117" t="s">
        <v>22</v>
      </c>
      <c r="Q335" s="117" t="s">
        <v>22</v>
      </c>
      <c r="R335" s="174" t="s">
        <v>22</v>
      </c>
      <c r="S335" s="9" t="s">
        <v>5097</v>
      </c>
      <c r="T335" s="173" t="s">
        <v>4832</v>
      </c>
      <c r="U335" s="181"/>
      <c r="V335" s="181" t="s">
        <v>4695</v>
      </c>
      <c r="W335" s="179" t="s">
        <v>22</v>
      </c>
      <c r="X335" s="185">
        <v>44564.0</v>
      </c>
      <c r="Y335" s="236">
        <v>2.0</v>
      </c>
      <c r="Z335" s="117" t="s">
        <v>5098</v>
      </c>
      <c r="AA335" s="117" t="s">
        <v>5098</v>
      </c>
      <c r="AB335" s="181">
        <v>2.65</v>
      </c>
      <c r="AC335" s="9" t="s">
        <v>4714</v>
      </c>
      <c r="AD335" s="11" t="s">
        <v>5099</v>
      </c>
      <c r="AE335" s="74" t="str">
        <f t="array" ref="AE335"> index(publications!$A$1:$A$319, match($B335, publications!$B$1:$B$319, 0))</f>
        <v>Anette</v>
      </c>
      <c r="AF335" s="26" t="s">
        <v>22</v>
      </c>
    </row>
    <row r="336">
      <c r="A336" s="30" t="s">
        <v>4111</v>
      </c>
      <c r="B336" s="129" t="str">
        <f> VLOOKUP($A336,datasets!$A:$B,2,0)</f>
        <v>Mölg and Bolch 2017, Remote Sensing (IFALXNZB)</v>
      </c>
      <c r="C336" s="129" t="str">
        <f t="shared" si="1"/>
        <v>IFALXNZB.3.1</v>
      </c>
      <c r="D336" s="117" t="s">
        <v>22</v>
      </c>
      <c r="E336" s="117" t="s">
        <v>22</v>
      </c>
      <c r="F336" s="168" t="s">
        <v>22</v>
      </c>
      <c r="G336" s="117" t="s">
        <v>22</v>
      </c>
      <c r="H336" s="169" t="s">
        <v>22</v>
      </c>
      <c r="I336" s="170" t="s">
        <v>22</v>
      </c>
      <c r="J336" s="169" t="s">
        <v>5096</v>
      </c>
      <c r="K336" s="184">
        <v>24.0</v>
      </c>
      <c r="L336" s="117" t="s">
        <v>22</v>
      </c>
      <c r="M336" s="169" t="s">
        <v>22</v>
      </c>
      <c r="N336" s="172" t="s">
        <v>22</v>
      </c>
      <c r="O336" s="117" t="s">
        <v>22</v>
      </c>
      <c r="P336" s="117" t="s">
        <v>22</v>
      </c>
      <c r="Q336" s="117" t="s">
        <v>22</v>
      </c>
      <c r="R336" s="174" t="s">
        <v>22</v>
      </c>
      <c r="S336" s="9" t="s">
        <v>5097</v>
      </c>
      <c r="T336" s="173" t="s">
        <v>4832</v>
      </c>
      <c r="U336" s="181"/>
      <c r="V336" s="181" t="s">
        <v>4695</v>
      </c>
      <c r="W336" s="179" t="s">
        <v>22</v>
      </c>
      <c r="X336" s="185">
        <v>44564.0</v>
      </c>
      <c r="Y336" s="236">
        <v>2.0</v>
      </c>
      <c r="Z336" s="117" t="s">
        <v>5098</v>
      </c>
      <c r="AA336" s="117" t="s">
        <v>5098</v>
      </c>
      <c r="AB336" s="181">
        <v>2.65</v>
      </c>
      <c r="AC336" s="9" t="s">
        <v>4714</v>
      </c>
      <c r="AD336" s="11" t="s">
        <v>5099</v>
      </c>
      <c r="AE336" s="74" t="str">
        <f t="array" ref="AE336"> index(publications!$A$1:$A$319, match($B336, publications!$B$1:$B$319, 0))</f>
        <v>Anette</v>
      </c>
      <c r="AF336" s="26" t="s">
        <v>22</v>
      </c>
    </row>
    <row r="337">
      <c r="A337" s="26" t="s">
        <v>4112</v>
      </c>
      <c r="B337" s="129" t="str">
        <f> VLOOKUP($A337,datasets!$A:$B,2,0)</f>
        <v>Mölg and Bolch 2017, Remote Sensing (IFALXNZB)</v>
      </c>
      <c r="C337" s="129" t="str">
        <f t="shared" si="1"/>
        <v>IFALXNZB.4.1</v>
      </c>
      <c r="D337" s="117" t="s">
        <v>22</v>
      </c>
      <c r="E337" s="117" t="s">
        <v>22</v>
      </c>
      <c r="F337" s="168" t="s">
        <v>22</v>
      </c>
      <c r="G337" s="117" t="s">
        <v>22</v>
      </c>
      <c r="H337" s="169" t="s">
        <v>22</v>
      </c>
      <c r="I337" s="170" t="s">
        <v>22</v>
      </c>
      <c r="J337" s="169" t="s">
        <v>5096</v>
      </c>
      <c r="K337" s="184">
        <v>24.0</v>
      </c>
      <c r="L337" s="117" t="s">
        <v>22</v>
      </c>
      <c r="M337" s="169" t="s">
        <v>22</v>
      </c>
      <c r="N337" s="172" t="s">
        <v>22</v>
      </c>
      <c r="O337" s="117" t="s">
        <v>22</v>
      </c>
      <c r="P337" s="117" t="s">
        <v>22</v>
      </c>
      <c r="Q337" s="117" t="s">
        <v>22</v>
      </c>
      <c r="R337" s="174" t="s">
        <v>22</v>
      </c>
      <c r="S337" s="9" t="s">
        <v>5097</v>
      </c>
      <c r="T337" s="173" t="s">
        <v>4832</v>
      </c>
      <c r="U337" s="181"/>
      <c r="V337" s="181" t="s">
        <v>4695</v>
      </c>
      <c r="W337" s="179" t="s">
        <v>22</v>
      </c>
      <c r="X337" s="185">
        <v>44564.0</v>
      </c>
      <c r="Y337" s="236">
        <v>2.0</v>
      </c>
      <c r="Z337" s="117" t="s">
        <v>5098</v>
      </c>
      <c r="AA337" s="117" t="s">
        <v>5098</v>
      </c>
      <c r="AB337" s="181">
        <v>2.65</v>
      </c>
      <c r="AC337" s="9" t="s">
        <v>4714</v>
      </c>
      <c r="AD337" s="11" t="s">
        <v>5099</v>
      </c>
      <c r="AE337" s="74" t="str">
        <f t="array" ref="AE337"> index(publications!$A$1:$A$319, match($B337, publications!$B$1:$B$319, 0))</f>
        <v>Anette</v>
      </c>
      <c r="AF337" s="26" t="s">
        <v>22</v>
      </c>
    </row>
    <row r="338">
      <c r="A338" s="30" t="s">
        <v>4113</v>
      </c>
      <c r="B338" s="129" t="str">
        <f> VLOOKUP($A338,datasets!$A:$B,2,0)</f>
        <v>Mölg and Bolch 2017, Remote Sensing (IFALXNZB)</v>
      </c>
      <c r="C338" s="129" t="str">
        <f t="shared" si="1"/>
        <v>IFALXNZB.5.1</v>
      </c>
      <c r="D338" s="117" t="s">
        <v>22</v>
      </c>
      <c r="E338" s="117" t="s">
        <v>22</v>
      </c>
      <c r="F338" s="168" t="s">
        <v>22</v>
      </c>
      <c r="G338" s="117" t="s">
        <v>22</v>
      </c>
      <c r="H338" s="169" t="s">
        <v>22</v>
      </c>
      <c r="I338" s="170" t="s">
        <v>22</v>
      </c>
      <c r="J338" s="169" t="s">
        <v>5096</v>
      </c>
      <c r="K338" s="184">
        <v>24.0</v>
      </c>
      <c r="L338" s="117" t="s">
        <v>22</v>
      </c>
      <c r="M338" s="169" t="s">
        <v>22</v>
      </c>
      <c r="N338" s="172" t="s">
        <v>22</v>
      </c>
      <c r="O338" s="117" t="s">
        <v>22</v>
      </c>
      <c r="P338" s="117" t="s">
        <v>22</v>
      </c>
      <c r="Q338" s="117" t="s">
        <v>22</v>
      </c>
      <c r="R338" s="174" t="s">
        <v>22</v>
      </c>
      <c r="S338" s="9" t="s">
        <v>5097</v>
      </c>
      <c r="T338" s="173" t="s">
        <v>4832</v>
      </c>
      <c r="U338" s="181"/>
      <c r="V338" s="181" t="s">
        <v>4695</v>
      </c>
      <c r="W338" s="179" t="s">
        <v>22</v>
      </c>
      <c r="X338" s="185">
        <v>44564.0</v>
      </c>
      <c r="Y338" s="236">
        <v>2.0</v>
      </c>
      <c r="Z338" s="117" t="s">
        <v>5098</v>
      </c>
      <c r="AA338" s="117" t="s">
        <v>5098</v>
      </c>
      <c r="AB338" s="181">
        <v>2.65</v>
      </c>
      <c r="AC338" s="9" t="s">
        <v>4714</v>
      </c>
      <c r="AD338" s="11" t="s">
        <v>5099</v>
      </c>
      <c r="AE338" s="74" t="str">
        <f t="array" ref="AE338"> index(publications!$A$1:$A$319, match($B338, publications!$B$1:$B$319, 0))</f>
        <v>Anette</v>
      </c>
      <c r="AF338" s="26" t="s">
        <v>22</v>
      </c>
    </row>
    <row r="339">
      <c r="A339" s="26" t="s">
        <v>4114</v>
      </c>
      <c r="B339" s="129" t="str">
        <f> VLOOKUP($A339,datasets!$A:$B,2,0)</f>
        <v>Mölg and Bolch 2017, Remote Sensing (IFALXNZB)</v>
      </c>
      <c r="C339" s="129" t="str">
        <f t="shared" si="1"/>
        <v>IFALXNZB.6.1</v>
      </c>
      <c r="D339" s="117" t="s">
        <v>22</v>
      </c>
      <c r="E339" s="117" t="s">
        <v>22</v>
      </c>
      <c r="F339" s="168" t="s">
        <v>22</v>
      </c>
      <c r="G339" s="117" t="s">
        <v>22</v>
      </c>
      <c r="H339" s="169" t="s">
        <v>22</v>
      </c>
      <c r="I339" s="170" t="s">
        <v>22</v>
      </c>
      <c r="J339" s="169" t="s">
        <v>5096</v>
      </c>
      <c r="K339" s="184">
        <v>24.0</v>
      </c>
      <c r="L339" s="117" t="s">
        <v>22</v>
      </c>
      <c r="M339" s="169" t="s">
        <v>22</v>
      </c>
      <c r="N339" s="172" t="s">
        <v>22</v>
      </c>
      <c r="O339" s="117" t="s">
        <v>22</v>
      </c>
      <c r="P339" s="117" t="s">
        <v>22</v>
      </c>
      <c r="Q339" s="117" t="s">
        <v>22</v>
      </c>
      <c r="R339" s="174" t="s">
        <v>22</v>
      </c>
      <c r="S339" s="9" t="s">
        <v>5097</v>
      </c>
      <c r="T339" s="173" t="s">
        <v>4832</v>
      </c>
      <c r="U339" s="181"/>
      <c r="V339" s="181" t="s">
        <v>4695</v>
      </c>
      <c r="W339" s="179" t="s">
        <v>22</v>
      </c>
      <c r="X339" s="185">
        <v>44564.0</v>
      </c>
      <c r="Y339" s="236">
        <v>2.0</v>
      </c>
      <c r="Z339" s="117" t="s">
        <v>5098</v>
      </c>
      <c r="AA339" s="117" t="s">
        <v>5098</v>
      </c>
      <c r="AB339" s="181">
        <v>2.65</v>
      </c>
      <c r="AC339" s="9" t="s">
        <v>4714</v>
      </c>
      <c r="AD339" s="11" t="s">
        <v>5099</v>
      </c>
      <c r="AE339" s="74" t="str">
        <f t="array" ref="AE339"> index(publications!$A$1:$A$319, match($B339, publications!$B$1:$B$319, 0))</f>
        <v>Anette</v>
      </c>
      <c r="AF339" s="26" t="s">
        <v>22</v>
      </c>
    </row>
    <row r="340">
      <c r="A340" s="30" t="s">
        <v>4115</v>
      </c>
      <c r="B340" s="129" t="str">
        <f> VLOOKUP($A340,datasets!$A:$B,2,0)</f>
        <v>Mölg and Bolch 2017, Remote Sensing (IFALXNZB)</v>
      </c>
      <c r="C340" s="129" t="str">
        <f t="shared" si="1"/>
        <v>IFALXNZB.7.1</v>
      </c>
      <c r="D340" s="117" t="s">
        <v>22</v>
      </c>
      <c r="E340" s="117" t="s">
        <v>22</v>
      </c>
      <c r="F340" s="168" t="s">
        <v>22</v>
      </c>
      <c r="G340" s="117" t="s">
        <v>22</v>
      </c>
      <c r="H340" s="169" t="s">
        <v>22</v>
      </c>
      <c r="I340" s="170" t="s">
        <v>22</v>
      </c>
      <c r="J340" s="169" t="s">
        <v>5096</v>
      </c>
      <c r="K340" s="184">
        <v>24.0</v>
      </c>
      <c r="L340" s="117" t="s">
        <v>22</v>
      </c>
      <c r="M340" s="169" t="s">
        <v>22</v>
      </c>
      <c r="N340" s="172" t="s">
        <v>22</v>
      </c>
      <c r="O340" s="117" t="s">
        <v>22</v>
      </c>
      <c r="P340" s="117" t="s">
        <v>22</v>
      </c>
      <c r="Q340" s="117" t="s">
        <v>22</v>
      </c>
      <c r="R340" s="174" t="s">
        <v>22</v>
      </c>
      <c r="S340" s="9" t="s">
        <v>5097</v>
      </c>
      <c r="T340" s="173" t="s">
        <v>4832</v>
      </c>
      <c r="U340" s="181"/>
      <c r="V340" s="181" t="s">
        <v>4695</v>
      </c>
      <c r="W340" s="179" t="s">
        <v>22</v>
      </c>
      <c r="X340" s="185">
        <v>44564.0</v>
      </c>
      <c r="Y340" s="236">
        <v>2.0</v>
      </c>
      <c r="Z340" s="117" t="s">
        <v>5098</v>
      </c>
      <c r="AA340" s="117" t="s">
        <v>5098</v>
      </c>
      <c r="AB340" s="181">
        <v>2.65</v>
      </c>
      <c r="AC340" s="9" t="s">
        <v>4714</v>
      </c>
      <c r="AD340" s="11" t="s">
        <v>5099</v>
      </c>
      <c r="AE340" s="74" t="str">
        <f t="array" ref="AE340"> index(publications!$A$1:$A$319, match($B340, publications!$B$1:$B$319, 0))</f>
        <v>Anette</v>
      </c>
      <c r="AF340" s="26" t="s">
        <v>22</v>
      </c>
    </row>
    <row r="341">
      <c r="A341" s="26" t="s">
        <v>4116</v>
      </c>
      <c r="B341" s="129" t="str">
        <f> VLOOKUP($A341,datasets!$A:$B,2,0)</f>
        <v>Mölg and Bolch 2017, Remote Sensing (IFALXNZB)</v>
      </c>
      <c r="C341" s="129" t="str">
        <f t="shared" si="1"/>
        <v>IFALXNZB.8.1</v>
      </c>
      <c r="D341" s="117" t="s">
        <v>22</v>
      </c>
      <c r="E341" s="117" t="s">
        <v>22</v>
      </c>
      <c r="F341" s="168" t="s">
        <v>22</v>
      </c>
      <c r="G341" s="117" t="s">
        <v>22</v>
      </c>
      <c r="H341" s="169" t="s">
        <v>22</v>
      </c>
      <c r="I341" s="170" t="s">
        <v>22</v>
      </c>
      <c r="J341" s="169" t="s">
        <v>5096</v>
      </c>
      <c r="K341" s="184">
        <v>24.0</v>
      </c>
      <c r="L341" s="117" t="s">
        <v>22</v>
      </c>
      <c r="M341" s="169" t="s">
        <v>22</v>
      </c>
      <c r="N341" s="172" t="s">
        <v>22</v>
      </c>
      <c r="O341" s="117" t="s">
        <v>22</v>
      </c>
      <c r="P341" s="117" t="s">
        <v>22</v>
      </c>
      <c r="Q341" s="117" t="s">
        <v>22</v>
      </c>
      <c r="R341" s="174" t="s">
        <v>22</v>
      </c>
      <c r="S341" s="9" t="s">
        <v>5097</v>
      </c>
      <c r="T341" s="173" t="s">
        <v>4832</v>
      </c>
      <c r="U341" s="181"/>
      <c r="V341" s="181" t="s">
        <v>4695</v>
      </c>
      <c r="W341" s="179" t="s">
        <v>22</v>
      </c>
      <c r="X341" s="185">
        <v>44564.0</v>
      </c>
      <c r="Y341" s="236">
        <v>2.0</v>
      </c>
      <c r="Z341" s="117" t="s">
        <v>5098</v>
      </c>
      <c r="AA341" s="117" t="s">
        <v>5098</v>
      </c>
      <c r="AB341" s="181">
        <v>2.65</v>
      </c>
      <c r="AC341" s="9" t="s">
        <v>4714</v>
      </c>
      <c r="AD341" s="11" t="s">
        <v>5099</v>
      </c>
      <c r="AE341" s="74" t="str">
        <f t="array" ref="AE341"> index(publications!$A$1:$A$319, match($B341, publications!$B$1:$B$319, 0))</f>
        <v>Anette</v>
      </c>
      <c r="AF341" s="26" t="s">
        <v>22</v>
      </c>
    </row>
    <row r="342">
      <c r="A342" s="30" t="s">
        <v>4118</v>
      </c>
      <c r="B342" s="129" t="str">
        <f> VLOOKUP($A342,datasets!$A:$B,2,0)</f>
        <v>Mölg et al. 2019, The Cryosphere (ZMXR5AJX)</v>
      </c>
      <c r="C342" s="129" t="str">
        <f t="shared" si="1"/>
        <v>ZMXR5AJX.1.1</v>
      </c>
      <c r="D342" s="169" t="s">
        <v>22</v>
      </c>
      <c r="E342" s="117" t="s">
        <v>22</v>
      </c>
      <c r="F342" s="168" t="s">
        <v>22</v>
      </c>
      <c r="G342" s="169" t="s">
        <v>22</v>
      </c>
      <c r="H342" s="169" t="s">
        <v>22</v>
      </c>
      <c r="I342" s="170" t="s">
        <v>22</v>
      </c>
      <c r="J342" s="169" t="s">
        <v>3459</v>
      </c>
      <c r="K342" s="184">
        <v>10.0</v>
      </c>
      <c r="L342" s="169" t="s">
        <v>22</v>
      </c>
      <c r="M342" s="169" t="s">
        <v>22</v>
      </c>
      <c r="N342" s="172" t="s">
        <v>22</v>
      </c>
      <c r="O342" s="117" t="s">
        <v>22</v>
      </c>
      <c r="P342" s="169" t="s">
        <v>22</v>
      </c>
      <c r="Q342" s="117" t="s">
        <v>22</v>
      </c>
      <c r="R342" s="174" t="s">
        <v>22</v>
      </c>
      <c r="S342" s="9" t="s">
        <v>5100</v>
      </c>
      <c r="T342" s="237" t="s">
        <v>4693</v>
      </c>
      <c r="U342" s="165"/>
      <c r="V342" s="165" t="s">
        <v>4695</v>
      </c>
      <c r="W342" s="166" t="s">
        <v>5101</v>
      </c>
      <c r="X342" s="166" t="s">
        <v>5101</v>
      </c>
      <c r="Y342" s="224">
        <v>0.4</v>
      </c>
      <c r="Z342" s="11">
        <v>5.0</v>
      </c>
      <c r="AA342" s="11">
        <v>5.0</v>
      </c>
      <c r="AB342" s="181">
        <v>5.0</v>
      </c>
      <c r="AC342" s="9" t="s">
        <v>4889</v>
      </c>
      <c r="AD342" s="169" t="s">
        <v>22</v>
      </c>
      <c r="AE342" s="74" t="str">
        <f t="array" ref="AE342"> index(publications!$A$1:$A$319, match($B342, publications!$B$1:$B$319, 0))</f>
        <v>Anette</v>
      </c>
      <c r="AF342" s="26" t="s">
        <v>22</v>
      </c>
    </row>
    <row r="343">
      <c r="A343" s="30" t="s">
        <v>4121</v>
      </c>
      <c r="B343" s="129" t="str">
        <f> VLOOKUP($A343,datasets!$A:$B,2,0)</f>
        <v>Mölg et al. 2019, The Cryosphere (ZMXR5AJX)</v>
      </c>
      <c r="C343" s="129" t="str">
        <f t="shared" si="1"/>
        <v>ZMXR5AJX.2.1</v>
      </c>
      <c r="D343" s="169" t="s">
        <v>22</v>
      </c>
      <c r="E343" s="117" t="s">
        <v>22</v>
      </c>
      <c r="F343" s="168" t="s">
        <v>22</v>
      </c>
      <c r="G343" s="169" t="s">
        <v>22</v>
      </c>
      <c r="H343" s="169" t="s">
        <v>22</v>
      </c>
      <c r="I343" s="170" t="s">
        <v>22</v>
      </c>
      <c r="J343" s="169" t="s">
        <v>3459</v>
      </c>
      <c r="K343" s="184">
        <v>10.0</v>
      </c>
      <c r="L343" s="169" t="s">
        <v>22</v>
      </c>
      <c r="M343" s="169" t="s">
        <v>22</v>
      </c>
      <c r="N343" s="172" t="s">
        <v>22</v>
      </c>
      <c r="O343" s="117" t="s">
        <v>22</v>
      </c>
      <c r="P343" s="169" t="s">
        <v>22</v>
      </c>
      <c r="Q343" s="117" t="s">
        <v>22</v>
      </c>
      <c r="R343" s="174" t="s">
        <v>22</v>
      </c>
      <c r="S343" s="9" t="s">
        <v>5100</v>
      </c>
      <c r="T343" s="237" t="s">
        <v>4693</v>
      </c>
      <c r="U343" s="165"/>
      <c r="V343" s="165" t="s">
        <v>4695</v>
      </c>
      <c r="W343" s="166" t="s">
        <v>5101</v>
      </c>
      <c r="X343" s="166" t="s">
        <v>5101</v>
      </c>
      <c r="Y343" s="224">
        <v>0.4</v>
      </c>
      <c r="Z343" s="11">
        <v>1.0</v>
      </c>
      <c r="AA343" s="11">
        <v>1.0</v>
      </c>
      <c r="AB343" s="181">
        <v>1.0</v>
      </c>
      <c r="AC343" s="9" t="s">
        <v>4889</v>
      </c>
      <c r="AD343" s="169" t="s">
        <v>22</v>
      </c>
      <c r="AE343" s="74" t="str">
        <f t="array" ref="AE343"> index(publications!$A$1:$A$319, match($B343, publications!$B$1:$B$319, 0))</f>
        <v>Anette</v>
      </c>
      <c r="AF343" s="26" t="s">
        <v>22</v>
      </c>
    </row>
    <row r="344">
      <c r="A344" s="30" t="s">
        <v>4122</v>
      </c>
      <c r="B344" s="129" t="str">
        <f> VLOOKUP($A344,datasets!$A:$B,2,0)</f>
        <v>Mölg et al. 2019, The Cryosphere (ZMXR5AJX)</v>
      </c>
      <c r="C344" s="129" t="str">
        <f t="shared" si="1"/>
        <v>ZMXR5AJX.3.1</v>
      </c>
      <c r="D344" s="169" t="s">
        <v>22</v>
      </c>
      <c r="E344" s="117" t="s">
        <v>22</v>
      </c>
      <c r="F344" s="168" t="s">
        <v>22</v>
      </c>
      <c r="G344" s="169" t="s">
        <v>22</v>
      </c>
      <c r="H344" s="169" t="s">
        <v>22</v>
      </c>
      <c r="I344" s="170" t="s">
        <v>22</v>
      </c>
      <c r="J344" s="169" t="s">
        <v>3459</v>
      </c>
      <c r="K344" s="184">
        <v>10.0</v>
      </c>
      <c r="L344" s="169" t="s">
        <v>22</v>
      </c>
      <c r="M344" s="169" t="s">
        <v>22</v>
      </c>
      <c r="N344" s="172" t="s">
        <v>22</v>
      </c>
      <c r="O344" s="117" t="s">
        <v>22</v>
      </c>
      <c r="P344" s="169" t="s">
        <v>22</v>
      </c>
      <c r="Q344" s="117" t="s">
        <v>22</v>
      </c>
      <c r="R344" s="174" t="s">
        <v>22</v>
      </c>
      <c r="S344" s="9" t="s">
        <v>5100</v>
      </c>
      <c r="T344" s="237" t="s">
        <v>4693</v>
      </c>
      <c r="U344" s="165"/>
      <c r="V344" s="165" t="s">
        <v>4695</v>
      </c>
      <c r="W344" s="166" t="s">
        <v>5101</v>
      </c>
      <c r="X344" s="166" t="s">
        <v>5101</v>
      </c>
      <c r="Y344" s="224">
        <v>0.4</v>
      </c>
      <c r="Z344" s="11">
        <v>1.0</v>
      </c>
      <c r="AA344" s="11">
        <v>1.0</v>
      </c>
      <c r="AB344" s="181">
        <v>1.0</v>
      </c>
      <c r="AC344" s="9" t="s">
        <v>4889</v>
      </c>
      <c r="AD344" s="169" t="s">
        <v>22</v>
      </c>
      <c r="AE344" s="74" t="str">
        <f t="array" ref="AE344"> index(publications!$A$1:$A$319, match($B344, publications!$B$1:$B$319, 0))</f>
        <v>Anette</v>
      </c>
      <c r="AF344" s="26" t="s">
        <v>22</v>
      </c>
    </row>
    <row r="345">
      <c r="A345" s="30" t="s">
        <v>4123</v>
      </c>
      <c r="B345" s="129" t="str">
        <f> VLOOKUP($A345,datasets!$A:$B,2,0)</f>
        <v>Mölg et al. 2019, The Cryosphere (ZMXR5AJX)</v>
      </c>
      <c r="C345" s="129" t="str">
        <f t="shared" si="1"/>
        <v>ZMXR5AJX.4.1</v>
      </c>
      <c r="D345" s="169" t="s">
        <v>22</v>
      </c>
      <c r="E345" s="117" t="s">
        <v>22</v>
      </c>
      <c r="F345" s="168" t="s">
        <v>22</v>
      </c>
      <c r="G345" s="169" t="s">
        <v>22</v>
      </c>
      <c r="H345" s="169" t="s">
        <v>22</v>
      </c>
      <c r="I345" s="170" t="s">
        <v>22</v>
      </c>
      <c r="J345" s="169" t="s">
        <v>3459</v>
      </c>
      <c r="K345" s="184">
        <v>10.0</v>
      </c>
      <c r="L345" s="169" t="s">
        <v>22</v>
      </c>
      <c r="M345" s="169" t="s">
        <v>22</v>
      </c>
      <c r="N345" s="172" t="s">
        <v>22</v>
      </c>
      <c r="O345" s="117" t="s">
        <v>22</v>
      </c>
      <c r="P345" s="169" t="s">
        <v>22</v>
      </c>
      <c r="Q345" s="117" t="s">
        <v>22</v>
      </c>
      <c r="R345" s="174" t="s">
        <v>22</v>
      </c>
      <c r="S345" s="9" t="s">
        <v>5100</v>
      </c>
      <c r="T345" s="237" t="s">
        <v>4693</v>
      </c>
      <c r="U345" s="165"/>
      <c r="V345" s="165" t="s">
        <v>4695</v>
      </c>
      <c r="W345" s="166" t="s">
        <v>5101</v>
      </c>
      <c r="X345" s="166" t="s">
        <v>5101</v>
      </c>
      <c r="Y345" s="224">
        <v>0.4</v>
      </c>
      <c r="Z345" s="11">
        <v>1.42</v>
      </c>
      <c r="AA345" s="11">
        <v>1.42</v>
      </c>
      <c r="AB345" s="181">
        <v>1.42</v>
      </c>
      <c r="AC345" s="9" t="s">
        <v>4889</v>
      </c>
      <c r="AD345" s="169" t="s">
        <v>22</v>
      </c>
      <c r="AE345" s="74" t="str">
        <f t="array" ref="AE345"> index(publications!$A$1:$A$319, match($B345, publications!$B$1:$B$319, 0))</f>
        <v>Anette</v>
      </c>
      <c r="AF345" s="26" t="s">
        <v>22</v>
      </c>
    </row>
    <row r="346">
      <c r="A346" s="30" t="s">
        <v>4124</v>
      </c>
      <c r="B346" s="129" t="str">
        <f> VLOOKUP($A346,datasets!$A:$B,2,0)</f>
        <v>Mölg et al. 2019, The Cryosphere (ZMXR5AJX)</v>
      </c>
      <c r="C346" s="129" t="str">
        <f t="shared" si="1"/>
        <v>ZMXR5AJX.5.1</v>
      </c>
      <c r="D346" s="169" t="s">
        <v>22</v>
      </c>
      <c r="E346" s="117" t="s">
        <v>22</v>
      </c>
      <c r="F346" s="168" t="s">
        <v>22</v>
      </c>
      <c r="G346" s="169" t="s">
        <v>22</v>
      </c>
      <c r="H346" s="169" t="s">
        <v>22</v>
      </c>
      <c r="I346" s="170" t="s">
        <v>22</v>
      </c>
      <c r="J346" s="169" t="s">
        <v>3459</v>
      </c>
      <c r="K346" s="184">
        <v>10.0</v>
      </c>
      <c r="L346" s="169" t="s">
        <v>22</v>
      </c>
      <c r="M346" s="169" t="s">
        <v>22</v>
      </c>
      <c r="N346" s="172" t="s">
        <v>22</v>
      </c>
      <c r="O346" s="117" t="s">
        <v>22</v>
      </c>
      <c r="P346" s="169" t="s">
        <v>22</v>
      </c>
      <c r="Q346" s="117" t="s">
        <v>22</v>
      </c>
      <c r="R346" s="174" t="s">
        <v>22</v>
      </c>
      <c r="S346" s="9" t="s">
        <v>5100</v>
      </c>
      <c r="T346" s="237" t="s">
        <v>4693</v>
      </c>
      <c r="U346" s="165"/>
      <c r="V346" s="165" t="s">
        <v>4695</v>
      </c>
      <c r="W346" s="166" t="s">
        <v>5101</v>
      </c>
      <c r="X346" s="166" t="s">
        <v>5101</v>
      </c>
      <c r="Y346" s="224">
        <v>0.4</v>
      </c>
      <c r="Z346" s="11">
        <v>1.19</v>
      </c>
      <c r="AA346" s="11">
        <v>1.19</v>
      </c>
      <c r="AB346" s="181">
        <v>1.19</v>
      </c>
      <c r="AC346" s="9" t="s">
        <v>4889</v>
      </c>
      <c r="AD346" s="169" t="s">
        <v>22</v>
      </c>
      <c r="AE346" s="74" t="str">
        <f t="array" ref="AE346"> index(publications!$A$1:$A$319, match($B346, publications!$B$1:$B$319, 0))</f>
        <v>Anette</v>
      </c>
      <c r="AF346" s="26" t="s">
        <v>22</v>
      </c>
    </row>
    <row r="347">
      <c r="A347" s="30" t="s">
        <v>4125</v>
      </c>
      <c r="B347" s="129" t="str">
        <f> VLOOKUP($A347,datasets!$A:$B,2,0)</f>
        <v>Mölg et al. 2019, The Cryosphere (ZMXR5AJX)</v>
      </c>
      <c r="C347" s="129" t="str">
        <f t="shared" si="1"/>
        <v>ZMXR5AJX.6.1</v>
      </c>
      <c r="D347" s="169" t="s">
        <v>22</v>
      </c>
      <c r="E347" s="117" t="s">
        <v>22</v>
      </c>
      <c r="F347" s="168" t="s">
        <v>22</v>
      </c>
      <c r="G347" s="169" t="s">
        <v>22</v>
      </c>
      <c r="H347" s="169" t="s">
        <v>22</v>
      </c>
      <c r="I347" s="170" t="s">
        <v>22</v>
      </c>
      <c r="J347" s="169" t="s">
        <v>3459</v>
      </c>
      <c r="K347" s="184">
        <v>10.0</v>
      </c>
      <c r="L347" s="169" t="s">
        <v>22</v>
      </c>
      <c r="M347" s="169" t="s">
        <v>22</v>
      </c>
      <c r="N347" s="172" t="s">
        <v>22</v>
      </c>
      <c r="O347" s="117" t="s">
        <v>22</v>
      </c>
      <c r="P347" s="169" t="s">
        <v>22</v>
      </c>
      <c r="Q347" s="117" t="s">
        <v>22</v>
      </c>
      <c r="R347" s="174" t="s">
        <v>22</v>
      </c>
      <c r="S347" s="9" t="s">
        <v>5100</v>
      </c>
      <c r="T347" s="237" t="s">
        <v>4693</v>
      </c>
      <c r="U347" s="165"/>
      <c r="V347" s="165" t="s">
        <v>4695</v>
      </c>
      <c r="W347" s="166" t="s">
        <v>5101</v>
      </c>
      <c r="X347" s="166" t="s">
        <v>5101</v>
      </c>
      <c r="Y347" s="224">
        <v>0.4</v>
      </c>
      <c r="Z347" s="11">
        <v>0.77</v>
      </c>
      <c r="AA347" s="11">
        <v>0.77</v>
      </c>
      <c r="AB347" s="181">
        <v>0.77</v>
      </c>
      <c r="AC347" s="9" t="s">
        <v>4889</v>
      </c>
      <c r="AD347" s="169" t="s">
        <v>22</v>
      </c>
      <c r="AE347" s="74" t="str">
        <f t="array" ref="AE347"> index(publications!$A$1:$A$319, match($B347, publications!$B$1:$B$319, 0))</f>
        <v>Anette</v>
      </c>
      <c r="AF347" s="26" t="s">
        <v>22</v>
      </c>
    </row>
    <row r="348">
      <c r="A348" s="30" t="s">
        <v>4126</v>
      </c>
      <c r="B348" s="129" t="str">
        <f> VLOOKUP($A348,datasets!$A:$B,2,0)</f>
        <v>Mölg et al. 2019, The Cryosphere (ZMXR5AJX)</v>
      </c>
      <c r="C348" s="129" t="str">
        <f t="shared" si="1"/>
        <v>ZMXR5AJX.7.1</v>
      </c>
      <c r="D348" s="169" t="s">
        <v>22</v>
      </c>
      <c r="E348" s="117" t="s">
        <v>22</v>
      </c>
      <c r="F348" s="168" t="s">
        <v>22</v>
      </c>
      <c r="G348" s="169" t="s">
        <v>22</v>
      </c>
      <c r="H348" s="169" t="s">
        <v>22</v>
      </c>
      <c r="I348" s="170" t="s">
        <v>22</v>
      </c>
      <c r="J348" s="169" t="s">
        <v>3459</v>
      </c>
      <c r="K348" s="184">
        <v>10.0</v>
      </c>
      <c r="L348" s="169" t="s">
        <v>22</v>
      </c>
      <c r="M348" s="169" t="s">
        <v>22</v>
      </c>
      <c r="N348" s="172" t="s">
        <v>22</v>
      </c>
      <c r="O348" s="117" t="s">
        <v>22</v>
      </c>
      <c r="P348" s="169" t="s">
        <v>22</v>
      </c>
      <c r="Q348" s="117" t="s">
        <v>22</v>
      </c>
      <c r="R348" s="174" t="s">
        <v>22</v>
      </c>
      <c r="S348" s="9" t="s">
        <v>5100</v>
      </c>
      <c r="T348" s="237" t="s">
        <v>4693</v>
      </c>
      <c r="U348" s="165"/>
      <c r="V348" s="165" t="s">
        <v>4695</v>
      </c>
      <c r="W348" s="166" t="s">
        <v>5101</v>
      </c>
      <c r="X348" s="166" t="s">
        <v>5101</v>
      </c>
      <c r="Y348" s="224">
        <v>0.4</v>
      </c>
      <c r="Z348" s="11">
        <v>1.39</v>
      </c>
      <c r="AA348" s="11">
        <v>1.39</v>
      </c>
      <c r="AB348" s="181">
        <v>1.39</v>
      </c>
      <c r="AC348" s="9" t="s">
        <v>4889</v>
      </c>
      <c r="AD348" s="169" t="s">
        <v>22</v>
      </c>
      <c r="AE348" s="74" t="str">
        <f t="array" ref="AE348"> index(publications!$A$1:$A$319, match($B348, publications!$B$1:$B$319, 0))</f>
        <v>Anette</v>
      </c>
      <c r="AF348" s="26" t="s">
        <v>22</v>
      </c>
    </row>
    <row r="349">
      <c r="A349" s="30" t="s">
        <v>4127</v>
      </c>
      <c r="B349" s="129" t="str">
        <f> VLOOKUP($A349,datasets!$A:$B,2,0)</f>
        <v>Mölg et al. 2019, The Cryosphere (ZMXR5AJX)</v>
      </c>
      <c r="C349" s="129" t="str">
        <f t="shared" si="1"/>
        <v>ZMXR5AJX.8.1</v>
      </c>
      <c r="D349" s="169" t="s">
        <v>22</v>
      </c>
      <c r="E349" s="117" t="s">
        <v>22</v>
      </c>
      <c r="F349" s="168" t="s">
        <v>22</v>
      </c>
      <c r="G349" s="169" t="s">
        <v>22</v>
      </c>
      <c r="H349" s="169" t="s">
        <v>22</v>
      </c>
      <c r="I349" s="170" t="s">
        <v>22</v>
      </c>
      <c r="J349" s="169" t="s">
        <v>3459</v>
      </c>
      <c r="K349" s="184">
        <v>10.0</v>
      </c>
      <c r="L349" s="169" t="s">
        <v>22</v>
      </c>
      <c r="M349" s="169" t="s">
        <v>22</v>
      </c>
      <c r="N349" s="172" t="s">
        <v>22</v>
      </c>
      <c r="O349" s="117" t="s">
        <v>22</v>
      </c>
      <c r="P349" s="169" t="s">
        <v>22</v>
      </c>
      <c r="Q349" s="117" t="s">
        <v>22</v>
      </c>
      <c r="R349" s="174" t="s">
        <v>22</v>
      </c>
      <c r="S349" s="9" t="s">
        <v>5100</v>
      </c>
      <c r="T349" s="237" t="s">
        <v>4693</v>
      </c>
      <c r="U349" s="165"/>
      <c r="V349" s="165" t="s">
        <v>4695</v>
      </c>
      <c r="W349" s="166" t="s">
        <v>5101</v>
      </c>
      <c r="X349" s="166" t="s">
        <v>5101</v>
      </c>
      <c r="Y349" s="224">
        <v>0.4</v>
      </c>
      <c r="Z349" s="11">
        <v>0.88</v>
      </c>
      <c r="AA349" s="11">
        <v>0.88</v>
      </c>
      <c r="AB349" s="181">
        <v>0.88</v>
      </c>
      <c r="AC349" s="9" t="s">
        <v>4889</v>
      </c>
      <c r="AD349" s="169" t="s">
        <v>22</v>
      </c>
      <c r="AE349" s="74" t="str">
        <f t="array" ref="AE349"> index(publications!$A$1:$A$319, match($B349, publications!$B$1:$B$319, 0))</f>
        <v>Anette</v>
      </c>
      <c r="AF349" s="26" t="s">
        <v>22</v>
      </c>
    </row>
    <row r="350">
      <c r="A350" s="30" t="s">
        <v>4573</v>
      </c>
      <c r="B350" s="129" t="str">
        <f> VLOOKUP($A350,datasets!$A:$B,2,0)</f>
        <v>Muhammed et al. 2023, Earth System Science Data (AJAGKBP2)</v>
      </c>
      <c r="C350" s="129" t="str">
        <f t="shared" si="1"/>
        <v>AJAGKBP2.1.1</v>
      </c>
      <c r="D350" s="11" t="s">
        <v>4739</v>
      </c>
      <c r="E350" s="117" t="s">
        <v>5102</v>
      </c>
      <c r="F350" s="168" t="s">
        <v>4701</v>
      </c>
      <c r="G350" s="117" t="s">
        <v>22</v>
      </c>
      <c r="H350" s="117" t="s">
        <v>22</v>
      </c>
      <c r="I350" s="117" t="s">
        <v>22</v>
      </c>
      <c r="J350" s="169" t="s">
        <v>5103</v>
      </c>
      <c r="K350" s="231" t="s">
        <v>5103</v>
      </c>
      <c r="L350" s="11" t="s">
        <v>22</v>
      </c>
      <c r="M350" s="11">
        <v>4.24</v>
      </c>
      <c r="N350" s="11">
        <v>4.24</v>
      </c>
      <c r="O350" s="117" t="s">
        <v>22</v>
      </c>
      <c r="P350" s="117" t="s">
        <v>22</v>
      </c>
      <c r="Q350" s="117" t="s">
        <v>22</v>
      </c>
      <c r="R350" s="173" t="s">
        <v>22</v>
      </c>
      <c r="S350" s="9" t="s">
        <v>3595</v>
      </c>
      <c r="T350" s="173" t="s">
        <v>3595</v>
      </c>
      <c r="U350" s="175"/>
      <c r="V350" s="175" t="s">
        <v>4701</v>
      </c>
      <c r="W350" s="117" t="s">
        <v>22</v>
      </c>
      <c r="X350" s="117" t="s">
        <v>22</v>
      </c>
      <c r="Y350" s="117" t="s">
        <v>22</v>
      </c>
      <c r="Z350" s="117" t="s">
        <v>22</v>
      </c>
      <c r="AA350" s="11">
        <v>3.55</v>
      </c>
      <c r="AB350" s="11">
        <v>3.55</v>
      </c>
      <c r="AC350" s="9" t="s">
        <v>4714</v>
      </c>
      <c r="AD350" s="11" t="s">
        <v>22</v>
      </c>
      <c r="AE350" s="15" t="s">
        <v>23</v>
      </c>
      <c r="AF350" s="26"/>
    </row>
    <row r="351">
      <c r="A351" s="30" t="s">
        <v>4576</v>
      </c>
      <c r="B351" s="129" t="str">
        <f> VLOOKUP($A351,datasets!$A:$B,2,0)</f>
        <v>Muhammed et al. 2023, Earth System Science Data (AJAGKBP2)</v>
      </c>
      <c r="C351" s="129" t="str">
        <f t="shared" si="1"/>
        <v>AJAGKBP2.2.1</v>
      </c>
      <c r="D351" s="11" t="s">
        <v>4739</v>
      </c>
      <c r="E351" s="117" t="s">
        <v>5104</v>
      </c>
      <c r="F351" s="168" t="s">
        <v>4701</v>
      </c>
      <c r="G351" s="117" t="s">
        <v>22</v>
      </c>
      <c r="H351" s="117" t="s">
        <v>22</v>
      </c>
      <c r="I351" s="117" t="s">
        <v>22</v>
      </c>
      <c r="J351" s="169" t="s">
        <v>4884</v>
      </c>
      <c r="K351" s="231" t="s">
        <v>4884</v>
      </c>
      <c r="L351" s="11" t="s">
        <v>22</v>
      </c>
      <c r="M351" s="11">
        <v>0.88</v>
      </c>
      <c r="N351" s="11">
        <v>0.88</v>
      </c>
      <c r="O351" s="117" t="s">
        <v>22</v>
      </c>
      <c r="P351" s="117" t="s">
        <v>22</v>
      </c>
      <c r="Q351" s="117" t="s">
        <v>22</v>
      </c>
      <c r="R351" s="173" t="s">
        <v>22</v>
      </c>
      <c r="S351" s="9" t="s">
        <v>3595</v>
      </c>
      <c r="T351" s="173" t="s">
        <v>3595</v>
      </c>
      <c r="U351" s="175"/>
      <c r="V351" s="175" t="s">
        <v>4701</v>
      </c>
      <c r="W351" s="117" t="s">
        <v>22</v>
      </c>
      <c r="X351" s="117" t="s">
        <v>22</v>
      </c>
      <c r="Y351" s="117" t="s">
        <v>22</v>
      </c>
      <c r="Z351" s="117" t="s">
        <v>22</v>
      </c>
      <c r="AA351" s="11">
        <v>3.44</v>
      </c>
      <c r="AB351" s="11">
        <v>3.44</v>
      </c>
      <c r="AC351" s="9" t="s">
        <v>4714</v>
      </c>
      <c r="AD351" s="11" t="s">
        <v>22</v>
      </c>
      <c r="AE351" s="15" t="s">
        <v>23</v>
      </c>
      <c r="AF351" s="26"/>
    </row>
    <row r="352">
      <c r="A352" s="30" t="s">
        <v>4128</v>
      </c>
      <c r="B352" s="129" t="str">
        <f> VLOOKUP($A352,datasets!$A:$B,2,0)</f>
        <v>Munteanu et al. 2020, Proceedings of the Royal Society B: Biological Sciences (GD7U5PGI)</v>
      </c>
      <c r="C352" s="129" t="str">
        <f t="shared" si="1"/>
        <v>GD7U5PGI.1.1</v>
      </c>
      <c r="D352" s="117" t="s">
        <v>22</v>
      </c>
      <c r="E352" s="117" t="s">
        <v>22</v>
      </c>
      <c r="F352" s="168" t="s">
        <v>22</v>
      </c>
      <c r="G352" s="117" t="s">
        <v>22</v>
      </c>
      <c r="H352" s="169" t="s">
        <v>22</v>
      </c>
      <c r="I352" s="170" t="s">
        <v>22</v>
      </c>
      <c r="J352" s="117" t="s">
        <v>22</v>
      </c>
      <c r="K352" s="184" t="s">
        <v>22</v>
      </c>
      <c r="L352" s="117" t="s">
        <v>22</v>
      </c>
      <c r="M352" s="169" t="s">
        <v>22</v>
      </c>
      <c r="N352" s="172" t="s">
        <v>22</v>
      </c>
      <c r="O352" s="117" t="s">
        <v>22</v>
      </c>
      <c r="P352" s="117" t="s">
        <v>22</v>
      </c>
      <c r="Q352" s="117" t="s">
        <v>22</v>
      </c>
      <c r="R352" s="174" t="s">
        <v>22</v>
      </c>
      <c r="S352" s="117" t="s">
        <v>22</v>
      </c>
      <c r="T352" s="174" t="s">
        <v>22</v>
      </c>
      <c r="U352" s="175"/>
      <c r="V352" s="175" t="s">
        <v>22</v>
      </c>
      <c r="W352" s="176" t="s">
        <v>22</v>
      </c>
      <c r="X352" s="176" t="s">
        <v>22</v>
      </c>
      <c r="Y352" s="177" t="s">
        <v>22</v>
      </c>
      <c r="Z352" s="117" t="s">
        <v>22</v>
      </c>
      <c r="AA352" s="11" t="s">
        <v>22</v>
      </c>
      <c r="AB352" s="175" t="s">
        <v>22</v>
      </c>
      <c r="AC352" s="117" t="s">
        <v>22</v>
      </c>
      <c r="AD352" s="117" t="s">
        <v>22</v>
      </c>
      <c r="AE352" s="74" t="str">
        <f t="array" ref="AE352"> index(publications!$A$1:$A$319, match($B352, publications!$B$1:$B$319, 0))</f>
        <v>Livia</v>
      </c>
      <c r="AF352" s="26" t="s">
        <v>22</v>
      </c>
    </row>
    <row r="353">
      <c r="A353" s="30" t="s">
        <v>4130</v>
      </c>
      <c r="B353" s="129" t="str">
        <f> VLOOKUP($A353,datasets!$A:$B,2,0)</f>
        <v>Nagarajan and Schenk 2016, ISPRS Journal of Photogrammetry and Remote Sensing (Q45H8ZC2)</v>
      </c>
      <c r="C353" s="129" t="str">
        <f t="shared" si="1"/>
        <v>Q45H8ZC2.1.1</v>
      </c>
      <c r="D353" s="11" t="s">
        <v>4834</v>
      </c>
      <c r="E353" s="11" t="s">
        <v>4834</v>
      </c>
      <c r="F353" s="168" t="s">
        <v>4695</v>
      </c>
      <c r="G353" s="11" t="s">
        <v>22</v>
      </c>
      <c r="H353" s="169" t="s">
        <v>22</v>
      </c>
      <c r="I353" s="178" t="s">
        <v>22</v>
      </c>
      <c r="J353" s="169" t="s">
        <v>3436</v>
      </c>
      <c r="K353" s="171">
        <v>8.0</v>
      </c>
      <c r="L353" s="11">
        <v>1.14</v>
      </c>
      <c r="M353" s="11">
        <v>1.65</v>
      </c>
      <c r="N353" s="172">
        <v>1.31</v>
      </c>
      <c r="O353" s="117">
        <v>10.0</v>
      </c>
      <c r="P353" s="117" t="s">
        <v>22</v>
      </c>
      <c r="Q353" s="117" t="s">
        <v>22</v>
      </c>
      <c r="R353" s="174" t="s">
        <v>22</v>
      </c>
      <c r="S353" s="9" t="s">
        <v>5105</v>
      </c>
      <c r="T353" s="174" t="s">
        <v>4707</v>
      </c>
      <c r="U353" s="175"/>
      <c r="V353" s="175" t="s">
        <v>4701</v>
      </c>
      <c r="W353" s="176" t="s">
        <v>22</v>
      </c>
      <c r="X353" s="176" t="s">
        <v>22</v>
      </c>
      <c r="Y353" s="180" t="s">
        <v>22</v>
      </c>
      <c r="Z353" s="11">
        <v>2.36</v>
      </c>
      <c r="AA353" s="11">
        <v>2.36</v>
      </c>
      <c r="AB353" s="181">
        <v>2.36</v>
      </c>
      <c r="AC353" s="9" t="s">
        <v>4714</v>
      </c>
      <c r="AD353" s="11" t="s">
        <v>22</v>
      </c>
      <c r="AE353" s="74" t="str">
        <f t="array" ref="AE353"> index(publications!$A$1:$A$319, match($B353, publications!$B$1:$B$319, 0))</f>
        <v>Thomas</v>
      </c>
      <c r="AF353" s="26" t="s">
        <v>5106</v>
      </c>
    </row>
    <row r="354">
      <c r="A354" s="30" t="s">
        <v>4133</v>
      </c>
      <c r="B354" s="129" t="str">
        <f> VLOOKUP($A354,datasets!$A:$B,2,0)</f>
        <v>Nebiker et al. 2014, Remote Sensing (TTUA98S8)</v>
      </c>
      <c r="C354" s="129" t="str">
        <f t="shared" si="1"/>
        <v>TTUA98S8.1.1</v>
      </c>
      <c r="D354" s="117" t="s">
        <v>22</v>
      </c>
      <c r="E354" s="117" t="s">
        <v>22</v>
      </c>
      <c r="F354" s="168" t="s">
        <v>22</v>
      </c>
      <c r="G354" s="117" t="s">
        <v>22</v>
      </c>
      <c r="H354" s="169" t="s">
        <v>22</v>
      </c>
      <c r="I354" s="170" t="s">
        <v>22</v>
      </c>
      <c r="J354" s="169" t="s">
        <v>3459</v>
      </c>
      <c r="K354" s="184">
        <v>10.0</v>
      </c>
      <c r="L354" s="117" t="s">
        <v>22</v>
      </c>
      <c r="M354" s="169" t="s">
        <v>22</v>
      </c>
      <c r="N354" s="172" t="s">
        <v>22</v>
      </c>
      <c r="O354" s="117" t="s">
        <v>22</v>
      </c>
      <c r="P354" s="117" t="s">
        <v>22</v>
      </c>
      <c r="Q354" s="117" t="s">
        <v>22</v>
      </c>
      <c r="R354" s="174" t="s">
        <v>22</v>
      </c>
      <c r="S354" s="9" t="s">
        <v>5107</v>
      </c>
      <c r="T354" s="173" t="s">
        <v>4937</v>
      </c>
      <c r="U354" s="181"/>
      <c r="V354" s="181" t="s">
        <v>4695</v>
      </c>
      <c r="W354" s="179" t="s">
        <v>5108</v>
      </c>
      <c r="X354" s="179" t="s">
        <v>5108</v>
      </c>
      <c r="Y354" s="177">
        <v>0.75</v>
      </c>
      <c r="Z354" s="117" t="s">
        <v>22</v>
      </c>
      <c r="AA354" s="11" t="s">
        <v>22</v>
      </c>
      <c r="AB354" s="181" t="s">
        <v>22</v>
      </c>
      <c r="AC354" s="9" t="s">
        <v>4714</v>
      </c>
      <c r="AD354" s="11" t="s">
        <v>5109</v>
      </c>
      <c r="AE354" s="74" t="str">
        <f t="array" ref="AE354"> index(publications!$A$1:$A$319, match($B354, publications!$B$1:$B$319, 0))</f>
        <v>Camillo</v>
      </c>
      <c r="AF354" s="26" t="s">
        <v>22</v>
      </c>
    </row>
    <row r="355">
      <c r="A355" s="30" t="s">
        <v>4141</v>
      </c>
      <c r="B355" s="129" t="str">
        <f> VLOOKUP($A355,datasets!$A:$B,2,0)</f>
        <v>Nita et al. 2018, Remote Sensing of Environment (69M5DZSF)</v>
      </c>
      <c r="C355" s="129" t="str">
        <f t="shared" si="1"/>
        <v>69M5DZSF.1.1</v>
      </c>
      <c r="D355" s="11" t="s">
        <v>5110</v>
      </c>
      <c r="E355" s="117" t="s">
        <v>22</v>
      </c>
      <c r="F355" s="168" t="s">
        <v>22</v>
      </c>
      <c r="G355" s="117" t="s">
        <v>22</v>
      </c>
      <c r="H355" s="169" t="s">
        <v>22</v>
      </c>
      <c r="I355" s="170" t="s">
        <v>22</v>
      </c>
      <c r="J355" s="169" t="s">
        <v>5111</v>
      </c>
      <c r="K355" s="184">
        <v>941.0</v>
      </c>
      <c r="L355" s="117" t="s">
        <v>22</v>
      </c>
      <c r="M355" s="169" t="s">
        <v>22</v>
      </c>
      <c r="N355" s="172" t="s">
        <v>22</v>
      </c>
      <c r="O355" s="117" t="s">
        <v>22</v>
      </c>
      <c r="P355" s="117" t="s">
        <v>22</v>
      </c>
      <c r="Q355" s="117" t="s">
        <v>22</v>
      </c>
      <c r="R355" s="173" t="s">
        <v>22</v>
      </c>
      <c r="S355" s="9" t="s">
        <v>4772</v>
      </c>
      <c r="T355" s="174" t="s">
        <v>4773</v>
      </c>
      <c r="U355" s="181"/>
      <c r="V355" s="181" t="s">
        <v>4695</v>
      </c>
      <c r="W355" s="176" t="s">
        <v>22</v>
      </c>
      <c r="X355" s="176" t="s">
        <v>22</v>
      </c>
      <c r="Y355" s="180" t="s">
        <v>22</v>
      </c>
      <c r="Z355" s="11">
        <v>14.3</v>
      </c>
      <c r="AA355" s="11">
        <v>14.3</v>
      </c>
      <c r="AB355" s="181">
        <v>14.3</v>
      </c>
      <c r="AC355" s="9" t="s">
        <v>4905</v>
      </c>
      <c r="AD355" s="11" t="s">
        <v>22</v>
      </c>
      <c r="AE355" s="74" t="str">
        <f t="array" ref="AE355"> index(publications!$A$1:$A$319, match($B355, publications!$B$1:$B$319, 0))</f>
        <v>Amaury</v>
      </c>
      <c r="AF355" s="26" t="s">
        <v>22</v>
      </c>
    </row>
    <row r="356">
      <c r="A356" s="30" t="s">
        <v>4578</v>
      </c>
      <c r="B356" s="129" t="str">
        <f> VLOOKUP($A356,datasets!$A:$B,2,0)</f>
        <v>Nocerino et al. 2012, The International Archives of the Photogrammetry, Remote Sensing and Spatial Information Sciences (CZ796U9J)</v>
      </c>
      <c r="C356" s="129" t="str">
        <f t="shared" si="1"/>
        <v>CZ796U9J.1.1</v>
      </c>
      <c r="D356" s="11" t="s">
        <v>4961</v>
      </c>
      <c r="E356" s="117" t="s">
        <v>4758</v>
      </c>
      <c r="F356" s="168" t="s">
        <v>4701</v>
      </c>
      <c r="G356" s="117" t="s">
        <v>22</v>
      </c>
      <c r="H356" s="117" t="s">
        <v>22</v>
      </c>
      <c r="I356" s="117" t="s">
        <v>22</v>
      </c>
      <c r="J356" s="169" t="s">
        <v>22</v>
      </c>
      <c r="K356" s="171" t="s">
        <v>22</v>
      </c>
      <c r="L356" s="11" t="s">
        <v>22</v>
      </c>
      <c r="M356" s="11" t="s">
        <v>22</v>
      </c>
      <c r="N356" s="11" t="s">
        <v>22</v>
      </c>
      <c r="O356" s="11" t="s">
        <v>22</v>
      </c>
      <c r="P356" s="11">
        <v>2.5</v>
      </c>
      <c r="Q356" s="11">
        <v>8.6</v>
      </c>
      <c r="R356" s="173">
        <v>5.6</v>
      </c>
      <c r="S356" s="9" t="s">
        <v>4707</v>
      </c>
      <c r="T356" s="174" t="s">
        <v>4707</v>
      </c>
      <c r="U356" s="175"/>
      <c r="V356" s="175" t="s">
        <v>4701</v>
      </c>
      <c r="W356" s="117" t="s">
        <v>22</v>
      </c>
      <c r="X356" s="117" t="s">
        <v>22</v>
      </c>
      <c r="Y356" s="117" t="s">
        <v>22</v>
      </c>
      <c r="Z356" s="11">
        <v>2.5</v>
      </c>
      <c r="AA356" s="11">
        <v>8.6</v>
      </c>
      <c r="AB356" s="173">
        <v>5.6</v>
      </c>
      <c r="AC356" s="9" t="s">
        <v>4714</v>
      </c>
      <c r="AD356" s="11" t="s">
        <v>22</v>
      </c>
      <c r="AE356" s="15" t="s">
        <v>23</v>
      </c>
      <c r="AF356" s="26"/>
    </row>
    <row r="357">
      <c r="A357" s="30" t="s">
        <v>4143</v>
      </c>
      <c r="B357" s="129" t="str">
        <f> VLOOKUP($A357,datasets!$A:$B,2,0)</f>
        <v>Nuimura et al. 2017, Quaternary International (SPYHCGR7)</v>
      </c>
      <c r="C357" s="129" t="str">
        <f t="shared" si="1"/>
        <v>SPYHCGR7.1.1</v>
      </c>
      <c r="D357" s="117" t="s">
        <v>22</v>
      </c>
      <c r="E357" s="117" t="s">
        <v>22</v>
      </c>
      <c r="F357" s="168" t="s">
        <v>22</v>
      </c>
      <c r="G357" s="117" t="s">
        <v>22</v>
      </c>
      <c r="H357" s="169" t="s">
        <v>22</v>
      </c>
      <c r="I357" s="170" t="s">
        <v>22</v>
      </c>
      <c r="J357" s="117" t="s">
        <v>22</v>
      </c>
      <c r="K357" s="184" t="s">
        <v>22</v>
      </c>
      <c r="L357" s="117" t="s">
        <v>22</v>
      </c>
      <c r="M357" s="169" t="s">
        <v>22</v>
      </c>
      <c r="N357" s="172" t="s">
        <v>22</v>
      </c>
      <c r="O357" s="117" t="s">
        <v>22</v>
      </c>
      <c r="P357" s="117" t="s">
        <v>22</v>
      </c>
      <c r="Q357" s="117" t="s">
        <v>22</v>
      </c>
      <c r="R357" s="174" t="s">
        <v>22</v>
      </c>
      <c r="S357" s="9" t="s">
        <v>5020</v>
      </c>
      <c r="T357" s="174" t="s">
        <v>4770</v>
      </c>
      <c r="U357" s="181"/>
      <c r="V357" s="181" t="s">
        <v>4695</v>
      </c>
      <c r="W357" s="176" t="s">
        <v>22</v>
      </c>
      <c r="X357" s="176" t="s">
        <v>22</v>
      </c>
      <c r="Y357" s="180" t="s">
        <v>22</v>
      </c>
      <c r="Z357" s="11">
        <v>8.9</v>
      </c>
      <c r="AA357" s="11">
        <v>8.9</v>
      </c>
      <c r="AB357" s="181">
        <v>8.9</v>
      </c>
      <c r="AC357" s="9" t="s">
        <v>5112</v>
      </c>
      <c r="AD357" s="11" t="s">
        <v>5113</v>
      </c>
      <c r="AE357" s="74" t="str">
        <f t="array" ref="AE357"> index(publications!$A$1:$A$319, match($B357, publications!$B$1:$B$319, 0))</f>
        <v>Amaury</v>
      </c>
      <c r="AF357" s="26" t="s">
        <v>22</v>
      </c>
    </row>
    <row r="358">
      <c r="A358" s="8" t="s">
        <v>4147</v>
      </c>
      <c r="B358" s="129" t="str">
        <f> VLOOKUP($A358,datasets!$A:$B,2,0)</f>
        <v>Núñez-Andrés et al. 2019, Geomatics, Natural Hazards and Risk (JTUUBHR8)</v>
      </c>
      <c r="C358" s="129" t="str">
        <f t="shared" si="1"/>
        <v>JTUUBHR8.1.1</v>
      </c>
      <c r="D358" s="11" t="s">
        <v>5114</v>
      </c>
      <c r="E358" s="11" t="s">
        <v>5114</v>
      </c>
      <c r="F358" s="168" t="s">
        <v>4695</v>
      </c>
      <c r="G358" s="11">
        <v>1.0</v>
      </c>
      <c r="H358" s="117">
        <v>1.5</v>
      </c>
      <c r="I358" s="170">
        <f t="shared" ref="I358:I368" si="7">AVERAGE(G358,G358,H358)</f>
        <v>1.166666667</v>
      </c>
      <c r="J358" s="117" t="s">
        <v>22</v>
      </c>
      <c r="K358" s="184" t="s">
        <v>22</v>
      </c>
      <c r="L358" s="117" t="s">
        <v>22</v>
      </c>
      <c r="M358" s="169" t="s">
        <v>22</v>
      </c>
      <c r="N358" s="172" t="s">
        <v>22</v>
      </c>
      <c r="O358" s="117" t="s">
        <v>22</v>
      </c>
      <c r="P358" s="117" t="s">
        <v>22</v>
      </c>
      <c r="Q358" s="117" t="s">
        <v>22</v>
      </c>
      <c r="R358" s="174" t="s">
        <v>22</v>
      </c>
      <c r="S358" s="9" t="s">
        <v>5115</v>
      </c>
      <c r="T358" s="174" t="s">
        <v>5116</v>
      </c>
      <c r="U358" s="175"/>
      <c r="V358" s="175" t="s">
        <v>4701</v>
      </c>
      <c r="W358" s="176" t="s">
        <v>22</v>
      </c>
      <c r="X358" s="176" t="s">
        <v>22</v>
      </c>
      <c r="Y358" s="180" t="s">
        <v>22</v>
      </c>
      <c r="Z358" s="11">
        <v>1.72</v>
      </c>
      <c r="AA358" s="11">
        <v>1.72</v>
      </c>
      <c r="AB358" s="181">
        <v>1.72</v>
      </c>
      <c r="AC358" s="9" t="s">
        <v>4714</v>
      </c>
      <c r="AD358" s="117" t="s">
        <v>22</v>
      </c>
      <c r="AE358" s="15" t="s">
        <v>85</v>
      </c>
      <c r="AF358" s="26" t="s">
        <v>5117</v>
      </c>
    </row>
    <row r="359">
      <c r="A359" s="9" t="s">
        <v>4149</v>
      </c>
      <c r="B359" s="129" t="str">
        <f> VLOOKUP($A359,datasets!$A:$B,2,0)</f>
        <v>Núñez-Andrés et al. 2019, Geomatics, Natural Hazards and Risk (JTUUBHR8)</v>
      </c>
      <c r="C359" s="129" t="str">
        <f t="shared" si="1"/>
        <v>JTUUBHR8.2.1</v>
      </c>
      <c r="D359" s="11" t="s">
        <v>5114</v>
      </c>
      <c r="E359" s="11" t="s">
        <v>5114</v>
      </c>
      <c r="F359" s="168" t="s">
        <v>4695</v>
      </c>
      <c r="G359" s="11">
        <v>1.0</v>
      </c>
      <c r="H359" s="117">
        <v>1.5</v>
      </c>
      <c r="I359" s="170">
        <f t="shared" si="7"/>
        <v>1.166666667</v>
      </c>
      <c r="J359" s="117" t="s">
        <v>22</v>
      </c>
      <c r="K359" s="184" t="s">
        <v>22</v>
      </c>
      <c r="L359" s="117" t="s">
        <v>22</v>
      </c>
      <c r="M359" s="169" t="s">
        <v>22</v>
      </c>
      <c r="N359" s="172" t="s">
        <v>22</v>
      </c>
      <c r="O359" s="117" t="s">
        <v>22</v>
      </c>
      <c r="P359" s="117" t="s">
        <v>22</v>
      </c>
      <c r="Q359" s="117" t="s">
        <v>22</v>
      </c>
      <c r="R359" s="174" t="s">
        <v>22</v>
      </c>
      <c r="S359" s="9" t="s">
        <v>5115</v>
      </c>
      <c r="T359" s="174" t="s">
        <v>5116</v>
      </c>
      <c r="U359" s="175"/>
      <c r="V359" s="175" t="s">
        <v>4701</v>
      </c>
      <c r="W359" s="176" t="s">
        <v>22</v>
      </c>
      <c r="X359" s="176" t="s">
        <v>22</v>
      </c>
      <c r="Y359" s="180" t="s">
        <v>22</v>
      </c>
      <c r="Z359" s="11">
        <v>1.41</v>
      </c>
      <c r="AA359" s="11">
        <v>1.41</v>
      </c>
      <c r="AB359" s="181">
        <v>1.41</v>
      </c>
      <c r="AC359" s="9" t="s">
        <v>4714</v>
      </c>
      <c r="AD359" s="117" t="s">
        <v>22</v>
      </c>
      <c r="AE359" s="15" t="s">
        <v>85</v>
      </c>
      <c r="AF359" s="26" t="s">
        <v>5117</v>
      </c>
    </row>
    <row r="360">
      <c r="A360" s="9" t="s">
        <v>4150</v>
      </c>
      <c r="B360" s="129" t="str">
        <f> VLOOKUP($A360,datasets!$A:$B,2,0)</f>
        <v>Núñez-Andrés et al. 2019, Geomatics, Natural Hazards and Risk (JTUUBHR8)</v>
      </c>
      <c r="C360" s="129" t="str">
        <f t="shared" si="1"/>
        <v>JTUUBHR8.3.1</v>
      </c>
      <c r="D360" s="11" t="s">
        <v>5114</v>
      </c>
      <c r="E360" s="11" t="s">
        <v>5114</v>
      </c>
      <c r="F360" s="168" t="s">
        <v>4695</v>
      </c>
      <c r="G360" s="11">
        <v>1.0</v>
      </c>
      <c r="H360" s="117">
        <v>1.5</v>
      </c>
      <c r="I360" s="170">
        <f t="shared" si="7"/>
        <v>1.166666667</v>
      </c>
      <c r="J360" s="117" t="s">
        <v>22</v>
      </c>
      <c r="K360" s="184" t="s">
        <v>22</v>
      </c>
      <c r="L360" s="117" t="s">
        <v>22</v>
      </c>
      <c r="M360" s="169" t="s">
        <v>22</v>
      </c>
      <c r="N360" s="172" t="s">
        <v>22</v>
      </c>
      <c r="O360" s="117" t="s">
        <v>22</v>
      </c>
      <c r="P360" s="117" t="s">
        <v>22</v>
      </c>
      <c r="Q360" s="117" t="s">
        <v>22</v>
      </c>
      <c r="R360" s="174" t="s">
        <v>22</v>
      </c>
      <c r="S360" s="9" t="s">
        <v>5115</v>
      </c>
      <c r="T360" s="174" t="s">
        <v>5116</v>
      </c>
      <c r="U360" s="175"/>
      <c r="V360" s="175" t="s">
        <v>4701</v>
      </c>
      <c r="W360" s="176" t="s">
        <v>22</v>
      </c>
      <c r="X360" s="176" t="s">
        <v>22</v>
      </c>
      <c r="Y360" s="180" t="s">
        <v>22</v>
      </c>
      <c r="Z360" s="11">
        <v>0.85</v>
      </c>
      <c r="AA360" s="11">
        <v>0.85</v>
      </c>
      <c r="AB360" s="181">
        <v>0.85</v>
      </c>
      <c r="AC360" s="9" t="s">
        <v>4714</v>
      </c>
      <c r="AD360" s="117" t="s">
        <v>22</v>
      </c>
      <c r="AE360" s="15" t="s">
        <v>85</v>
      </c>
      <c r="AF360" s="26" t="s">
        <v>5117</v>
      </c>
    </row>
    <row r="361">
      <c r="A361" s="9" t="s">
        <v>4151</v>
      </c>
      <c r="B361" s="129" t="str">
        <f> VLOOKUP($A361,datasets!$A:$B,2,0)</f>
        <v>Núñez-Andrés et al. 2019, Geomatics, Natural Hazards and Risk (JTUUBHR8)</v>
      </c>
      <c r="C361" s="129" t="str">
        <f t="shared" si="1"/>
        <v>JTUUBHR8.4.1</v>
      </c>
      <c r="D361" s="11" t="s">
        <v>5114</v>
      </c>
      <c r="E361" s="11" t="s">
        <v>5114</v>
      </c>
      <c r="F361" s="168" t="s">
        <v>4695</v>
      </c>
      <c r="G361" s="11">
        <v>1.0</v>
      </c>
      <c r="H361" s="117">
        <v>1.5</v>
      </c>
      <c r="I361" s="170">
        <f t="shared" si="7"/>
        <v>1.166666667</v>
      </c>
      <c r="J361" s="117" t="s">
        <v>22</v>
      </c>
      <c r="K361" s="184" t="s">
        <v>22</v>
      </c>
      <c r="L361" s="117" t="s">
        <v>22</v>
      </c>
      <c r="M361" s="169" t="s">
        <v>22</v>
      </c>
      <c r="N361" s="172" t="s">
        <v>22</v>
      </c>
      <c r="O361" s="117" t="s">
        <v>22</v>
      </c>
      <c r="P361" s="117" t="s">
        <v>22</v>
      </c>
      <c r="Q361" s="117" t="s">
        <v>22</v>
      </c>
      <c r="R361" s="174" t="s">
        <v>22</v>
      </c>
      <c r="S361" s="9" t="s">
        <v>5115</v>
      </c>
      <c r="T361" s="174" t="s">
        <v>5116</v>
      </c>
      <c r="U361" s="175"/>
      <c r="V361" s="175" t="s">
        <v>4701</v>
      </c>
      <c r="W361" s="176" t="s">
        <v>22</v>
      </c>
      <c r="X361" s="176" t="s">
        <v>22</v>
      </c>
      <c r="Y361" s="180" t="s">
        <v>22</v>
      </c>
      <c r="Z361" s="11">
        <v>1.63</v>
      </c>
      <c r="AA361" s="11">
        <v>1.63</v>
      </c>
      <c r="AB361" s="181">
        <v>1.63</v>
      </c>
      <c r="AC361" s="9" t="s">
        <v>4714</v>
      </c>
      <c r="AD361" s="117" t="s">
        <v>22</v>
      </c>
      <c r="AE361" s="15" t="s">
        <v>85</v>
      </c>
      <c r="AF361" s="26" t="s">
        <v>5117</v>
      </c>
    </row>
    <row r="362">
      <c r="A362" s="30" t="s">
        <v>4152</v>
      </c>
      <c r="B362" s="129" t="str">
        <f> VLOOKUP($A362,datasets!$A:$B,2,0)</f>
        <v>Nurminen et al. 2015, Remote Sensing (ZVQJ9Z46)</v>
      </c>
      <c r="C362" s="129" t="str">
        <f t="shared" si="1"/>
        <v>ZVQJ9Z46.1.1</v>
      </c>
      <c r="D362" s="11" t="s">
        <v>4872</v>
      </c>
      <c r="E362" s="11" t="s">
        <v>4930</v>
      </c>
      <c r="F362" s="168" t="s">
        <v>4695</v>
      </c>
      <c r="G362" s="11">
        <v>2.0</v>
      </c>
      <c r="H362" s="169">
        <v>2.0</v>
      </c>
      <c r="I362" s="170">
        <f t="shared" si="7"/>
        <v>2</v>
      </c>
      <c r="J362" s="169" t="s">
        <v>4734</v>
      </c>
      <c r="K362" s="171">
        <v>23.0</v>
      </c>
      <c r="L362" s="11">
        <v>1.7</v>
      </c>
      <c r="M362" s="11">
        <v>2.0</v>
      </c>
      <c r="N362" s="172">
        <v>1.8</v>
      </c>
      <c r="O362" s="169" t="s">
        <v>22</v>
      </c>
      <c r="P362" s="169" t="s">
        <v>22</v>
      </c>
      <c r="Q362" s="117" t="s">
        <v>22</v>
      </c>
      <c r="R362" s="174" t="s">
        <v>22</v>
      </c>
      <c r="S362" s="9" t="s">
        <v>5118</v>
      </c>
      <c r="T362" s="178" t="s">
        <v>4693</v>
      </c>
      <c r="U362" s="181"/>
      <c r="V362" s="181" t="s">
        <v>4695</v>
      </c>
      <c r="W362" s="176" t="s">
        <v>22</v>
      </c>
      <c r="X362" s="176" t="s">
        <v>22</v>
      </c>
      <c r="Y362" s="180" t="s">
        <v>22</v>
      </c>
      <c r="Z362" s="11">
        <v>1.77</v>
      </c>
      <c r="AA362" s="169">
        <v>1.77</v>
      </c>
      <c r="AB362" s="175" t="s">
        <v>5119</v>
      </c>
      <c r="AC362" s="169" t="s">
        <v>22</v>
      </c>
      <c r="AD362" s="169" t="s">
        <v>22</v>
      </c>
      <c r="AE362" s="74" t="str">
        <f t="array" ref="AE362"> index(publications!$A$1:$A$319, match($B362, publications!$B$1:$B$319, 0))</f>
        <v>Livia</v>
      </c>
      <c r="AF362" s="26" t="s">
        <v>22</v>
      </c>
    </row>
    <row r="363">
      <c r="A363" s="30" t="s">
        <v>4155</v>
      </c>
      <c r="B363" s="129" t="str">
        <f> VLOOKUP($A363,datasets!$A:$B,2,0)</f>
        <v>Nurminen et al. 2015, Remote Sensing (ZVQJ9Z46)</v>
      </c>
      <c r="C363" s="129" t="str">
        <f t="shared" si="1"/>
        <v>ZVQJ9Z46.2.1</v>
      </c>
      <c r="D363" s="11" t="s">
        <v>4872</v>
      </c>
      <c r="E363" s="11" t="s">
        <v>4930</v>
      </c>
      <c r="F363" s="168" t="s">
        <v>4695</v>
      </c>
      <c r="G363" s="11">
        <v>2.0</v>
      </c>
      <c r="H363" s="169">
        <v>2.0</v>
      </c>
      <c r="I363" s="170">
        <f t="shared" si="7"/>
        <v>2</v>
      </c>
      <c r="J363" s="169" t="s">
        <v>4736</v>
      </c>
      <c r="K363" s="171">
        <v>25.0</v>
      </c>
      <c r="L363" s="11">
        <v>1.6</v>
      </c>
      <c r="M363" s="11">
        <v>1.6</v>
      </c>
      <c r="N363" s="172">
        <v>1.6</v>
      </c>
      <c r="O363" s="169" t="s">
        <v>22</v>
      </c>
      <c r="P363" s="169" t="s">
        <v>22</v>
      </c>
      <c r="Q363" s="117" t="s">
        <v>22</v>
      </c>
      <c r="R363" s="174" t="s">
        <v>22</v>
      </c>
      <c r="S363" s="9" t="s">
        <v>5118</v>
      </c>
      <c r="T363" s="178" t="s">
        <v>4693</v>
      </c>
      <c r="U363" s="181"/>
      <c r="V363" s="181" t="s">
        <v>4695</v>
      </c>
      <c r="W363" s="176" t="s">
        <v>22</v>
      </c>
      <c r="X363" s="176" t="s">
        <v>22</v>
      </c>
      <c r="Y363" s="180" t="s">
        <v>22</v>
      </c>
      <c r="Z363" s="11">
        <v>1.18</v>
      </c>
      <c r="AA363" s="169">
        <v>1.18</v>
      </c>
      <c r="AB363" s="175" t="s">
        <v>5120</v>
      </c>
      <c r="AC363" s="169" t="s">
        <v>22</v>
      </c>
      <c r="AD363" s="169" t="s">
        <v>22</v>
      </c>
      <c r="AE363" s="74" t="str">
        <f t="array" ref="AE363"> index(publications!$A$1:$A$319, match($B363, publications!$B$1:$B$319, 0))</f>
        <v>Livia</v>
      </c>
      <c r="AF363" s="26" t="s">
        <v>22</v>
      </c>
    </row>
    <row r="364">
      <c r="A364" s="30" t="s">
        <v>4156</v>
      </c>
      <c r="B364" s="129" t="str">
        <f> VLOOKUP($A364,datasets!$A:$B,2,0)</f>
        <v>Nurminen et al. 2015, Remote Sensing (ZVQJ9Z46)</v>
      </c>
      <c r="C364" s="129" t="str">
        <f t="shared" si="1"/>
        <v>ZVQJ9Z46.3.1</v>
      </c>
      <c r="D364" s="11" t="s">
        <v>4872</v>
      </c>
      <c r="E364" s="11" t="s">
        <v>4930</v>
      </c>
      <c r="F364" s="168" t="s">
        <v>4695</v>
      </c>
      <c r="G364" s="11">
        <v>2.0</v>
      </c>
      <c r="H364" s="169">
        <v>2.0</v>
      </c>
      <c r="I364" s="170">
        <f t="shared" si="7"/>
        <v>2</v>
      </c>
      <c r="J364" s="169" t="s">
        <v>4812</v>
      </c>
      <c r="K364" s="171">
        <v>17.0</v>
      </c>
      <c r="L364" s="11">
        <v>1.65</v>
      </c>
      <c r="M364" s="11">
        <v>1.0</v>
      </c>
      <c r="N364" s="172">
        <v>1.43</v>
      </c>
      <c r="O364" s="169" t="s">
        <v>22</v>
      </c>
      <c r="P364" s="169" t="s">
        <v>22</v>
      </c>
      <c r="Q364" s="117" t="s">
        <v>22</v>
      </c>
      <c r="R364" s="174" t="s">
        <v>22</v>
      </c>
      <c r="S364" s="9" t="s">
        <v>5118</v>
      </c>
      <c r="T364" s="178" t="s">
        <v>4693</v>
      </c>
      <c r="U364" s="181"/>
      <c r="V364" s="181" t="s">
        <v>4695</v>
      </c>
      <c r="W364" s="176" t="s">
        <v>22</v>
      </c>
      <c r="X364" s="176" t="s">
        <v>22</v>
      </c>
      <c r="Y364" s="180" t="s">
        <v>22</v>
      </c>
      <c r="Z364" s="11">
        <v>2.54</v>
      </c>
      <c r="AA364" s="169">
        <v>2.54</v>
      </c>
      <c r="AB364" s="175" t="s">
        <v>5121</v>
      </c>
      <c r="AC364" s="169" t="s">
        <v>22</v>
      </c>
      <c r="AD364" s="169" t="s">
        <v>22</v>
      </c>
      <c r="AE364" s="74" t="str">
        <f t="array" ref="AE364"> index(publications!$A$1:$A$319, match($B364, publications!$B$1:$B$319, 0))</f>
        <v>Livia</v>
      </c>
      <c r="AF364" s="26" t="s">
        <v>22</v>
      </c>
    </row>
    <row r="365">
      <c r="A365" s="30" t="s">
        <v>4157</v>
      </c>
      <c r="B365" s="129" t="str">
        <f> VLOOKUP($A365,datasets!$A:$B,2,0)</f>
        <v>Nurminen et al. 2015, Remote Sensing (ZVQJ9Z46)</v>
      </c>
      <c r="C365" s="129" t="str">
        <f t="shared" si="1"/>
        <v>ZVQJ9Z46.4.1</v>
      </c>
      <c r="D365" s="11" t="s">
        <v>4872</v>
      </c>
      <c r="E365" s="11" t="s">
        <v>4930</v>
      </c>
      <c r="F365" s="168" t="s">
        <v>4695</v>
      </c>
      <c r="G365" s="11">
        <v>2.0</v>
      </c>
      <c r="H365" s="169">
        <v>2.0</v>
      </c>
      <c r="I365" s="170">
        <f t="shared" si="7"/>
        <v>2</v>
      </c>
      <c r="J365" s="169" t="s">
        <v>4807</v>
      </c>
      <c r="K365" s="171">
        <v>15.0</v>
      </c>
      <c r="L365" s="11">
        <v>0.8</v>
      </c>
      <c r="M365" s="11">
        <v>0.6</v>
      </c>
      <c r="N365" s="172">
        <v>0.73</v>
      </c>
      <c r="O365" s="169" t="s">
        <v>22</v>
      </c>
      <c r="P365" s="169" t="s">
        <v>22</v>
      </c>
      <c r="Q365" s="117" t="s">
        <v>22</v>
      </c>
      <c r="R365" s="174" t="s">
        <v>22</v>
      </c>
      <c r="S365" s="9" t="s">
        <v>5118</v>
      </c>
      <c r="T365" s="178" t="s">
        <v>4693</v>
      </c>
      <c r="U365" s="181"/>
      <c r="V365" s="181" t="s">
        <v>4695</v>
      </c>
      <c r="W365" s="176" t="s">
        <v>22</v>
      </c>
      <c r="X365" s="176" t="s">
        <v>22</v>
      </c>
      <c r="Y365" s="180" t="s">
        <v>22</v>
      </c>
      <c r="Z365" s="11">
        <v>2.09</v>
      </c>
      <c r="AA365" s="169">
        <v>2.09</v>
      </c>
      <c r="AB365" s="175" t="s">
        <v>5122</v>
      </c>
      <c r="AC365" s="169" t="s">
        <v>22</v>
      </c>
      <c r="AD365" s="169" t="s">
        <v>22</v>
      </c>
      <c r="AE365" s="74" t="str">
        <f t="array" ref="AE365"> index(publications!$A$1:$A$319, match($B365, publications!$B$1:$B$319, 0))</f>
        <v>Livia</v>
      </c>
      <c r="AF365" s="26" t="s">
        <v>22</v>
      </c>
    </row>
    <row r="366">
      <c r="A366" s="30" t="s">
        <v>4158</v>
      </c>
      <c r="B366" s="129" t="str">
        <f> VLOOKUP($A366,datasets!$A:$B,2,0)</f>
        <v>Nurminen et al. 2015, Remote Sensing (ZVQJ9Z46)</v>
      </c>
      <c r="C366" s="129" t="str">
        <f t="shared" si="1"/>
        <v>ZVQJ9Z46.5.1</v>
      </c>
      <c r="D366" s="11" t="s">
        <v>4872</v>
      </c>
      <c r="E366" s="11" t="s">
        <v>4930</v>
      </c>
      <c r="F366" s="168" t="s">
        <v>4695</v>
      </c>
      <c r="G366" s="11">
        <v>2.0</v>
      </c>
      <c r="H366" s="169">
        <v>2.0</v>
      </c>
      <c r="I366" s="170">
        <f t="shared" si="7"/>
        <v>2</v>
      </c>
      <c r="J366" s="169" t="s">
        <v>4807</v>
      </c>
      <c r="K366" s="171">
        <v>15.0</v>
      </c>
      <c r="L366" s="11">
        <v>0.75</v>
      </c>
      <c r="M366" s="11">
        <v>1.4</v>
      </c>
      <c r="N366" s="172">
        <v>0.97</v>
      </c>
      <c r="O366" s="169" t="s">
        <v>22</v>
      </c>
      <c r="P366" s="169" t="s">
        <v>22</v>
      </c>
      <c r="Q366" s="117" t="s">
        <v>22</v>
      </c>
      <c r="R366" s="174" t="s">
        <v>22</v>
      </c>
      <c r="S366" s="9" t="s">
        <v>5118</v>
      </c>
      <c r="T366" s="178" t="s">
        <v>4693</v>
      </c>
      <c r="U366" s="181"/>
      <c r="V366" s="181" t="s">
        <v>4695</v>
      </c>
      <c r="W366" s="176" t="s">
        <v>22</v>
      </c>
      <c r="X366" s="176" t="s">
        <v>22</v>
      </c>
      <c r="Y366" s="180" t="s">
        <v>22</v>
      </c>
      <c r="Z366" s="11">
        <v>5.21</v>
      </c>
      <c r="AA366" s="169">
        <v>5.21</v>
      </c>
      <c r="AB366" s="175" t="s">
        <v>5123</v>
      </c>
      <c r="AC366" s="169" t="s">
        <v>22</v>
      </c>
      <c r="AD366" s="169" t="s">
        <v>22</v>
      </c>
      <c r="AE366" s="74" t="str">
        <f t="array" ref="AE366"> index(publications!$A$1:$A$319, match($B366, publications!$B$1:$B$319, 0))</f>
        <v>Livia</v>
      </c>
      <c r="AF366" s="26" t="s">
        <v>22</v>
      </c>
    </row>
    <row r="367">
      <c r="A367" s="30" t="s">
        <v>4159</v>
      </c>
      <c r="B367" s="129" t="str">
        <f> VLOOKUP($A367,datasets!$A:$B,2,0)</f>
        <v>Nurminen et al. 2015, Remote Sensing (ZVQJ9Z46)</v>
      </c>
      <c r="C367" s="129" t="str">
        <f t="shared" si="1"/>
        <v>ZVQJ9Z46.6.1</v>
      </c>
      <c r="D367" s="11" t="s">
        <v>4872</v>
      </c>
      <c r="E367" s="11" t="s">
        <v>4930</v>
      </c>
      <c r="F367" s="168" t="s">
        <v>4695</v>
      </c>
      <c r="G367" s="11">
        <v>2.0</v>
      </c>
      <c r="H367" s="169">
        <v>2.0</v>
      </c>
      <c r="I367" s="170">
        <f t="shared" si="7"/>
        <v>2</v>
      </c>
      <c r="J367" s="169" t="s">
        <v>5083</v>
      </c>
      <c r="K367" s="171">
        <v>45.0</v>
      </c>
      <c r="L367" s="11">
        <v>0.55</v>
      </c>
      <c r="M367" s="11">
        <v>0.6</v>
      </c>
      <c r="N367" s="172">
        <v>0.57</v>
      </c>
      <c r="O367" s="169" t="s">
        <v>22</v>
      </c>
      <c r="P367" s="169" t="s">
        <v>22</v>
      </c>
      <c r="Q367" s="117" t="s">
        <v>22</v>
      </c>
      <c r="R367" s="174" t="s">
        <v>22</v>
      </c>
      <c r="S367" s="9" t="s">
        <v>5118</v>
      </c>
      <c r="T367" s="178" t="s">
        <v>4693</v>
      </c>
      <c r="U367" s="181"/>
      <c r="V367" s="181" t="s">
        <v>4695</v>
      </c>
      <c r="W367" s="176" t="s">
        <v>22</v>
      </c>
      <c r="X367" s="176" t="s">
        <v>22</v>
      </c>
      <c r="Y367" s="180" t="s">
        <v>22</v>
      </c>
      <c r="Z367" s="11">
        <v>8.44</v>
      </c>
      <c r="AA367" s="169">
        <v>8.44</v>
      </c>
      <c r="AB367" s="175" t="s">
        <v>5124</v>
      </c>
      <c r="AC367" s="169" t="s">
        <v>22</v>
      </c>
      <c r="AD367" s="169" t="s">
        <v>22</v>
      </c>
      <c r="AE367" s="74" t="str">
        <f t="array" ref="AE367"> index(publications!$A$1:$A$319, match($B367, publications!$B$1:$B$319, 0))</f>
        <v>Livia</v>
      </c>
      <c r="AF367" s="26" t="s">
        <v>22</v>
      </c>
    </row>
    <row r="368">
      <c r="A368" s="30" t="s">
        <v>4160</v>
      </c>
      <c r="B368" s="129" t="str">
        <f> VLOOKUP($A368,datasets!$A:$B,2,0)</f>
        <v>Nurminen et al. 2015, Remote Sensing (ZVQJ9Z46)</v>
      </c>
      <c r="C368" s="129" t="str">
        <f t="shared" si="1"/>
        <v>ZVQJ9Z46.7.1</v>
      </c>
      <c r="D368" s="11" t="s">
        <v>4872</v>
      </c>
      <c r="E368" s="11" t="s">
        <v>4930</v>
      </c>
      <c r="F368" s="168" t="s">
        <v>4695</v>
      </c>
      <c r="G368" s="11">
        <v>2.0</v>
      </c>
      <c r="H368" s="169">
        <v>2.0</v>
      </c>
      <c r="I368" s="170">
        <f t="shared" si="7"/>
        <v>2</v>
      </c>
      <c r="J368" s="169" t="s">
        <v>4946</v>
      </c>
      <c r="K368" s="171">
        <v>40.0</v>
      </c>
      <c r="L368" s="11">
        <v>0.55</v>
      </c>
      <c r="M368" s="11">
        <v>0.5</v>
      </c>
      <c r="N368" s="172">
        <v>0.53</v>
      </c>
      <c r="O368" s="169" t="s">
        <v>22</v>
      </c>
      <c r="P368" s="169" t="s">
        <v>22</v>
      </c>
      <c r="Q368" s="117" t="s">
        <v>22</v>
      </c>
      <c r="R368" s="174" t="s">
        <v>22</v>
      </c>
      <c r="S368" s="9" t="s">
        <v>5118</v>
      </c>
      <c r="T368" s="178" t="s">
        <v>4693</v>
      </c>
      <c r="U368" s="181"/>
      <c r="V368" s="181" t="s">
        <v>4695</v>
      </c>
      <c r="W368" s="176" t="s">
        <v>22</v>
      </c>
      <c r="X368" s="176" t="s">
        <v>22</v>
      </c>
      <c r="Y368" s="180" t="s">
        <v>22</v>
      </c>
      <c r="Z368" s="11">
        <v>0.61</v>
      </c>
      <c r="AA368" s="169">
        <v>0.61</v>
      </c>
      <c r="AB368" s="175" t="s">
        <v>3452</v>
      </c>
      <c r="AC368" s="169" t="s">
        <v>22</v>
      </c>
      <c r="AD368" s="169" t="s">
        <v>22</v>
      </c>
      <c r="AE368" s="74" t="str">
        <f t="array" ref="AE368"> index(publications!$A$1:$A$319, match($B368, publications!$B$1:$B$319, 0))</f>
        <v>Livia</v>
      </c>
      <c r="AF368" s="26" t="s">
        <v>22</v>
      </c>
    </row>
    <row r="369">
      <c r="A369" s="30" t="s">
        <v>4581</v>
      </c>
      <c r="B369" s="129" t="str">
        <f> VLOOKUP($A369,datasets!$A:$B,2,0)</f>
        <v>Nyssen et al. 2022, Geoscience Data Journal (2828NT5L)</v>
      </c>
      <c r="C369" s="129" t="str">
        <f t="shared" si="1"/>
        <v>2828NT5L.1.1</v>
      </c>
      <c r="D369" s="11" t="s">
        <v>22</v>
      </c>
      <c r="E369" s="11" t="s">
        <v>22</v>
      </c>
      <c r="F369" s="168" t="s">
        <v>4701</v>
      </c>
      <c r="G369" s="117" t="s">
        <v>22</v>
      </c>
      <c r="H369" s="117" t="s">
        <v>22</v>
      </c>
      <c r="I369" s="117" t="s">
        <v>22</v>
      </c>
      <c r="J369" s="130" t="s">
        <v>22</v>
      </c>
      <c r="K369" s="130" t="s">
        <v>22</v>
      </c>
      <c r="L369" s="130" t="s">
        <v>22</v>
      </c>
      <c r="M369" s="130" t="s">
        <v>22</v>
      </c>
      <c r="N369" s="130" t="s">
        <v>22</v>
      </c>
      <c r="O369" s="11" t="s">
        <v>22</v>
      </c>
      <c r="P369" s="117" t="s">
        <v>22</v>
      </c>
      <c r="Q369" s="117" t="s">
        <v>22</v>
      </c>
      <c r="R369" s="173" t="s">
        <v>22</v>
      </c>
      <c r="S369" s="9" t="s">
        <v>4707</v>
      </c>
      <c r="T369" s="174" t="s">
        <v>4707</v>
      </c>
      <c r="U369" s="175"/>
      <c r="V369" s="175" t="s">
        <v>4701</v>
      </c>
      <c r="W369" s="117" t="s">
        <v>22</v>
      </c>
      <c r="X369" s="117" t="s">
        <v>22</v>
      </c>
      <c r="Y369" s="117" t="s">
        <v>22</v>
      </c>
      <c r="Z369" s="117" t="s">
        <v>22</v>
      </c>
      <c r="AA369" s="11" t="s">
        <v>22</v>
      </c>
      <c r="AB369" s="181" t="s">
        <v>22</v>
      </c>
      <c r="AC369" s="9" t="s">
        <v>22</v>
      </c>
      <c r="AD369" s="11" t="s">
        <v>22</v>
      </c>
      <c r="AE369" s="15" t="s">
        <v>23</v>
      </c>
      <c r="AF369" s="26" t="s">
        <v>5125</v>
      </c>
    </row>
    <row r="370">
      <c r="A370" s="30" t="s">
        <v>4161</v>
      </c>
      <c r="B370" s="129" t="str">
        <f> VLOOKUP($A370,datasets!$A:$B,2,0)</f>
        <v>Óskarsson et al. 2020, Surtsey Research (PTTQ9VGB)</v>
      </c>
      <c r="C370" s="129" t="str">
        <f t="shared" si="1"/>
        <v>PTTQ9VGB.1.1</v>
      </c>
      <c r="D370" s="11" t="s">
        <v>5126</v>
      </c>
      <c r="E370" s="11" t="s">
        <v>5127</v>
      </c>
      <c r="F370" s="168" t="s">
        <v>4695</v>
      </c>
      <c r="G370" s="11">
        <v>0.2</v>
      </c>
      <c r="H370" s="117">
        <v>0.2</v>
      </c>
      <c r="I370" s="170">
        <f t="shared" ref="I370:I371" si="8">AVERAGE(G370,G370,H370)</f>
        <v>0.2</v>
      </c>
      <c r="J370" s="117" t="s">
        <v>22</v>
      </c>
      <c r="K370" s="184" t="s">
        <v>22</v>
      </c>
      <c r="L370" s="117" t="s">
        <v>22</v>
      </c>
      <c r="M370" s="169" t="s">
        <v>22</v>
      </c>
      <c r="N370" s="172" t="s">
        <v>22</v>
      </c>
      <c r="O370" s="117" t="s">
        <v>22</v>
      </c>
      <c r="P370" s="117" t="s">
        <v>22</v>
      </c>
      <c r="Q370" s="117" t="s">
        <v>22</v>
      </c>
      <c r="R370" s="174" t="s">
        <v>22</v>
      </c>
      <c r="S370" s="9" t="s">
        <v>5128</v>
      </c>
      <c r="T370" s="173" t="s">
        <v>4770</v>
      </c>
      <c r="U370" s="181"/>
      <c r="V370" s="181" t="s">
        <v>4695</v>
      </c>
      <c r="W370" s="179">
        <v>0.2</v>
      </c>
      <c r="X370" s="179">
        <v>0.2</v>
      </c>
      <c r="Y370" s="180">
        <v>0.2</v>
      </c>
      <c r="Z370" s="11">
        <v>0.5</v>
      </c>
      <c r="AA370" s="11">
        <v>1.0</v>
      </c>
      <c r="AB370" s="181">
        <v>0.67</v>
      </c>
      <c r="AC370" s="9" t="s">
        <v>5129</v>
      </c>
      <c r="AD370" s="11" t="s">
        <v>5130</v>
      </c>
      <c r="AE370" s="74" t="str">
        <f t="array" ref="AE370"> index(publications!$A$1:$A$319, match($B370, publications!$B$1:$B$319, 0))</f>
        <v>Melanie</v>
      </c>
      <c r="AF370" s="11" t="s">
        <v>5131</v>
      </c>
    </row>
    <row r="371">
      <c r="A371" s="30" t="s">
        <v>4163</v>
      </c>
      <c r="B371" s="129" t="str">
        <f> VLOOKUP($A371,datasets!$A:$B,2,0)</f>
        <v>Óskarsson et al. 2020, Surtsey Research (PTTQ9VGB)</v>
      </c>
      <c r="C371" s="129" t="str">
        <f t="shared" si="1"/>
        <v>PTTQ9VGB.2.1</v>
      </c>
      <c r="D371" s="11" t="s">
        <v>5126</v>
      </c>
      <c r="E371" s="11" t="s">
        <v>5127</v>
      </c>
      <c r="F371" s="168" t="s">
        <v>4695</v>
      </c>
      <c r="G371" s="11">
        <v>0.2</v>
      </c>
      <c r="H371" s="117">
        <v>0.2</v>
      </c>
      <c r="I371" s="170">
        <f t="shared" si="8"/>
        <v>0.2</v>
      </c>
      <c r="J371" s="117" t="s">
        <v>22</v>
      </c>
      <c r="K371" s="184" t="s">
        <v>22</v>
      </c>
      <c r="L371" s="117" t="s">
        <v>22</v>
      </c>
      <c r="M371" s="169" t="s">
        <v>22</v>
      </c>
      <c r="N371" s="172" t="s">
        <v>22</v>
      </c>
      <c r="O371" s="117" t="s">
        <v>22</v>
      </c>
      <c r="P371" s="117" t="s">
        <v>22</v>
      </c>
      <c r="Q371" s="117" t="s">
        <v>22</v>
      </c>
      <c r="R371" s="174" t="s">
        <v>22</v>
      </c>
      <c r="S371" s="9" t="s">
        <v>5128</v>
      </c>
      <c r="T371" s="173" t="s">
        <v>4770</v>
      </c>
      <c r="U371" s="181"/>
      <c r="V371" s="181" t="s">
        <v>4695</v>
      </c>
      <c r="W371" s="179">
        <v>0.2</v>
      </c>
      <c r="X371" s="179">
        <v>0.2</v>
      </c>
      <c r="Y371" s="180">
        <v>0.2</v>
      </c>
      <c r="Z371" s="11">
        <v>0.5</v>
      </c>
      <c r="AA371" s="11">
        <v>1.0</v>
      </c>
      <c r="AB371" s="181">
        <v>0.67</v>
      </c>
      <c r="AC371" s="9" t="s">
        <v>5129</v>
      </c>
      <c r="AD371" s="11" t="s">
        <v>5130</v>
      </c>
      <c r="AE371" s="74" t="str">
        <f t="array" ref="AE371"> index(publications!$A$1:$A$319, match($B371, publications!$B$1:$B$319, 0))</f>
        <v>Melanie</v>
      </c>
      <c r="AF371" s="11" t="s">
        <v>5131</v>
      </c>
    </row>
    <row r="372">
      <c r="A372" s="30" t="s">
        <v>4165</v>
      </c>
      <c r="B372" s="129" t="str">
        <f> VLOOKUP($A372,datasets!$A:$B,2,0)</f>
        <v>Pacina and Popelka 2017, Geoinformatics FCE CTU (46MI564E)</v>
      </c>
      <c r="C372" s="129" t="str">
        <f t="shared" si="1"/>
        <v>46MI564E.1.1</v>
      </c>
      <c r="D372" s="11" t="s">
        <v>5132</v>
      </c>
      <c r="E372" s="11" t="s">
        <v>5133</v>
      </c>
      <c r="F372" s="168" t="s">
        <v>4701</v>
      </c>
      <c r="G372" s="11" t="s">
        <v>22</v>
      </c>
      <c r="H372" s="169" t="s">
        <v>5134</v>
      </c>
      <c r="I372" s="170" t="s">
        <v>5134</v>
      </c>
      <c r="J372" s="169" t="s">
        <v>22</v>
      </c>
      <c r="K372" s="184" t="s">
        <v>22</v>
      </c>
      <c r="L372" s="117" t="s">
        <v>22</v>
      </c>
      <c r="M372" s="169" t="s">
        <v>22</v>
      </c>
      <c r="N372" s="172" t="s">
        <v>22</v>
      </c>
      <c r="O372" s="117" t="s">
        <v>22</v>
      </c>
      <c r="P372" s="117" t="s">
        <v>22</v>
      </c>
      <c r="Q372" s="117" t="s">
        <v>22</v>
      </c>
      <c r="R372" s="174" t="s">
        <v>22</v>
      </c>
      <c r="S372" s="117" t="s">
        <v>22</v>
      </c>
      <c r="T372" s="174" t="s">
        <v>22</v>
      </c>
      <c r="U372" s="175"/>
      <c r="V372" s="175" t="s">
        <v>22</v>
      </c>
      <c r="W372" s="176" t="s">
        <v>22</v>
      </c>
      <c r="X372" s="176" t="s">
        <v>22</v>
      </c>
      <c r="Y372" s="177" t="s">
        <v>22</v>
      </c>
      <c r="Z372" s="117" t="s">
        <v>22</v>
      </c>
      <c r="AA372" s="11" t="s">
        <v>22</v>
      </c>
      <c r="AB372" s="175" t="s">
        <v>22</v>
      </c>
      <c r="AC372" s="117" t="s">
        <v>22</v>
      </c>
      <c r="AD372" s="11" t="s">
        <v>22</v>
      </c>
      <c r="AE372" s="74" t="str">
        <f t="array" ref="AE372"> index(publications!$A$1:$A$319, match($B372, publications!$B$1:$B$319, 0))</f>
        <v>Livia</v>
      </c>
      <c r="AF372" s="26" t="s">
        <v>22</v>
      </c>
    </row>
    <row r="373">
      <c r="A373" s="30" t="s">
        <v>4167</v>
      </c>
      <c r="B373" s="129" t="str">
        <f> VLOOKUP($A373,datasets!$A:$B,2,0)</f>
        <v>Pacina and Popelka 2017, Geoinformatics FCE CTU (46MI564E)</v>
      </c>
      <c r="C373" s="129" t="str">
        <f t="shared" si="1"/>
        <v>46MI564E.2.1</v>
      </c>
      <c r="D373" s="11" t="s">
        <v>5132</v>
      </c>
      <c r="E373" s="11" t="s">
        <v>5133</v>
      </c>
      <c r="F373" s="168" t="s">
        <v>4701</v>
      </c>
      <c r="G373" s="11" t="s">
        <v>22</v>
      </c>
      <c r="H373" s="169" t="s">
        <v>5134</v>
      </c>
      <c r="I373" s="170" t="s">
        <v>5134</v>
      </c>
      <c r="J373" s="169" t="s">
        <v>22</v>
      </c>
      <c r="K373" s="184" t="s">
        <v>22</v>
      </c>
      <c r="L373" s="117" t="s">
        <v>22</v>
      </c>
      <c r="M373" s="169" t="s">
        <v>22</v>
      </c>
      <c r="N373" s="172" t="s">
        <v>22</v>
      </c>
      <c r="O373" s="117" t="s">
        <v>22</v>
      </c>
      <c r="P373" s="117" t="s">
        <v>22</v>
      </c>
      <c r="Q373" s="117" t="s">
        <v>22</v>
      </c>
      <c r="R373" s="174" t="s">
        <v>22</v>
      </c>
      <c r="S373" s="117" t="s">
        <v>22</v>
      </c>
      <c r="T373" s="174" t="s">
        <v>22</v>
      </c>
      <c r="U373" s="175"/>
      <c r="V373" s="175" t="s">
        <v>22</v>
      </c>
      <c r="W373" s="176" t="s">
        <v>22</v>
      </c>
      <c r="X373" s="176" t="s">
        <v>22</v>
      </c>
      <c r="Y373" s="177" t="s">
        <v>22</v>
      </c>
      <c r="Z373" s="117" t="s">
        <v>22</v>
      </c>
      <c r="AA373" s="11" t="s">
        <v>22</v>
      </c>
      <c r="AB373" s="175" t="s">
        <v>22</v>
      </c>
      <c r="AC373" s="117" t="s">
        <v>22</v>
      </c>
      <c r="AD373" s="11" t="s">
        <v>22</v>
      </c>
      <c r="AE373" s="74" t="str">
        <f t="array" ref="AE373"> index(publications!$A$1:$A$319, match($B373, publications!$B$1:$B$319, 0))</f>
        <v>Livia</v>
      </c>
      <c r="AF373" s="26" t="s">
        <v>22</v>
      </c>
    </row>
    <row r="374">
      <c r="A374" s="30" t="s">
        <v>4168</v>
      </c>
      <c r="B374" s="221" t="str">
        <f> VLOOKUP($A374,datasets!$A:$B,2,0)</f>
        <v>Papworth et al. 2016, Journal of Archaeological Science (B5ILGT3L)</v>
      </c>
      <c r="C374" s="129" t="str">
        <f t="shared" si="1"/>
        <v>B5ILGT3L.1.1</v>
      </c>
      <c r="D374" s="11" t="s">
        <v>22</v>
      </c>
      <c r="E374" s="11" t="s">
        <v>22</v>
      </c>
      <c r="F374" s="168" t="s">
        <v>22</v>
      </c>
      <c r="G374" s="117" t="s">
        <v>22</v>
      </c>
      <c r="H374" s="169" t="s">
        <v>22</v>
      </c>
      <c r="I374" s="170" t="s">
        <v>22</v>
      </c>
      <c r="J374" s="117" t="s">
        <v>22</v>
      </c>
      <c r="K374" s="238" t="s">
        <v>22</v>
      </c>
      <c r="L374" s="80">
        <v>5.915</v>
      </c>
      <c r="M374" s="80">
        <v>5.915</v>
      </c>
      <c r="N374" s="172">
        <v>5.92</v>
      </c>
      <c r="O374" s="117" t="s">
        <v>22</v>
      </c>
      <c r="P374" s="117" t="s">
        <v>22</v>
      </c>
      <c r="Q374" s="117" t="s">
        <v>22</v>
      </c>
      <c r="R374" s="174" t="s">
        <v>22</v>
      </c>
      <c r="S374" s="92" t="s">
        <v>4937</v>
      </c>
      <c r="T374" s="239" t="s">
        <v>4937</v>
      </c>
      <c r="U374" s="181"/>
      <c r="V374" s="181" t="s">
        <v>4695</v>
      </c>
      <c r="W374" s="240">
        <v>0.125</v>
      </c>
      <c r="X374" s="240">
        <v>0.125</v>
      </c>
      <c r="Y374" s="241">
        <v>0.125</v>
      </c>
      <c r="Z374" s="80">
        <v>1.205</v>
      </c>
      <c r="AA374" s="80">
        <v>1.205</v>
      </c>
      <c r="AB374" s="242">
        <v>1.21</v>
      </c>
      <c r="AC374" s="92" t="s">
        <v>5135</v>
      </c>
      <c r="AD374" s="117" t="s">
        <v>22</v>
      </c>
      <c r="AE374" s="74" t="str">
        <f t="array" ref="AE374"> index(publications!$A$1:$A$319, match($B374, publications!$B$1:$B$319, 0))</f>
        <v>Anette</v>
      </c>
      <c r="AF374" s="26" t="s">
        <v>22</v>
      </c>
    </row>
    <row r="375">
      <c r="A375" s="26" t="s">
        <v>4170</v>
      </c>
      <c r="B375" s="221" t="str">
        <f> VLOOKUP($A375,datasets!$A:$B,2,0)</f>
        <v>Papworth et al. 2016, Journal of Archaeological Science (B5ILGT3L)</v>
      </c>
      <c r="C375" s="129" t="str">
        <f t="shared" si="1"/>
        <v>B5ILGT3L.2.1</v>
      </c>
      <c r="D375" s="11" t="s">
        <v>22</v>
      </c>
      <c r="E375" s="11" t="s">
        <v>22</v>
      </c>
      <c r="F375" s="168" t="s">
        <v>22</v>
      </c>
      <c r="G375" s="117" t="s">
        <v>22</v>
      </c>
      <c r="H375" s="169" t="s">
        <v>22</v>
      </c>
      <c r="I375" s="170" t="s">
        <v>22</v>
      </c>
      <c r="J375" s="117" t="s">
        <v>22</v>
      </c>
      <c r="K375" s="238" t="s">
        <v>22</v>
      </c>
      <c r="L375" s="80">
        <v>7.374</v>
      </c>
      <c r="M375" s="80">
        <v>7.374</v>
      </c>
      <c r="N375" s="172">
        <v>7.37</v>
      </c>
      <c r="O375" s="117" t="s">
        <v>22</v>
      </c>
      <c r="P375" s="117" t="s">
        <v>22</v>
      </c>
      <c r="Q375" s="117" t="s">
        <v>22</v>
      </c>
      <c r="R375" s="174" t="s">
        <v>22</v>
      </c>
      <c r="S375" s="92" t="s">
        <v>4937</v>
      </c>
      <c r="T375" s="239" t="s">
        <v>4937</v>
      </c>
      <c r="U375" s="181"/>
      <c r="V375" s="181" t="s">
        <v>4695</v>
      </c>
      <c r="W375" s="240">
        <v>0.125</v>
      </c>
      <c r="X375" s="240">
        <v>0.125</v>
      </c>
      <c r="Y375" s="241">
        <v>0.125</v>
      </c>
      <c r="Z375" s="80">
        <v>0.759</v>
      </c>
      <c r="AA375" s="80">
        <v>0.759</v>
      </c>
      <c r="AB375" s="242">
        <v>0.76</v>
      </c>
      <c r="AC375" s="92" t="s">
        <v>5135</v>
      </c>
      <c r="AD375" s="117" t="s">
        <v>22</v>
      </c>
      <c r="AE375" s="74" t="str">
        <f t="array" ref="AE375"> index(publications!$A$1:$A$319, match($B375, publications!$B$1:$B$319, 0))</f>
        <v>Anette</v>
      </c>
      <c r="AF375" s="26" t="s">
        <v>22</v>
      </c>
    </row>
    <row r="376">
      <c r="A376" s="26" t="s">
        <v>4171</v>
      </c>
      <c r="B376" s="243" t="str">
        <f> VLOOKUP($A376,datasets!$A:$B,2,0)</f>
        <v>Papworth et al. 2016, Journal of Archaeological Science (B5ILGT3L)</v>
      </c>
      <c r="C376" s="129" t="str">
        <f t="shared" si="1"/>
        <v>B5ILGT3L.3.1</v>
      </c>
      <c r="D376" s="11" t="s">
        <v>22</v>
      </c>
      <c r="E376" s="11" t="s">
        <v>22</v>
      </c>
      <c r="F376" s="168" t="s">
        <v>22</v>
      </c>
      <c r="G376" s="117" t="s">
        <v>22</v>
      </c>
      <c r="H376" s="169" t="s">
        <v>22</v>
      </c>
      <c r="I376" s="170" t="s">
        <v>22</v>
      </c>
      <c r="J376" s="117" t="s">
        <v>22</v>
      </c>
      <c r="K376" s="238" t="s">
        <v>22</v>
      </c>
      <c r="L376" s="80">
        <v>3.142</v>
      </c>
      <c r="M376" s="80">
        <v>3.142</v>
      </c>
      <c r="N376" s="172">
        <v>3.14</v>
      </c>
      <c r="O376" s="117" t="s">
        <v>22</v>
      </c>
      <c r="P376" s="117" t="s">
        <v>22</v>
      </c>
      <c r="Q376" s="117" t="s">
        <v>22</v>
      </c>
      <c r="R376" s="174" t="s">
        <v>22</v>
      </c>
      <c r="S376" s="92" t="s">
        <v>4937</v>
      </c>
      <c r="T376" s="239" t="s">
        <v>4937</v>
      </c>
      <c r="U376" s="181"/>
      <c r="V376" s="181" t="s">
        <v>4695</v>
      </c>
      <c r="W376" s="240">
        <v>0.125</v>
      </c>
      <c r="X376" s="240">
        <v>0.125</v>
      </c>
      <c r="Y376" s="241">
        <v>0.125</v>
      </c>
      <c r="Z376" s="80">
        <v>0.248</v>
      </c>
      <c r="AA376" s="80">
        <v>0.248</v>
      </c>
      <c r="AB376" s="242">
        <v>0.25</v>
      </c>
      <c r="AC376" s="92" t="s">
        <v>5135</v>
      </c>
      <c r="AD376" s="117" t="s">
        <v>22</v>
      </c>
      <c r="AE376" s="74" t="str">
        <f t="array" ref="AE376"> index(publications!$A$1:$A$319, match($B376, publications!$B$1:$B$319, 0))</f>
        <v>Anette</v>
      </c>
      <c r="AF376" s="26" t="s">
        <v>22</v>
      </c>
    </row>
    <row r="377">
      <c r="A377" s="26" t="s">
        <v>4172</v>
      </c>
      <c r="B377" s="243" t="str">
        <f> VLOOKUP($A377,datasets!$A:$B,2,0)</f>
        <v>Papworth et al. 2016, Journal of Archaeological Science (B5ILGT3L)</v>
      </c>
      <c r="C377" s="129" t="str">
        <f t="shared" si="1"/>
        <v>B5ILGT3L.4.1</v>
      </c>
      <c r="D377" s="11" t="s">
        <v>22</v>
      </c>
      <c r="E377" s="11" t="s">
        <v>22</v>
      </c>
      <c r="F377" s="168" t="s">
        <v>22</v>
      </c>
      <c r="G377" s="117" t="s">
        <v>22</v>
      </c>
      <c r="H377" s="169" t="s">
        <v>22</v>
      </c>
      <c r="I377" s="170" t="s">
        <v>22</v>
      </c>
      <c r="J377" s="117" t="s">
        <v>22</v>
      </c>
      <c r="K377" s="238" t="s">
        <v>22</v>
      </c>
      <c r="L377" s="80">
        <v>5.791</v>
      </c>
      <c r="M377" s="80">
        <v>5.791</v>
      </c>
      <c r="N377" s="172">
        <v>5.79</v>
      </c>
      <c r="O377" s="117" t="s">
        <v>22</v>
      </c>
      <c r="P377" s="117" t="s">
        <v>22</v>
      </c>
      <c r="Q377" s="117" t="s">
        <v>22</v>
      </c>
      <c r="R377" s="174" t="s">
        <v>22</v>
      </c>
      <c r="S377" s="92" t="s">
        <v>4937</v>
      </c>
      <c r="T377" s="239" t="s">
        <v>4937</v>
      </c>
      <c r="U377" s="181"/>
      <c r="V377" s="181" t="s">
        <v>4695</v>
      </c>
      <c r="W377" s="240">
        <v>0.125</v>
      </c>
      <c r="X377" s="240">
        <v>0.125</v>
      </c>
      <c r="Y377" s="241">
        <v>0.125</v>
      </c>
      <c r="Z377" s="80">
        <v>2.577</v>
      </c>
      <c r="AA377" s="80">
        <v>2.577</v>
      </c>
      <c r="AB377" s="242">
        <v>2.58</v>
      </c>
      <c r="AC377" s="92" t="s">
        <v>5135</v>
      </c>
      <c r="AD377" s="117" t="s">
        <v>22</v>
      </c>
      <c r="AE377" s="74" t="str">
        <f t="array" ref="AE377"> index(publications!$A$1:$A$319, match($B377, publications!$B$1:$B$319, 0))</f>
        <v>Anette</v>
      </c>
      <c r="AF377" s="26" t="s">
        <v>22</v>
      </c>
    </row>
    <row r="378">
      <c r="A378" s="26" t="s">
        <v>4173</v>
      </c>
      <c r="B378" s="243" t="str">
        <f> VLOOKUP($A378,datasets!$A:$B,2,0)</f>
        <v>Papworth et al. 2016, Journal of Archaeological Science (B5ILGT3L)</v>
      </c>
      <c r="C378" s="129" t="str">
        <f t="shared" si="1"/>
        <v>B5ILGT3L.5.1</v>
      </c>
      <c r="D378" s="11" t="s">
        <v>22</v>
      </c>
      <c r="E378" s="11" t="s">
        <v>22</v>
      </c>
      <c r="F378" s="168" t="s">
        <v>22</v>
      </c>
      <c r="G378" s="117" t="s">
        <v>22</v>
      </c>
      <c r="H378" s="169" t="s">
        <v>22</v>
      </c>
      <c r="I378" s="170" t="s">
        <v>22</v>
      </c>
      <c r="J378" s="117" t="s">
        <v>22</v>
      </c>
      <c r="K378" s="238" t="s">
        <v>22</v>
      </c>
      <c r="L378" s="80">
        <v>8.948</v>
      </c>
      <c r="M378" s="80">
        <v>8.948</v>
      </c>
      <c r="N378" s="172">
        <v>8.95</v>
      </c>
      <c r="O378" s="117" t="s">
        <v>22</v>
      </c>
      <c r="P378" s="117" t="s">
        <v>22</v>
      </c>
      <c r="Q378" s="117" t="s">
        <v>22</v>
      </c>
      <c r="R378" s="174" t="s">
        <v>22</v>
      </c>
      <c r="S378" s="92" t="s">
        <v>4937</v>
      </c>
      <c r="T378" s="239" t="s">
        <v>4937</v>
      </c>
      <c r="U378" s="181"/>
      <c r="V378" s="181" t="s">
        <v>4695</v>
      </c>
      <c r="W378" s="240">
        <v>0.125</v>
      </c>
      <c r="X378" s="240">
        <v>0.125</v>
      </c>
      <c r="Y378" s="241">
        <v>0.125</v>
      </c>
      <c r="Z378" s="80">
        <v>0.392</v>
      </c>
      <c r="AA378" s="80">
        <v>0.392</v>
      </c>
      <c r="AB378" s="242">
        <v>0.39</v>
      </c>
      <c r="AC378" s="92" t="s">
        <v>5135</v>
      </c>
      <c r="AD378" s="117" t="s">
        <v>22</v>
      </c>
      <c r="AE378" s="74" t="str">
        <f t="array" ref="AE378"> index(publications!$A$1:$A$319, match($B378, publications!$B$1:$B$319, 0))</f>
        <v>Anette</v>
      </c>
      <c r="AF378" s="26" t="s">
        <v>22</v>
      </c>
    </row>
    <row r="379">
      <c r="A379" s="26" t="s">
        <v>4174</v>
      </c>
      <c r="B379" s="243" t="str">
        <f> VLOOKUP($A379,datasets!$A:$B,2,0)</f>
        <v>Papworth et al. 2016, Journal of Archaeological Science (B5ILGT3L)</v>
      </c>
      <c r="C379" s="129" t="str">
        <f t="shared" si="1"/>
        <v>B5ILGT3L.6.1</v>
      </c>
      <c r="D379" s="11" t="s">
        <v>22</v>
      </c>
      <c r="E379" s="11" t="s">
        <v>22</v>
      </c>
      <c r="F379" s="168" t="s">
        <v>22</v>
      </c>
      <c r="G379" s="117" t="s">
        <v>22</v>
      </c>
      <c r="H379" s="169" t="s">
        <v>22</v>
      </c>
      <c r="I379" s="170" t="s">
        <v>22</v>
      </c>
      <c r="J379" s="117" t="s">
        <v>22</v>
      </c>
      <c r="K379" s="238" t="s">
        <v>22</v>
      </c>
      <c r="L379" s="80">
        <v>2.969</v>
      </c>
      <c r="M379" s="80">
        <v>2.969</v>
      </c>
      <c r="N379" s="172">
        <v>2.97</v>
      </c>
      <c r="O379" s="117" t="s">
        <v>22</v>
      </c>
      <c r="P379" s="117" t="s">
        <v>22</v>
      </c>
      <c r="Q379" s="117" t="s">
        <v>22</v>
      </c>
      <c r="R379" s="174" t="s">
        <v>22</v>
      </c>
      <c r="S379" s="92" t="s">
        <v>4937</v>
      </c>
      <c r="T379" s="239" t="s">
        <v>4937</v>
      </c>
      <c r="U379" s="181"/>
      <c r="V379" s="181" t="s">
        <v>4695</v>
      </c>
      <c r="W379" s="240">
        <v>0.125</v>
      </c>
      <c r="X379" s="240">
        <v>0.125</v>
      </c>
      <c r="Y379" s="241">
        <v>0.125</v>
      </c>
      <c r="Z379" s="80">
        <v>0.68</v>
      </c>
      <c r="AA379" s="80">
        <v>0.68</v>
      </c>
      <c r="AB379" s="242">
        <v>0.68</v>
      </c>
      <c r="AC379" s="92" t="s">
        <v>5135</v>
      </c>
      <c r="AD379" s="117" t="s">
        <v>22</v>
      </c>
      <c r="AE379" s="74" t="str">
        <f t="array" ref="AE379"> index(publications!$A$1:$A$319, match($B379, publications!$B$1:$B$319, 0))</f>
        <v>Anette</v>
      </c>
      <c r="AF379" s="26" t="s">
        <v>22</v>
      </c>
    </row>
    <row r="380">
      <c r="A380" s="26" t="s">
        <v>4175</v>
      </c>
      <c r="B380" s="243" t="str">
        <f> VLOOKUP($A380,datasets!$A:$B,2,0)</f>
        <v>Papworth et al. 2016, Journal of Archaeological Science (B5ILGT3L)</v>
      </c>
      <c r="C380" s="129" t="str">
        <f t="shared" si="1"/>
        <v>B5ILGT3L.7.1</v>
      </c>
      <c r="D380" s="11" t="s">
        <v>22</v>
      </c>
      <c r="E380" s="11" t="s">
        <v>22</v>
      </c>
      <c r="F380" s="168" t="s">
        <v>22</v>
      </c>
      <c r="G380" s="117" t="s">
        <v>22</v>
      </c>
      <c r="H380" s="169" t="s">
        <v>22</v>
      </c>
      <c r="I380" s="170" t="s">
        <v>22</v>
      </c>
      <c r="J380" s="117" t="s">
        <v>22</v>
      </c>
      <c r="K380" s="238" t="s">
        <v>22</v>
      </c>
      <c r="L380" s="80">
        <v>1.934</v>
      </c>
      <c r="M380" s="80">
        <v>1.934</v>
      </c>
      <c r="N380" s="172">
        <v>1.93</v>
      </c>
      <c r="O380" s="117" t="s">
        <v>22</v>
      </c>
      <c r="P380" s="117" t="s">
        <v>22</v>
      </c>
      <c r="Q380" s="117" t="s">
        <v>22</v>
      </c>
      <c r="R380" s="174" t="s">
        <v>22</v>
      </c>
      <c r="S380" s="92" t="s">
        <v>4937</v>
      </c>
      <c r="T380" s="239" t="s">
        <v>4937</v>
      </c>
      <c r="U380" s="181"/>
      <c r="V380" s="181" t="s">
        <v>4695</v>
      </c>
      <c r="W380" s="240">
        <v>0.125</v>
      </c>
      <c r="X380" s="240">
        <v>0.125</v>
      </c>
      <c r="Y380" s="241">
        <v>0.125</v>
      </c>
      <c r="Z380" s="80">
        <v>0.459</v>
      </c>
      <c r="AA380" s="80">
        <v>0.459</v>
      </c>
      <c r="AB380" s="242">
        <v>0.46</v>
      </c>
      <c r="AC380" s="92" t="s">
        <v>5135</v>
      </c>
      <c r="AD380" s="117" t="s">
        <v>22</v>
      </c>
      <c r="AE380" s="74" t="str">
        <f t="array" ref="AE380"> index(publications!$A$1:$A$319, match($B380, publications!$B$1:$B$319, 0))</f>
        <v>Anette</v>
      </c>
      <c r="AF380" s="26" t="s">
        <v>22</v>
      </c>
    </row>
    <row r="381">
      <c r="A381" s="26" t="s">
        <v>4176</v>
      </c>
      <c r="B381" s="243" t="str">
        <f> VLOOKUP($A381,datasets!$A:$B,2,0)</f>
        <v>Papworth et al. 2016, Journal of Archaeological Science (B5ILGT3L)</v>
      </c>
      <c r="C381" s="129" t="str">
        <f t="shared" si="1"/>
        <v>B5ILGT3L.8.1</v>
      </c>
      <c r="D381" s="11" t="s">
        <v>22</v>
      </c>
      <c r="E381" s="11" t="s">
        <v>22</v>
      </c>
      <c r="F381" s="168" t="s">
        <v>22</v>
      </c>
      <c r="G381" s="117" t="s">
        <v>22</v>
      </c>
      <c r="H381" s="169" t="s">
        <v>22</v>
      </c>
      <c r="I381" s="170" t="s">
        <v>22</v>
      </c>
      <c r="J381" s="117" t="s">
        <v>22</v>
      </c>
      <c r="K381" s="238" t="s">
        <v>22</v>
      </c>
      <c r="L381" s="80">
        <v>7.471</v>
      </c>
      <c r="M381" s="80">
        <v>7.471</v>
      </c>
      <c r="N381" s="172">
        <v>7.47</v>
      </c>
      <c r="O381" s="117" t="s">
        <v>22</v>
      </c>
      <c r="P381" s="117" t="s">
        <v>22</v>
      </c>
      <c r="Q381" s="117" t="s">
        <v>22</v>
      </c>
      <c r="R381" s="174" t="s">
        <v>22</v>
      </c>
      <c r="S381" s="92" t="s">
        <v>4937</v>
      </c>
      <c r="T381" s="239" t="s">
        <v>4937</v>
      </c>
      <c r="U381" s="181"/>
      <c r="V381" s="181" t="s">
        <v>4695</v>
      </c>
      <c r="W381" s="240">
        <v>0.125</v>
      </c>
      <c r="X381" s="240">
        <v>0.125</v>
      </c>
      <c r="Y381" s="241">
        <v>0.125</v>
      </c>
      <c r="Z381" s="80">
        <v>0.168</v>
      </c>
      <c r="AA381" s="80">
        <v>0.168</v>
      </c>
      <c r="AB381" s="242">
        <v>0.17</v>
      </c>
      <c r="AC381" s="92" t="s">
        <v>5135</v>
      </c>
      <c r="AD381" s="117" t="s">
        <v>22</v>
      </c>
      <c r="AE381" s="74" t="str">
        <f t="array" ref="AE381"> index(publications!$A$1:$A$319, match($B381, publications!$B$1:$B$319, 0))</f>
        <v>Anette</v>
      </c>
      <c r="AF381" s="26" t="s">
        <v>22</v>
      </c>
    </row>
    <row r="382">
      <c r="A382" s="26" t="s">
        <v>4177</v>
      </c>
      <c r="B382" s="243" t="str">
        <f> VLOOKUP($A382,datasets!$A:$B,2,0)</f>
        <v>Papworth et al. 2016, Journal of Archaeological Science (B5ILGT3L)</v>
      </c>
      <c r="C382" s="129" t="str">
        <f t="shared" si="1"/>
        <v>B5ILGT3L.9.1</v>
      </c>
      <c r="D382" s="11" t="s">
        <v>22</v>
      </c>
      <c r="E382" s="11" t="s">
        <v>22</v>
      </c>
      <c r="F382" s="168" t="s">
        <v>22</v>
      </c>
      <c r="G382" s="117" t="s">
        <v>22</v>
      </c>
      <c r="H382" s="169" t="s">
        <v>22</v>
      </c>
      <c r="I382" s="170" t="s">
        <v>22</v>
      </c>
      <c r="J382" s="117" t="s">
        <v>22</v>
      </c>
      <c r="K382" s="238" t="s">
        <v>22</v>
      </c>
      <c r="L382" s="80">
        <v>1.731</v>
      </c>
      <c r="M382" s="80">
        <v>1.731</v>
      </c>
      <c r="N382" s="172">
        <v>1.73</v>
      </c>
      <c r="O382" s="117" t="s">
        <v>22</v>
      </c>
      <c r="P382" s="117" t="s">
        <v>22</v>
      </c>
      <c r="Q382" s="117" t="s">
        <v>22</v>
      </c>
      <c r="R382" s="174" t="s">
        <v>22</v>
      </c>
      <c r="S382" s="92" t="s">
        <v>4937</v>
      </c>
      <c r="T382" s="239" t="s">
        <v>4937</v>
      </c>
      <c r="U382" s="181"/>
      <c r="V382" s="181" t="s">
        <v>4695</v>
      </c>
      <c r="W382" s="240">
        <v>0.125</v>
      </c>
      <c r="X382" s="240">
        <v>0.125</v>
      </c>
      <c r="Y382" s="241">
        <v>0.125</v>
      </c>
      <c r="Z382" s="80">
        <v>0.533</v>
      </c>
      <c r="AA382" s="80">
        <v>0.533</v>
      </c>
      <c r="AB382" s="242">
        <v>0.53</v>
      </c>
      <c r="AC382" s="92" t="s">
        <v>5135</v>
      </c>
      <c r="AD382" s="117" t="s">
        <v>22</v>
      </c>
      <c r="AE382" s="74" t="str">
        <f t="array" ref="AE382"> index(publications!$A$1:$A$319, match($B382, publications!$B$1:$B$319, 0))</f>
        <v>Anette</v>
      </c>
      <c r="AF382" s="26" t="s">
        <v>22</v>
      </c>
    </row>
    <row r="383">
      <c r="A383" s="30" t="s">
        <v>4178</v>
      </c>
      <c r="B383" s="129" t="str">
        <f> VLOOKUP($A383,datasets!$A:$B,2,0)</f>
        <v>Pedersen et al. 2018, Geophysical Research Letters (AXLJGWNE)</v>
      </c>
      <c r="C383" s="129" t="str">
        <f t="shared" si="1"/>
        <v>AXLJGWNE.1.1</v>
      </c>
      <c r="D383" s="11" t="s">
        <v>22</v>
      </c>
      <c r="E383" s="11" t="s">
        <v>22</v>
      </c>
      <c r="F383" s="168" t="s">
        <v>22</v>
      </c>
      <c r="G383" s="117" t="s">
        <v>22</v>
      </c>
      <c r="H383" s="169" t="s">
        <v>22</v>
      </c>
      <c r="I383" s="170" t="s">
        <v>22</v>
      </c>
      <c r="J383" s="117" t="s">
        <v>22</v>
      </c>
      <c r="K383" s="171" t="s">
        <v>22</v>
      </c>
      <c r="L383" s="11">
        <v>5.5</v>
      </c>
      <c r="M383" s="11">
        <v>0.5</v>
      </c>
      <c r="N383" s="172">
        <v>3.83</v>
      </c>
      <c r="O383" s="117" t="s">
        <v>22</v>
      </c>
      <c r="P383" s="117" t="s">
        <v>22</v>
      </c>
      <c r="Q383" s="117" t="s">
        <v>22</v>
      </c>
      <c r="R383" s="174" t="s">
        <v>22</v>
      </c>
      <c r="S383" s="117" t="s">
        <v>22</v>
      </c>
      <c r="T383" s="174" t="s">
        <v>22</v>
      </c>
      <c r="U383" s="175"/>
      <c r="V383" s="175" t="s">
        <v>22</v>
      </c>
      <c r="W383" s="176" t="s">
        <v>22</v>
      </c>
      <c r="X383" s="176" t="s">
        <v>22</v>
      </c>
      <c r="Y383" s="177" t="s">
        <v>22</v>
      </c>
      <c r="Z383" s="117" t="s">
        <v>22</v>
      </c>
      <c r="AA383" s="11" t="s">
        <v>22</v>
      </c>
      <c r="AB383" s="175" t="s">
        <v>22</v>
      </c>
      <c r="AC383" s="117" t="s">
        <v>22</v>
      </c>
      <c r="AD383" s="11" t="s">
        <v>22</v>
      </c>
      <c r="AE383" s="74" t="str">
        <f t="array" ref="AE383"> index(publications!$A$1:$A$319, match($B383, publications!$B$1:$B$319, 0))</f>
        <v>Livia</v>
      </c>
      <c r="AF383" s="26" t="s">
        <v>22</v>
      </c>
    </row>
    <row r="384">
      <c r="A384" s="30" t="s">
        <v>4180</v>
      </c>
      <c r="B384" s="129" t="str">
        <f> VLOOKUP($A384,datasets!$A:$B,2,0)</f>
        <v>Pedersen et al. 2018, Geophysical Research Letters (AXLJGWNE)</v>
      </c>
      <c r="C384" s="129" t="str">
        <f t="shared" si="1"/>
        <v>AXLJGWNE.2.1</v>
      </c>
      <c r="D384" s="11" t="s">
        <v>22</v>
      </c>
      <c r="E384" s="11" t="s">
        <v>22</v>
      </c>
      <c r="F384" s="168" t="s">
        <v>22</v>
      </c>
      <c r="G384" s="117" t="s">
        <v>22</v>
      </c>
      <c r="H384" s="169" t="s">
        <v>22</v>
      </c>
      <c r="I384" s="170" t="s">
        <v>22</v>
      </c>
      <c r="J384" s="117" t="s">
        <v>22</v>
      </c>
      <c r="K384" s="171" t="s">
        <v>22</v>
      </c>
      <c r="L384" s="11">
        <v>2.2</v>
      </c>
      <c r="M384" s="11">
        <v>0.9</v>
      </c>
      <c r="N384" s="172">
        <v>1.77</v>
      </c>
      <c r="O384" s="117" t="s">
        <v>22</v>
      </c>
      <c r="P384" s="117" t="s">
        <v>22</v>
      </c>
      <c r="Q384" s="117" t="s">
        <v>22</v>
      </c>
      <c r="R384" s="174" t="s">
        <v>22</v>
      </c>
      <c r="S384" s="117" t="s">
        <v>22</v>
      </c>
      <c r="T384" s="174" t="s">
        <v>22</v>
      </c>
      <c r="U384" s="175"/>
      <c r="V384" s="175" t="s">
        <v>22</v>
      </c>
      <c r="W384" s="176" t="s">
        <v>22</v>
      </c>
      <c r="X384" s="176" t="s">
        <v>22</v>
      </c>
      <c r="Y384" s="177" t="s">
        <v>22</v>
      </c>
      <c r="Z384" s="117" t="s">
        <v>22</v>
      </c>
      <c r="AA384" s="11" t="s">
        <v>22</v>
      </c>
      <c r="AB384" s="175" t="s">
        <v>22</v>
      </c>
      <c r="AC384" s="117" t="s">
        <v>22</v>
      </c>
      <c r="AD384" s="11" t="s">
        <v>22</v>
      </c>
      <c r="AE384" s="74" t="str">
        <f t="array" ref="AE384"> index(publications!$A$1:$A$319, match($B384, publications!$B$1:$B$319, 0))</f>
        <v>Livia</v>
      </c>
      <c r="AF384" s="26" t="s">
        <v>22</v>
      </c>
    </row>
    <row r="385">
      <c r="A385" s="30" t="s">
        <v>4181</v>
      </c>
      <c r="B385" s="129" t="str">
        <f> VLOOKUP($A385,datasets!$A:$B,2,0)</f>
        <v>Pedersen et al. 2018, Geophysical Research Letters (AXLJGWNE)</v>
      </c>
      <c r="C385" s="129" t="str">
        <f t="shared" si="1"/>
        <v>AXLJGWNE.3.1</v>
      </c>
      <c r="D385" s="11" t="s">
        <v>22</v>
      </c>
      <c r="E385" s="11" t="s">
        <v>22</v>
      </c>
      <c r="F385" s="168" t="s">
        <v>22</v>
      </c>
      <c r="G385" s="117" t="s">
        <v>22</v>
      </c>
      <c r="H385" s="169" t="s">
        <v>22</v>
      </c>
      <c r="I385" s="170" t="s">
        <v>22</v>
      </c>
      <c r="J385" s="117" t="s">
        <v>22</v>
      </c>
      <c r="K385" s="171" t="s">
        <v>22</v>
      </c>
      <c r="L385" s="11">
        <v>1.0</v>
      </c>
      <c r="M385" s="11">
        <v>0.6</v>
      </c>
      <c r="N385" s="172">
        <v>0.87</v>
      </c>
      <c r="O385" s="117" t="s">
        <v>22</v>
      </c>
      <c r="P385" s="117" t="s">
        <v>22</v>
      </c>
      <c r="Q385" s="117" t="s">
        <v>22</v>
      </c>
      <c r="R385" s="174" t="s">
        <v>22</v>
      </c>
      <c r="S385" s="117" t="s">
        <v>22</v>
      </c>
      <c r="T385" s="174" t="s">
        <v>22</v>
      </c>
      <c r="U385" s="175"/>
      <c r="V385" s="175" t="s">
        <v>22</v>
      </c>
      <c r="W385" s="176" t="s">
        <v>22</v>
      </c>
      <c r="X385" s="176" t="s">
        <v>22</v>
      </c>
      <c r="Y385" s="177" t="s">
        <v>22</v>
      </c>
      <c r="Z385" s="117" t="s">
        <v>22</v>
      </c>
      <c r="AA385" s="11" t="s">
        <v>22</v>
      </c>
      <c r="AB385" s="175" t="s">
        <v>22</v>
      </c>
      <c r="AC385" s="117" t="s">
        <v>22</v>
      </c>
      <c r="AD385" s="11" t="s">
        <v>22</v>
      </c>
      <c r="AE385" s="74" t="str">
        <f t="array" ref="AE385"> index(publications!$A$1:$A$319, match($B385, publications!$B$1:$B$319, 0))</f>
        <v>Livia</v>
      </c>
      <c r="AF385" s="26" t="s">
        <v>22</v>
      </c>
    </row>
    <row r="386">
      <c r="A386" s="30" t="s">
        <v>4182</v>
      </c>
      <c r="B386" s="129" t="str">
        <f> VLOOKUP($A386,datasets!$A:$B,2,0)</f>
        <v>Pedersen et al. 2018, Geophysical Research Letters (AXLJGWNE)</v>
      </c>
      <c r="C386" s="129" t="str">
        <f t="shared" si="1"/>
        <v>AXLJGWNE.4.1</v>
      </c>
      <c r="D386" s="11" t="s">
        <v>22</v>
      </c>
      <c r="E386" s="11" t="s">
        <v>22</v>
      </c>
      <c r="F386" s="168" t="s">
        <v>22</v>
      </c>
      <c r="G386" s="117" t="s">
        <v>22</v>
      </c>
      <c r="H386" s="169" t="s">
        <v>22</v>
      </c>
      <c r="I386" s="170" t="s">
        <v>22</v>
      </c>
      <c r="J386" s="117" t="s">
        <v>22</v>
      </c>
      <c r="K386" s="171" t="s">
        <v>22</v>
      </c>
      <c r="L386" s="11">
        <v>2.0</v>
      </c>
      <c r="M386" s="11">
        <v>0.8</v>
      </c>
      <c r="N386" s="172">
        <v>1.6</v>
      </c>
      <c r="O386" s="117" t="s">
        <v>22</v>
      </c>
      <c r="P386" s="117" t="s">
        <v>22</v>
      </c>
      <c r="Q386" s="117" t="s">
        <v>22</v>
      </c>
      <c r="R386" s="174" t="s">
        <v>22</v>
      </c>
      <c r="S386" s="117" t="s">
        <v>22</v>
      </c>
      <c r="T386" s="174" t="s">
        <v>22</v>
      </c>
      <c r="U386" s="175"/>
      <c r="V386" s="175" t="s">
        <v>22</v>
      </c>
      <c r="W386" s="176" t="s">
        <v>22</v>
      </c>
      <c r="X386" s="176" t="s">
        <v>22</v>
      </c>
      <c r="Y386" s="177" t="s">
        <v>22</v>
      </c>
      <c r="Z386" s="117" t="s">
        <v>22</v>
      </c>
      <c r="AA386" s="11" t="s">
        <v>22</v>
      </c>
      <c r="AB386" s="175" t="s">
        <v>22</v>
      </c>
      <c r="AC386" s="117" t="s">
        <v>22</v>
      </c>
      <c r="AD386" s="11" t="s">
        <v>22</v>
      </c>
      <c r="AE386" s="74" t="str">
        <f t="array" ref="AE386"> index(publications!$A$1:$A$319, match($B386, publications!$B$1:$B$319, 0))</f>
        <v>Livia</v>
      </c>
      <c r="AF386" s="26" t="s">
        <v>22</v>
      </c>
    </row>
    <row r="387">
      <c r="A387" s="30" t="s">
        <v>4183</v>
      </c>
      <c r="B387" s="129" t="str">
        <f> VLOOKUP($A387,datasets!$A:$B,2,0)</f>
        <v>Pedersen et al. 2018, Geophysical Research Letters (AXLJGWNE)</v>
      </c>
      <c r="C387" s="129" t="str">
        <f t="shared" si="1"/>
        <v>AXLJGWNE.5.1</v>
      </c>
      <c r="D387" s="11" t="s">
        <v>22</v>
      </c>
      <c r="E387" s="11" t="s">
        <v>22</v>
      </c>
      <c r="F387" s="168" t="s">
        <v>22</v>
      </c>
      <c r="G387" s="117" t="s">
        <v>22</v>
      </c>
      <c r="H387" s="169" t="s">
        <v>22</v>
      </c>
      <c r="I387" s="170" t="s">
        <v>22</v>
      </c>
      <c r="J387" s="117" t="s">
        <v>22</v>
      </c>
      <c r="K387" s="171" t="s">
        <v>22</v>
      </c>
      <c r="L387" s="11">
        <v>1.3</v>
      </c>
      <c r="M387" s="11">
        <v>1.0</v>
      </c>
      <c r="N387" s="172">
        <v>1.2</v>
      </c>
      <c r="O387" s="117" t="s">
        <v>22</v>
      </c>
      <c r="P387" s="117" t="s">
        <v>22</v>
      </c>
      <c r="Q387" s="117" t="s">
        <v>22</v>
      </c>
      <c r="R387" s="174" t="s">
        <v>22</v>
      </c>
      <c r="S387" s="117" t="s">
        <v>22</v>
      </c>
      <c r="T387" s="174" t="s">
        <v>22</v>
      </c>
      <c r="U387" s="175"/>
      <c r="V387" s="175" t="s">
        <v>22</v>
      </c>
      <c r="W387" s="176" t="s">
        <v>22</v>
      </c>
      <c r="X387" s="176" t="s">
        <v>22</v>
      </c>
      <c r="Y387" s="177" t="s">
        <v>22</v>
      </c>
      <c r="Z387" s="117" t="s">
        <v>22</v>
      </c>
      <c r="AA387" s="11" t="s">
        <v>22</v>
      </c>
      <c r="AB387" s="175" t="s">
        <v>22</v>
      </c>
      <c r="AC387" s="117" t="s">
        <v>22</v>
      </c>
      <c r="AD387" s="11" t="s">
        <v>22</v>
      </c>
      <c r="AE387" s="74" t="str">
        <f t="array" ref="AE387"> index(publications!$A$1:$A$319, match($B387, publications!$B$1:$B$319, 0))</f>
        <v>Livia</v>
      </c>
      <c r="AF387" s="26" t="s">
        <v>22</v>
      </c>
    </row>
    <row r="388">
      <c r="A388" s="30" t="s">
        <v>4184</v>
      </c>
      <c r="B388" s="129" t="str">
        <f> VLOOKUP($A388,datasets!$A:$B,2,0)</f>
        <v>Pedersen et al. 2018, Geophysical Research Letters (AXLJGWNE)</v>
      </c>
      <c r="C388" s="129" t="str">
        <f t="shared" si="1"/>
        <v>AXLJGWNE.6.1</v>
      </c>
      <c r="D388" s="11" t="s">
        <v>22</v>
      </c>
      <c r="E388" s="11" t="s">
        <v>22</v>
      </c>
      <c r="F388" s="168" t="s">
        <v>22</v>
      </c>
      <c r="G388" s="117" t="s">
        <v>22</v>
      </c>
      <c r="H388" s="169" t="s">
        <v>22</v>
      </c>
      <c r="I388" s="170" t="s">
        <v>22</v>
      </c>
      <c r="J388" s="117" t="s">
        <v>22</v>
      </c>
      <c r="K388" s="184" t="s">
        <v>22</v>
      </c>
      <c r="L388" s="117" t="s">
        <v>22</v>
      </c>
      <c r="M388" s="169" t="s">
        <v>22</v>
      </c>
      <c r="N388" s="172" t="s">
        <v>22</v>
      </c>
      <c r="O388" s="117" t="s">
        <v>22</v>
      </c>
      <c r="P388" s="117" t="s">
        <v>22</v>
      </c>
      <c r="Q388" s="117" t="s">
        <v>22</v>
      </c>
      <c r="R388" s="174" t="s">
        <v>22</v>
      </c>
      <c r="S388" s="117" t="s">
        <v>22</v>
      </c>
      <c r="T388" s="174" t="s">
        <v>22</v>
      </c>
      <c r="U388" s="175"/>
      <c r="V388" s="175" t="s">
        <v>22</v>
      </c>
      <c r="W388" s="176" t="s">
        <v>22</v>
      </c>
      <c r="X388" s="176" t="s">
        <v>22</v>
      </c>
      <c r="Y388" s="177" t="s">
        <v>22</v>
      </c>
      <c r="Z388" s="117" t="s">
        <v>22</v>
      </c>
      <c r="AA388" s="11" t="s">
        <v>22</v>
      </c>
      <c r="AB388" s="175" t="s">
        <v>22</v>
      </c>
      <c r="AC388" s="117" t="s">
        <v>22</v>
      </c>
      <c r="AD388" s="11" t="s">
        <v>22</v>
      </c>
      <c r="AE388" s="74" t="str">
        <f t="array" ref="AE388"> index(publications!$A$1:$A$319, match($B388, publications!$B$1:$B$319, 0))</f>
        <v>Livia</v>
      </c>
      <c r="AF388" s="26" t="s">
        <v>22</v>
      </c>
    </row>
    <row r="389">
      <c r="A389" s="30" t="s">
        <v>4185</v>
      </c>
      <c r="B389" s="129" t="str">
        <f> VLOOKUP($A389,datasets!$A:$B,2,0)</f>
        <v>Pellicciotti et al. 2015, Journal of Glaciology (I497FPR3)</v>
      </c>
      <c r="C389" s="129" t="str">
        <f t="shared" si="1"/>
        <v>I497FPR3.1.1</v>
      </c>
      <c r="D389" s="11" t="s">
        <v>5136</v>
      </c>
      <c r="E389" s="117" t="s">
        <v>4772</v>
      </c>
      <c r="F389" s="168" t="s">
        <v>4695</v>
      </c>
      <c r="G389" s="117" t="s">
        <v>22</v>
      </c>
      <c r="H389" s="169" t="s">
        <v>22</v>
      </c>
      <c r="I389" s="170" t="s">
        <v>22</v>
      </c>
      <c r="J389" s="169" t="s">
        <v>5137</v>
      </c>
      <c r="K389" s="184">
        <v>233.0</v>
      </c>
      <c r="L389" s="117" t="s">
        <v>22</v>
      </c>
      <c r="M389" s="169" t="s">
        <v>22</v>
      </c>
      <c r="N389" s="172" t="s">
        <v>22</v>
      </c>
      <c r="O389" s="117" t="s">
        <v>22</v>
      </c>
      <c r="P389" s="117" t="s">
        <v>22</v>
      </c>
      <c r="Q389" s="117" t="s">
        <v>22</v>
      </c>
      <c r="R389" s="174" t="s">
        <v>22</v>
      </c>
      <c r="S389" s="9" t="s">
        <v>4772</v>
      </c>
      <c r="T389" s="174" t="s">
        <v>4773</v>
      </c>
      <c r="U389" s="181"/>
      <c r="V389" s="181" t="s">
        <v>4695</v>
      </c>
      <c r="W389" s="176" t="s">
        <v>22</v>
      </c>
      <c r="X389" s="176" t="s">
        <v>22</v>
      </c>
      <c r="Y389" s="180" t="s">
        <v>22</v>
      </c>
      <c r="Z389" s="11">
        <v>13.2</v>
      </c>
      <c r="AA389" s="11">
        <v>13.2</v>
      </c>
      <c r="AB389" s="181">
        <v>13.2</v>
      </c>
      <c r="AC389" s="9" t="s">
        <v>4913</v>
      </c>
      <c r="AD389" s="11" t="s">
        <v>4699</v>
      </c>
      <c r="AE389" s="74" t="str">
        <f t="array" ref="AE389"> index(publications!$A$1:$A$319, match($B389, publications!$B$1:$B$319, 0))</f>
        <v>Amaury</v>
      </c>
      <c r="AF389" s="26" t="s">
        <v>22</v>
      </c>
    </row>
    <row r="390">
      <c r="A390" s="30" t="s">
        <v>4187</v>
      </c>
      <c r="B390" s="129" t="str">
        <f> VLOOKUP($A390,datasets!$A:$B,2,0)</f>
        <v>Peppa et al. 2018, ISPRS - International Archives of the Photogrammetry, Remote Sensing and Spatial Information Sciences (NSVSN55R)</v>
      </c>
      <c r="C390" s="129" t="str">
        <f t="shared" si="1"/>
        <v>NSVSN55R.1.1</v>
      </c>
      <c r="D390" s="11" t="s">
        <v>5138</v>
      </c>
      <c r="E390" s="11" t="s">
        <v>5138</v>
      </c>
      <c r="F390" s="168" t="s">
        <v>4701</v>
      </c>
      <c r="G390" s="117" t="s">
        <v>22</v>
      </c>
      <c r="H390" s="169" t="s">
        <v>22</v>
      </c>
      <c r="I390" s="178" t="s">
        <v>22</v>
      </c>
      <c r="J390" s="169" t="s">
        <v>4730</v>
      </c>
      <c r="K390" s="171">
        <v>14.0</v>
      </c>
      <c r="L390" s="11">
        <v>1.07</v>
      </c>
      <c r="M390" s="11">
        <v>1.92</v>
      </c>
      <c r="N390" s="172">
        <v>1.35</v>
      </c>
      <c r="O390" s="117" t="s">
        <v>22</v>
      </c>
      <c r="P390" s="117" t="s">
        <v>22</v>
      </c>
      <c r="Q390" s="117" t="s">
        <v>22</v>
      </c>
      <c r="R390" s="174" t="s">
        <v>22</v>
      </c>
      <c r="S390" s="9" t="s">
        <v>5139</v>
      </c>
      <c r="T390" s="173" t="s">
        <v>4770</v>
      </c>
      <c r="U390" s="181"/>
      <c r="V390" s="181" t="s">
        <v>4695</v>
      </c>
      <c r="W390" s="179">
        <v>0.4</v>
      </c>
      <c r="X390" s="179">
        <v>0.1</v>
      </c>
      <c r="Y390" s="180">
        <v>0.3</v>
      </c>
      <c r="Z390" s="11">
        <v>0.08</v>
      </c>
      <c r="AA390" s="11">
        <v>0.08</v>
      </c>
      <c r="AB390" s="181">
        <v>0.08</v>
      </c>
      <c r="AC390" s="9" t="s">
        <v>4714</v>
      </c>
      <c r="AD390" s="11" t="s">
        <v>5140</v>
      </c>
      <c r="AE390" s="74" t="str">
        <f t="array" ref="AE390"> index(publications!$A$1:$A$319, match($B390, publications!$B$1:$B$319, 0))</f>
        <v>Melanie</v>
      </c>
      <c r="AF390" s="26" t="s">
        <v>22</v>
      </c>
    </row>
    <row r="391">
      <c r="A391" s="30" t="s">
        <v>4190</v>
      </c>
      <c r="B391" s="129" t="str">
        <f> VLOOKUP($A391,datasets!$A:$B,2,0)</f>
        <v>Peppa et al. 2018, ISPRS - International Archives of the Photogrammetry, Remote Sensing and Spatial Information Sciences (NSVSN55R)</v>
      </c>
      <c r="C391" s="129" t="str">
        <f t="shared" si="1"/>
        <v>NSVSN55R.2.1</v>
      </c>
      <c r="D391" s="11" t="s">
        <v>5138</v>
      </c>
      <c r="E391" s="11" t="s">
        <v>5138</v>
      </c>
      <c r="F391" s="168" t="s">
        <v>4701</v>
      </c>
      <c r="G391" s="117" t="s">
        <v>22</v>
      </c>
      <c r="H391" s="169" t="s">
        <v>22</v>
      </c>
      <c r="I391" s="178" t="s">
        <v>22</v>
      </c>
      <c r="J391" s="169" t="s">
        <v>4736</v>
      </c>
      <c r="K391" s="171">
        <v>25.0</v>
      </c>
      <c r="L391" s="11">
        <v>0.4</v>
      </c>
      <c r="M391" s="11">
        <v>0.14</v>
      </c>
      <c r="N391" s="172">
        <v>0.31</v>
      </c>
      <c r="O391" s="117" t="s">
        <v>22</v>
      </c>
      <c r="P391" s="117" t="s">
        <v>22</v>
      </c>
      <c r="Q391" s="117" t="s">
        <v>22</v>
      </c>
      <c r="R391" s="174" t="s">
        <v>22</v>
      </c>
      <c r="S391" s="9" t="s">
        <v>5139</v>
      </c>
      <c r="T391" s="173" t="s">
        <v>4770</v>
      </c>
      <c r="U391" s="181"/>
      <c r="V391" s="181" t="s">
        <v>4695</v>
      </c>
      <c r="W391" s="179">
        <v>0.4</v>
      </c>
      <c r="X391" s="179">
        <v>0.1</v>
      </c>
      <c r="Y391" s="180">
        <v>0.3</v>
      </c>
      <c r="Z391" s="11">
        <v>0.2</v>
      </c>
      <c r="AA391" s="11">
        <v>0.2</v>
      </c>
      <c r="AB391" s="181">
        <v>0.2</v>
      </c>
      <c r="AC391" s="9" t="s">
        <v>4714</v>
      </c>
      <c r="AD391" s="11" t="s">
        <v>5140</v>
      </c>
      <c r="AE391" s="74" t="str">
        <f t="array" ref="AE391"> index(publications!$A$1:$A$319, match($B391, publications!$B$1:$B$319, 0))</f>
        <v>Melanie</v>
      </c>
      <c r="AF391" s="26" t="s">
        <v>22</v>
      </c>
    </row>
    <row r="392">
      <c r="A392" s="30" t="s">
        <v>4191</v>
      </c>
      <c r="B392" s="129" t="str">
        <f> VLOOKUP($A392,datasets!$A:$B,2,0)</f>
        <v>Pérez Álvarez et al. 2013, Journal of Archaeological Science (A37E78PU)</v>
      </c>
      <c r="C392" s="129" t="str">
        <f t="shared" si="1"/>
        <v>A37E78PU.1.1</v>
      </c>
      <c r="D392" s="117" t="s">
        <v>22</v>
      </c>
      <c r="E392" s="117" t="s">
        <v>22</v>
      </c>
      <c r="F392" s="168" t="s">
        <v>22</v>
      </c>
      <c r="G392" s="117" t="s">
        <v>22</v>
      </c>
      <c r="H392" s="169" t="s">
        <v>22</v>
      </c>
      <c r="I392" s="170" t="s">
        <v>22</v>
      </c>
      <c r="J392" s="169" t="s">
        <v>22</v>
      </c>
      <c r="K392" s="171" t="s">
        <v>22</v>
      </c>
      <c r="L392" s="11">
        <v>1.303</v>
      </c>
      <c r="M392" s="11">
        <v>2.078</v>
      </c>
      <c r="N392" s="172">
        <v>1.56</v>
      </c>
      <c r="O392" s="117" t="s">
        <v>22</v>
      </c>
      <c r="P392" s="117" t="s">
        <v>22</v>
      </c>
      <c r="Q392" s="117" t="s">
        <v>22</v>
      </c>
      <c r="R392" s="174" t="s">
        <v>22</v>
      </c>
      <c r="S392" s="117" t="s">
        <v>22</v>
      </c>
      <c r="T392" s="174" t="s">
        <v>22</v>
      </c>
      <c r="U392" s="175"/>
      <c r="V392" s="175" t="s">
        <v>22</v>
      </c>
      <c r="W392" s="176" t="s">
        <v>22</v>
      </c>
      <c r="X392" s="179" t="s">
        <v>22</v>
      </c>
      <c r="Y392" s="180" t="s">
        <v>22</v>
      </c>
      <c r="Z392" s="76" t="s">
        <v>5141</v>
      </c>
      <c r="AA392" s="11" t="s">
        <v>5141</v>
      </c>
      <c r="AB392" s="181">
        <v>2.0</v>
      </c>
      <c r="AC392" s="9" t="s">
        <v>5142</v>
      </c>
      <c r="AD392" s="11" t="s">
        <v>22</v>
      </c>
      <c r="AE392" s="74" t="str">
        <f t="array" ref="AE392"> index(publications!$A$1:$A$319, match($B392, publications!$B$1:$B$319, 0))</f>
        <v>Bob</v>
      </c>
      <c r="AF392" s="26" t="s">
        <v>4893</v>
      </c>
      <c r="AG392" s="136" t="s">
        <v>5143</v>
      </c>
    </row>
    <row r="393">
      <c r="A393" s="30" t="s">
        <v>4195</v>
      </c>
      <c r="B393" s="129" t="str">
        <f> VLOOKUP($A393,datasets!$A:$B,2,0)</f>
        <v>Pérez Álvarez et al. 2013, Journal of Archaeological Science (A37E78PU)</v>
      </c>
      <c r="C393" s="129" t="str">
        <f t="shared" si="1"/>
        <v>A37E78PU.2.1</v>
      </c>
      <c r="D393" s="117" t="s">
        <v>22</v>
      </c>
      <c r="E393" s="117" t="s">
        <v>22</v>
      </c>
      <c r="F393" s="168" t="s">
        <v>22</v>
      </c>
      <c r="G393" s="117" t="s">
        <v>22</v>
      </c>
      <c r="H393" s="169" t="s">
        <v>22</v>
      </c>
      <c r="I393" s="170" t="s">
        <v>22</v>
      </c>
      <c r="J393" s="169" t="s">
        <v>22</v>
      </c>
      <c r="K393" s="171" t="s">
        <v>22</v>
      </c>
      <c r="L393" s="11">
        <v>0.26</v>
      </c>
      <c r="M393" s="11">
        <v>1.342</v>
      </c>
      <c r="N393" s="172">
        <v>0.62</v>
      </c>
      <c r="O393" s="117" t="s">
        <v>22</v>
      </c>
      <c r="P393" s="117" t="s">
        <v>22</v>
      </c>
      <c r="Q393" s="117" t="s">
        <v>22</v>
      </c>
      <c r="R393" s="174" t="s">
        <v>22</v>
      </c>
      <c r="S393" s="117" t="s">
        <v>22</v>
      </c>
      <c r="T393" s="174" t="s">
        <v>22</v>
      </c>
      <c r="U393" s="175"/>
      <c r="V393" s="175" t="s">
        <v>22</v>
      </c>
      <c r="W393" s="176" t="s">
        <v>22</v>
      </c>
      <c r="X393" s="179" t="s">
        <v>22</v>
      </c>
      <c r="Y393" s="180" t="s">
        <v>22</v>
      </c>
      <c r="Z393" s="11">
        <v>1.0</v>
      </c>
      <c r="AA393" s="11">
        <v>1.0</v>
      </c>
      <c r="AB393" s="181">
        <v>1.0</v>
      </c>
      <c r="AC393" s="9" t="s">
        <v>5142</v>
      </c>
      <c r="AD393" s="11" t="s">
        <v>22</v>
      </c>
      <c r="AE393" s="74" t="str">
        <f t="array" ref="AE393"> index(publications!$A$1:$A$319, match($B393, publications!$B$1:$B$319, 0))</f>
        <v>Bob</v>
      </c>
      <c r="AF393" s="26" t="s">
        <v>4893</v>
      </c>
      <c r="AG393" s="11" t="s">
        <v>5144</v>
      </c>
    </row>
    <row r="394">
      <c r="A394" s="30" t="s">
        <v>4196</v>
      </c>
      <c r="B394" s="129" t="str">
        <f> VLOOKUP($A394,datasets!$A:$B,2,0)</f>
        <v>Pérez Álvarez et al. 2013, Journal of Archaeological Science (A37E78PU)</v>
      </c>
      <c r="C394" s="129" t="str">
        <f t="shared" si="1"/>
        <v>A37E78PU.3.1</v>
      </c>
      <c r="D394" s="117" t="s">
        <v>22</v>
      </c>
      <c r="E394" s="117" t="s">
        <v>22</v>
      </c>
      <c r="F394" s="168" t="s">
        <v>22</v>
      </c>
      <c r="G394" s="117" t="s">
        <v>22</v>
      </c>
      <c r="H394" s="169" t="s">
        <v>22</v>
      </c>
      <c r="I394" s="170" t="s">
        <v>22</v>
      </c>
      <c r="J394" s="169" t="s">
        <v>22</v>
      </c>
      <c r="K394" s="171" t="s">
        <v>22</v>
      </c>
      <c r="L394" s="11">
        <v>0.4</v>
      </c>
      <c r="M394" s="11">
        <v>0.4</v>
      </c>
      <c r="N394" s="172">
        <v>0.4</v>
      </c>
      <c r="O394" s="117" t="s">
        <v>22</v>
      </c>
      <c r="P394" s="117" t="s">
        <v>22</v>
      </c>
      <c r="Q394" s="117" t="s">
        <v>22</v>
      </c>
      <c r="R394" s="174" t="s">
        <v>22</v>
      </c>
      <c r="S394" s="117" t="s">
        <v>22</v>
      </c>
      <c r="T394" s="174" t="s">
        <v>22</v>
      </c>
      <c r="U394" s="175"/>
      <c r="V394" s="175" t="s">
        <v>22</v>
      </c>
      <c r="W394" s="176" t="s">
        <v>22</v>
      </c>
      <c r="X394" s="176" t="s">
        <v>22</v>
      </c>
      <c r="Y394" s="177" t="s">
        <v>22</v>
      </c>
      <c r="Z394" s="117" t="s">
        <v>22</v>
      </c>
      <c r="AA394" s="11" t="s">
        <v>22</v>
      </c>
      <c r="AB394" s="181" t="s">
        <v>22</v>
      </c>
      <c r="AC394" s="9" t="s">
        <v>5142</v>
      </c>
      <c r="AD394" s="11" t="s">
        <v>22</v>
      </c>
      <c r="AE394" s="74" t="str">
        <f t="array" ref="AE394"> index(publications!$A$1:$A$319, match($B394, publications!$B$1:$B$319, 0))</f>
        <v>Bob</v>
      </c>
      <c r="AF394" s="26" t="s">
        <v>22</v>
      </c>
    </row>
    <row r="395">
      <c r="A395" s="30" t="s">
        <v>4197</v>
      </c>
      <c r="B395" s="129" t="str">
        <f> VLOOKUP($A395,datasets!$A:$B,2,0)</f>
        <v>Pérez et al. 2014, The Photogrammetric Record (QI38W8V2)</v>
      </c>
      <c r="C395" s="129" t="str">
        <f t="shared" si="1"/>
        <v>QI38W8V2.1.1</v>
      </c>
      <c r="D395" s="117" t="s">
        <v>22</v>
      </c>
      <c r="E395" s="117" t="s">
        <v>22</v>
      </c>
      <c r="F395" s="168" t="s">
        <v>22</v>
      </c>
      <c r="G395" s="117" t="s">
        <v>22</v>
      </c>
      <c r="H395" s="169" t="s">
        <v>22</v>
      </c>
      <c r="I395" s="178" t="s">
        <v>22</v>
      </c>
      <c r="J395" s="169" t="s">
        <v>3425</v>
      </c>
      <c r="K395" s="171">
        <v>6.0</v>
      </c>
      <c r="L395" s="11">
        <v>1.09</v>
      </c>
      <c r="M395" s="11">
        <v>1.337</v>
      </c>
      <c r="N395" s="172">
        <v>1.17</v>
      </c>
      <c r="O395" s="117" t="s">
        <v>22</v>
      </c>
      <c r="P395" s="117" t="s">
        <v>22</v>
      </c>
      <c r="Q395" s="117" t="s">
        <v>22</v>
      </c>
      <c r="R395" s="174" t="s">
        <v>22</v>
      </c>
      <c r="S395" s="117" t="s">
        <v>22</v>
      </c>
      <c r="T395" s="174" t="s">
        <v>22</v>
      </c>
      <c r="U395" s="175"/>
      <c r="V395" s="175" t="s">
        <v>22</v>
      </c>
      <c r="W395" s="176" t="s">
        <v>22</v>
      </c>
      <c r="X395" s="176" t="s">
        <v>22</v>
      </c>
      <c r="Y395" s="177" t="s">
        <v>22</v>
      </c>
      <c r="Z395" s="117" t="s">
        <v>22</v>
      </c>
      <c r="AA395" s="11" t="s">
        <v>22</v>
      </c>
      <c r="AB395" s="181" t="s">
        <v>22</v>
      </c>
      <c r="AC395" s="9" t="s">
        <v>4714</v>
      </c>
      <c r="AD395" s="117" t="s">
        <v>22</v>
      </c>
      <c r="AE395" s="74" t="str">
        <f t="array" ref="AE395"> index(publications!$A$1:$A$319, match($B395, publications!$B$1:$B$319, 0))</f>
        <v>Livia</v>
      </c>
      <c r="AF395" s="26" t="s">
        <v>4893</v>
      </c>
      <c r="AG395" s="26" t="s">
        <v>5145</v>
      </c>
    </row>
    <row r="396">
      <c r="A396" s="26" t="s">
        <v>4201</v>
      </c>
      <c r="B396" s="129" t="str">
        <f> VLOOKUP($A396,datasets!$A:$B,2,0)</f>
        <v>Persia et al. 2020, Remote Sensing (4ZVAVBQZ)</v>
      </c>
      <c r="C396" s="129" t="str">
        <f t="shared" si="1"/>
        <v>4ZVAVBQZ.1.1</v>
      </c>
      <c r="D396" s="11" t="s">
        <v>5146</v>
      </c>
      <c r="E396" s="11" t="s">
        <v>5147</v>
      </c>
      <c r="F396" s="168" t="s">
        <v>4695</v>
      </c>
      <c r="G396" s="11" t="s">
        <v>22</v>
      </c>
      <c r="H396" s="169" t="s">
        <v>22</v>
      </c>
      <c r="I396" s="170" t="s">
        <v>22</v>
      </c>
      <c r="J396" s="169" t="s">
        <v>5011</v>
      </c>
      <c r="K396" s="171">
        <v>75.0</v>
      </c>
      <c r="L396" s="11">
        <v>2.3</v>
      </c>
      <c r="M396" s="11">
        <v>3.3</v>
      </c>
      <c r="N396" s="172">
        <v>2.63</v>
      </c>
      <c r="O396" s="117">
        <v>25.0</v>
      </c>
      <c r="P396" s="11">
        <v>2.8</v>
      </c>
      <c r="Q396" s="11">
        <v>4.7</v>
      </c>
      <c r="R396" s="173">
        <v>3.43</v>
      </c>
      <c r="S396" s="9" t="s">
        <v>22</v>
      </c>
      <c r="T396" s="173" t="s">
        <v>22</v>
      </c>
      <c r="U396" s="175"/>
      <c r="V396" s="175" t="s">
        <v>22</v>
      </c>
      <c r="W396" s="179" t="s">
        <v>22</v>
      </c>
      <c r="X396" s="179" t="s">
        <v>22</v>
      </c>
      <c r="Y396" s="180" t="s">
        <v>22</v>
      </c>
      <c r="Z396" s="11" t="s">
        <v>22</v>
      </c>
      <c r="AA396" s="11" t="s">
        <v>22</v>
      </c>
      <c r="AB396" s="181" t="s">
        <v>22</v>
      </c>
      <c r="AC396" s="9" t="s">
        <v>4714</v>
      </c>
      <c r="AD396" s="11" t="s">
        <v>22</v>
      </c>
      <c r="AE396" s="74" t="str">
        <f t="array" ref="AE396"> index(publications!$A$1:$A$319, match($B396, publications!$B$1:$B$319, 0))</f>
        <v>Camillo</v>
      </c>
      <c r="AF396" s="26" t="s">
        <v>4893</v>
      </c>
      <c r="AG396" s="26" t="s">
        <v>5148</v>
      </c>
      <c r="AH396" s="26" t="s">
        <v>5149</v>
      </c>
    </row>
    <row r="397">
      <c r="A397" s="26" t="s">
        <v>4203</v>
      </c>
      <c r="B397" s="129" t="str">
        <f> VLOOKUP($A397,datasets!$A:$B,2,0)</f>
        <v>Pętlicki et al. 2017, Remote Sensing (NDDTRXM9)</v>
      </c>
      <c r="C397" s="129" t="str">
        <f t="shared" si="1"/>
        <v>NDDTRXM9.1.1</v>
      </c>
      <c r="D397" s="11" t="s">
        <v>4921</v>
      </c>
      <c r="E397" s="117" t="s">
        <v>4921</v>
      </c>
      <c r="F397" s="168" t="s">
        <v>4695</v>
      </c>
      <c r="G397" s="117" t="s">
        <v>22</v>
      </c>
      <c r="H397" s="169" t="s">
        <v>22</v>
      </c>
      <c r="I397" s="178" t="s">
        <v>22</v>
      </c>
      <c r="J397" s="169" t="s">
        <v>4735</v>
      </c>
      <c r="K397" s="171">
        <v>22.0</v>
      </c>
      <c r="L397" s="11">
        <v>2.43</v>
      </c>
      <c r="M397" s="11">
        <v>2.43</v>
      </c>
      <c r="N397" s="172">
        <v>2.43</v>
      </c>
      <c r="O397" s="117" t="s">
        <v>22</v>
      </c>
      <c r="P397" s="117" t="s">
        <v>22</v>
      </c>
      <c r="Q397" s="117" t="s">
        <v>22</v>
      </c>
      <c r="R397" s="174" t="s">
        <v>22</v>
      </c>
      <c r="S397" s="117" t="s">
        <v>22</v>
      </c>
      <c r="T397" s="174" t="s">
        <v>22</v>
      </c>
      <c r="U397" s="175"/>
      <c r="V397" s="175" t="s">
        <v>22</v>
      </c>
      <c r="W397" s="176" t="s">
        <v>22</v>
      </c>
      <c r="X397" s="176" t="s">
        <v>22</v>
      </c>
      <c r="Y397" s="177" t="s">
        <v>22</v>
      </c>
      <c r="Z397" s="117" t="s">
        <v>22</v>
      </c>
      <c r="AA397" s="11" t="s">
        <v>22</v>
      </c>
      <c r="AB397" s="181" t="s">
        <v>22</v>
      </c>
      <c r="AC397" s="9" t="s">
        <v>4905</v>
      </c>
      <c r="AD397" s="117" t="s">
        <v>22</v>
      </c>
      <c r="AE397" s="74" t="str">
        <f t="array" ref="AE397"> index(publications!$A$1:$A$319, match($B397, publications!$B$1:$B$319, 0))</f>
        <v>Anette</v>
      </c>
      <c r="AF397" s="26" t="s">
        <v>22</v>
      </c>
    </row>
    <row r="398">
      <c r="A398" s="30" t="s">
        <v>4204</v>
      </c>
      <c r="B398" s="129" t="str">
        <f> VLOOKUP($A398,datasets!$A:$B,2,0)</f>
        <v>Picon-Cabrera et al. 2020, Sustainability (35V5TW6B)</v>
      </c>
      <c r="C398" s="129" t="str">
        <f t="shared" si="1"/>
        <v>35V5TW6B.1.1</v>
      </c>
      <c r="D398" s="11" t="s">
        <v>5138</v>
      </c>
      <c r="E398" s="11" t="s">
        <v>5138</v>
      </c>
      <c r="F398" s="168" t="s">
        <v>4701</v>
      </c>
      <c r="G398" s="117" t="s">
        <v>22</v>
      </c>
      <c r="H398" s="169" t="s">
        <v>22</v>
      </c>
      <c r="I398" s="170" t="s">
        <v>22</v>
      </c>
      <c r="J398" s="169" t="s">
        <v>3459</v>
      </c>
      <c r="K398" s="171">
        <v>10.0</v>
      </c>
      <c r="L398" s="11">
        <v>0.09</v>
      </c>
      <c r="M398" s="11">
        <v>0.2</v>
      </c>
      <c r="N398" s="172">
        <v>0.13</v>
      </c>
      <c r="O398" s="117">
        <v>26.0</v>
      </c>
      <c r="P398" s="11">
        <v>0.61</v>
      </c>
      <c r="Q398" s="11">
        <v>0.7</v>
      </c>
      <c r="R398" s="173">
        <v>0.64</v>
      </c>
      <c r="S398" s="9" t="s">
        <v>22</v>
      </c>
      <c r="T398" s="174" t="s">
        <v>22</v>
      </c>
      <c r="U398" s="175"/>
      <c r="V398" s="175" t="s">
        <v>22</v>
      </c>
      <c r="W398" s="176" t="s">
        <v>22</v>
      </c>
      <c r="X398" s="176" t="s">
        <v>22</v>
      </c>
      <c r="Y398" s="177" t="s">
        <v>22</v>
      </c>
      <c r="Z398" s="117" t="s">
        <v>22</v>
      </c>
      <c r="AA398" s="11" t="s">
        <v>22</v>
      </c>
      <c r="AB398" s="181" t="s">
        <v>22</v>
      </c>
      <c r="AC398" s="9" t="s">
        <v>5150</v>
      </c>
      <c r="AD398" s="11" t="s">
        <v>22</v>
      </c>
      <c r="AE398" s="74" t="str">
        <f t="array" ref="AE398"> index(publications!$A$1:$A$319, match($B398, publications!$B$1:$B$319, 0))</f>
        <v>Bob</v>
      </c>
      <c r="AF398" s="26" t="s">
        <v>5151</v>
      </c>
      <c r="AG398" s="26" t="s">
        <v>5152</v>
      </c>
    </row>
    <row r="399">
      <c r="A399" s="30" t="s">
        <v>4209</v>
      </c>
      <c r="B399" s="129" t="str">
        <f> VLOOKUP($A399,datasets!$A:$B,2,0)</f>
        <v>Pieczonka and Bolch 2015, Global and Planetary Change (6YYMSPRM)</v>
      </c>
      <c r="C399" s="129" t="str">
        <f t="shared" si="1"/>
        <v>6YYMSPRM.1.1</v>
      </c>
      <c r="D399" s="117" t="s">
        <v>22</v>
      </c>
      <c r="E399" s="117" t="s">
        <v>22</v>
      </c>
      <c r="F399" s="168" t="s">
        <v>22</v>
      </c>
      <c r="G399" s="117" t="s">
        <v>22</v>
      </c>
      <c r="H399" s="169" t="s">
        <v>22</v>
      </c>
      <c r="I399" s="170" t="s">
        <v>22</v>
      </c>
      <c r="J399" s="169" t="s">
        <v>4946</v>
      </c>
      <c r="K399" s="184">
        <v>40.0</v>
      </c>
      <c r="L399" s="117" t="s">
        <v>22</v>
      </c>
      <c r="M399" s="169" t="s">
        <v>22</v>
      </c>
      <c r="N399" s="172" t="s">
        <v>22</v>
      </c>
      <c r="O399" s="117" t="s">
        <v>22</v>
      </c>
      <c r="P399" s="117" t="s">
        <v>22</v>
      </c>
      <c r="Q399" s="117" t="s">
        <v>22</v>
      </c>
      <c r="R399" s="173" t="s">
        <v>22</v>
      </c>
      <c r="S399" s="9" t="s">
        <v>5153</v>
      </c>
      <c r="T399" s="174" t="s">
        <v>4754</v>
      </c>
      <c r="U399" s="181"/>
      <c r="V399" s="181" t="s">
        <v>4695</v>
      </c>
      <c r="W399" s="176" t="s">
        <v>22</v>
      </c>
      <c r="X399" s="176" t="s">
        <v>22</v>
      </c>
      <c r="Y399" s="177" t="s">
        <v>22</v>
      </c>
      <c r="Z399" s="117" t="s">
        <v>22</v>
      </c>
      <c r="AA399" s="11" t="s">
        <v>22</v>
      </c>
      <c r="AB399" s="181" t="s">
        <v>22</v>
      </c>
      <c r="AC399" s="9" t="s">
        <v>5154</v>
      </c>
      <c r="AD399" s="11" t="s">
        <v>22</v>
      </c>
      <c r="AE399" s="74" t="str">
        <f t="array" ref="AE399"> index(publications!$A$1:$A$319, match($B399, publications!$B$1:$B$319, 0))</f>
        <v>Melanie</v>
      </c>
      <c r="AF399" s="3" t="s">
        <v>4756</v>
      </c>
    </row>
    <row r="400">
      <c r="A400" s="30" t="s">
        <v>4213</v>
      </c>
      <c r="B400" s="129" t="str">
        <f> VLOOKUP($A400,datasets!$A:$B,2,0)</f>
        <v>Pieczonka and Bolch 2015, Global and Planetary Change (6YYMSPRM)</v>
      </c>
      <c r="C400" s="129" t="str">
        <f t="shared" si="1"/>
        <v>6YYMSPRM.2.1</v>
      </c>
      <c r="D400" s="117" t="s">
        <v>22</v>
      </c>
      <c r="E400" s="117" t="s">
        <v>22</v>
      </c>
      <c r="F400" s="168" t="s">
        <v>22</v>
      </c>
      <c r="G400" s="117" t="s">
        <v>22</v>
      </c>
      <c r="H400" s="169" t="s">
        <v>22</v>
      </c>
      <c r="I400" s="170" t="s">
        <v>22</v>
      </c>
      <c r="J400" s="169" t="s">
        <v>4970</v>
      </c>
      <c r="K400" s="184">
        <v>38.0</v>
      </c>
      <c r="L400" s="117" t="s">
        <v>22</v>
      </c>
      <c r="M400" s="169" t="s">
        <v>22</v>
      </c>
      <c r="N400" s="172" t="s">
        <v>22</v>
      </c>
      <c r="O400" s="117" t="s">
        <v>22</v>
      </c>
      <c r="P400" s="117" t="s">
        <v>22</v>
      </c>
      <c r="Q400" s="117" t="s">
        <v>22</v>
      </c>
      <c r="R400" s="173" t="s">
        <v>22</v>
      </c>
      <c r="S400" s="9" t="s">
        <v>5153</v>
      </c>
      <c r="T400" s="174" t="s">
        <v>4754</v>
      </c>
      <c r="U400" s="181"/>
      <c r="V400" s="181" t="s">
        <v>4695</v>
      </c>
      <c r="W400" s="176" t="s">
        <v>22</v>
      </c>
      <c r="X400" s="176" t="s">
        <v>22</v>
      </c>
      <c r="Y400" s="177" t="s">
        <v>22</v>
      </c>
      <c r="Z400" s="117" t="s">
        <v>22</v>
      </c>
      <c r="AA400" s="11" t="s">
        <v>22</v>
      </c>
      <c r="AB400" s="181" t="s">
        <v>22</v>
      </c>
      <c r="AC400" s="9" t="s">
        <v>5154</v>
      </c>
      <c r="AD400" s="11" t="s">
        <v>22</v>
      </c>
      <c r="AE400" s="74" t="str">
        <f t="array" ref="AE400"> index(publications!$A$1:$A$319, match($B400, publications!$B$1:$B$319, 0))</f>
        <v>Melanie</v>
      </c>
      <c r="AF400" s="3" t="s">
        <v>4756</v>
      </c>
    </row>
    <row r="401">
      <c r="A401" s="30" t="s">
        <v>4214</v>
      </c>
      <c r="B401" s="129" t="str">
        <f> VLOOKUP($A401,datasets!$A:$B,2,0)</f>
        <v>Pieczonka and Bolch 2015, Global and Planetary Change (6YYMSPRM)</v>
      </c>
      <c r="C401" s="129" t="str">
        <f t="shared" si="1"/>
        <v>6YYMSPRM.3.1</v>
      </c>
      <c r="D401" s="117" t="s">
        <v>22</v>
      </c>
      <c r="E401" s="117" t="s">
        <v>22</v>
      </c>
      <c r="F401" s="168" t="s">
        <v>22</v>
      </c>
      <c r="G401" s="117" t="s">
        <v>22</v>
      </c>
      <c r="H401" s="169" t="s">
        <v>22</v>
      </c>
      <c r="I401" s="170" t="s">
        <v>22</v>
      </c>
      <c r="J401" s="169" t="s">
        <v>5155</v>
      </c>
      <c r="K401" s="184">
        <v>47.0</v>
      </c>
      <c r="L401" s="117" t="s">
        <v>22</v>
      </c>
      <c r="M401" s="169" t="s">
        <v>22</v>
      </c>
      <c r="N401" s="172" t="s">
        <v>22</v>
      </c>
      <c r="O401" s="117" t="s">
        <v>22</v>
      </c>
      <c r="P401" s="117" t="s">
        <v>22</v>
      </c>
      <c r="Q401" s="117" t="s">
        <v>22</v>
      </c>
      <c r="R401" s="173" t="s">
        <v>22</v>
      </c>
      <c r="S401" s="9" t="s">
        <v>5153</v>
      </c>
      <c r="T401" s="174" t="s">
        <v>4754</v>
      </c>
      <c r="U401" s="181"/>
      <c r="V401" s="181" t="s">
        <v>4695</v>
      </c>
      <c r="W401" s="176" t="s">
        <v>22</v>
      </c>
      <c r="X401" s="176" t="s">
        <v>22</v>
      </c>
      <c r="Y401" s="177" t="s">
        <v>22</v>
      </c>
      <c r="Z401" s="117" t="s">
        <v>22</v>
      </c>
      <c r="AA401" s="11" t="s">
        <v>22</v>
      </c>
      <c r="AB401" s="181" t="s">
        <v>22</v>
      </c>
      <c r="AC401" s="9" t="s">
        <v>5154</v>
      </c>
      <c r="AD401" s="11" t="s">
        <v>22</v>
      </c>
      <c r="AE401" s="74" t="str">
        <f t="array" ref="AE401"> index(publications!$A$1:$A$319, match($B401, publications!$B$1:$B$319, 0))</f>
        <v>Melanie</v>
      </c>
      <c r="AF401" s="3" t="s">
        <v>4756</v>
      </c>
    </row>
    <row r="402">
      <c r="A402" s="30" t="s">
        <v>4215</v>
      </c>
      <c r="B402" s="129" t="str">
        <f> VLOOKUP($A402,datasets!$A:$B,2,0)</f>
        <v>Pieczonka et al. 2013, Remote Sensing of Environment (E6FMSYH2)</v>
      </c>
      <c r="C402" s="129" t="str">
        <f t="shared" si="1"/>
        <v>E6FMSYH2.1.1</v>
      </c>
      <c r="D402" s="117" t="s">
        <v>22</v>
      </c>
      <c r="E402" s="117" t="s">
        <v>22</v>
      </c>
      <c r="F402" s="168" t="s">
        <v>22</v>
      </c>
      <c r="G402" s="117" t="s">
        <v>22</v>
      </c>
      <c r="H402" s="169" t="s">
        <v>22</v>
      </c>
      <c r="I402" s="170" t="s">
        <v>22</v>
      </c>
      <c r="J402" s="169" t="s">
        <v>4970</v>
      </c>
      <c r="K402" s="171">
        <v>38.0</v>
      </c>
      <c r="L402" s="11">
        <v>13.4</v>
      </c>
      <c r="M402" s="11">
        <v>13.4</v>
      </c>
      <c r="N402" s="172">
        <v>13.4</v>
      </c>
      <c r="O402" s="117" t="s">
        <v>22</v>
      </c>
      <c r="P402" s="117" t="s">
        <v>22</v>
      </c>
      <c r="Q402" s="117" t="s">
        <v>22</v>
      </c>
      <c r="R402" s="174" t="s">
        <v>22</v>
      </c>
      <c r="S402" s="9" t="s">
        <v>5156</v>
      </c>
      <c r="T402" s="173" t="s">
        <v>5157</v>
      </c>
      <c r="U402" s="181"/>
      <c r="V402" s="181" t="s">
        <v>4695</v>
      </c>
      <c r="W402" s="179" t="s">
        <v>5158</v>
      </c>
      <c r="X402" s="179" t="s">
        <v>5159</v>
      </c>
      <c r="Y402" s="180">
        <v>8.666666667</v>
      </c>
      <c r="Z402" s="11">
        <v>8.5</v>
      </c>
      <c r="AA402" s="11">
        <v>18.87</v>
      </c>
      <c r="AB402" s="181">
        <v>11.96</v>
      </c>
      <c r="AC402" s="9" t="s">
        <v>4905</v>
      </c>
      <c r="AD402" s="11" t="s">
        <v>5160</v>
      </c>
      <c r="AE402" s="74" t="str">
        <f t="array" ref="AE402"> index(publications!$A$1:$A$319, match($B402, publications!$B$1:$B$319, 0))</f>
        <v>Melanie</v>
      </c>
      <c r="AF402" s="9" t="s">
        <v>5161</v>
      </c>
    </row>
    <row r="403">
      <c r="A403" s="30" t="s">
        <v>4582</v>
      </c>
      <c r="B403" s="129" t="str">
        <f> VLOOKUP($A403,datasets!$A:$B,2,0)</f>
        <v>Piekielek et al. 2022, Journal of Map &amp; Geography Libraries (45Q77CGI)</v>
      </c>
      <c r="C403" s="129" t="str">
        <f t="shared" si="1"/>
        <v>45Q77CGI.1.1</v>
      </c>
      <c r="D403" s="11" t="s">
        <v>4961</v>
      </c>
      <c r="E403" s="117" t="s">
        <v>5162</v>
      </c>
      <c r="F403" s="168" t="s">
        <v>4701</v>
      </c>
      <c r="G403" s="117">
        <v>1.5</v>
      </c>
      <c r="H403" s="117">
        <v>3.04</v>
      </c>
      <c r="I403" s="117" t="s">
        <v>22</v>
      </c>
      <c r="J403" s="169" t="s">
        <v>4812</v>
      </c>
      <c r="K403" s="171" t="s">
        <v>22</v>
      </c>
      <c r="L403" s="11" t="s">
        <v>22</v>
      </c>
      <c r="M403" s="11" t="s">
        <v>22</v>
      </c>
      <c r="N403" s="11" t="s">
        <v>22</v>
      </c>
      <c r="O403" s="11">
        <v>18.0</v>
      </c>
      <c r="P403" s="117">
        <v>2.87</v>
      </c>
      <c r="Q403" s="117" t="s">
        <v>22</v>
      </c>
      <c r="R403" s="173" t="s">
        <v>22</v>
      </c>
      <c r="S403" s="9" t="s">
        <v>4707</v>
      </c>
      <c r="T403" s="174" t="s">
        <v>4707</v>
      </c>
      <c r="U403" s="175"/>
      <c r="V403" s="175" t="s">
        <v>4701</v>
      </c>
      <c r="W403" s="117" t="s">
        <v>22</v>
      </c>
      <c r="X403" s="117" t="s">
        <v>22</v>
      </c>
      <c r="Y403" s="117" t="s">
        <v>22</v>
      </c>
      <c r="Z403" s="176">
        <v>2.87</v>
      </c>
      <c r="AA403" s="11" t="s">
        <v>22</v>
      </c>
      <c r="AB403" s="177">
        <v>2.87</v>
      </c>
      <c r="AC403" s="9" t="s">
        <v>4714</v>
      </c>
      <c r="AD403" s="11" t="s">
        <v>22</v>
      </c>
      <c r="AE403" s="15" t="s">
        <v>23</v>
      </c>
      <c r="AF403" s="26" t="s">
        <v>5163</v>
      </c>
    </row>
    <row r="404">
      <c r="A404" s="30" t="s">
        <v>4584</v>
      </c>
      <c r="B404" s="129" t="str">
        <f> VLOOKUP($A404,datasets!$A:$B,2,0)</f>
        <v>Piermattei et al. 2023, Earth Surface Dynamics (AD3B83ZP)</v>
      </c>
      <c r="C404" s="129" t="str">
        <f t="shared" si="1"/>
        <v>AD3B83ZP.1.1</v>
      </c>
      <c r="D404" s="11" t="s">
        <v>5164</v>
      </c>
      <c r="E404" s="11" t="s">
        <v>5164</v>
      </c>
      <c r="F404" s="168" t="s">
        <v>4701</v>
      </c>
      <c r="G404" s="117">
        <v>0.25</v>
      </c>
      <c r="H404" s="117">
        <v>0.25</v>
      </c>
      <c r="I404" s="117">
        <v>0.25</v>
      </c>
      <c r="J404" s="169" t="s">
        <v>4710</v>
      </c>
      <c r="K404" s="231" t="s">
        <v>4710</v>
      </c>
      <c r="L404" s="11" t="s">
        <v>22</v>
      </c>
      <c r="M404" s="11" t="s">
        <v>22</v>
      </c>
      <c r="N404" s="11" t="s">
        <v>22</v>
      </c>
      <c r="O404" s="11" t="s">
        <v>22</v>
      </c>
      <c r="P404" s="117" t="s">
        <v>22</v>
      </c>
      <c r="Q404" s="117" t="s">
        <v>22</v>
      </c>
      <c r="R404" s="173" t="s">
        <v>22</v>
      </c>
      <c r="S404" s="9" t="s">
        <v>5075</v>
      </c>
      <c r="T404" s="174" t="s">
        <v>5075</v>
      </c>
      <c r="U404" s="175"/>
      <c r="V404" s="175" t="s">
        <v>4695</v>
      </c>
      <c r="W404" s="176">
        <v>0.25</v>
      </c>
      <c r="X404" s="176">
        <v>0.25</v>
      </c>
      <c r="Y404" s="176">
        <v>0.25</v>
      </c>
      <c r="Z404" s="117" t="s">
        <v>22</v>
      </c>
      <c r="AA404" s="11" t="s">
        <v>5165</v>
      </c>
      <c r="AB404" s="181">
        <v>0.4</v>
      </c>
      <c r="AC404" s="9" t="s">
        <v>5166</v>
      </c>
      <c r="AD404" s="11" t="s">
        <v>5167</v>
      </c>
      <c r="AE404" s="15" t="s">
        <v>23</v>
      </c>
      <c r="AF404" s="26" t="s">
        <v>5168</v>
      </c>
    </row>
    <row r="405">
      <c r="A405" s="30" t="s">
        <v>4586</v>
      </c>
      <c r="B405" s="129" t="str">
        <f> VLOOKUP($A405,datasets!$A:$B,2,0)</f>
        <v>Piermattei et al. 2023, Earth Surface Dynamics (AD3B83ZP)</v>
      </c>
      <c r="C405" s="129" t="str">
        <f t="shared" si="1"/>
        <v>AD3B83ZP.2.1</v>
      </c>
      <c r="D405" s="11" t="s">
        <v>5164</v>
      </c>
      <c r="E405" s="11" t="s">
        <v>5164</v>
      </c>
      <c r="F405" s="168" t="s">
        <v>4701</v>
      </c>
      <c r="G405" s="117">
        <v>0.25</v>
      </c>
      <c r="H405" s="117">
        <v>0.25</v>
      </c>
      <c r="I405" s="117">
        <v>0.25</v>
      </c>
      <c r="J405" s="169" t="s">
        <v>5169</v>
      </c>
      <c r="K405" s="231" t="s">
        <v>5169</v>
      </c>
      <c r="L405" s="11" t="s">
        <v>22</v>
      </c>
      <c r="M405" s="11" t="s">
        <v>22</v>
      </c>
      <c r="N405" s="11" t="s">
        <v>22</v>
      </c>
      <c r="O405" s="11" t="s">
        <v>22</v>
      </c>
      <c r="P405" s="117" t="s">
        <v>22</v>
      </c>
      <c r="Q405" s="117" t="s">
        <v>22</v>
      </c>
      <c r="R405" s="173" t="s">
        <v>22</v>
      </c>
      <c r="S405" s="9" t="s">
        <v>5075</v>
      </c>
      <c r="T405" s="174" t="s">
        <v>5075</v>
      </c>
      <c r="U405" s="175"/>
      <c r="V405" s="175" t="s">
        <v>4695</v>
      </c>
      <c r="W405" s="176">
        <v>0.25</v>
      </c>
      <c r="X405" s="176">
        <v>0.25</v>
      </c>
      <c r="Y405" s="176">
        <v>0.25</v>
      </c>
      <c r="Z405" s="117" t="s">
        <v>22</v>
      </c>
      <c r="AA405" s="11" t="s">
        <v>5170</v>
      </c>
      <c r="AB405" s="181">
        <v>0.43</v>
      </c>
      <c r="AC405" s="9" t="s">
        <v>5166</v>
      </c>
      <c r="AD405" s="11" t="s">
        <v>5167</v>
      </c>
      <c r="AE405" s="15" t="s">
        <v>23</v>
      </c>
      <c r="AF405" s="26"/>
    </row>
    <row r="406">
      <c r="A406" s="30" t="s">
        <v>4587</v>
      </c>
      <c r="B406" s="129" t="str">
        <f> VLOOKUP($A406,datasets!$A:$B,2,0)</f>
        <v>Piermattei et al. 2023, Earth Surface Dynamics (AD3B83ZP)</v>
      </c>
      <c r="C406" s="129" t="str">
        <f t="shared" si="1"/>
        <v>AD3B83ZP.3.1</v>
      </c>
      <c r="D406" s="11" t="s">
        <v>5164</v>
      </c>
      <c r="E406" s="11" t="s">
        <v>5164</v>
      </c>
      <c r="F406" s="168" t="s">
        <v>4701</v>
      </c>
      <c r="G406" s="117">
        <v>0.25</v>
      </c>
      <c r="H406" s="117">
        <v>0.25</v>
      </c>
      <c r="I406" s="117">
        <v>0.25</v>
      </c>
      <c r="J406" s="169" t="s">
        <v>4970</v>
      </c>
      <c r="K406" s="231" t="s">
        <v>4970</v>
      </c>
      <c r="L406" s="11" t="s">
        <v>22</v>
      </c>
      <c r="M406" s="11" t="s">
        <v>22</v>
      </c>
      <c r="N406" s="11" t="s">
        <v>22</v>
      </c>
      <c r="O406" s="11" t="s">
        <v>22</v>
      </c>
      <c r="P406" s="117" t="s">
        <v>22</v>
      </c>
      <c r="Q406" s="117" t="s">
        <v>22</v>
      </c>
      <c r="R406" s="173" t="s">
        <v>22</v>
      </c>
      <c r="S406" s="9" t="s">
        <v>5075</v>
      </c>
      <c r="T406" s="174" t="s">
        <v>5075</v>
      </c>
      <c r="U406" s="175"/>
      <c r="V406" s="175" t="s">
        <v>4695</v>
      </c>
      <c r="W406" s="176">
        <v>0.25</v>
      </c>
      <c r="X406" s="176">
        <v>0.25</v>
      </c>
      <c r="Y406" s="176">
        <v>0.25</v>
      </c>
      <c r="Z406" s="117" t="s">
        <v>22</v>
      </c>
      <c r="AA406" s="11" t="s">
        <v>5171</v>
      </c>
      <c r="AB406" s="181">
        <v>0.32</v>
      </c>
      <c r="AC406" s="9" t="s">
        <v>5166</v>
      </c>
      <c r="AD406" s="11" t="s">
        <v>5167</v>
      </c>
      <c r="AE406" s="15" t="s">
        <v>23</v>
      </c>
      <c r="AF406" s="26"/>
    </row>
    <row r="407">
      <c r="A407" s="30" t="s">
        <v>4588</v>
      </c>
      <c r="B407" s="129" t="str">
        <f> VLOOKUP($A407,datasets!$A:$B,2,0)</f>
        <v>Piermattei et al. 2023, Earth Surface Dynamics (AD3B83ZP)</v>
      </c>
      <c r="C407" s="129" t="str">
        <f t="shared" si="1"/>
        <v>AD3B83ZP.4.1</v>
      </c>
      <c r="D407" s="11" t="s">
        <v>5164</v>
      </c>
      <c r="E407" s="11" t="s">
        <v>5164</v>
      </c>
      <c r="F407" s="168" t="s">
        <v>4701</v>
      </c>
      <c r="G407" s="117">
        <v>0.25</v>
      </c>
      <c r="H407" s="117">
        <v>0.25</v>
      </c>
      <c r="I407" s="117">
        <v>0.25</v>
      </c>
      <c r="J407" s="117">
        <v>31.0</v>
      </c>
      <c r="K407" s="173">
        <v>31.0</v>
      </c>
      <c r="L407" s="11" t="s">
        <v>22</v>
      </c>
      <c r="M407" s="11" t="s">
        <v>22</v>
      </c>
      <c r="N407" s="11" t="s">
        <v>22</v>
      </c>
      <c r="O407" s="11" t="s">
        <v>22</v>
      </c>
      <c r="P407" s="117" t="s">
        <v>22</v>
      </c>
      <c r="Q407" s="117" t="s">
        <v>22</v>
      </c>
      <c r="R407" s="173" t="s">
        <v>22</v>
      </c>
      <c r="S407" s="9" t="s">
        <v>5075</v>
      </c>
      <c r="T407" s="174" t="s">
        <v>5075</v>
      </c>
      <c r="U407" s="175"/>
      <c r="V407" s="175" t="s">
        <v>4695</v>
      </c>
      <c r="W407" s="176">
        <v>0.25</v>
      </c>
      <c r="X407" s="176">
        <v>0.25</v>
      </c>
      <c r="Y407" s="176">
        <v>0.25</v>
      </c>
      <c r="Z407" s="117" t="s">
        <v>22</v>
      </c>
      <c r="AA407" s="11" t="s">
        <v>5171</v>
      </c>
      <c r="AB407" s="181">
        <v>0.32</v>
      </c>
      <c r="AC407" s="9" t="s">
        <v>5166</v>
      </c>
      <c r="AD407" s="11" t="s">
        <v>5167</v>
      </c>
      <c r="AE407" s="15" t="s">
        <v>23</v>
      </c>
      <c r="AF407" s="26"/>
    </row>
    <row r="408">
      <c r="A408" s="30" t="s">
        <v>4589</v>
      </c>
      <c r="B408" s="129" t="str">
        <f> VLOOKUP($A408,datasets!$A:$B,2,0)</f>
        <v>Piermattei et al. 2023, Earth Surface Dynamics (AD3B83ZP)</v>
      </c>
      <c r="C408" s="129" t="str">
        <f t="shared" si="1"/>
        <v>AD3B83ZP.5.1</v>
      </c>
      <c r="D408" s="11" t="s">
        <v>5164</v>
      </c>
      <c r="E408" s="11" t="s">
        <v>5164</v>
      </c>
      <c r="F408" s="168" t="s">
        <v>4701</v>
      </c>
      <c r="G408" s="117">
        <v>0.25</v>
      </c>
      <c r="H408" s="117">
        <v>0.25</v>
      </c>
      <c r="I408" s="117">
        <v>0.25</v>
      </c>
      <c r="J408" s="169" t="s">
        <v>4710</v>
      </c>
      <c r="K408" s="231" t="s">
        <v>4710</v>
      </c>
      <c r="L408" s="11" t="s">
        <v>22</v>
      </c>
      <c r="M408" s="11" t="s">
        <v>22</v>
      </c>
      <c r="N408" s="11" t="s">
        <v>22</v>
      </c>
      <c r="O408" s="11" t="s">
        <v>22</v>
      </c>
      <c r="P408" s="117" t="s">
        <v>22</v>
      </c>
      <c r="Q408" s="117" t="s">
        <v>22</v>
      </c>
      <c r="R408" s="173" t="s">
        <v>22</v>
      </c>
      <c r="S408" s="9" t="s">
        <v>5075</v>
      </c>
      <c r="T408" s="174" t="s">
        <v>5075</v>
      </c>
      <c r="U408" s="175"/>
      <c r="V408" s="175" t="s">
        <v>4695</v>
      </c>
      <c r="W408" s="176">
        <v>0.25</v>
      </c>
      <c r="X408" s="176">
        <v>0.25</v>
      </c>
      <c r="Y408" s="176">
        <v>0.25</v>
      </c>
      <c r="Z408" s="117" t="s">
        <v>22</v>
      </c>
      <c r="AA408" s="11" t="s">
        <v>5172</v>
      </c>
      <c r="AB408" s="181">
        <v>0.53</v>
      </c>
      <c r="AC408" s="9" t="s">
        <v>5166</v>
      </c>
      <c r="AD408" s="11" t="s">
        <v>5167</v>
      </c>
      <c r="AE408" s="15" t="s">
        <v>23</v>
      </c>
      <c r="AF408" s="26"/>
    </row>
    <row r="409">
      <c r="A409" s="30" t="s">
        <v>4590</v>
      </c>
      <c r="B409" s="129" t="str">
        <f> VLOOKUP($A409,datasets!$A:$B,2,0)</f>
        <v>Piermattei et al. 2023, Earth Surface Dynamics (AD3B83ZP)</v>
      </c>
      <c r="C409" s="129" t="str">
        <f t="shared" si="1"/>
        <v>AD3B83ZP.6.1</v>
      </c>
      <c r="D409" s="11" t="s">
        <v>5164</v>
      </c>
      <c r="E409" s="11" t="s">
        <v>5164</v>
      </c>
      <c r="F409" s="168" t="s">
        <v>4701</v>
      </c>
      <c r="G409" s="117">
        <v>0.25</v>
      </c>
      <c r="H409" s="117">
        <v>0.25</v>
      </c>
      <c r="I409" s="117">
        <v>0.25</v>
      </c>
      <c r="J409" s="169" t="s">
        <v>5173</v>
      </c>
      <c r="K409" s="231" t="s">
        <v>5173</v>
      </c>
      <c r="L409" s="11" t="s">
        <v>22</v>
      </c>
      <c r="M409" s="11" t="s">
        <v>22</v>
      </c>
      <c r="N409" s="11" t="s">
        <v>22</v>
      </c>
      <c r="O409" s="11" t="s">
        <v>22</v>
      </c>
      <c r="P409" s="117" t="s">
        <v>22</v>
      </c>
      <c r="Q409" s="117" t="s">
        <v>22</v>
      </c>
      <c r="R409" s="173" t="s">
        <v>22</v>
      </c>
      <c r="S409" s="9" t="s">
        <v>5075</v>
      </c>
      <c r="T409" s="174" t="s">
        <v>5075</v>
      </c>
      <c r="U409" s="175"/>
      <c r="V409" s="175" t="s">
        <v>4695</v>
      </c>
      <c r="W409" s="176">
        <v>0.25</v>
      </c>
      <c r="X409" s="176">
        <v>0.25</v>
      </c>
      <c r="Y409" s="176">
        <v>0.25</v>
      </c>
      <c r="Z409" s="117" t="s">
        <v>22</v>
      </c>
      <c r="AA409" s="11" t="s">
        <v>5174</v>
      </c>
      <c r="AB409" s="181">
        <v>0.44</v>
      </c>
      <c r="AC409" s="9" t="s">
        <v>5166</v>
      </c>
      <c r="AD409" s="11" t="s">
        <v>5167</v>
      </c>
      <c r="AE409" s="15" t="s">
        <v>23</v>
      </c>
      <c r="AF409" s="26"/>
    </row>
    <row r="410">
      <c r="A410" s="30" t="s">
        <v>4591</v>
      </c>
      <c r="B410" s="129" t="str">
        <f> VLOOKUP($A410,datasets!$A:$B,2,0)</f>
        <v>Piermattei et al. 2023, Earth Surface Dynamics (AD3B83ZP)</v>
      </c>
      <c r="C410" s="129" t="str">
        <f t="shared" si="1"/>
        <v>AD3B83ZP.7.1</v>
      </c>
      <c r="D410" s="11" t="s">
        <v>5164</v>
      </c>
      <c r="E410" s="11" t="s">
        <v>5164</v>
      </c>
      <c r="F410" s="168" t="s">
        <v>4701</v>
      </c>
      <c r="G410" s="117">
        <v>0.25</v>
      </c>
      <c r="H410" s="117">
        <v>0.25</v>
      </c>
      <c r="I410" s="117">
        <v>0.25</v>
      </c>
      <c r="J410" s="169" t="s">
        <v>4710</v>
      </c>
      <c r="K410" s="231" t="s">
        <v>4710</v>
      </c>
      <c r="L410" s="11" t="s">
        <v>22</v>
      </c>
      <c r="M410" s="11" t="s">
        <v>22</v>
      </c>
      <c r="N410" s="11" t="s">
        <v>22</v>
      </c>
      <c r="O410" s="11" t="s">
        <v>22</v>
      </c>
      <c r="P410" s="117" t="s">
        <v>22</v>
      </c>
      <c r="Q410" s="117" t="s">
        <v>22</v>
      </c>
      <c r="R410" s="173" t="s">
        <v>22</v>
      </c>
      <c r="S410" s="9" t="s">
        <v>5075</v>
      </c>
      <c r="T410" s="174" t="s">
        <v>5075</v>
      </c>
      <c r="U410" s="175"/>
      <c r="V410" s="175" t="s">
        <v>4695</v>
      </c>
      <c r="W410" s="176">
        <v>0.25</v>
      </c>
      <c r="X410" s="176">
        <v>0.25</v>
      </c>
      <c r="Y410" s="176">
        <v>0.25</v>
      </c>
      <c r="Z410" s="117" t="s">
        <v>22</v>
      </c>
      <c r="AA410" s="11" t="s">
        <v>5175</v>
      </c>
      <c r="AB410" s="181">
        <v>0.51</v>
      </c>
      <c r="AC410" s="9" t="s">
        <v>5166</v>
      </c>
      <c r="AD410" s="11" t="s">
        <v>5167</v>
      </c>
      <c r="AE410" s="15" t="s">
        <v>23</v>
      </c>
      <c r="AF410" s="26"/>
    </row>
    <row r="411">
      <c r="A411" s="30" t="s">
        <v>4592</v>
      </c>
      <c r="B411" s="129" t="str">
        <f> VLOOKUP($A411,datasets!$A:$B,2,0)</f>
        <v>Piermattei et al. 2023, Earth Surface Dynamics (AD3B83ZP)</v>
      </c>
      <c r="C411" s="129" t="str">
        <f t="shared" si="1"/>
        <v>AD3B83ZP.8.1</v>
      </c>
      <c r="D411" s="11" t="s">
        <v>5164</v>
      </c>
      <c r="E411" s="11" t="s">
        <v>5164</v>
      </c>
      <c r="F411" s="168" t="s">
        <v>4701</v>
      </c>
      <c r="G411" s="117">
        <v>0.25</v>
      </c>
      <c r="H411" s="117">
        <v>0.25</v>
      </c>
      <c r="I411" s="117">
        <v>0.25</v>
      </c>
      <c r="J411" s="169" t="s">
        <v>5176</v>
      </c>
      <c r="K411" s="231" t="s">
        <v>5176</v>
      </c>
      <c r="L411" s="11" t="s">
        <v>22</v>
      </c>
      <c r="M411" s="11" t="s">
        <v>22</v>
      </c>
      <c r="N411" s="11" t="s">
        <v>22</v>
      </c>
      <c r="O411" s="11" t="s">
        <v>22</v>
      </c>
      <c r="P411" s="117" t="s">
        <v>22</v>
      </c>
      <c r="Q411" s="117" t="s">
        <v>22</v>
      </c>
      <c r="R411" s="173" t="s">
        <v>22</v>
      </c>
      <c r="S411" s="9" t="s">
        <v>5075</v>
      </c>
      <c r="T411" s="174" t="s">
        <v>5075</v>
      </c>
      <c r="U411" s="175"/>
      <c r="V411" s="175" t="s">
        <v>4695</v>
      </c>
      <c r="W411" s="176">
        <v>0.25</v>
      </c>
      <c r="X411" s="176">
        <v>0.25</v>
      </c>
      <c r="Y411" s="176">
        <v>0.25</v>
      </c>
      <c r="Z411" s="117" t="s">
        <v>22</v>
      </c>
      <c r="AA411" s="11" t="s">
        <v>5177</v>
      </c>
      <c r="AB411" s="181">
        <v>0.49</v>
      </c>
      <c r="AC411" s="9" t="s">
        <v>5166</v>
      </c>
      <c r="AD411" s="11" t="s">
        <v>5167</v>
      </c>
      <c r="AE411" s="15" t="s">
        <v>23</v>
      </c>
      <c r="AF411" s="26"/>
    </row>
    <row r="412">
      <c r="A412" s="30" t="s">
        <v>4593</v>
      </c>
      <c r="B412" s="129" t="str">
        <f> VLOOKUP($A412,datasets!$A:$B,2,0)</f>
        <v>Piermattei et al. 2023, Earth Surface Dynamics (AD3B83ZP)</v>
      </c>
      <c r="C412" s="129" t="str">
        <f t="shared" si="1"/>
        <v>AD3B83ZP.9.1</v>
      </c>
      <c r="D412" s="11" t="s">
        <v>5164</v>
      </c>
      <c r="E412" s="11" t="s">
        <v>5164</v>
      </c>
      <c r="F412" s="168" t="s">
        <v>4701</v>
      </c>
      <c r="G412" s="117">
        <v>0.25</v>
      </c>
      <c r="H412" s="117">
        <v>0.25</v>
      </c>
      <c r="I412" s="117">
        <v>0.25</v>
      </c>
      <c r="J412" s="169" t="s">
        <v>4710</v>
      </c>
      <c r="K412" s="231" t="s">
        <v>4710</v>
      </c>
      <c r="L412" s="11" t="s">
        <v>22</v>
      </c>
      <c r="M412" s="11" t="s">
        <v>22</v>
      </c>
      <c r="N412" s="11" t="s">
        <v>22</v>
      </c>
      <c r="O412" s="11" t="s">
        <v>22</v>
      </c>
      <c r="P412" s="117" t="s">
        <v>22</v>
      </c>
      <c r="Q412" s="117" t="s">
        <v>22</v>
      </c>
      <c r="R412" s="173" t="s">
        <v>22</v>
      </c>
      <c r="S412" s="9" t="s">
        <v>5075</v>
      </c>
      <c r="T412" s="174" t="s">
        <v>5075</v>
      </c>
      <c r="U412" s="175"/>
      <c r="V412" s="175" t="s">
        <v>4695</v>
      </c>
      <c r="W412" s="176">
        <v>0.25</v>
      </c>
      <c r="X412" s="176">
        <v>0.25</v>
      </c>
      <c r="Y412" s="176">
        <v>0.25</v>
      </c>
      <c r="Z412" s="117" t="s">
        <v>22</v>
      </c>
      <c r="AA412" s="11" t="s">
        <v>5178</v>
      </c>
      <c r="AB412" s="181">
        <v>0.31</v>
      </c>
      <c r="AC412" s="9" t="s">
        <v>5166</v>
      </c>
      <c r="AD412" s="11" t="s">
        <v>5167</v>
      </c>
      <c r="AE412" s="15" t="s">
        <v>23</v>
      </c>
      <c r="AF412" s="26"/>
    </row>
    <row r="413">
      <c r="A413" s="30" t="s">
        <v>4220</v>
      </c>
      <c r="B413" s="129" t="str">
        <f> VLOOKUP($A413,datasets!$A:$B,2,0)</f>
        <v>Pinto et al. 2019, Remote Sensing (B9WB4IEJ)</v>
      </c>
      <c r="C413" s="129" t="str">
        <f t="shared" si="1"/>
        <v>B9WB4IEJ.1.1</v>
      </c>
      <c r="D413" s="11" t="s">
        <v>5179</v>
      </c>
      <c r="E413" s="11" t="s">
        <v>5180</v>
      </c>
      <c r="F413" s="168" t="s">
        <v>4695</v>
      </c>
      <c r="G413" s="11" t="s">
        <v>22</v>
      </c>
      <c r="H413" s="169" t="s">
        <v>22</v>
      </c>
      <c r="I413" s="170" t="s">
        <v>22</v>
      </c>
      <c r="J413" s="169" t="s">
        <v>5181</v>
      </c>
      <c r="K413" s="171">
        <v>740.0</v>
      </c>
      <c r="L413" s="11">
        <v>1.0</v>
      </c>
      <c r="M413" s="11">
        <v>1.0</v>
      </c>
      <c r="N413" s="172">
        <v>1.0</v>
      </c>
      <c r="O413" s="117" t="s">
        <v>22</v>
      </c>
      <c r="P413" s="117" t="s">
        <v>22</v>
      </c>
      <c r="Q413" s="117" t="s">
        <v>22</v>
      </c>
      <c r="R413" s="174" t="s">
        <v>22</v>
      </c>
      <c r="S413" s="9" t="s">
        <v>5182</v>
      </c>
      <c r="T413" s="173" t="s">
        <v>4942</v>
      </c>
      <c r="U413" s="181"/>
      <c r="V413" s="181" t="s">
        <v>4695</v>
      </c>
      <c r="W413" s="179" t="s">
        <v>22</v>
      </c>
      <c r="X413" s="179" t="s">
        <v>22</v>
      </c>
      <c r="Y413" s="180" t="s">
        <v>22</v>
      </c>
      <c r="Z413" s="11">
        <v>1.0</v>
      </c>
      <c r="AA413" s="11">
        <v>1.0</v>
      </c>
      <c r="AB413" s="181">
        <v>1.0</v>
      </c>
      <c r="AC413" s="9" t="s">
        <v>4714</v>
      </c>
      <c r="AD413" s="11" t="s">
        <v>22</v>
      </c>
      <c r="AE413" s="74" t="str">
        <f t="array" ref="AE413"> index(publications!$A$1:$A$319, match($B413, publications!$B$1:$B$319, 0))</f>
        <v>Thomas</v>
      </c>
      <c r="AF413" s="11" t="s">
        <v>5183</v>
      </c>
    </row>
    <row r="414">
      <c r="A414" s="30" t="s">
        <v>4594</v>
      </c>
      <c r="B414" s="129" t="str">
        <f> VLOOKUP($A414,datasets!$A:$B,2,0)</f>
        <v>Prates et al. 2023, Remote Sensing (F6HXQDPE)</v>
      </c>
      <c r="C414" s="129" t="str">
        <f t="shared" si="1"/>
        <v>F6HXQDPE.1.1</v>
      </c>
      <c r="D414" s="11" t="s">
        <v>5184</v>
      </c>
      <c r="E414" s="11" t="s">
        <v>5184</v>
      </c>
      <c r="F414" s="168" t="s">
        <v>4701</v>
      </c>
      <c r="G414" s="117">
        <v>0.1</v>
      </c>
      <c r="H414" s="117">
        <v>0.1</v>
      </c>
      <c r="I414" s="117">
        <v>0.1</v>
      </c>
      <c r="J414" s="169" t="s">
        <v>3459</v>
      </c>
      <c r="K414" s="231" t="s">
        <v>3459</v>
      </c>
      <c r="L414" s="11">
        <v>1.9</v>
      </c>
      <c r="M414" s="11">
        <v>2.3</v>
      </c>
      <c r="N414" s="172">
        <v>2.03</v>
      </c>
      <c r="O414" s="11" t="s">
        <v>22</v>
      </c>
      <c r="P414" s="117" t="s">
        <v>22</v>
      </c>
      <c r="Q414" s="117" t="s">
        <v>22</v>
      </c>
      <c r="R414" s="173" t="s">
        <v>22</v>
      </c>
      <c r="S414" s="9" t="s">
        <v>4707</v>
      </c>
      <c r="T414" s="174" t="s">
        <v>4707</v>
      </c>
      <c r="U414" s="175"/>
      <c r="V414" s="175" t="s">
        <v>4701</v>
      </c>
      <c r="W414" s="176">
        <v>0.1</v>
      </c>
      <c r="X414" s="176">
        <v>0.1</v>
      </c>
      <c r="Y414" s="177">
        <v>0.1</v>
      </c>
      <c r="Z414" s="117">
        <v>1.8</v>
      </c>
      <c r="AA414" s="11">
        <v>8.4</v>
      </c>
      <c r="AB414" s="181">
        <v>6.0</v>
      </c>
      <c r="AC414" s="9" t="s">
        <v>4714</v>
      </c>
      <c r="AD414" s="11" t="s">
        <v>22</v>
      </c>
      <c r="AE414" s="15" t="s">
        <v>23</v>
      </c>
      <c r="AF414" s="26"/>
    </row>
    <row r="415">
      <c r="A415" s="30" t="s">
        <v>4595</v>
      </c>
      <c r="B415" s="129" t="str">
        <f> VLOOKUP($A415,datasets!$A:$B,2,0)</f>
        <v>Prates et al. 2023, Remote Sensing (F6HXQDPE)</v>
      </c>
      <c r="C415" s="129" t="str">
        <f t="shared" si="1"/>
        <v>F6HXQDPE.2.1</v>
      </c>
      <c r="D415" s="11" t="s">
        <v>5184</v>
      </c>
      <c r="E415" s="11" t="s">
        <v>5184</v>
      </c>
      <c r="F415" s="168" t="s">
        <v>4701</v>
      </c>
      <c r="G415" s="117">
        <v>0.1</v>
      </c>
      <c r="H415" s="117">
        <v>0.1</v>
      </c>
      <c r="I415" s="117">
        <v>0.1</v>
      </c>
      <c r="J415" s="169" t="s">
        <v>3459</v>
      </c>
      <c r="K415" s="231" t="s">
        <v>3459</v>
      </c>
      <c r="L415" s="11">
        <v>2.65</v>
      </c>
      <c r="M415" s="11">
        <v>3.6</v>
      </c>
      <c r="N415" s="172">
        <v>2.97</v>
      </c>
      <c r="O415" s="11" t="s">
        <v>22</v>
      </c>
      <c r="P415" s="117" t="s">
        <v>22</v>
      </c>
      <c r="Q415" s="117" t="s">
        <v>22</v>
      </c>
      <c r="R415" s="173" t="s">
        <v>22</v>
      </c>
      <c r="S415" s="9" t="s">
        <v>4707</v>
      </c>
      <c r="T415" s="174" t="s">
        <v>4707</v>
      </c>
      <c r="U415" s="175"/>
      <c r="V415" s="175" t="s">
        <v>4701</v>
      </c>
      <c r="W415" s="176">
        <v>0.1</v>
      </c>
      <c r="X415" s="176">
        <v>0.1</v>
      </c>
      <c r="Y415" s="177">
        <v>0.1</v>
      </c>
      <c r="Z415" s="117">
        <v>1.8</v>
      </c>
      <c r="AA415" s="11">
        <v>7.4</v>
      </c>
      <c r="AB415" s="181">
        <v>4.6</v>
      </c>
      <c r="AC415" s="9" t="s">
        <v>4714</v>
      </c>
      <c r="AD415" s="11" t="s">
        <v>22</v>
      </c>
      <c r="AE415" s="15" t="s">
        <v>23</v>
      </c>
      <c r="AF415" s="26"/>
    </row>
    <row r="416">
      <c r="A416" s="30" t="s">
        <v>4222</v>
      </c>
      <c r="B416" s="129" t="str">
        <f> VLOOKUP($A416,datasets!$A:$B,2,0)</f>
        <v>Pulighe and Fava 2013, European Journal of Remote Sensing (CBLF77TD)</v>
      </c>
      <c r="C416" s="129" t="str">
        <f t="shared" si="1"/>
        <v>CBLF77TD.1.1</v>
      </c>
      <c r="D416" s="11" t="s">
        <v>4872</v>
      </c>
      <c r="E416" s="11" t="s">
        <v>5185</v>
      </c>
      <c r="F416" s="168" t="s">
        <v>4695</v>
      </c>
      <c r="G416" s="11">
        <v>0.5</v>
      </c>
      <c r="H416" s="169">
        <v>0.5</v>
      </c>
      <c r="I416" s="170">
        <f>AVERAGE(G416,G416,H416)</f>
        <v>0.5</v>
      </c>
      <c r="J416" s="169" t="s">
        <v>5186</v>
      </c>
      <c r="K416" s="184">
        <v>118.0</v>
      </c>
      <c r="L416" s="117" t="s">
        <v>22</v>
      </c>
      <c r="M416" s="169" t="s">
        <v>22</v>
      </c>
      <c r="N416" s="172" t="s">
        <v>22</v>
      </c>
      <c r="O416" s="117">
        <v>1033.0</v>
      </c>
      <c r="P416" s="11">
        <v>4.9</v>
      </c>
      <c r="Q416" s="11">
        <v>4.9</v>
      </c>
      <c r="R416" s="173">
        <v>4.9</v>
      </c>
      <c r="S416" s="117" t="s">
        <v>22</v>
      </c>
      <c r="T416" s="174" t="s">
        <v>22</v>
      </c>
      <c r="U416" s="175"/>
      <c r="V416" s="175" t="s">
        <v>22</v>
      </c>
      <c r="W416" s="176" t="s">
        <v>22</v>
      </c>
      <c r="X416" s="176" t="s">
        <v>22</v>
      </c>
      <c r="Y416" s="177" t="s">
        <v>22</v>
      </c>
      <c r="Z416" s="117" t="s">
        <v>22</v>
      </c>
      <c r="AA416" s="11" t="s">
        <v>22</v>
      </c>
      <c r="AB416" s="181" t="s">
        <v>22</v>
      </c>
      <c r="AC416" s="9" t="s">
        <v>5187</v>
      </c>
      <c r="AD416" s="11" t="s">
        <v>5188</v>
      </c>
      <c r="AE416" s="74" t="str">
        <f t="array" ref="AE416"> index(publications!$A$1:$A$319, match($B416, publications!$B$1:$B$319, 0))</f>
        <v>Bob</v>
      </c>
      <c r="AF416" s="26" t="s">
        <v>22</v>
      </c>
    </row>
    <row r="417">
      <c r="A417" s="30" t="s">
        <v>4224</v>
      </c>
      <c r="B417" s="129" t="str">
        <f> VLOOKUP($A417,datasets!$A:$B,2,0)</f>
        <v>Ragettli et al. 2016, The Cryosphere (LNXI6UYT)</v>
      </c>
      <c r="C417" s="129" t="str">
        <f t="shared" si="1"/>
        <v>LNXI6UYT.1.1</v>
      </c>
      <c r="D417" s="117" t="s">
        <v>22</v>
      </c>
      <c r="E417" s="117" t="s">
        <v>22</v>
      </c>
      <c r="F417" s="168" t="s">
        <v>22</v>
      </c>
      <c r="G417" s="117" t="s">
        <v>22</v>
      </c>
      <c r="H417" s="169" t="s">
        <v>22</v>
      </c>
      <c r="I417" s="178" t="s">
        <v>22</v>
      </c>
      <c r="J417" s="117" t="s">
        <v>22</v>
      </c>
      <c r="K417" s="184" t="s">
        <v>22</v>
      </c>
      <c r="L417" s="117" t="s">
        <v>22</v>
      </c>
      <c r="M417" s="169" t="s">
        <v>22</v>
      </c>
      <c r="N417" s="172" t="s">
        <v>22</v>
      </c>
      <c r="O417" s="117" t="s">
        <v>22</v>
      </c>
      <c r="P417" s="117" t="s">
        <v>22</v>
      </c>
      <c r="Q417" s="117" t="s">
        <v>22</v>
      </c>
      <c r="R417" s="174" t="s">
        <v>22</v>
      </c>
      <c r="S417" s="117" t="s">
        <v>22</v>
      </c>
      <c r="T417" s="174" t="s">
        <v>22</v>
      </c>
      <c r="U417" s="175"/>
      <c r="V417" s="175" t="s">
        <v>22</v>
      </c>
      <c r="W417" s="176" t="s">
        <v>22</v>
      </c>
      <c r="X417" s="176" t="s">
        <v>22</v>
      </c>
      <c r="Y417" s="177" t="s">
        <v>22</v>
      </c>
      <c r="Z417" s="117" t="s">
        <v>22</v>
      </c>
      <c r="AA417" s="11" t="s">
        <v>22</v>
      </c>
      <c r="AB417" s="175" t="s">
        <v>22</v>
      </c>
      <c r="AC417" s="117" t="s">
        <v>22</v>
      </c>
      <c r="AD417" s="117" t="s">
        <v>22</v>
      </c>
      <c r="AE417" s="74" t="str">
        <f t="array" ref="AE417"> index(publications!$A$1:$A$319, match($B417, publications!$B$1:$B$319, 0))</f>
        <v>Amaury</v>
      </c>
      <c r="AF417" s="26" t="s">
        <v>22</v>
      </c>
    </row>
    <row r="418">
      <c r="A418" s="30" t="s">
        <v>4225</v>
      </c>
      <c r="B418" s="129" t="str">
        <f> VLOOKUP($A418,datasets!$A:$B,2,0)</f>
        <v>Rault et al. 2020, ISPRS Annals of Photogrammetry, Remote Sensing and Spatial Information Sciences (P6V87WN5)</v>
      </c>
      <c r="C418" s="129" t="str">
        <f t="shared" si="1"/>
        <v>P6V87WN5.1.1</v>
      </c>
      <c r="D418" s="5" t="s">
        <v>5189</v>
      </c>
      <c r="E418" s="5" t="s">
        <v>5189</v>
      </c>
      <c r="F418" s="168" t="s">
        <v>4695</v>
      </c>
      <c r="G418" s="11">
        <v>10.0</v>
      </c>
      <c r="H418" s="169">
        <v>10.0</v>
      </c>
      <c r="I418" s="170">
        <f>AVERAGE(G418,G418,H418)</f>
        <v>10</v>
      </c>
      <c r="J418" s="169" t="s">
        <v>4838</v>
      </c>
      <c r="K418" s="171">
        <v>11.0</v>
      </c>
      <c r="L418" s="11">
        <v>7.0</v>
      </c>
      <c r="M418" s="11">
        <v>7.0</v>
      </c>
      <c r="N418" s="172">
        <v>7.0</v>
      </c>
      <c r="O418" s="117">
        <v>9.0</v>
      </c>
      <c r="P418" s="11">
        <v>5.5</v>
      </c>
      <c r="Q418" s="11">
        <v>5.5</v>
      </c>
      <c r="R418" s="173">
        <v>5.5</v>
      </c>
      <c r="S418" s="9" t="s">
        <v>4692</v>
      </c>
      <c r="T418" s="173" t="s">
        <v>4693</v>
      </c>
      <c r="U418" s="175"/>
      <c r="V418" s="175" t="s">
        <v>4695</v>
      </c>
      <c r="W418" s="179">
        <v>0.1</v>
      </c>
      <c r="X418" s="179">
        <v>0.1</v>
      </c>
      <c r="Y418" s="180">
        <v>0.1</v>
      </c>
      <c r="Z418" s="11">
        <v>3.34</v>
      </c>
      <c r="AA418" s="11">
        <v>3.34</v>
      </c>
      <c r="AB418" s="181">
        <v>3.34</v>
      </c>
      <c r="AC418" s="9" t="s">
        <v>4714</v>
      </c>
      <c r="AD418" s="117" t="s">
        <v>22</v>
      </c>
      <c r="AE418" s="113" t="str">
        <f t="array" ref="AE418"> index(publications!$A$1:$A$319, match($B418, publications!$B$1:$B$319, 0))</f>
        <v>Livia</v>
      </c>
      <c r="AF418" s="5" t="s">
        <v>5190</v>
      </c>
    </row>
    <row r="419">
      <c r="A419" s="30" t="s">
        <v>4596</v>
      </c>
      <c r="B419" s="129" t="str">
        <f> VLOOKUP($A419,datasets!$A:$B,2,0)</f>
        <v>Rault et al. 2022, Earth (3ISKMFU4)</v>
      </c>
      <c r="C419" s="129" t="str">
        <f t="shared" si="1"/>
        <v>3ISKMFU4.1.1</v>
      </c>
      <c r="D419" s="11" t="s">
        <v>4961</v>
      </c>
      <c r="E419" s="9" t="s">
        <v>5075</v>
      </c>
      <c r="F419" s="168" t="s">
        <v>4701</v>
      </c>
      <c r="G419" s="117" t="s">
        <v>22</v>
      </c>
      <c r="H419" s="117" t="s">
        <v>22</v>
      </c>
      <c r="I419" s="117" t="s">
        <v>22</v>
      </c>
      <c r="J419" s="169" t="s">
        <v>4838</v>
      </c>
      <c r="K419" s="171" t="s">
        <v>22</v>
      </c>
      <c r="L419" s="11" t="s">
        <v>22</v>
      </c>
      <c r="M419" s="11" t="s">
        <v>22</v>
      </c>
      <c r="N419" s="11" t="s">
        <v>22</v>
      </c>
      <c r="O419" s="117">
        <v>9.0</v>
      </c>
      <c r="P419" s="117" t="s">
        <v>22</v>
      </c>
      <c r="Q419" s="117" t="s">
        <v>22</v>
      </c>
      <c r="R419" s="173" t="s">
        <v>22</v>
      </c>
      <c r="S419" s="9" t="s">
        <v>5075</v>
      </c>
      <c r="T419" s="174" t="s">
        <v>5075</v>
      </c>
      <c r="U419" s="175"/>
      <c r="V419" s="175" t="s">
        <v>4695</v>
      </c>
      <c r="W419" s="117" t="s">
        <v>22</v>
      </c>
      <c r="X419" s="117" t="s">
        <v>22</v>
      </c>
      <c r="Y419" s="177" t="s">
        <v>22</v>
      </c>
      <c r="Z419" s="176" t="s">
        <v>22</v>
      </c>
      <c r="AA419" s="176">
        <v>-0.87</v>
      </c>
      <c r="AB419" s="177">
        <v>-0.87</v>
      </c>
      <c r="AC419" s="9" t="s">
        <v>5191</v>
      </c>
      <c r="AD419" s="11" t="s">
        <v>22</v>
      </c>
      <c r="AE419" s="15" t="s">
        <v>23</v>
      </c>
      <c r="AF419" s="26" t="s">
        <v>5192</v>
      </c>
    </row>
    <row r="420">
      <c r="A420" s="30" t="s">
        <v>4598</v>
      </c>
      <c r="B420" s="129" t="str">
        <f> VLOOKUP($A420,datasets!$A:$B,2,0)</f>
        <v>Rault et al. 2022, Earth (3ISKMFU4)</v>
      </c>
      <c r="C420" s="129" t="str">
        <f t="shared" si="1"/>
        <v>3ISKMFU4.2.1</v>
      </c>
      <c r="D420" s="11" t="s">
        <v>4961</v>
      </c>
      <c r="E420" s="9" t="s">
        <v>5075</v>
      </c>
      <c r="F420" s="168" t="s">
        <v>4701</v>
      </c>
      <c r="G420" s="117" t="s">
        <v>22</v>
      </c>
      <c r="H420" s="117" t="s">
        <v>22</v>
      </c>
      <c r="I420" s="117" t="s">
        <v>22</v>
      </c>
      <c r="J420" s="169" t="s">
        <v>4838</v>
      </c>
      <c r="K420" s="171" t="s">
        <v>22</v>
      </c>
      <c r="L420" s="11" t="s">
        <v>22</v>
      </c>
      <c r="M420" s="11" t="s">
        <v>22</v>
      </c>
      <c r="N420" s="11" t="s">
        <v>22</v>
      </c>
      <c r="O420" s="117">
        <v>9.0</v>
      </c>
      <c r="P420" s="117" t="s">
        <v>22</v>
      </c>
      <c r="Q420" s="117" t="s">
        <v>22</v>
      </c>
      <c r="R420" s="173" t="s">
        <v>22</v>
      </c>
      <c r="S420" s="9" t="s">
        <v>5075</v>
      </c>
      <c r="T420" s="174" t="s">
        <v>5075</v>
      </c>
      <c r="U420" s="175"/>
      <c r="V420" s="175" t="s">
        <v>4695</v>
      </c>
      <c r="W420" s="117" t="s">
        <v>22</v>
      </c>
      <c r="X420" s="117" t="s">
        <v>22</v>
      </c>
      <c r="Y420" s="177" t="s">
        <v>22</v>
      </c>
      <c r="Z420" s="176" t="s">
        <v>22</v>
      </c>
      <c r="AA420" s="176">
        <v>2.77</v>
      </c>
      <c r="AB420" s="177">
        <v>2.77</v>
      </c>
      <c r="AC420" s="9" t="s">
        <v>5191</v>
      </c>
      <c r="AD420" s="11" t="s">
        <v>22</v>
      </c>
      <c r="AE420" s="15" t="s">
        <v>23</v>
      </c>
      <c r="AF420" s="26" t="s">
        <v>5192</v>
      </c>
    </row>
    <row r="421">
      <c r="A421" s="30" t="s">
        <v>4230</v>
      </c>
      <c r="B421" s="129" t="str">
        <f> VLOOKUP($A421,datasets!$A:$B,2,0)</f>
        <v>Redweik et al. 2016, The Photogrammetric Record (LDJRWPWA)</v>
      </c>
      <c r="C421" s="129" t="str">
        <f t="shared" si="1"/>
        <v>LDJRWPWA.1.1</v>
      </c>
      <c r="D421" s="11" t="s">
        <v>5138</v>
      </c>
      <c r="E421" s="11" t="s">
        <v>5138</v>
      </c>
      <c r="F421" s="168" t="s">
        <v>4701</v>
      </c>
      <c r="G421" s="11">
        <v>0.05</v>
      </c>
      <c r="H421" s="169">
        <v>0.05</v>
      </c>
      <c r="I421" s="170">
        <f>AVERAGE(G421,G421,H421)</f>
        <v>0.05</v>
      </c>
      <c r="J421" s="169" t="s">
        <v>4782</v>
      </c>
      <c r="K421" s="171">
        <v>30.0</v>
      </c>
      <c r="L421" s="11">
        <v>0.8</v>
      </c>
      <c r="M421" s="11">
        <v>0.29</v>
      </c>
      <c r="N421" s="172">
        <v>0.63</v>
      </c>
      <c r="O421" s="117" t="s">
        <v>22</v>
      </c>
      <c r="P421" s="117" t="s">
        <v>22</v>
      </c>
      <c r="Q421" s="117" t="s">
        <v>22</v>
      </c>
      <c r="R421" s="174" t="s">
        <v>22</v>
      </c>
      <c r="S421" s="117" t="s">
        <v>22</v>
      </c>
      <c r="T421" s="174" t="s">
        <v>22</v>
      </c>
      <c r="U421" s="175"/>
      <c r="V421" s="175" t="s">
        <v>22</v>
      </c>
      <c r="W421" s="176" t="s">
        <v>22</v>
      </c>
      <c r="X421" s="176" t="s">
        <v>22</v>
      </c>
      <c r="Y421" s="177" t="s">
        <v>22</v>
      </c>
      <c r="Z421" s="117" t="s">
        <v>22</v>
      </c>
      <c r="AA421" s="11" t="s">
        <v>22</v>
      </c>
      <c r="AB421" s="181" t="s">
        <v>22</v>
      </c>
      <c r="AC421" s="9" t="s">
        <v>4714</v>
      </c>
      <c r="AD421" s="117" t="s">
        <v>22</v>
      </c>
      <c r="AE421" s="74" t="str">
        <f t="array" ref="AE421"> index(publications!$A$1:$A$319, match($B421, publications!$B$1:$B$319, 0))</f>
        <v>Livia</v>
      </c>
      <c r="AF421" s="26" t="s">
        <v>22</v>
      </c>
    </row>
    <row r="422">
      <c r="A422" s="30" t="s">
        <v>4234</v>
      </c>
      <c r="B422" s="129" t="str">
        <f> VLOOKUP($A422,datasets!$A:$B,2,0)</f>
        <v>Rendenieks et al. 2020, Remote Sensing of Environment (CZ6H3CWC)</v>
      </c>
      <c r="C422" s="129" t="str">
        <f t="shared" si="1"/>
        <v>CZ6H3CWC.1.1</v>
      </c>
      <c r="D422" s="117" t="s">
        <v>22</v>
      </c>
      <c r="E422" s="117" t="s">
        <v>22</v>
      </c>
      <c r="F422" s="168" t="s">
        <v>22</v>
      </c>
      <c r="G422" s="117" t="s">
        <v>22</v>
      </c>
      <c r="H422" s="169" t="s">
        <v>22</v>
      </c>
      <c r="I422" s="170" t="s">
        <v>22</v>
      </c>
      <c r="J422" s="169" t="s">
        <v>4854</v>
      </c>
      <c r="K422" s="184">
        <v>16.0</v>
      </c>
      <c r="L422" s="117" t="s">
        <v>22</v>
      </c>
      <c r="M422" s="169" t="s">
        <v>22</v>
      </c>
      <c r="N422" s="172" t="s">
        <v>22</v>
      </c>
      <c r="O422" s="117" t="s">
        <v>22</v>
      </c>
      <c r="P422" s="117" t="s">
        <v>22</v>
      </c>
      <c r="Q422" s="117" t="s">
        <v>22</v>
      </c>
      <c r="R422" s="174" t="s">
        <v>22</v>
      </c>
      <c r="S422" s="117" t="s">
        <v>22</v>
      </c>
      <c r="T422" s="174" t="s">
        <v>22</v>
      </c>
      <c r="U422" s="175"/>
      <c r="V422" s="175" t="s">
        <v>22</v>
      </c>
      <c r="W422" s="176" t="s">
        <v>22</v>
      </c>
      <c r="X422" s="176" t="s">
        <v>22</v>
      </c>
      <c r="Y422" s="177" t="s">
        <v>22</v>
      </c>
      <c r="Z422" s="117" t="s">
        <v>22</v>
      </c>
      <c r="AA422" s="11" t="s">
        <v>22</v>
      </c>
      <c r="AB422" s="175" t="s">
        <v>22</v>
      </c>
      <c r="AC422" s="117" t="s">
        <v>22</v>
      </c>
      <c r="AD422" s="117" t="s">
        <v>22</v>
      </c>
      <c r="AE422" s="74" t="str">
        <f t="array" ref="AE422"> index(publications!$A$1:$A$319, match($B422, publications!$B$1:$B$319, 0))</f>
        <v>Livia</v>
      </c>
      <c r="AF422" s="26" t="s">
        <v>22</v>
      </c>
    </row>
    <row r="423">
      <c r="A423" s="30" t="s">
        <v>4239</v>
      </c>
      <c r="B423" s="129" t="str">
        <f> VLOOKUP($A423,datasets!$A:$B,2,0)</f>
        <v>Riquelme et al. 2019, Geomorphology (ZF5KTA9J)</v>
      </c>
      <c r="C423" s="129" t="str">
        <f t="shared" si="1"/>
        <v>ZF5KTA9J.1.1</v>
      </c>
      <c r="D423" s="169" t="s">
        <v>22</v>
      </c>
      <c r="E423" s="169" t="s">
        <v>22</v>
      </c>
      <c r="F423" s="168" t="s">
        <v>22</v>
      </c>
      <c r="G423" s="169" t="s">
        <v>22</v>
      </c>
      <c r="H423" s="169" t="s">
        <v>22</v>
      </c>
      <c r="I423" s="170" t="s">
        <v>22</v>
      </c>
      <c r="J423" s="169" t="s">
        <v>5193</v>
      </c>
      <c r="K423" s="171">
        <v>150.0</v>
      </c>
      <c r="L423" s="11">
        <v>4.77</v>
      </c>
      <c r="M423" s="11">
        <v>4.77</v>
      </c>
      <c r="N423" s="172">
        <v>4.77</v>
      </c>
      <c r="O423" s="169" t="s">
        <v>22</v>
      </c>
      <c r="P423" s="169" t="s">
        <v>22</v>
      </c>
      <c r="Q423" s="117" t="s">
        <v>22</v>
      </c>
      <c r="R423" s="174" t="s">
        <v>22</v>
      </c>
      <c r="S423" s="169" t="s">
        <v>22</v>
      </c>
      <c r="T423" s="178" t="s">
        <v>22</v>
      </c>
      <c r="U423" s="175"/>
      <c r="V423" s="175" t="s">
        <v>22</v>
      </c>
      <c r="W423" s="176" t="s">
        <v>22</v>
      </c>
      <c r="X423" s="176" t="s">
        <v>22</v>
      </c>
      <c r="Y423" s="177" t="s">
        <v>22</v>
      </c>
      <c r="Z423" s="169" t="s">
        <v>22</v>
      </c>
      <c r="AA423" s="11" t="s">
        <v>22</v>
      </c>
      <c r="AB423" s="181" t="s">
        <v>22</v>
      </c>
      <c r="AC423" s="9" t="s">
        <v>4714</v>
      </c>
      <c r="AD423" s="169" t="s">
        <v>22</v>
      </c>
      <c r="AE423" s="74" t="str">
        <f t="array" ref="AE423"> index(publications!$A$1:$A$319, match($B423, publications!$B$1:$B$319, 0))</f>
        <v>Livia</v>
      </c>
      <c r="AF423" s="26" t="s">
        <v>22</v>
      </c>
    </row>
    <row r="424">
      <c r="A424" s="30" t="s">
        <v>4242</v>
      </c>
      <c r="B424" s="129" t="str">
        <f> VLOOKUP($A424,datasets!$A:$B,2,0)</f>
        <v>Risbøl et al. 2015, Journal of Cultural Heritage (7T8X95KY)</v>
      </c>
      <c r="C424" s="129" t="str">
        <f t="shared" si="1"/>
        <v>7T8X95KY.1.1</v>
      </c>
      <c r="D424" s="11" t="s">
        <v>4834</v>
      </c>
      <c r="E424" s="11" t="s">
        <v>4834</v>
      </c>
      <c r="F424" s="168" t="s">
        <v>4695</v>
      </c>
      <c r="G424" s="11">
        <v>0.5</v>
      </c>
      <c r="H424" s="117">
        <v>0.5</v>
      </c>
      <c r="I424" s="170">
        <f t="shared" ref="I424:I426" si="9">AVERAGE(G424,G424,H424)</f>
        <v>0.5</v>
      </c>
      <c r="J424" s="117" t="s">
        <v>22</v>
      </c>
      <c r="K424" s="184" t="s">
        <v>22</v>
      </c>
      <c r="L424" s="117" t="s">
        <v>22</v>
      </c>
      <c r="M424" s="169" t="s">
        <v>22</v>
      </c>
      <c r="N424" s="172" t="s">
        <v>22</v>
      </c>
      <c r="O424" s="117" t="s">
        <v>5194</v>
      </c>
      <c r="P424" s="117" t="s">
        <v>22</v>
      </c>
      <c r="Q424" s="117" t="s">
        <v>22</v>
      </c>
      <c r="R424" s="173" t="s">
        <v>22</v>
      </c>
      <c r="S424" s="9" t="s">
        <v>5195</v>
      </c>
      <c r="T424" s="174" t="s">
        <v>4693</v>
      </c>
      <c r="U424" s="181"/>
      <c r="V424" s="181" t="s">
        <v>4695</v>
      </c>
      <c r="W424" s="176" t="s">
        <v>22</v>
      </c>
      <c r="X424" s="176" t="s">
        <v>22</v>
      </c>
      <c r="Y424" s="180" t="s">
        <v>22</v>
      </c>
      <c r="Z424" s="11">
        <v>0.16</v>
      </c>
      <c r="AA424" s="11">
        <v>0.16</v>
      </c>
      <c r="AB424" s="181">
        <v>0.16</v>
      </c>
      <c r="AC424" s="9" t="s">
        <v>4851</v>
      </c>
      <c r="AD424" s="11" t="s">
        <v>22</v>
      </c>
      <c r="AE424" s="74" t="str">
        <f t="array" ref="AE424"> index(publications!$A$1:$A$319, match($B424, publications!$B$1:$B$319, 0))</f>
        <v>Melanie</v>
      </c>
      <c r="AF424" s="26" t="s">
        <v>22</v>
      </c>
    </row>
    <row r="425">
      <c r="A425" s="30" t="s">
        <v>4245</v>
      </c>
      <c r="B425" s="129" t="str">
        <f> VLOOKUP($A425,datasets!$A:$B,2,0)</f>
        <v>Risbøl et al. 2015, Journal of Cultural Heritage (7T8X95KY)</v>
      </c>
      <c r="C425" s="129" t="str">
        <f t="shared" si="1"/>
        <v>7T8X95KY.2.1</v>
      </c>
      <c r="D425" s="11" t="s">
        <v>4834</v>
      </c>
      <c r="E425" s="11" t="s">
        <v>4834</v>
      </c>
      <c r="F425" s="168" t="s">
        <v>4695</v>
      </c>
      <c r="G425" s="11">
        <v>0.5</v>
      </c>
      <c r="H425" s="117">
        <v>0.5</v>
      </c>
      <c r="I425" s="170">
        <f t="shared" si="9"/>
        <v>0.5</v>
      </c>
      <c r="J425" s="117" t="s">
        <v>22</v>
      </c>
      <c r="K425" s="184" t="s">
        <v>22</v>
      </c>
      <c r="L425" s="117" t="s">
        <v>22</v>
      </c>
      <c r="M425" s="169" t="s">
        <v>22</v>
      </c>
      <c r="N425" s="172" t="s">
        <v>22</v>
      </c>
      <c r="O425" s="117" t="s">
        <v>5194</v>
      </c>
      <c r="P425" s="117" t="s">
        <v>22</v>
      </c>
      <c r="Q425" s="117" t="s">
        <v>22</v>
      </c>
      <c r="R425" s="173" t="s">
        <v>22</v>
      </c>
      <c r="S425" s="9" t="s">
        <v>5195</v>
      </c>
      <c r="T425" s="174" t="s">
        <v>4693</v>
      </c>
      <c r="U425" s="181"/>
      <c r="V425" s="181" t="s">
        <v>4695</v>
      </c>
      <c r="W425" s="176" t="s">
        <v>22</v>
      </c>
      <c r="X425" s="176" t="s">
        <v>22</v>
      </c>
      <c r="Y425" s="180" t="s">
        <v>22</v>
      </c>
      <c r="Z425" s="11">
        <v>0.19</v>
      </c>
      <c r="AA425" s="11">
        <v>0.19</v>
      </c>
      <c r="AB425" s="181">
        <v>0.19</v>
      </c>
      <c r="AC425" s="9" t="s">
        <v>4851</v>
      </c>
      <c r="AD425" s="11" t="s">
        <v>22</v>
      </c>
      <c r="AE425" s="74" t="str">
        <f t="array" ref="AE425"> index(publications!$A$1:$A$319, match($B425, publications!$B$1:$B$319, 0))</f>
        <v>Melanie</v>
      </c>
      <c r="AF425" s="26" t="s">
        <v>22</v>
      </c>
    </row>
    <row r="426">
      <c r="A426" s="30" t="s">
        <v>4246</v>
      </c>
      <c r="B426" s="129" t="str">
        <f> VLOOKUP($A426,datasets!$A:$B,2,0)</f>
        <v>Risbøl et al. 2015, Journal of Cultural Heritage (7T8X95KY)</v>
      </c>
      <c r="C426" s="129" t="str">
        <f t="shared" si="1"/>
        <v>7T8X95KY.3.1</v>
      </c>
      <c r="D426" s="11" t="s">
        <v>4834</v>
      </c>
      <c r="E426" s="11" t="s">
        <v>4834</v>
      </c>
      <c r="F426" s="168" t="s">
        <v>4695</v>
      </c>
      <c r="G426" s="11">
        <v>0.5</v>
      </c>
      <c r="H426" s="117">
        <v>0.5</v>
      </c>
      <c r="I426" s="170">
        <f t="shared" si="9"/>
        <v>0.5</v>
      </c>
      <c r="J426" s="117" t="s">
        <v>22</v>
      </c>
      <c r="K426" s="184" t="s">
        <v>22</v>
      </c>
      <c r="L426" s="117" t="s">
        <v>22</v>
      </c>
      <c r="M426" s="169" t="s">
        <v>22</v>
      </c>
      <c r="N426" s="172" t="s">
        <v>22</v>
      </c>
      <c r="O426" s="117" t="s">
        <v>5194</v>
      </c>
      <c r="P426" s="117" t="s">
        <v>22</v>
      </c>
      <c r="Q426" s="117" t="s">
        <v>22</v>
      </c>
      <c r="R426" s="173" t="s">
        <v>22</v>
      </c>
      <c r="S426" s="9" t="s">
        <v>5195</v>
      </c>
      <c r="T426" s="174" t="s">
        <v>4693</v>
      </c>
      <c r="U426" s="181"/>
      <c r="V426" s="181" t="s">
        <v>4695</v>
      </c>
      <c r="W426" s="176" t="s">
        <v>22</v>
      </c>
      <c r="X426" s="176" t="s">
        <v>22</v>
      </c>
      <c r="Y426" s="180" t="s">
        <v>22</v>
      </c>
      <c r="Z426" s="11">
        <v>0.1</v>
      </c>
      <c r="AA426" s="11">
        <v>0.1</v>
      </c>
      <c r="AB426" s="181">
        <v>0.1</v>
      </c>
      <c r="AC426" s="9" t="s">
        <v>4851</v>
      </c>
      <c r="AD426" s="11" t="s">
        <v>22</v>
      </c>
      <c r="AE426" s="74" t="str">
        <f t="array" ref="AE426"> index(publications!$A$1:$A$319, match($B426, publications!$B$1:$B$319, 0))</f>
        <v>Melanie</v>
      </c>
      <c r="AF426" s="26" t="s">
        <v>22</v>
      </c>
    </row>
    <row r="427">
      <c r="A427" s="30" t="s">
        <v>4247</v>
      </c>
      <c r="B427" s="129" t="str">
        <f> VLOOKUP($A427,datasets!$A:$B,2,0)</f>
        <v>Roberti et al. 2021, Canadian Journal of Earth Sciences (39PV5BL5)</v>
      </c>
      <c r="C427" s="129" t="str">
        <f t="shared" si="1"/>
        <v>39PV5BL5.1.1</v>
      </c>
      <c r="D427" s="11" t="s">
        <v>5196</v>
      </c>
      <c r="E427" s="11" t="s">
        <v>5197</v>
      </c>
      <c r="F427" s="168" t="s">
        <v>4695</v>
      </c>
      <c r="G427" s="5" t="s">
        <v>22</v>
      </c>
      <c r="H427" s="169" t="s">
        <v>5198</v>
      </c>
      <c r="I427" s="170" t="s">
        <v>5198</v>
      </c>
      <c r="J427" s="169" t="s">
        <v>4735</v>
      </c>
      <c r="K427" s="171">
        <v>22.0</v>
      </c>
      <c r="L427" s="11">
        <v>35.0</v>
      </c>
      <c r="M427" s="11">
        <v>17.0</v>
      </c>
      <c r="N427" s="172">
        <v>29.0</v>
      </c>
      <c r="O427" s="117" t="s">
        <v>22</v>
      </c>
      <c r="P427" s="117" t="s">
        <v>22</v>
      </c>
      <c r="Q427" s="117" t="s">
        <v>22</v>
      </c>
      <c r="R427" s="174" t="s">
        <v>22</v>
      </c>
      <c r="S427" s="9" t="s">
        <v>4724</v>
      </c>
      <c r="T427" s="174" t="s">
        <v>4693</v>
      </c>
      <c r="U427" s="181"/>
      <c r="V427" s="181" t="s">
        <v>4695</v>
      </c>
      <c r="W427" s="176" t="s">
        <v>22</v>
      </c>
      <c r="X427" s="176" t="s">
        <v>22</v>
      </c>
      <c r="Y427" s="177" t="s">
        <v>22</v>
      </c>
      <c r="Z427" s="117" t="s">
        <v>22</v>
      </c>
      <c r="AA427" s="11" t="s">
        <v>22</v>
      </c>
      <c r="AB427" s="181" t="s">
        <v>22</v>
      </c>
      <c r="AC427" s="9" t="s">
        <v>4714</v>
      </c>
      <c r="AD427" s="11" t="s">
        <v>22</v>
      </c>
      <c r="AE427" s="113" t="str">
        <f t="array" ref="AE427"> index(publications!$A$1:$A$319, match($B427, publications!$B$1:$B$319, 0))</f>
        <v>Livia</v>
      </c>
      <c r="AF427" s="26" t="s">
        <v>22</v>
      </c>
    </row>
    <row r="428">
      <c r="A428" s="30" t="s">
        <v>4251</v>
      </c>
      <c r="B428" s="129" t="str">
        <f> VLOOKUP($A428,datasets!$A:$B,2,0)</f>
        <v>Roberti et al. 2021, Canadian Journal of Earth Sciences (39PV5BL5)</v>
      </c>
      <c r="C428" s="129" t="str">
        <f t="shared" si="1"/>
        <v>39PV5BL5.2.1</v>
      </c>
      <c r="D428" s="11" t="s">
        <v>5196</v>
      </c>
      <c r="E428" s="11" t="s">
        <v>5197</v>
      </c>
      <c r="F428" s="168" t="s">
        <v>4695</v>
      </c>
      <c r="G428" s="5" t="s">
        <v>22</v>
      </c>
      <c r="H428" s="169" t="s">
        <v>5198</v>
      </c>
      <c r="I428" s="170" t="s">
        <v>5198</v>
      </c>
      <c r="J428" s="169" t="s">
        <v>4735</v>
      </c>
      <c r="K428" s="171">
        <v>22.0</v>
      </c>
      <c r="L428" s="11">
        <v>25.0</v>
      </c>
      <c r="M428" s="11">
        <v>14.0</v>
      </c>
      <c r="N428" s="172">
        <v>21.33</v>
      </c>
      <c r="O428" s="117" t="s">
        <v>22</v>
      </c>
      <c r="P428" s="117" t="s">
        <v>22</v>
      </c>
      <c r="Q428" s="117" t="s">
        <v>22</v>
      </c>
      <c r="R428" s="174" t="s">
        <v>22</v>
      </c>
      <c r="S428" s="9" t="s">
        <v>4724</v>
      </c>
      <c r="T428" s="174" t="s">
        <v>4693</v>
      </c>
      <c r="U428" s="181"/>
      <c r="V428" s="181" t="s">
        <v>4695</v>
      </c>
      <c r="W428" s="176" t="s">
        <v>22</v>
      </c>
      <c r="X428" s="176" t="s">
        <v>22</v>
      </c>
      <c r="Y428" s="177" t="s">
        <v>22</v>
      </c>
      <c r="Z428" s="117" t="s">
        <v>22</v>
      </c>
      <c r="AA428" s="11" t="s">
        <v>22</v>
      </c>
      <c r="AB428" s="181" t="s">
        <v>22</v>
      </c>
      <c r="AC428" s="9" t="s">
        <v>4714</v>
      </c>
      <c r="AD428" s="11" t="s">
        <v>22</v>
      </c>
      <c r="AE428" s="113" t="str">
        <f t="array" ref="AE428"> index(publications!$A$1:$A$319, match($B428, publications!$B$1:$B$319, 0))</f>
        <v>Livia</v>
      </c>
      <c r="AF428" s="26" t="s">
        <v>22</v>
      </c>
    </row>
    <row r="429">
      <c r="A429" s="30" t="s">
        <v>4252</v>
      </c>
      <c r="B429" s="129" t="str">
        <f> VLOOKUP($A429,datasets!$A:$B,2,0)</f>
        <v>Roberti et al. 2021, Canadian Journal of Earth Sciences (39PV5BL5)</v>
      </c>
      <c r="C429" s="129" t="str">
        <f t="shared" si="1"/>
        <v>39PV5BL5.3.1</v>
      </c>
      <c r="D429" s="11" t="s">
        <v>5196</v>
      </c>
      <c r="E429" s="11" t="s">
        <v>5197</v>
      </c>
      <c r="F429" s="168" t="s">
        <v>4695</v>
      </c>
      <c r="G429" s="5" t="s">
        <v>22</v>
      </c>
      <c r="H429" s="169" t="s">
        <v>5198</v>
      </c>
      <c r="I429" s="170" t="s">
        <v>5198</v>
      </c>
      <c r="J429" s="169" t="s">
        <v>4735</v>
      </c>
      <c r="K429" s="171">
        <v>22.0</v>
      </c>
      <c r="L429" s="11">
        <v>17.0</v>
      </c>
      <c r="M429" s="11">
        <v>90.0</v>
      </c>
      <c r="N429" s="172">
        <v>41.33</v>
      </c>
      <c r="O429" s="117" t="s">
        <v>22</v>
      </c>
      <c r="P429" s="117" t="s">
        <v>22</v>
      </c>
      <c r="Q429" s="117" t="s">
        <v>22</v>
      </c>
      <c r="R429" s="174" t="s">
        <v>22</v>
      </c>
      <c r="S429" s="9" t="s">
        <v>4724</v>
      </c>
      <c r="T429" s="174" t="s">
        <v>4693</v>
      </c>
      <c r="U429" s="181"/>
      <c r="V429" s="181" t="s">
        <v>4695</v>
      </c>
      <c r="W429" s="176" t="s">
        <v>22</v>
      </c>
      <c r="X429" s="176" t="s">
        <v>22</v>
      </c>
      <c r="Y429" s="177" t="s">
        <v>22</v>
      </c>
      <c r="Z429" s="117" t="s">
        <v>22</v>
      </c>
      <c r="AA429" s="11" t="s">
        <v>22</v>
      </c>
      <c r="AB429" s="181" t="s">
        <v>22</v>
      </c>
      <c r="AC429" s="9" t="s">
        <v>4714</v>
      </c>
      <c r="AD429" s="11" t="s">
        <v>22</v>
      </c>
      <c r="AE429" s="113" t="str">
        <f t="array" ref="AE429"> index(publications!$A$1:$A$319, match($B429, publications!$B$1:$B$319, 0))</f>
        <v>Livia</v>
      </c>
      <c r="AF429" s="26" t="s">
        <v>22</v>
      </c>
    </row>
    <row r="430">
      <c r="A430" s="30" t="s">
        <v>4253</v>
      </c>
      <c r="B430" s="129" t="str">
        <f> VLOOKUP($A430,datasets!$A:$B,2,0)</f>
        <v>Roberti et al. 2021, Canadian Journal of Earth Sciences (39PV5BL5)</v>
      </c>
      <c r="C430" s="129" t="str">
        <f t="shared" si="1"/>
        <v>39PV5BL5.4.1</v>
      </c>
      <c r="D430" s="11" t="s">
        <v>5196</v>
      </c>
      <c r="E430" s="11" t="s">
        <v>5197</v>
      </c>
      <c r="F430" s="168" t="s">
        <v>4695</v>
      </c>
      <c r="G430" s="5" t="s">
        <v>22</v>
      </c>
      <c r="H430" s="169" t="s">
        <v>5198</v>
      </c>
      <c r="I430" s="170" t="s">
        <v>5198</v>
      </c>
      <c r="J430" s="169" t="s">
        <v>4735</v>
      </c>
      <c r="K430" s="171">
        <v>22.0</v>
      </c>
      <c r="L430" s="11">
        <v>36.0</v>
      </c>
      <c r="M430" s="11">
        <v>30.0</v>
      </c>
      <c r="N430" s="172">
        <v>34.0</v>
      </c>
      <c r="O430" s="117" t="s">
        <v>22</v>
      </c>
      <c r="P430" s="117" t="s">
        <v>22</v>
      </c>
      <c r="Q430" s="117" t="s">
        <v>22</v>
      </c>
      <c r="R430" s="174" t="s">
        <v>22</v>
      </c>
      <c r="S430" s="9" t="s">
        <v>4724</v>
      </c>
      <c r="T430" s="174" t="s">
        <v>4693</v>
      </c>
      <c r="U430" s="181"/>
      <c r="V430" s="181" t="s">
        <v>4695</v>
      </c>
      <c r="W430" s="176" t="s">
        <v>22</v>
      </c>
      <c r="X430" s="176" t="s">
        <v>22</v>
      </c>
      <c r="Y430" s="177" t="s">
        <v>22</v>
      </c>
      <c r="Z430" s="117" t="s">
        <v>22</v>
      </c>
      <c r="AA430" s="11" t="s">
        <v>22</v>
      </c>
      <c r="AB430" s="181" t="s">
        <v>22</v>
      </c>
      <c r="AC430" s="9" t="s">
        <v>4714</v>
      </c>
      <c r="AD430" s="11" t="s">
        <v>22</v>
      </c>
      <c r="AE430" s="113" t="str">
        <f t="array" ref="AE430"> index(publications!$A$1:$A$319, match($B430, publications!$B$1:$B$319, 0))</f>
        <v>Livia</v>
      </c>
      <c r="AF430" s="26" t="s">
        <v>22</v>
      </c>
    </row>
    <row r="431">
      <c r="A431" s="30" t="s">
        <v>4254</v>
      </c>
      <c r="B431" s="129" t="str">
        <f> VLOOKUP($A431,datasets!$A:$B,2,0)</f>
        <v>Roberti et al. 2021, Canadian Journal of Earth Sciences (39PV5BL5)</v>
      </c>
      <c r="C431" s="129" t="str">
        <f t="shared" si="1"/>
        <v>39PV5BL5.5.1</v>
      </c>
      <c r="D431" s="11" t="s">
        <v>5196</v>
      </c>
      <c r="E431" s="11" t="s">
        <v>5197</v>
      </c>
      <c r="F431" s="168" t="s">
        <v>4695</v>
      </c>
      <c r="G431" s="5" t="s">
        <v>22</v>
      </c>
      <c r="H431" s="169" t="s">
        <v>5198</v>
      </c>
      <c r="I431" s="170" t="s">
        <v>5198</v>
      </c>
      <c r="J431" s="169" t="s">
        <v>4735</v>
      </c>
      <c r="K431" s="171">
        <v>22.0</v>
      </c>
      <c r="L431" s="11">
        <v>50.0</v>
      </c>
      <c r="M431" s="11">
        <v>25.0</v>
      </c>
      <c r="N431" s="172">
        <v>41.67</v>
      </c>
      <c r="O431" s="117" t="s">
        <v>22</v>
      </c>
      <c r="P431" s="117" t="s">
        <v>22</v>
      </c>
      <c r="Q431" s="117" t="s">
        <v>22</v>
      </c>
      <c r="R431" s="174" t="s">
        <v>22</v>
      </c>
      <c r="S431" s="9" t="s">
        <v>4724</v>
      </c>
      <c r="T431" s="174" t="s">
        <v>4693</v>
      </c>
      <c r="U431" s="181"/>
      <c r="V431" s="181" t="s">
        <v>4695</v>
      </c>
      <c r="W431" s="176" t="s">
        <v>22</v>
      </c>
      <c r="X431" s="176" t="s">
        <v>22</v>
      </c>
      <c r="Y431" s="177" t="s">
        <v>22</v>
      </c>
      <c r="Z431" s="117" t="s">
        <v>22</v>
      </c>
      <c r="AA431" s="11" t="s">
        <v>22</v>
      </c>
      <c r="AB431" s="181" t="s">
        <v>22</v>
      </c>
      <c r="AC431" s="9" t="s">
        <v>4714</v>
      </c>
      <c r="AD431" s="11" t="s">
        <v>22</v>
      </c>
      <c r="AE431" s="113" t="str">
        <f t="array" ref="AE431"> index(publications!$A$1:$A$319, match($B431, publications!$B$1:$B$319, 0))</f>
        <v>Livia</v>
      </c>
      <c r="AF431" s="26" t="s">
        <v>22</v>
      </c>
    </row>
    <row r="432">
      <c r="A432" s="30" t="s">
        <v>4255</v>
      </c>
      <c r="B432" s="129" t="str">
        <f> VLOOKUP($A432,datasets!$A:$B,2,0)</f>
        <v>Roberti et al. 2021, Canadian Journal of Earth Sciences (39PV5BL5)</v>
      </c>
      <c r="C432" s="129" t="str">
        <f t="shared" si="1"/>
        <v>39PV5BL5.6.1</v>
      </c>
      <c r="D432" s="11" t="s">
        <v>5196</v>
      </c>
      <c r="E432" s="11" t="s">
        <v>5197</v>
      </c>
      <c r="F432" s="168" t="s">
        <v>4695</v>
      </c>
      <c r="G432" s="5" t="s">
        <v>22</v>
      </c>
      <c r="H432" s="169" t="s">
        <v>5198</v>
      </c>
      <c r="I432" s="170" t="s">
        <v>5198</v>
      </c>
      <c r="J432" s="169" t="s">
        <v>4735</v>
      </c>
      <c r="K432" s="171">
        <v>22.0</v>
      </c>
      <c r="L432" s="11">
        <v>16.0</v>
      </c>
      <c r="M432" s="11">
        <v>40.0</v>
      </c>
      <c r="N432" s="172">
        <v>24.0</v>
      </c>
      <c r="O432" s="117" t="s">
        <v>22</v>
      </c>
      <c r="P432" s="117" t="s">
        <v>22</v>
      </c>
      <c r="Q432" s="117" t="s">
        <v>22</v>
      </c>
      <c r="R432" s="174" t="s">
        <v>22</v>
      </c>
      <c r="S432" s="9" t="s">
        <v>4724</v>
      </c>
      <c r="T432" s="174" t="s">
        <v>4693</v>
      </c>
      <c r="U432" s="181"/>
      <c r="V432" s="181" t="s">
        <v>4695</v>
      </c>
      <c r="W432" s="176" t="s">
        <v>22</v>
      </c>
      <c r="X432" s="176" t="s">
        <v>22</v>
      </c>
      <c r="Y432" s="177" t="s">
        <v>22</v>
      </c>
      <c r="Z432" s="117" t="s">
        <v>22</v>
      </c>
      <c r="AA432" s="11" t="s">
        <v>22</v>
      </c>
      <c r="AB432" s="181" t="s">
        <v>22</v>
      </c>
      <c r="AC432" s="9" t="s">
        <v>4714</v>
      </c>
      <c r="AD432" s="11" t="s">
        <v>22</v>
      </c>
      <c r="AE432" s="113" t="str">
        <f t="array" ref="AE432"> index(publications!$A$1:$A$319, match($B432, publications!$B$1:$B$319, 0))</f>
        <v>Livia</v>
      </c>
      <c r="AF432" s="26" t="s">
        <v>22</v>
      </c>
    </row>
    <row r="433">
      <c r="A433" s="30" t="s">
        <v>4256</v>
      </c>
      <c r="B433" s="129" t="str">
        <f> VLOOKUP($A433,datasets!$A:$B,2,0)</f>
        <v>Roberti et al. 2021, Canadian Journal of Earth Sciences (39PV5BL5)</v>
      </c>
      <c r="C433" s="129" t="str">
        <f t="shared" si="1"/>
        <v>39PV5BL5.7.1</v>
      </c>
      <c r="D433" s="11" t="s">
        <v>5196</v>
      </c>
      <c r="E433" s="11" t="s">
        <v>5197</v>
      </c>
      <c r="F433" s="168" t="s">
        <v>4695</v>
      </c>
      <c r="G433" s="5" t="s">
        <v>22</v>
      </c>
      <c r="H433" s="169" t="s">
        <v>5198</v>
      </c>
      <c r="I433" s="170" t="s">
        <v>5198</v>
      </c>
      <c r="J433" s="169" t="s">
        <v>4735</v>
      </c>
      <c r="K433" s="171">
        <v>22.0</v>
      </c>
      <c r="L433" s="11">
        <v>11.0</v>
      </c>
      <c r="M433" s="11">
        <v>18.0</v>
      </c>
      <c r="N433" s="172">
        <v>13.33</v>
      </c>
      <c r="O433" s="117" t="s">
        <v>22</v>
      </c>
      <c r="P433" s="117" t="s">
        <v>22</v>
      </c>
      <c r="Q433" s="117" t="s">
        <v>22</v>
      </c>
      <c r="R433" s="174" t="s">
        <v>22</v>
      </c>
      <c r="S433" s="9" t="s">
        <v>4724</v>
      </c>
      <c r="T433" s="174" t="s">
        <v>4693</v>
      </c>
      <c r="U433" s="181"/>
      <c r="V433" s="181" t="s">
        <v>4695</v>
      </c>
      <c r="W433" s="176" t="s">
        <v>22</v>
      </c>
      <c r="X433" s="176" t="s">
        <v>22</v>
      </c>
      <c r="Y433" s="177" t="s">
        <v>22</v>
      </c>
      <c r="Z433" s="117" t="s">
        <v>22</v>
      </c>
      <c r="AA433" s="11" t="s">
        <v>22</v>
      </c>
      <c r="AB433" s="181" t="s">
        <v>22</v>
      </c>
      <c r="AC433" s="9" t="s">
        <v>4714</v>
      </c>
      <c r="AD433" s="11" t="s">
        <v>22</v>
      </c>
      <c r="AE433" s="113" t="str">
        <f t="array" ref="AE433"> index(publications!$A$1:$A$319, match($B433, publications!$B$1:$B$319, 0))</f>
        <v>Livia</v>
      </c>
      <c r="AF433" s="26" t="s">
        <v>22</v>
      </c>
    </row>
    <row r="434">
      <c r="A434" s="30" t="s">
        <v>4599</v>
      </c>
      <c r="B434" s="129" t="str">
        <f> VLOOKUP($A434,datasets!$A:$B,2,0)</f>
        <v>Robson et al. 2018, Frontiers in Earth Science (5HRXBD8K)</v>
      </c>
      <c r="C434" s="129" t="str">
        <f t="shared" si="1"/>
        <v>5HRXBD8K.1.1</v>
      </c>
      <c r="D434" s="11" t="s">
        <v>4961</v>
      </c>
      <c r="E434" s="117" t="s">
        <v>4773</v>
      </c>
      <c r="F434" s="168" t="s">
        <v>4701</v>
      </c>
      <c r="G434" s="117" t="s">
        <v>22</v>
      </c>
      <c r="H434" s="117" t="s">
        <v>22</v>
      </c>
      <c r="I434" s="117" t="s">
        <v>22</v>
      </c>
      <c r="J434" s="169" t="s">
        <v>4771</v>
      </c>
      <c r="K434" s="171" t="s">
        <v>22</v>
      </c>
      <c r="L434" s="11" t="s">
        <v>22</v>
      </c>
      <c r="M434" s="11" t="s">
        <v>22</v>
      </c>
      <c r="N434" s="11" t="s">
        <v>22</v>
      </c>
      <c r="O434" s="117" t="s">
        <v>22</v>
      </c>
      <c r="P434" s="117" t="s">
        <v>22</v>
      </c>
      <c r="Q434" s="117" t="s">
        <v>22</v>
      </c>
      <c r="R434" s="173" t="s">
        <v>22</v>
      </c>
      <c r="S434" s="9" t="s">
        <v>4983</v>
      </c>
      <c r="T434" s="174" t="s">
        <v>4983</v>
      </c>
      <c r="U434" s="175"/>
      <c r="V434" s="175" t="s">
        <v>4695</v>
      </c>
      <c r="W434" s="117" t="s">
        <v>22</v>
      </c>
      <c r="X434" s="117" t="s">
        <v>22</v>
      </c>
      <c r="Y434" s="177" t="s">
        <v>22</v>
      </c>
      <c r="Z434" s="117" t="s">
        <v>22</v>
      </c>
      <c r="AA434" s="117" t="s">
        <v>22</v>
      </c>
      <c r="AB434" s="181" t="s">
        <v>22</v>
      </c>
      <c r="AC434" s="176" t="s">
        <v>22</v>
      </c>
      <c r="AD434" s="11" t="s">
        <v>5199</v>
      </c>
      <c r="AE434" s="15" t="s">
        <v>23</v>
      </c>
      <c r="AF434" s="26" t="s">
        <v>5200</v>
      </c>
    </row>
    <row r="435">
      <c r="A435" s="30" t="s">
        <v>4601</v>
      </c>
      <c r="B435" s="129" t="str">
        <f> VLOOKUP($A435,datasets!$A:$B,2,0)</f>
        <v>Robson et al. 2018, Frontiers in Earth Science (5HRXBD8K)</v>
      </c>
      <c r="C435" s="129" t="str">
        <f t="shared" si="1"/>
        <v>5HRXBD8K.2.1</v>
      </c>
      <c r="D435" s="11" t="s">
        <v>4961</v>
      </c>
      <c r="E435" s="117" t="s">
        <v>4773</v>
      </c>
      <c r="F435" s="168" t="s">
        <v>4701</v>
      </c>
      <c r="G435" s="117" t="s">
        <v>22</v>
      </c>
      <c r="H435" s="117" t="s">
        <v>22</v>
      </c>
      <c r="I435" s="117" t="s">
        <v>22</v>
      </c>
      <c r="J435" s="169" t="s">
        <v>5011</v>
      </c>
      <c r="K435" s="171" t="s">
        <v>22</v>
      </c>
      <c r="L435" s="11" t="s">
        <v>22</v>
      </c>
      <c r="M435" s="11" t="s">
        <v>22</v>
      </c>
      <c r="N435" s="11" t="s">
        <v>22</v>
      </c>
      <c r="O435" s="117" t="s">
        <v>22</v>
      </c>
      <c r="P435" s="117" t="s">
        <v>22</v>
      </c>
      <c r="Q435" s="117" t="s">
        <v>22</v>
      </c>
      <c r="R435" s="173" t="s">
        <v>22</v>
      </c>
      <c r="S435" s="9" t="s">
        <v>4983</v>
      </c>
      <c r="T435" s="174" t="s">
        <v>4983</v>
      </c>
      <c r="U435" s="175"/>
      <c r="V435" s="175" t="s">
        <v>4695</v>
      </c>
      <c r="W435" s="117" t="s">
        <v>22</v>
      </c>
      <c r="X435" s="117" t="s">
        <v>22</v>
      </c>
      <c r="Y435" s="177" t="s">
        <v>22</v>
      </c>
      <c r="Z435" s="176" t="s">
        <v>22</v>
      </c>
      <c r="AA435" s="11" t="s">
        <v>5201</v>
      </c>
      <c r="AB435" s="173">
        <v>-1.1</v>
      </c>
      <c r="AC435" s="9" t="s">
        <v>4725</v>
      </c>
      <c r="AD435" s="11" t="s">
        <v>5199</v>
      </c>
      <c r="AE435" s="15" t="s">
        <v>23</v>
      </c>
      <c r="AF435" s="26"/>
    </row>
    <row r="436">
      <c r="A436" s="30" t="s">
        <v>4257</v>
      </c>
      <c r="B436" s="129" t="str">
        <f> VLOOKUP($A436,datasets!$A:$B,2,0)</f>
        <v>Rocchini et al. 2012, Computers &amp; Geosciences (V4UW2P8U)</v>
      </c>
      <c r="C436" s="129" t="str">
        <f t="shared" si="1"/>
        <v>V4UW2P8U.1.1</v>
      </c>
      <c r="D436" s="11" t="s">
        <v>4872</v>
      </c>
      <c r="E436" s="169" t="s">
        <v>22</v>
      </c>
      <c r="F436" s="168" t="s">
        <v>22</v>
      </c>
      <c r="G436" s="169" t="s">
        <v>22</v>
      </c>
      <c r="H436" s="169" t="s">
        <v>22</v>
      </c>
      <c r="I436" s="170" t="s">
        <v>22</v>
      </c>
      <c r="J436" s="169" t="s">
        <v>22</v>
      </c>
      <c r="K436" s="171" t="s">
        <v>22</v>
      </c>
      <c r="L436" s="11">
        <v>9.1</v>
      </c>
      <c r="M436" s="11">
        <v>9.1</v>
      </c>
      <c r="N436" s="172">
        <v>9.1</v>
      </c>
      <c r="O436" s="169" t="s">
        <v>22</v>
      </c>
      <c r="P436" s="169" t="s">
        <v>22</v>
      </c>
      <c r="Q436" s="117" t="s">
        <v>22</v>
      </c>
      <c r="R436" s="174" t="s">
        <v>22</v>
      </c>
      <c r="S436" s="169" t="s">
        <v>22</v>
      </c>
      <c r="T436" s="178" t="s">
        <v>22</v>
      </c>
      <c r="U436" s="175"/>
      <c r="V436" s="175" t="s">
        <v>22</v>
      </c>
      <c r="W436" s="176" t="s">
        <v>22</v>
      </c>
      <c r="X436" s="176" t="s">
        <v>22</v>
      </c>
      <c r="Y436" s="177" t="s">
        <v>22</v>
      </c>
      <c r="Z436" s="117" t="s">
        <v>22</v>
      </c>
      <c r="AA436" s="11" t="s">
        <v>22</v>
      </c>
      <c r="AB436" s="181" t="s">
        <v>22</v>
      </c>
      <c r="AC436" s="9" t="s">
        <v>4714</v>
      </c>
      <c r="AD436" s="169" t="s">
        <v>22</v>
      </c>
      <c r="AE436" s="74" t="str">
        <f t="array" ref="AE436"> index(publications!$A$1:$A$319, match($B436, publications!$B$1:$B$319, 0))</f>
        <v>Bob</v>
      </c>
      <c r="AF436" s="26" t="s">
        <v>22</v>
      </c>
    </row>
    <row r="437">
      <c r="A437" s="30" t="s">
        <v>4602</v>
      </c>
      <c r="B437" s="129" t="str">
        <f> VLOOKUP($A437,datasets!$A:$B,2,0)</f>
        <v>Różycki et al. 2023, Remote Sensing (S9E8XY8R)</v>
      </c>
      <c r="C437" s="129" t="str">
        <f t="shared" si="1"/>
        <v>S9E8XY8R.1.1</v>
      </c>
      <c r="D437" s="11" t="s">
        <v>4961</v>
      </c>
      <c r="E437" s="117" t="s">
        <v>5075</v>
      </c>
      <c r="F437" s="168" t="s">
        <v>4701</v>
      </c>
      <c r="G437" s="117" t="s">
        <v>22</v>
      </c>
      <c r="H437" s="117">
        <v>0.25</v>
      </c>
      <c r="I437" s="117">
        <v>0.25</v>
      </c>
      <c r="J437" s="131">
        <v>8.0</v>
      </c>
      <c r="K437" s="171" t="s">
        <v>22</v>
      </c>
      <c r="L437" s="11" t="s">
        <v>22</v>
      </c>
      <c r="M437" s="11" t="s">
        <v>22</v>
      </c>
      <c r="N437" s="11" t="s">
        <v>22</v>
      </c>
      <c r="O437" s="117" t="s">
        <v>22</v>
      </c>
      <c r="P437" s="117" t="s">
        <v>22</v>
      </c>
      <c r="Q437" s="117" t="s">
        <v>22</v>
      </c>
      <c r="R437" s="173" t="s">
        <v>22</v>
      </c>
      <c r="S437" s="9" t="s">
        <v>22</v>
      </c>
      <c r="T437" s="174" t="s">
        <v>3595</v>
      </c>
      <c r="U437" s="175"/>
      <c r="V437" s="175" t="s">
        <v>22</v>
      </c>
      <c r="W437" s="117" t="s">
        <v>22</v>
      </c>
      <c r="X437" s="117" t="s">
        <v>22</v>
      </c>
      <c r="Y437" s="177" t="s">
        <v>22</v>
      </c>
      <c r="Z437" s="117">
        <v>1.2</v>
      </c>
      <c r="AA437" s="117" t="s">
        <v>22</v>
      </c>
      <c r="AB437" s="117">
        <v>1.2</v>
      </c>
      <c r="AC437" s="176" t="s">
        <v>4714</v>
      </c>
      <c r="AD437" s="11" t="s">
        <v>22</v>
      </c>
      <c r="AE437" s="15" t="s">
        <v>23</v>
      </c>
      <c r="AF437" s="26" t="s">
        <v>5202</v>
      </c>
    </row>
    <row r="438">
      <c r="A438" s="30" t="s">
        <v>4259</v>
      </c>
      <c r="B438" s="129" t="str">
        <f> VLOOKUP($A438,datasets!$A:$B,2,0)</f>
        <v>Salach 2017, ISPRS - International Archives of the Photogrammetry, Remote Sensing and Spatial Information Sciences (LJ848PGR)</v>
      </c>
      <c r="C438" s="129" t="str">
        <f t="shared" si="1"/>
        <v>LJ848PGR.1.1</v>
      </c>
      <c r="D438" s="11" t="s">
        <v>5138</v>
      </c>
      <c r="E438" s="11" t="s">
        <v>5138</v>
      </c>
      <c r="F438" s="168" t="s">
        <v>4701</v>
      </c>
      <c r="G438" s="117" t="s">
        <v>22</v>
      </c>
      <c r="H438" s="169" t="s">
        <v>22</v>
      </c>
      <c r="I438" s="178" t="s">
        <v>22</v>
      </c>
      <c r="J438" s="169" t="s">
        <v>4838</v>
      </c>
      <c r="K438" s="184">
        <v>11.0</v>
      </c>
      <c r="L438" s="117" t="s">
        <v>22</v>
      </c>
      <c r="M438" s="169" t="s">
        <v>22</v>
      </c>
      <c r="N438" s="172" t="s">
        <v>22</v>
      </c>
      <c r="O438" s="117">
        <v>10.0</v>
      </c>
      <c r="P438" s="117" t="s">
        <v>22</v>
      </c>
      <c r="Q438" s="117" t="s">
        <v>22</v>
      </c>
      <c r="R438" s="174" t="s">
        <v>22</v>
      </c>
      <c r="S438" s="9" t="s">
        <v>5203</v>
      </c>
      <c r="T438" s="174" t="s">
        <v>4693</v>
      </c>
      <c r="U438" s="175"/>
      <c r="V438" s="175" t="s">
        <v>4695</v>
      </c>
      <c r="W438" s="176" t="s">
        <v>22</v>
      </c>
      <c r="X438" s="176" t="s">
        <v>22</v>
      </c>
      <c r="Y438" s="180" t="s">
        <v>22</v>
      </c>
      <c r="Z438" s="11">
        <v>0.356</v>
      </c>
      <c r="AA438" s="117">
        <v>0.356</v>
      </c>
      <c r="AB438" s="175">
        <v>0.36</v>
      </c>
      <c r="AC438" s="117" t="s">
        <v>22</v>
      </c>
      <c r="AD438" s="117" t="s">
        <v>22</v>
      </c>
      <c r="AE438" s="74" t="str">
        <f t="array" ref="AE438"> index(publications!$A$1:$A$319, match($B438, publications!$B$1:$B$319, 0))</f>
        <v>Anette</v>
      </c>
      <c r="AF438" s="26" t="s">
        <v>22</v>
      </c>
    </row>
    <row r="439">
      <c r="A439" s="30" t="s">
        <v>4263</v>
      </c>
      <c r="B439" s="129" t="str">
        <f> VLOOKUP($A439,datasets!$A:$B,2,0)</f>
        <v>Salach 2017, ISPRS - International Archives of the Photogrammetry, Remote Sensing and Spatial Information Sciences (LJ848PGR)</v>
      </c>
      <c r="C439" s="129" t="str">
        <f t="shared" si="1"/>
        <v>LJ848PGR.2.1</v>
      </c>
      <c r="D439" s="11" t="s">
        <v>5138</v>
      </c>
      <c r="E439" s="11" t="s">
        <v>5138</v>
      </c>
      <c r="F439" s="168" t="s">
        <v>4701</v>
      </c>
      <c r="G439" s="117" t="s">
        <v>22</v>
      </c>
      <c r="H439" s="169" t="s">
        <v>22</v>
      </c>
      <c r="I439" s="178" t="s">
        <v>22</v>
      </c>
      <c r="J439" s="169" t="s">
        <v>3328</v>
      </c>
      <c r="K439" s="184">
        <v>3.0</v>
      </c>
      <c r="L439" s="117" t="s">
        <v>22</v>
      </c>
      <c r="M439" s="169" t="s">
        <v>22</v>
      </c>
      <c r="N439" s="172" t="s">
        <v>22</v>
      </c>
      <c r="O439" s="117">
        <v>18.0</v>
      </c>
      <c r="P439" s="117" t="s">
        <v>22</v>
      </c>
      <c r="Q439" s="117" t="s">
        <v>22</v>
      </c>
      <c r="R439" s="174" t="s">
        <v>22</v>
      </c>
      <c r="S439" s="9" t="s">
        <v>5203</v>
      </c>
      <c r="T439" s="174" t="s">
        <v>4693</v>
      </c>
      <c r="U439" s="175"/>
      <c r="V439" s="175" t="s">
        <v>4695</v>
      </c>
      <c r="W439" s="176" t="s">
        <v>22</v>
      </c>
      <c r="X439" s="176" t="s">
        <v>22</v>
      </c>
      <c r="Y439" s="180" t="s">
        <v>22</v>
      </c>
      <c r="Z439" s="11">
        <v>0.564</v>
      </c>
      <c r="AA439" s="117">
        <v>0.564</v>
      </c>
      <c r="AB439" s="175">
        <v>0.56</v>
      </c>
      <c r="AC439" s="117" t="s">
        <v>22</v>
      </c>
      <c r="AD439" s="117" t="s">
        <v>22</v>
      </c>
      <c r="AE439" s="74" t="str">
        <f t="array" ref="AE439"> index(publications!$A$1:$A$319, match($B439, publications!$B$1:$B$319, 0))</f>
        <v>Anette</v>
      </c>
      <c r="AF439" s="26" t="s">
        <v>22</v>
      </c>
    </row>
    <row r="440">
      <c r="A440" s="30" t="s">
        <v>4264</v>
      </c>
      <c r="B440" s="129" t="str">
        <f> VLOOKUP($A440,datasets!$A:$B,2,0)</f>
        <v>Salach 2017, ISPRS - International Archives of the Photogrammetry, Remote Sensing and Spatial Information Sciences (LJ848PGR)</v>
      </c>
      <c r="C440" s="129" t="str">
        <f t="shared" si="1"/>
        <v>LJ848PGR.3.1</v>
      </c>
      <c r="D440" s="11" t="s">
        <v>5138</v>
      </c>
      <c r="E440" s="11" t="s">
        <v>5138</v>
      </c>
      <c r="F440" s="168" t="s">
        <v>4701</v>
      </c>
      <c r="G440" s="117" t="s">
        <v>22</v>
      </c>
      <c r="H440" s="169" t="s">
        <v>22</v>
      </c>
      <c r="I440" s="178" t="s">
        <v>22</v>
      </c>
      <c r="J440" s="169" t="s">
        <v>4838</v>
      </c>
      <c r="K440" s="184">
        <v>11.0</v>
      </c>
      <c r="L440" s="117" t="s">
        <v>22</v>
      </c>
      <c r="M440" s="169" t="s">
        <v>22</v>
      </c>
      <c r="N440" s="172" t="s">
        <v>22</v>
      </c>
      <c r="O440" s="117">
        <v>10.0</v>
      </c>
      <c r="P440" s="117" t="s">
        <v>22</v>
      </c>
      <c r="Q440" s="117" t="s">
        <v>22</v>
      </c>
      <c r="R440" s="174" t="s">
        <v>22</v>
      </c>
      <c r="S440" s="9" t="s">
        <v>5203</v>
      </c>
      <c r="T440" s="174" t="s">
        <v>4693</v>
      </c>
      <c r="U440" s="175"/>
      <c r="V440" s="175" t="s">
        <v>4695</v>
      </c>
      <c r="W440" s="176" t="s">
        <v>22</v>
      </c>
      <c r="X440" s="176" t="s">
        <v>22</v>
      </c>
      <c r="Y440" s="180" t="s">
        <v>22</v>
      </c>
      <c r="Z440" s="11">
        <v>0.514</v>
      </c>
      <c r="AA440" s="117">
        <v>0.514</v>
      </c>
      <c r="AB440" s="175">
        <v>0.51</v>
      </c>
      <c r="AC440" s="117" t="s">
        <v>22</v>
      </c>
      <c r="AD440" s="117" t="s">
        <v>22</v>
      </c>
      <c r="AE440" s="74" t="str">
        <f t="array" ref="AE440"> index(publications!$A$1:$A$319, match($B440, publications!$B$1:$B$319, 0))</f>
        <v>Anette</v>
      </c>
      <c r="AF440" s="26" t="s">
        <v>22</v>
      </c>
    </row>
    <row r="441">
      <c r="A441" s="30" t="s">
        <v>4265</v>
      </c>
      <c r="B441" s="129" t="str">
        <f> VLOOKUP($A441,datasets!$A:$B,2,0)</f>
        <v>Salach 2017, ISPRS - International Archives of the Photogrammetry, Remote Sensing and Spatial Information Sciences (LJ848PGR)</v>
      </c>
      <c r="C441" s="129" t="str">
        <f t="shared" si="1"/>
        <v>LJ848PGR.4.1</v>
      </c>
      <c r="D441" s="11" t="s">
        <v>5138</v>
      </c>
      <c r="E441" s="11" t="s">
        <v>5138</v>
      </c>
      <c r="F441" s="168" t="s">
        <v>4701</v>
      </c>
      <c r="G441" s="117" t="s">
        <v>22</v>
      </c>
      <c r="H441" s="169" t="s">
        <v>22</v>
      </c>
      <c r="I441" s="178" t="s">
        <v>22</v>
      </c>
      <c r="J441" s="169" t="s">
        <v>3328</v>
      </c>
      <c r="K441" s="184">
        <v>3.0</v>
      </c>
      <c r="L441" s="117" t="s">
        <v>22</v>
      </c>
      <c r="M441" s="169" t="s">
        <v>22</v>
      </c>
      <c r="N441" s="172" t="s">
        <v>22</v>
      </c>
      <c r="O441" s="117">
        <v>18.0</v>
      </c>
      <c r="P441" s="117" t="s">
        <v>22</v>
      </c>
      <c r="Q441" s="117" t="s">
        <v>22</v>
      </c>
      <c r="R441" s="174" t="s">
        <v>22</v>
      </c>
      <c r="S441" s="9" t="s">
        <v>5203</v>
      </c>
      <c r="T441" s="174" t="s">
        <v>4693</v>
      </c>
      <c r="U441" s="175"/>
      <c r="V441" s="175" t="s">
        <v>4695</v>
      </c>
      <c r="W441" s="176" t="s">
        <v>22</v>
      </c>
      <c r="X441" s="176" t="s">
        <v>22</v>
      </c>
      <c r="Y441" s="180" t="s">
        <v>22</v>
      </c>
      <c r="Z441" s="11">
        <v>0.912</v>
      </c>
      <c r="AA441" s="117">
        <v>0.912</v>
      </c>
      <c r="AB441" s="175">
        <v>0.91</v>
      </c>
      <c r="AC441" s="117" t="s">
        <v>22</v>
      </c>
      <c r="AD441" s="117" t="s">
        <v>22</v>
      </c>
      <c r="AE441" s="74" t="str">
        <f t="array" ref="AE441"> index(publications!$A$1:$A$319, match($B441, publications!$B$1:$B$319, 0))</f>
        <v>Anette</v>
      </c>
      <c r="AF441" s="26" t="s">
        <v>22</v>
      </c>
    </row>
    <row r="442">
      <c r="A442" s="30" t="s">
        <v>4266</v>
      </c>
      <c r="B442" s="129" t="str">
        <f> VLOOKUP($A442,datasets!$A:$B,2,0)</f>
        <v>Salach 2017, ISPRS - International Archives of the Photogrammetry, Remote Sensing and Spatial Information Sciences (LJ848PGR)</v>
      </c>
      <c r="C442" s="129" t="str">
        <f t="shared" si="1"/>
        <v>LJ848PGR.5.1</v>
      </c>
      <c r="D442" s="11" t="s">
        <v>5138</v>
      </c>
      <c r="E442" s="11" t="s">
        <v>5138</v>
      </c>
      <c r="F442" s="168" t="s">
        <v>4701</v>
      </c>
      <c r="G442" s="117" t="s">
        <v>22</v>
      </c>
      <c r="H442" s="169" t="s">
        <v>22</v>
      </c>
      <c r="I442" s="178" t="s">
        <v>22</v>
      </c>
      <c r="J442" s="169" t="s">
        <v>4838</v>
      </c>
      <c r="K442" s="184">
        <v>11.0</v>
      </c>
      <c r="L442" s="117" t="s">
        <v>22</v>
      </c>
      <c r="M442" s="169" t="s">
        <v>22</v>
      </c>
      <c r="N442" s="172" t="s">
        <v>22</v>
      </c>
      <c r="O442" s="117">
        <v>10.0</v>
      </c>
      <c r="P442" s="117" t="s">
        <v>22</v>
      </c>
      <c r="Q442" s="117" t="s">
        <v>22</v>
      </c>
      <c r="R442" s="174" t="s">
        <v>22</v>
      </c>
      <c r="S442" s="9" t="s">
        <v>5203</v>
      </c>
      <c r="T442" s="174" t="s">
        <v>4693</v>
      </c>
      <c r="U442" s="175"/>
      <c r="V442" s="175" t="s">
        <v>4695</v>
      </c>
      <c r="W442" s="176" t="s">
        <v>22</v>
      </c>
      <c r="X442" s="176" t="s">
        <v>22</v>
      </c>
      <c r="Y442" s="180" t="s">
        <v>22</v>
      </c>
      <c r="Z442" s="11">
        <v>0.619</v>
      </c>
      <c r="AA442" s="117">
        <v>0.619</v>
      </c>
      <c r="AB442" s="175">
        <v>0.62</v>
      </c>
      <c r="AC442" s="117" t="s">
        <v>22</v>
      </c>
      <c r="AD442" s="117" t="s">
        <v>22</v>
      </c>
      <c r="AE442" s="74" t="str">
        <f t="array" ref="AE442"> index(publications!$A$1:$A$319, match($B442, publications!$B$1:$B$319, 0))</f>
        <v>Anette</v>
      </c>
      <c r="AF442" s="26" t="s">
        <v>22</v>
      </c>
    </row>
    <row r="443">
      <c r="A443" s="30" t="s">
        <v>4267</v>
      </c>
      <c r="B443" s="129" t="str">
        <f> VLOOKUP($A443,datasets!$A:$B,2,0)</f>
        <v>Salach 2017, ISPRS - International Archives of the Photogrammetry, Remote Sensing and Spatial Information Sciences (LJ848PGR)</v>
      </c>
      <c r="C443" s="129" t="str">
        <f t="shared" si="1"/>
        <v>LJ848PGR.6.1</v>
      </c>
      <c r="D443" s="11" t="s">
        <v>5138</v>
      </c>
      <c r="E443" s="11" t="s">
        <v>5138</v>
      </c>
      <c r="F443" s="168" t="s">
        <v>4701</v>
      </c>
      <c r="G443" s="117" t="s">
        <v>22</v>
      </c>
      <c r="H443" s="169" t="s">
        <v>22</v>
      </c>
      <c r="I443" s="178" t="s">
        <v>22</v>
      </c>
      <c r="J443" s="169" t="s">
        <v>3328</v>
      </c>
      <c r="K443" s="184">
        <v>3.0</v>
      </c>
      <c r="L443" s="117" t="s">
        <v>22</v>
      </c>
      <c r="M443" s="169" t="s">
        <v>22</v>
      </c>
      <c r="N443" s="172" t="s">
        <v>22</v>
      </c>
      <c r="O443" s="117">
        <v>18.0</v>
      </c>
      <c r="P443" s="117" t="s">
        <v>22</v>
      </c>
      <c r="Q443" s="117" t="s">
        <v>22</v>
      </c>
      <c r="R443" s="174" t="s">
        <v>22</v>
      </c>
      <c r="S443" s="9" t="s">
        <v>5203</v>
      </c>
      <c r="T443" s="174" t="s">
        <v>4693</v>
      </c>
      <c r="U443" s="175"/>
      <c r="V443" s="175" t="s">
        <v>4695</v>
      </c>
      <c r="W443" s="176" t="s">
        <v>22</v>
      </c>
      <c r="X443" s="176" t="s">
        <v>22</v>
      </c>
      <c r="Y443" s="180" t="s">
        <v>22</v>
      </c>
      <c r="Z443" s="11">
        <v>1.121</v>
      </c>
      <c r="AA443" s="117">
        <v>1.121</v>
      </c>
      <c r="AB443" s="175">
        <v>1.12</v>
      </c>
      <c r="AC443" s="117" t="s">
        <v>22</v>
      </c>
      <c r="AD443" s="117" t="s">
        <v>22</v>
      </c>
      <c r="AE443" s="74" t="str">
        <f t="array" ref="AE443"> index(publications!$A$1:$A$319, match($B443, publications!$B$1:$B$319, 0))</f>
        <v>Anette</v>
      </c>
      <c r="AF443" s="26" t="s">
        <v>22</v>
      </c>
    </row>
    <row r="444">
      <c r="A444" s="30" t="s">
        <v>4268</v>
      </c>
      <c r="B444" s="129" t="str">
        <f> VLOOKUP($A444,datasets!$A:$B,2,0)</f>
        <v>Salach 2017, ISPRS - International Archives of the Photogrammetry, Remote Sensing and Spatial Information Sciences (LJ848PGR)</v>
      </c>
      <c r="C444" s="129" t="str">
        <f t="shared" si="1"/>
        <v>LJ848PGR.7.1</v>
      </c>
      <c r="D444" s="11" t="s">
        <v>5138</v>
      </c>
      <c r="E444" s="11" t="s">
        <v>5138</v>
      </c>
      <c r="F444" s="168" t="s">
        <v>4701</v>
      </c>
      <c r="G444" s="117" t="s">
        <v>22</v>
      </c>
      <c r="H444" s="169" t="s">
        <v>22</v>
      </c>
      <c r="I444" s="178" t="s">
        <v>22</v>
      </c>
      <c r="J444" s="169" t="s">
        <v>4838</v>
      </c>
      <c r="K444" s="184">
        <v>11.0</v>
      </c>
      <c r="L444" s="117" t="s">
        <v>22</v>
      </c>
      <c r="M444" s="169" t="s">
        <v>22</v>
      </c>
      <c r="N444" s="172" t="s">
        <v>22</v>
      </c>
      <c r="O444" s="117">
        <v>10.0</v>
      </c>
      <c r="P444" s="117" t="s">
        <v>22</v>
      </c>
      <c r="Q444" s="117" t="s">
        <v>22</v>
      </c>
      <c r="R444" s="174" t="s">
        <v>22</v>
      </c>
      <c r="S444" s="9" t="s">
        <v>5203</v>
      </c>
      <c r="T444" s="174" t="s">
        <v>4693</v>
      </c>
      <c r="U444" s="175"/>
      <c r="V444" s="175" t="s">
        <v>4695</v>
      </c>
      <c r="W444" s="176" t="s">
        <v>22</v>
      </c>
      <c r="X444" s="176" t="s">
        <v>22</v>
      </c>
      <c r="Y444" s="180" t="s">
        <v>22</v>
      </c>
      <c r="Z444" s="11">
        <v>0.843</v>
      </c>
      <c r="AA444" s="117">
        <v>0.843</v>
      </c>
      <c r="AB444" s="175">
        <v>0.84</v>
      </c>
      <c r="AC444" s="117" t="s">
        <v>22</v>
      </c>
      <c r="AD444" s="117" t="s">
        <v>22</v>
      </c>
      <c r="AE444" s="74" t="str">
        <f t="array" ref="AE444"> index(publications!$A$1:$A$319, match($B444, publications!$B$1:$B$319, 0))</f>
        <v>Anette</v>
      </c>
      <c r="AF444" s="26" t="s">
        <v>22</v>
      </c>
    </row>
    <row r="445">
      <c r="A445" s="9" t="s">
        <v>4269</v>
      </c>
      <c r="B445" s="129" t="str">
        <f> VLOOKUP($A445,datasets!$A:$B,2,0)</f>
        <v>Salach 2017, ISPRS - International Archives of the Photogrammetry, Remote Sensing and Spatial Information Sciences (LJ848PGR)</v>
      </c>
      <c r="C445" s="129" t="str">
        <f t="shared" si="1"/>
        <v>LJ848PGR.8.1</v>
      </c>
      <c r="D445" s="11" t="s">
        <v>5138</v>
      </c>
      <c r="E445" s="11" t="s">
        <v>5138</v>
      </c>
      <c r="F445" s="168" t="s">
        <v>4701</v>
      </c>
      <c r="G445" s="117" t="s">
        <v>22</v>
      </c>
      <c r="H445" s="169" t="s">
        <v>22</v>
      </c>
      <c r="I445" s="178" t="s">
        <v>22</v>
      </c>
      <c r="J445" s="169" t="s">
        <v>3328</v>
      </c>
      <c r="K445" s="184">
        <v>3.0</v>
      </c>
      <c r="L445" s="117" t="s">
        <v>22</v>
      </c>
      <c r="M445" s="169" t="s">
        <v>22</v>
      </c>
      <c r="N445" s="172" t="s">
        <v>22</v>
      </c>
      <c r="O445" s="117">
        <v>18.0</v>
      </c>
      <c r="P445" s="117" t="s">
        <v>22</v>
      </c>
      <c r="Q445" s="117" t="s">
        <v>22</v>
      </c>
      <c r="R445" s="174" t="s">
        <v>22</v>
      </c>
      <c r="S445" s="9" t="s">
        <v>5203</v>
      </c>
      <c r="T445" s="174" t="s">
        <v>4693</v>
      </c>
      <c r="U445" s="175"/>
      <c r="V445" s="175" t="s">
        <v>4695</v>
      </c>
      <c r="W445" s="176" t="s">
        <v>22</v>
      </c>
      <c r="X445" s="176" t="s">
        <v>22</v>
      </c>
      <c r="Y445" s="180" t="s">
        <v>22</v>
      </c>
      <c r="Z445" s="11">
        <v>4.84</v>
      </c>
      <c r="AA445" s="117">
        <v>4.84</v>
      </c>
      <c r="AB445" s="175">
        <v>4.84</v>
      </c>
      <c r="AC445" s="117" t="s">
        <v>22</v>
      </c>
      <c r="AD445" s="117" t="s">
        <v>22</v>
      </c>
      <c r="AE445" s="74" t="str">
        <f t="array" ref="AE445"> index(publications!$A$1:$A$319, match($B445, publications!$B$1:$B$319, 0))</f>
        <v>Anette</v>
      </c>
      <c r="AF445" s="26" t="s">
        <v>22</v>
      </c>
    </row>
    <row r="446">
      <c r="A446" s="30" t="s">
        <v>4278</v>
      </c>
      <c r="B446" s="129" t="str">
        <f> VLOOKUP($A446,datasets!$A:$B,2,0)</f>
        <v>Schiefer and Gilbert 2007, Geomorphology (UZ4K7DVA)</v>
      </c>
      <c r="C446" s="129" t="str">
        <f t="shared" si="1"/>
        <v>UZ4K7DVA.1.1</v>
      </c>
      <c r="D446" s="11" t="s">
        <v>4700</v>
      </c>
      <c r="E446" s="11" t="s">
        <v>4700</v>
      </c>
      <c r="F446" s="168" t="s">
        <v>4701</v>
      </c>
      <c r="G446" s="11">
        <v>0.1</v>
      </c>
      <c r="H446" s="169">
        <v>0.1</v>
      </c>
      <c r="I446" s="170">
        <f t="shared" ref="I446:I457" si="10">AVERAGE(G446,G446,H446)</f>
        <v>0.1</v>
      </c>
      <c r="J446" s="169" t="s">
        <v>4835</v>
      </c>
      <c r="K446" s="184">
        <v>9.0</v>
      </c>
      <c r="L446" s="117" t="s">
        <v>22</v>
      </c>
      <c r="M446" s="169" t="s">
        <v>22</v>
      </c>
      <c r="N446" s="172" t="s">
        <v>22</v>
      </c>
      <c r="O446" s="117">
        <v>32.0</v>
      </c>
      <c r="P446" s="117" t="s">
        <v>22</v>
      </c>
      <c r="Q446" s="117" t="s">
        <v>22</v>
      </c>
      <c r="R446" s="174" t="s">
        <v>22</v>
      </c>
      <c r="S446" s="117" t="s">
        <v>22</v>
      </c>
      <c r="T446" s="174" t="s">
        <v>22</v>
      </c>
      <c r="U446" s="175"/>
      <c r="V446" s="175" t="s">
        <v>22</v>
      </c>
      <c r="W446" s="176" t="s">
        <v>22</v>
      </c>
      <c r="X446" s="176" t="s">
        <v>22</v>
      </c>
      <c r="Y446" s="177" t="s">
        <v>22</v>
      </c>
      <c r="Z446" s="117" t="s">
        <v>22</v>
      </c>
      <c r="AA446" s="11" t="s">
        <v>22</v>
      </c>
      <c r="AB446" s="175" t="s">
        <v>22</v>
      </c>
      <c r="AC446" s="117" t="s">
        <v>22</v>
      </c>
      <c r="AD446" s="117" t="s">
        <v>22</v>
      </c>
      <c r="AE446" s="204" t="str">
        <f t="array" ref="AE446"> index(publications!$A$1:$A$319, match($B446, publications!$B$1:$B$319, 0))</f>
        <v>Livia</v>
      </c>
      <c r="AF446" s="26" t="s">
        <v>22</v>
      </c>
    </row>
    <row r="447">
      <c r="A447" s="30" t="s">
        <v>4280</v>
      </c>
      <c r="B447" s="129" t="str">
        <f> VLOOKUP($A447,datasets!$A:$B,2,0)</f>
        <v>Schiefer and Gilbert 2007, Geomorphology (UZ4K7DVA)</v>
      </c>
      <c r="C447" s="129" t="str">
        <f t="shared" si="1"/>
        <v>UZ4K7DVA.10.1</v>
      </c>
      <c r="D447" s="11" t="s">
        <v>4700</v>
      </c>
      <c r="E447" s="11" t="s">
        <v>4700</v>
      </c>
      <c r="F447" s="168" t="s">
        <v>4701</v>
      </c>
      <c r="G447" s="11">
        <v>0.1</v>
      </c>
      <c r="H447" s="169">
        <v>0.1</v>
      </c>
      <c r="I447" s="170">
        <f t="shared" si="10"/>
        <v>0.1</v>
      </c>
      <c r="J447" s="169" t="s">
        <v>4835</v>
      </c>
      <c r="K447" s="184">
        <v>9.0</v>
      </c>
      <c r="L447" s="117" t="s">
        <v>22</v>
      </c>
      <c r="M447" s="169" t="s">
        <v>22</v>
      </c>
      <c r="N447" s="172" t="s">
        <v>22</v>
      </c>
      <c r="O447" s="117">
        <v>32.0</v>
      </c>
      <c r="P447" s="117" t="s">
        <v>22</v>
      </c>
      <c r="Q447" s="117" t="s">
        <v>22</v>
      </c>
      <c r="R447" s="174" t="s">
        <v>22</v>
      </c>
      <c r="S447" s="117" t="s">
        <v>22</v>
      </c>
      <c r="T447" s="174" t="s">
        <v>22</v>
      </c>
      <c r="U447" s="175"/>
      <c r="V447" s="175" t="s">
        <v>22</v>
      </c>
      <c r="W447" s="176" t="s">
        <v>22</v>
      </c>
      <c r="X447" s="176" t="s">
        <v>22</v>
      </c>
      <c r="Y447" s="177" t="s">
        <v>22</v>
      </c>
      <c r="Z447" s="117" t="s">
        <v>22</v>
      </c>
      <c r="AA447" s="11" t="s">
        <v>22</v>
      </c>
      <c r="AB447" s="175" t="s">
        <v>22</v>
      </c>
      <c r="AC447" s="117" t="s">
        <v>22</v>
      </c>
      <c r="AD447" s="117" t="s">
        <v>22</v>
      </c>
      <c r="AE447" s="140" t="str">
        <f t="array" ref="AE447"> index(publications!$A$1:$A$319, match($B447, publications!$B$1:$B$319, 0))</f>
        <v>Livia</v>
      </c>
      <c r="AF447" s="26" t="s">
        <v>22</v>
      </c>
    </row>
    <row r="448">
      <c r="A448" s="30" t="s">
        <v>4281</v>
      </c>
      <c r="B448" s="129" t="str">
        <f> VLOOKUP($A448,datasets!$A:$B,2,0)</f>
        <v>Schiefer and Gilbert 2007, Geomorphology (UZ4K7DVA)</v>
      </c>
      <c r="C448" s="129" t="str">
        <f t="shared" si="1"/>
        <v>UZ4K7DVA.11.1</v>
      </c>
      <c r="D448" s="11" t="s">
        <v>4700</v>
      </c>
      <c r="E448" s="11" t="s">
        <v>4700</v>
      </c>
      <c r="F448" s="168" t="s">
        <v>4701</v>
      </c>
      <c r="G448" s="11">
        <v>0.1</v>
      </c>
      <c r="H448" s="169">
        <v>0.1</v>
      </c>
      <c r="I448" s="170">
        <f t="shared" si="10"/>
        <v>0.1</v>
      </c>
      <c r="J448" s="169" t="s">
        <v>4835</v>
      </c>
      <c r="K448" s="184">
        <v>9.0</v>
      </c>
      <c r="L448" s="117" t="s">
        <v>22</v>
      </c>
      <c r="M448" s="169" t="s">
        <v>22</v>
      </c>
      <c r="N448" s="172" t="s">
        <v>22</v>
      </c>
      <c r="O448" s="117">
        <v>32.0</v>
      </c>
      <c r="P448" s="117" t="s">
        <v>22</v>
      </c>
      <c r="Q448" s="117" t="s">
        <v>22</v>
      </c>
      <c r="R448" s="174" t="s">
        <v>22</v>
      </c>
      <c r="S448" s="117" t="s">
        <v>22</v>
      </c>
      <c r="T448" s="174" t="s">
        <v>22</v>
      </c>
      <c r="U448" s="175"/>
      <c r="V448" s="175" t="s">
        <v>22</v>
      </c>
      <c r="W448" s="176" t="s">
        <v>22</v>
      </c>
      <c r="X448" s="176" t="s">
        <v>22</v>
      </c>
      <c r="Y448" s="177" t="s">
        <v>22</v>
      </c>
      <c r="Z448" s="117" t="s">
        <v>22</v>
      </c>
      <c r="AA448" s="11" t="s">
        <v>22</v>
      </c>
      <c r="AB448" s="175" t="s">
        <v>22</v>
      </c>
      <c r="AC448" s="117" t="s">
        <v>22</v>
      </c>
      <c r="AD448" s="117" t="s">
        <v>22</v>
      </c>
      <c r="AE448" s="140" t="str">
        <f t="array" ref="AE448"> index(publications!$A$1:$A$319, match($B448, publications!$B$1:$B$319, 0))</f>
        <v>Livia</v>
      </c>
      <c r="AF448" s="26" t="s">
        <v>22</v>
      </c>
    </row>
    <row r="449">
      <c r="A449" s="30" t="s">
        <v>4283</v>
      </c>
      <c r="B449" s="129" t="str">
        <f> VLOOKUP($A449,datasets!$A:$B,2,0)</f>
        <v>Schiefer and Gilbert 2007, Geomorphology (UZ4K7DVA)</v>
      </c>
      <c r="C449" s="129" t="str">
        <f t="shared" si="1"/>
        <v>UZ4K7DVA.2.1</v>
      </c>
      <c r="D449" s="11" t="s">
        <v>4700</v>
      </c>
      <c r="E449" s="11" t="s">
        <v>4700</v>
      </c>
      <c r="F449" s="168" t="s">
        <v>4701</v>
      </c>
      <c r="G449" s="11">
        <v>0.1</v>
      </c>
      <c r="H449" s="169">
        <v>0.1</v>
      </c>
      <c r="I449" s="170">
        <f t="shared" si="10"/>
        <v>0.1</v>
      </c>
      <c r="J449" s="169" t="s">
        <v>4835</v>
      </c>
      <c r="K449" s="184">
        <v>9.0</v>
      </c>
      <c r="L449" s="117" t="s">
        <v>22</v>
      </c>
      <c r="M449" s="169" t="s">
        <v>22</v>
      </c>
      <c r="N449" s="172" t="s">
        <v>22</v>
      </c>
      <c r="O449" s="117">
        <v>32.0</v>
      </c>
      <c r="P449" s="117" t="s">
        <v>22</v>
      </c>
      <c r="Q449" s="117" t="s">
        <v>22</v>
      </c>
      <c r="R449" s="174" t="s">
        <v>22</v>
      </c>
      <c r="S449" s="117" t="s">
        <v>22</v>
      </c>
      <c r="T449" s="174" t="s">
        <v>22</v>
      </c>
      <c r="U449" s="175"/>
      <c r="V449" s="175" t="s">
        <v>22</v>
      </c>
      <c r="W449" s="176" t="s">
        <v>22</v>
      </c>
      <c r="X449" s="176" t="s">
        <v>22</v>
      </c>
      <c r="Y449" s="177" t="s">
        <v>22</v>
      </c>
      <c r="Z449" s="117" t="s">
        <v>22</v>
      </c>
      <c r="AA449" s="11" t="s">
        <v>22</v>
      </c>
      <c r="AB449" s="175" t="s">
        <v>22</v>
      </c>
      <c r="AC449" s="117" t="s">
        <v>22</v>
      </c>
      <c r="AD449" s="117" t="s">
        <v>22</v>
      </c>
      <c r="AE449" s="140" t="str">
        <f t="array" ref="AE449"> index(publications!$A$1:$A$319, match($B449, publications!$B$1:$B$319, 0))</f>
        <v>Livia</v>
      </c>
      <c r="AF449" s="26" t="s">
        <v>22</v>
      </c>
    </row>
    <row r="450">
      <c r="A450" s="30" t="s">
        <v>4284</v>
      </c>
      <c r="B450" s="129" t="str">
        <f> VLOOKUP($A450,datasets!$A:$B,2,0)</f>
        <v>Schiefer and Gilbert 2007, Geomorphology (UZ4K7DVA)</v>
      </c>
      <c r="C450" s="129" t="str">
        <f t="shared" si="1"/>
        <v>UZ4K7DVA.3.1</v>
      </c>
      <c r="D450" s="11" t="s">
        <v>4700</v>
      </c>
      <c r="E450" s="11" t="s">
        <v>4700</v>
      </c>
      <c r="F450" s="168" t="s">
        <v>4701</v>
      </c>
      <c r="G450" s="11">
        <v>0.1</v>
      </c>
      <c r="H450" s="169">
        <v>0.1</v>
      </c>
      <c r="I450" s="170">
        <f t="shared" si="10"/>
        <v>0.1</v>
      </c>
      <c r="J450" s="169" t="s">
        <v>4835</v>
      </c>
      <c r="K450" s="184">
        <v>9.0</v>
      </c>
      <c r="L450" s="117" t="s">
        <v>22</v>
      </c>
      <c r="M450" s="169" t="s">
        <v>22</v>
      </c>
      <c r="N450" s="172" t="s">
        <v>22</v>
      </c>
      <c r="O450" s="117">
        <v>32.0</v>
      </c>
      <c r="P450" s="117" t="s">
        <v>22</v>
      </c>
      <c r="Q450" s="117" t="s">
        <v>22</v>
      </c>
      <c r="R450" s="174" t="s">
        <v>22</v>
      </c>
      <c r="S450" s="117" t="s">
        <v>22</v>
      </c>
      <c r="T450" s="174" t="s">
        <v>22</v>
      </c>
      <c r="U450" s="175"/>
      <c r="V450" s="175" t="s">
        <v>22</v>
      </c>
      <c r="W450" s="176" t="s">
        <v>22</v>
      </c>
      <c r="X450" s="176" t="s">
        <v>22</v>
      </c>
      <c r="Y450" s="177" t="s">
        <v>22</v>
      </c>
      <c r="Z450" s="117" t="s">
        <v>22</v>
      </c>
      <c r="AA450" s="11" t="s">
        <v>22</v>
      </c>
      <c r="AB450" s="175" t="s">
        <v>22</v>
      </c>
      <c r="AC450" s="117" t="s">
        <v>22</v>
      </c>
      <c r="AD450" s="117" t="s">
        <v>22</v>
      </c>
      <c r="AE450" s="140" t="str">
        <f t="array" ref="AE450"> index(publications!$A$1:$A$319, match($B450, publications!$B$1:$B$319, 0))</f>
        <v>Livia</v>
      </c>
      <c r="AF450" s="26" t="s">
        <v>22</v>
      </c>
    </row>
    <row r="451">
      <c r="A451" s="30" t="s">
        <v>4285</v>
      </c>
      <c r="B451" s="129" t="str">
        <f> VLOOKUP($A451,datasets!$A:$B,2,0)</f>
        <v>Schiefer and Gilbert 2007, Geomorphology (UZ4K7DVA)</v>
      </c>
      <c r="C451" s="129" t="str">
        <f t="shared" si="1"/>
        <v>UZ4K7DVA.4.1</v>
      </c>
      <c r="D451" s="11" t="s">
        <v>4700</v>
      </c>
      <c r="E451" s="11" t="s">
        <v>4700</v>
      </c>
      <c r="F451" s="168" t="s">
        <v>4701</v>
      </c>
      <c r="G451" s="11">
        <v>0.1</v>
      </c>
      <c r="H451" s="169">
        <v>0.1</v>
      </c>
      <c r="I451" s="170">
        <f t="shared" si="10"/>
        <v>0.1</v>
      </c>
      <c r="J451" s="169" t="s">
        <v>4835</v>
      </c>
      <c r="K451" s="184">
        <v>9.0</v>
      </c>
      <c r="L451" s="117" t="s">
        <v>22</v>
      </c>
      <c r="M451" s="169" t="s">
        <v>22</v>
      </c>
      <c r="N451" s="172" t="s">
        <v>22</v>
      </c>
      <c r="O451" s="117">
        <v>32.0</v>
      </c>
      <c r="P451" s="117" t="s">
        <v>22</v>
      </c>
      <c r="Q451" s="117" t="s">
        <v>22</v>
      </c>
      <c r="R451" s="174" t="s">
        <v>22</v>
      </c>
      <c r="S451" s="117" t="s">
        <v>22</v>
      </c>
      <c r="T451" s="174" t="s">
        <v>22</v>
      </c>
      <c r="U451" s="175"/>
      <c r="V451" s="175" t="s">
        <v>22</v>
      </c>
      <c r="W451" s="176" t="s">
        <v>22</v>
      </c>
      <c r="X451" s="176" t="s">
        <v>22</v>
      </c>
      <c r="Y451" s="177" t="s">
        <v>22</v>
      </c>
      <c r="Z451" s="117" t="s">
        <v>22</v>
      </c>
      <c r="AA451" s="11" t="s">
        <v>22</v>
      </c>
      <c r="AB451" s="175" t="s">
        <v>22</v>
      </c>
      <c r="AC451" s="117" t="s">
        <v>22</v>
      </c>
      <c r="AD451" s="117" t="s">
        <v>22</v>
      </c>
      <c r="AE451" s="140" t="str">
        <f t="array" ref="AE451"> index(publications!$A$1:$A$319, match($B451, publications!$B$1:$B$319, 0))</f>
        <v>Livia</v>
      </c>
      <c r="AF451" s="26" t="s">
        <v>22</v>
      </c>
    </row>
    <row r="452">
      <c r="A452" s="30" t="s">
        <v>4286</v>
      </c>
      <c r="B452" s="129" t="str">
        <f> VLOOKUP($A452,datasets!$A:$B,2,0)</f>
        <v>Schiefer and Gilbert 2007, Geomorphology (UZ4K7DVA)</v>
      </c>
      <c r="C452" s="129" t="str">
        <f t="shared" si="1"/>
        <v>UZ4K7DVA.5.1</v>
      </c>
      <c r="D452" s="11" t="s">
        <v>4700</v>
      </c>
      <c r="E452" s="11" t="s">
        <v>4700</v>
      </c>
      <c r="F452" s="168" t="s">
        <v>4701</v>
      </c>
      <c r="G452" s="11">
        <v>0.1</v>
      </c>
      <c r="H452" s="169">
        <v>0.1</v>
      </c>
      <c r="I452" s="170">
        <f t="shared" si="10"/>
        <v>0.1</v>
      </c>
      <c r="J452" s="169" t="s">
        <v>4835</v>
      </c>
      <c r="K452" s="184">
        <v>9.0</v>
      </c>
      <c r="L452" s="117" t="s">
        <v>22</v>
      </c>
      <c r="M452" s="169" t="s">
        <v>22</v>
      </c>
      <c r="N452" s="172" t="s">
        <v>22</v>
      </c>
      <c r="O452" s="117">
        <v>32.0</v>
      </c>
      <c r="P452" s="117" t="s">
        <v>22</v>
      </c>
      <c r="Q452" s="117" t="s">
        <v>22</v>
      </c>
      <c r="R452" s="174" t="s">
        <v>22</v>
      </c>
      <c r="S452" s="117" t="s">
        <v>22</v>
      </c>
      <c r="T452" s="174" t="s">
        <v>22</v>
      </c>
      <c r="U452" s="175"/>
      <c r="V452" s="175" t="s">
        <v>22</v>
      </c>
      <c r="W452" s="176" t="s">
        <v>22</v>
      </c>
      <c r="X452" s="176" t="s">
        <v>22</v>
      </c>
      <c r="Y452" s="177" t="s">
        <v>22</v>
      </c>
      <c r="Z452" s="117" t="s">
        <v>22</v>
      </c>
      <c r="AA452" s="11" t="s">
        <v>22</v>
      </c>
      <c r="AB452" s="175" t="s">
        <v>22</v>
      </c>
      <c r="AC452" s="117" t="s">
        <v>22</v>
      </c>
      <c r="AD452" s="117" t="s">
        <v>22</v>
      </c>
      <c r="AE452" s="140" t="str">
        <f t="array" ref="AE452"> index(publications!$A$1:$A$319, match($B452, publications!$B$1:$B$319, 0))</f>
        <v>Livia</v>
      </c>
      <c r="AF452" s="26" t="s">
        <v>22</v>
      </c>
    </row>
    <row r="453">
      <c r="A453" s="30" t="s">
        <v>4287</v>
      </c>
      <c r="B453" s="129" t="str">
        <f> VLOOKUP($A453,datasets!$A:$B,2,0)</f>
        <v>Schiefer and Gilbert 2007, Geomorphology (UZ4K7DVA)</v>
      </c>
      <c r="C453" s="129" t="str">
        <f t="shared" si="1"/>
        <v>UZ4K7DVA.6.1</v>
      </c>
      <c r="D453" s="11" t="s">
        <v>4700</v>
      </c>
      <c r="E453" s="11" t="s">
        <v>4700</v>
      </c>
      <c r="F453" s="168" t="s">
        <v>4701</v>
      </c>
      <c r="G453" s="11">
        <v>0.1</v>
      </c>
      <c r="H453" s="169">
        <v>0.1</v>
      </c>
      <c r="I453" s="170">
        <f t="shared" si="10"/>
        <v>0.1</v>
      </c>
      <c r="J453" s="169" t="s">
        <v>4835</v>
      </c>
      <c r="K453" s="184">
        <v>9.0</v>
      </c>
      <c r="L453" s="117" t="s">
        <v>22</v>
      </c>
      <c r="M453" s="169" t="s">
        <v>22</v>
      </c>
      <c r="N453" s="172" t="s">
        <v>22</v>
      </c>
      <c r="O453" s="117">
        <v>32.0</v>
      </c>
      <c r="P453" s="117" t="s">
        <v>22</v>
      </c>
      <c r="Q453" s="117" t="s">
        <v>22</v>
      </c>
      <c r="R453" s="174" t="s">
        <v>22</v>
      </c>
      <c r="S453" s="117" t="s">
        <v>22</v>
      </c>
      <c r="T453" s="174" t="s">
        <v>22</v>
      </c>
      <c r="U453" s="175"/>
      <c r="V453" s="175" t="s">
        <v>22</v>
      </c>
      <c r="W453" s="176" t="s">
        <v>22</v>
      </c>
      <c r="X453" s="176" t="s">
        <v>22</v>
      </c>
      <c r="Y453" s="177" t="s">
        <v>22</v>
      </c>
      <c r="Z453" s="117" t="s">
        <v>22</v>
      </c>
      <c r="AA453" s="11" t="s">
        <v>22</v>
      </c>
      <c r="AB453" s="175" t="s">
        <v>22</v>
      </c>
      <c r="AC453" s="117" t="s">
        <v>22</v>
      </c>
      <c r="AD453" s="117" t="s">
        <v>22</v>
      </c>
      <c r="AE453" s="140" t="str">
        <f t="array" ref="AE453"> index(publications!$A$1:$A$319, match($B453, publications!$B$1:$B$319, 0))</f>
        <v>Livia</v>
      </c>
      <c r="AF453" s="26" t="s">
        <v>22</v>
      </c>
    </row>
    <row r="454">
      <c r="A454" s="30" t="s">
        <v>4288</v>
      </c>
      <c r="B454" s="129" t="str">
        <f> VLOOKUP($A454,datasets!$A:$B,2,0)</f>
        <v>Schiefer and Gilbert 2007, Geomorphology (UZ4K7DVA)</v>
      </c>
      <c r="C454" s="129" t="str">
        <f t="shared" si="1"/>
        <v>UZ4K7DVA.7.1</v>
      </c>
      <c r="D454" s="11" t="s">
        <v>4700</v>
      </c>
      <c r="E454" s="11" t="s">
        <v>4700</v>
      </c>
      <c r="F454" s="168" t="s">
        <v>4701</v>
      </c>
      <c r="G454" s="11">
        <v>0.1</v>
      </c>
      <c r="H454" s="169">
        <v>0.1</v>
      </c>
      <c r="I454" s="170">
        <f t="shared" si="10"/>
        <v>0.1</v>
      </c>
      <c r="J454" s="169" t="s">
        <v>4835</v>
      </c>
      <c r="K454" s="184">
        <v>9.0</v>
      </c>
      <c r="L454" s="117" t="s">
        <v>22</v>
      </c>
      <c r="M454" s="169" t="s">
        <v>22</v>
      </c>
      <c r="N454" s="172" t="s">
        <v>22</v>
      </c>
      <c r="O454" s="117">
        <v>32.0</v>
      </c>
      <c r="P454" s="117" t="s">
        <v>22</v>
      </c>
      <c r="Q454" s="117" t="s">
        <v>22</v>
      </c>
      <c r="R454" s="174" t="s">
        <v>22</v>
      </c>
      <c r="S454" s="117" t="s">
        <v>22</v>
      </c>
      <c r="T454" s="174" t="s">
        <v>22</v>
      </c>
      <c r="U454" s="175"/>
      <c r="V454" s="175" t="s">
        <v>22</v>
      </c>
      <c r="W454" s="176" t="s">
        <v>22</v>
      </c>
      <c r="X454" s="176" t="s">
        <v>22</v>
      </c>
      <c r="Y454" s="177" t="s">
        <v>22</v>
      </c>
      <c r="Z454" s="117" t="s">
        <v>22</v>
      </c>
      <c r="AA454" s="11" t="s">
        <v>22</v>
      </c>
      <c r="AB454" s="175" t="s">
        <v>22</v>
      </c>
      <c r="AC454" s="117" t="s">
        <v>22</v>
      </c>
      <c r="AD454" s="117" t="s">
        <v>22</v>
      </c>
      <c r="AE454" s="140" t="str">
        <f t="array" ref="AE454"> index(publications!$A$1:$A$319, match($B454, publications!$B$1:$B$319, 0))</f>
        <v>Livia</v>
      </c>
      <c r="AF454" s="26" t="s">
        <v>22</v>
      </c>
    </row>
    <row r="455">
      <c r="A455" s="30" t="s">
        <v>4289</v>
      </c>
      <c r="B455" s="129" t="str">
        <f> VLOOKUP($A455,datasets!$A:$B,2,0)</f>
        <v>Schiefer and Gilbert 2007, Geomorphology (UZ4K7DVA)</v>
      </c>
      <c r="C455" s="129" t="str">
        <f t="shared" si="1"/>
        <v>UZ4K7DVA.8.1</v>
      </c>
      <c r="D455" s="11" t="s">
        <v>4700</v>
      </c>
      <c r="E455" s="11" t="s">
        <v>4700</v>
      </c>
      <c r="F455" s="168" t="s">
        <v>4701</v>
      </c>
      <c r="G455" s="11">
        <v>0.1</v>
      </c>
      <c r="H455" s="169">
        <v>0.1</v>
      </c>
      <c r="I455" s="170">
        <f t="shared" si="10"/>
        <v>0.1</v>
      </c>
      <c r="J455" s="169" t="s">
        <v>4835</v>
      </c>
      <c r="K455" s="184">
        <v>9.0</v>
      </c>
      <c r="L455" s="117" t="s">
        <v>22</v>
      </c>
      <c r="M455" s="169" t="s">
        <v>22</v>
      </c>
      <c r="N455" s="172" t="s">
        <v>22</v>
      </c>
      <c r="O455" s="117">
        <v>32.0</v>
      </c>
      <c r="P455" s="117" t="s">
        <v>22</v>
      </c>
      <c r="Q455" s="117" t="s">
        <v>22</v>
      </c>
      <c r="R455" s="174" t="s">
        <v>22</v>
      </c>
      <c r="S455" s="117" t="s">
        <v>22</v>
      </c>
      <c r="T455" s="174" t="s">
        <v>22</v>
      </c>
      <c r="U455" s="175"/>
      <c r="V455" s="175" t="s">
        <v>22</v>
      </c>
      <c r="W455" s="176" t="s">
        <v>22</v>
      </c>
      <c r="X455" s="176" t="s">
        <v>22</v>
      </c>
      <c r="Y455" s="177" t="s">
        <v>22</v>
      </c>
      <c r="Z455" s="117" t="s">
        <v>22</v>
      </c>
      <c r="AA455" s="11" t="s">
        <v>22</v>
      </c>
      <c r="AB455" s="175" t="s">
        <v>22</v>
      </c>
      <c r="AC455" s="117" t="s">
        <v>22</v>
      </c>
      <c r="AD455" s="117" t="s">
        <v>22</v>
      </c>
      <c r="AE455" s="140" t="str">
        <f t="array" ref="AE455"> index(publications!$A$1:$A$319, match($B455, publications!$B$1:$B$319, 0))</f>
        <v>Livia</v>
      </c>
      <c r="AF455" s="26" t="s">
        <v>22</v>
      </c>
    </row>
    <row r="456">
      <c r="A456" s="30" t="s">
        <v>4290</v>
      </c>
      <c r="B456" s="129" t="str">
        <f> VLOOKUP($A456,datasets!$A:$B,2,0)</f>
        <v>Schiefer and Gilbert 2007, Geomorphology (UZ4K7DVA)</v>
      </c>
      <c r="C456" s="129" t="str">
        <f t="shared" si="1"/>
        <v>UZ4K7DVA.9.1</v>
      </c>
      <c r="D456" s="11" t="s">
        <v>4700</v>
      </c>
      <c r="E456" s="11" t="s">
        <v>4700</v>
      </c>
      <c r="F456" s="168" t="s">
        <v>4701</v>
      </c>
      <c r="G456" s="11">
        <v>0.1</v>
      </c>
      <c r="H456" s="169">
        <v>0.1</v>
      </c>
      <c r="I456" s="170">
        <f t="shared" si="10"/>
        <v>0.1</v>
      </c>
      <c r="J456" s="169" t="s">
        <v>4835</v>
      </c>
      <c r="K456" s="184">
        <v>9.0</v>
      </c>
      <c r="L456" s="117" t="s">
        <v>22</v>
      </c>
      <c r="M456" s="169" t="s">
        <v>22</v>
      </c>
      <c r="N456" s="172" t="s">
        <v>22</v>
      </c>
      <c r="O456" s="117">
        <v>32.0</v>
      </c>
      <c r="P456" s="117" t="s">
        <v>22</v>
      </c>
      <c r="Q456" s="117" t="s">
        <v>22</v>
      </c>
      <c r="R456" s="174" t="s">
        <v>22</v>
      </c>
      <c r="S456" s="117" t="s">
        <v>22</v>
      </c>
      <c r="T456" s="174" t="s">
        <v>22</v>
      </c>
      <c r="U456" s="175"/>
      <c r="V456" s="175" t="s">
        <v>22</v>
      </c>
      <c r="W456" s="176" t="s">
        <v>22</v>
      </c>
      <c r="X456" s="176" t="s">
        <v>22</v>
      </c>
      <c r="Y456" s="177" t="s">
        <v>22</v>
      </c>
      <c r="Z456" s="117" t="s">
        <v>22</v>
      </c>
      <c r="AA456" s="11" t="s">
        <v>22</v>
      </c>
      <c r="AB456" s="175" t="s">
        <v>22</v>
      </c>
      <c r="AC456" s="117" t="s">
        <v>22</v>
      </c>
      <c r="AD456" s="117" t="s">
        <v>22</v>
      </c>
      <c r="AE456" s="140" t="str">
        <f t="array" ref="AE456"> index(publications!$A$1:$A$319, match($B456, publications!$B$1:$B$319, 0))</f>
        <v>Livia</v>
      </c>
      <c r="AF456" s="26" t="s">
        <v>22</v>
      </c>
    </row>
    <row r="457">
      <c r="A457" s="30" t="s">
        <v>4291</v>
      </c>
      <c r="B457" s="129" t="str">
        <f> VLOOKUP($A457,datasets!$A:$B,2,0)</f>
        <v>Schmidt et al. 2001, IGARSS 2001. Scanning the Present and Resolving the Future. Proceedings. IEEE 2001 International Geoscience and Remote Sensing Symposium (WCZUHQVX)</v>
      </c>
      <c r="C457" s="129" t="str">
        <f t="shared" si="1"/>
        <v>WCZUHQVX.1.1</v>
      </c>
      <c r="D457" s="11" t="s">
        <v>4700</v>
      </c>
      <c r="E457" s="11" t="s">
        <v>4700</v>
      </c>
      <c r="F457" s="168" t="s">
        <v>4701</v>
      </c>
      <c r="G457" s="11">
        <v>0.05</v>
      </c>
      <c r="H457" s="169">
        <v>0.05</v>
      </c>
      <c r="I457" s="170">
        <f t="shared" si="10"/>
        <v>0.05</v>
      </c>
      <c r="J457" s="169" t="s">
        <v>3436</v>
      </c>
      <c r="K457" s="171">
        <v>8.0</v>
      </c>
      <c r="L457" s="11">
        <v>6.37</v>
      </c>
      <c r="M457" s="11">
        <v>6.37</v>
      </c>
      <c r="N457" s="172">
        <v>6.37</v>
      </c>
      <c r="O457" s="117">
        <v>79.0</v>
      </c>
      <c r="P457" s="169" t="s">
        <v>22</v>
      </c>
      <c r="Q457" s="117" t="s">
        <v>22</v>
      </c>
      <c r="R457" s="174" t="s">
        <v>22</v>
      </c>
      <c r="S457" s="9" t="s">
        <v>5204</v>
      </c>
      <c r="T457" s="173" t="s">
        <v>3595</v>
      </c>
      <c r="U457" s="175"/>
      <c r="V457" s="175" t="s">
        <v>4701</v>
      </c>
      <c r="W457" s="179">
        <v>0.05</v>
      </c>
      <c r="X457" s="179">
        <v>0.05</v>
      </c>
      <c r="Y457" s="180">
        <v>0.05</v>
      </c>
      <c r="Z457" s="11">
        <v>10.33</v>
      </c>
      <c r="AA457" s="11">
        <v>10.33</v>
      </c>
      <c r="AB457" s="181">
        <v>10.33</v>
      </c>
      <c r="AC457" s="9" t="s">
        <v>5205</v>
      </c>
      <c r="AD457" s="169" t="s">
        <v>22</v>
      </c>
      <c r="AE457" s="74" t="str">
        <f t="array" ref="AE457"> index(publications!$A$1:$A$319, match($B457, publications!$B$1:$B$319, 0))</f>
        <v>Amaury</v>
      </c>
      <c r="AF457" s="26" t="s">
        <v>22</v>
      </c>
    </row>
    <row r="458">
      <c r="A458" s="30" t="s">
        <v>4603</v>
      </c>
      <c r="B458" s="129" t="str">
        <f> VLOOKUP($A458,datasets!$A:$B,2,0)</f>
        <v>Schwat et al. 2023, Geomorphology (CGB2DPYZ)</v>
      </c>
      <c r="C458" s="129" t="str">
        <f t="shared" si="1"/>
        <v>CGB2DPYZ.1.1</v>
      </c>
      <c r="D458" s="11" t="s">
        <v>22</v>
      </c>
      <c r="E458" s="117" t="s">
        <v>22</v>
      </c>
      <c r="F458" s="168" t="s">
        <v>22</v>
      </c>
      <c r="G458" s="117" t="s">
        <v>22</v>
      </c>
      <c r="H458" s="117" t="s">
        <v>22</v>
      </c>
      <c r="I458" s="117" t="s">
        <v>22</v>
      </c>
      <c r="J458" s="169" t="s">
        <v>22</v>
      </c>
      <c r="K458" s="171" t="s">
        <v>22</v>
      </c>
      <c r="L458" s="11" t="s">
        <v>22</v>
      </c>
      <c r="M458" s="11" t="s">
        <v>22</v>
      </c>
      <c r="N458" s="11" t="s">
        <v>22</v>
      </c>
      <c r="O458" s="117" t="s">
        <v>22</v>
      </c>
      <c r="P458" s="117" t="s">
        <v>22</v>
      </c>
      <c r="Q458" s="117" t="s">
        <v>22</v>
      </c>
      <c r="R458" s="173" t="s">
        <v>22</v>
      </c>
      <c r="S458" s="9" t="s">
        <v>5075</v>
      </c>
      <c r="T458" s="174" t="s">
        <v>5075</v>
      </c>
      <c r="U458" s="175"/>
      <c r="V458" s="175" t="s">
        <v>4695</v>
      </c>
      <c r="W458" s="176" t="s">
        <v>22</v>
      </c>
      <c r="X458" s="176" t="s">
        <v>22</v>
      </c>
      <c r="Y458" s="177" t="s">
        <v>22</v>
      </c>
      <c r="Z458" s="117" t="s">
        <v>22</v>
      </c>
      <c r="AA458" s="11" t="s">
        <v>5206</v>
      </c>
      <c r="AB458" s="181">
        <v>0.49</v>
      </c>
      <c r="AC458" s="9" t="s">
        <v>5166</v>
      </c>
      <c r="AD458" s="11" t="s">
        <v>5207</v>
      </c>
      <c r="AE458" s="15" t="s">
        <v>23</v>
      </c>
      <c r="AF458" s="26"/>
    </row>
    <row r="459">
      <c r="A459" s="30" t="s">
        <v>4293</v>
      </c>
      <c r="B459" s="129" t="str">
        <f> VLOOKUP($A459,datasets!$A:$B,2,0)</f>
        <v>Seccaroni et al. 2018, Proceedings (VAS8PQGQ)</v>
      </c>
      <c r="C459" s="129" t="str">
        <f t="shared" si="1"/>
        <v>VAS8PQGQ.1.1</v>
      </c>
      <c r="D459" s="11" t="s">
        <v>5138</v>
      </c>
      <c r="E459" s="11" t="s">
        <v>5138</v>
      </c>
      <c r="F459" s="168" t="s">
        <v>4701</v>
      </c>
      <c r="G459" s="169" t="s">
        <v>22</v>
      </c>
      <c r="H459" s="169" t="s">
        <v>22</v>
      </c>
      <c r="I459" s="170" t="s">
        <v>22</v>
      </c>
      <c r="J459" s="169" t="s">
        <v>5093</v>
      </c>
      <c r="K459" s="171">
        <v>7.0</v>
      </c>
      <c r="L459" s="11">
        <v>2.07</v>
      </c>
      <c r="M459" s="11">
        <v>2.07</v>
      </c>
      <c r="N459" s="172">
        <v>2.07</v>
      </c>
      <c r="O459" s="169" t="s">
        <v>22</v>
      </c>
      <c r="P459" s="169" t="s">
        <v>22</v>
      </c>
      <c r="Q459" s="117" t="s">
        <v>22</v>
      </c>
      <c r="R459" s="174" t="s">
        <v>22</v>
      </c>
      <c r="S459" s="169" t="s">
        <v>22</v>
      </c>
      <c r="T459" s="178" t="s">
        <v>22</v>
      </c>
      <c r="U459" s="175"/>
      <c r="V459" s="175" t="s">
        <v>22</v>
      </c>
      <c r="W459" s="176" t="s">
        <v>22</v>
      </c>
      <c r="X459" s="176" t="s">
        <v>22</v>
      </c>
      <c r="Y459" s="177" t="s">
        <v>22</v>
      </c>
      <c r="Z459" s="169" t="s">
        <v>22</v>
      </c>
      <c r="AA459" s="11" t="s">
        <v>22</v>
      </c>
      <c r="AB459" s="175" t="s">
        <v>22</v>
      </c>
      <c r="AC459" s="169" t="s">
        <v>22</v>
      </c>
      <c r="AD459" s="169" t="s">
        <v>22</v>
      </c>
      <c r="AE459" s="74" t="str">
        <f t="array" ref="AE459"> index(publications!$A$1:$A$319, match($B459, publications!$B$1:$B$319, 0))</f>
        <v>Livia</v>
      </c>
      <c r="AF459" s="26" t="s">
        <v>22</v>
      </c>
    </row>
    <row r="460">
      <c r="A460" s="30" t="s">
        <v>4301</v>
      </c>
      <c r="B460" s="129" t="str">
        <f> VLOOKUP($A460,datasets!$A:$B,2,0)</f>
        <v>Sevara 2013, International Journal of Heritage in the Digital Era (HRXNERQE)</v>
      </c>
      <c r="C460" s="129" t="str">
        <f t="shared" si="1"/>
        <v>HRXNERQE.1.1</v>
      </c>
      <c r="D460" s="117" t="s">
        <v>22</v>
      </c>
      <c r="E460" s="117" t="s">
        <v>22</v>
      </c>
      <c r="F460" s="168" t="s">
        <v>22</v>
      </c>
      <c r="G460" s="117" t="s">
        <v>22</v>
      </c>
      <c r="H460" s="169" t="s">
        <v>22</v>
      </c>
      <c r="I460" s="170" t="s">
        <v>22</v>
      </c>
      <c r="J460" s="169" t="s">
        <v>3330</v>
      </c>
      <c r="K460" s="184">
        <v>5.0</v>
      </c>
      <c r="L460" s="117" t="s">
        <v>22</v>
      </c>
      <c r="M460" s="169" t="s">
        <v>22</v>
      </c>
      <c r="N460" s="172" t="s">
        <v>22</v>
      </c>
      <c r="O460" s="117" t="s">
        <v>22</v>
      </c>
      <c r="P460" s="117" t="s">
        <v>22</v>
      </c>
      <c r="Q460" s="117" t="s">
        <v>22</v>
      </c>
      <c r="R460" s="174" t="s">
        <v>22</v>
      </c>
      <c r="S460" s="7" t="s">
        <v>5208</v>
      </c>
      <c r="T460" s="174" t="s">
        <v>4942</v>
      </c>
      <c r="U460" s="181"/>
      <c r="V460" s="181" t="s">
        <v>4695</v>
      </c>
      <c r="W460" s="176" t="s">
        <v>22</v>
      </c>
      <c r="X460" s="179" t="s">
        <v>22</v>
      </c>
      <c r="Y460" s="180" t="s">
        <v>22</v>
      </c>
      <c r="Z460" s="11">
        <v>2.636</v>
      </c>
      <c r="AA460" s="117">
        <v>2.636</v>
      </c>
      <c r="AB460" s="175">
        <v>2.64</v>
      </c>
      <c r="AC460" s="117" t="s">
        <v>22</v>
      </c>
      <c r="AD460" s="11" t="s">
        <v>5209</v>
      </c>
      <c r="AE460" s="74" t="str">
        <f t="array" ref="AE460"> index(publications!$A$1:$A$319, match($B460, publications!$B$1:$B$319, 0))</f>
        <v>Amaury</v>
      </c>
      <c r="AF460" s="26" t="s">
        <v>22</v>
      </c>
    </row>
    <row r="461">
      <c r="A461" s="26" t="s">
        <v>4304</v>
      </c>
      <c r="B461" s="129" t="str">
        <f> VLOOKUP($A461,datasets!$A:$B,2,0)</f>
        <v>Sevara 2013, International Journal of Heritage in the Digital Era (HRXNERQE)</v>
      </c>
      <c r="C461" s="129" t="str">
        <f t="shared" si="1"/>
        <v>HRXNERQE.2.1</v>
      </c>
      <c r="D461" s="117" t="s">
        <v>22</v>
      </c>
      <c r="E461" s="117" t="s">
        <v>22</v>
      </c>
      <c r="F461" s="168" t="s">
        <v>22</v>
      </c>
      <c r="G461" s="117" t="s">
        <v>22</v>
      </c>
      <c r="H461" s="169" t="s">
        <v>22</v>
      </c>
      <c r="I461" s="170" t="s">
        <v>22</v>
      </c>
      <c r="J461" s="169" t="s">
        <v>4848</v>
      </c>
      <c r="K461" s="184">
        <v>18.0</v>
      </c>
      <c r="L461" s="117" t="s">
        <v>22</v>
      </c>
      <c r="M461" s="169" t="s">
        <v>22</v>
      </c>
      <c r="N461" s="172" t="s">
        <v>22</v>
      </c>
      <c r="O461" s="117" t="s">
        <v>22</v>
      </c>
      <c r="P461" s="117" t="s">
        <v>22</v>
      </c>
      <c r="Q461" s="117" t="s">
        <v>22</v>
      </c>
      <c r="R461" s="174" t="s">
        <v>22</v>
      </c>
      <c r="S461" s="7" t="s">
        <v>5208</v>
      </c>
      <c r="T461" s="174" t="s">
        <v>4942</v>
      </c>
      <c r="U461" s="181"/>
      <c r="V461" s="181" t="s">
        <v>4695</v>
      </c>
      <c r="W461" s="176" t="s">
        <v>22</v>
      </c>
      <c r="X461" s="179" t="s">
        <v>22</v>
      </c>
      <c r="Y461" s="180" t="s">
        <v>22</v>
      </c>
      <c r="Z461" s="11">
        <v>5.052</v>
      </c>
      <c r="AA461" s="117">
        <v>5.052</v>
      </c>
      <c r="AB461" s="175">
        <v>5.05</v>
      </c>
      <c r="AC461" s="117" t="s">
        <v>22</v>
      </c>
      <c r="AD461" s="117" t="s">
        <v>22</v>
      </c>
      <c r="AE461" s="74" t="str">
        <f t="array" ref="AE461"> index(publications!$A$1:$A$319, match($B461, publications!$B$1:$B$319, 0))</f>
        <v>Amaury</v>
      </c>
      <c r="AF461" s="26" t="s">
        <v>22</v>
      </c>
    </row>
    <row r="462">
      <c r="A462" s="30" t="s">
        <v>4307</v>
      </c>
      <c r="B462" s="129" t="str">
        <f> VLOOKUP($A462,datasets!$A:$B,2,0)</f>
        <v>Sevara et al. 2018, Journal of Archaeological Method and Theory (RCSSD3W5)</v>
      </c>
      <c r="C462" s="129" t="str">
        <f t="shared" si="1"/>
        <v>RCSSD3W5.1.1</v>
      </c>
      <c r="D462" s="117" t="s">
        <v>22</v>
      </c>
      <c r="E462" s="117" t="s">
        <v>22</v>
      </c>
      <c r="F462" s="168" t="s">
        <v>22</v>
      </c>
      <c r="G462" s="117" t="s">
        <v>22</v>
      </c>
      <c r="H462" s="169" t="s">
        <v>22</v>
      </c>
      <c r="I462" s="178" t="s">
        <v>22</v>
      </c>
      <c r="J462" s="169" t="s">
        <v>3425</v>
      </c>
      <c r="K462" s="184">
        <v>6.0</v>
      </c>
      <c r="L462" s="117" t="s">
        <v>22</v>
      </c>
      <c r="M462" s="169" t="s">
        <v>22</v>
      </c>
      <c r="N462" s="172" t="s">
        <v>22</v>
      </c>
      <c r="O462" s="117" t="s">
        <v>22</v>
      </c>
      <c r="P462" s="117" t="s">
        <v>22</v>
      </c>
      <c r="Q462" s="117" t="s">
        <v>22</v>
      </c>
      <c r="R462" s="174" t="s">
        <v>22</v>
      </c>
      <c r="S462" s="9" t="s">
        <v>4692</v>
      </c>
      <c r="T462" s="174" t="s">
        <v>4693</v>
      </c>
      <c r="U462" s="175"/>
      <c r="V462" s="175" t="s">
        <v>4695</v>
      </c>
      <c r="W462" s="176" t="s">
        <v>22</v>
      </c>
      <c r="X462" s="176" t="s">
        <v>22</v>
      </c>
      <c r="Y462" s="180" t="s">
        <v>22</v>
      </c>
      <c r="Z462" s="11">
        <v>0.27</v>
      </c>
      <c r="AA462" s="117">
        <v>0.27</v>
      </c>
      <c r="AB462" s="175">
        <v>0.27</v>
      </c>
      <c r="AC462" s="117" t="s">
        <v>22</v>
      </c>
      <c r="AD462" s="11" t="s">
        <v>5209</v>
      </c>
      <c r="AE462" s="74" t="str">
        <f t="array" ref="AE462"> index(publications!$A$1:$A$319, match($B462, publications!$B$1:$B$319, 0))</f>
        <v>Amaury</v>
      </c>
      <c r="AF462" s="26" t="s">
        <v>22</v>
      </c>
    </row>
    <row r="463">
      <c r="A463" s="26" t="s">
        <v>4311</v>
      </c>
      <c r="B463" s="129" t="str">
        <f> VLOOKUP($A463,datasets!$A:$B,2,0)</f>
        <v>Sevara et al. 2018, Journal of Archaeological Method and Theory (RCSSD3W5)</v>
      </c>
      <c r="C463" s="129" t="str">
        <f t="shared" si="1"/>
        <v>RCSSD3W5.2.1</v>
      </c>
      <c r="D463" s="117" t="s">
        <v>22</v>
      </c>
      <c r="E463" s="117" t="s">
        <v>22</v>
      </c>
      <c r="F463" s="168" t="s">
        <v>22</v>
      </c>
      <c r="G463" s="117" t="s">
        <v>22</v>
      </c>
      <c r="H463" s="169" t="s">
        <v>22</v>
      </c>
      <c r="I463" s="178" t="s">
        <v>22</v>
      </c>
      <c r="J463" s="169" t="s">
        <v>3459</v>
      </c>
      <c r="K463" s="184">
        <v>10.0</v>
      </c>
      <c r="L463" s="117" t="s">
        <v>22</v>
      </c>
      <c r="M463" s="169" t="s">
        <v>22</v>
      </c>
      <c r="N463" s="172" t="s">
        <v>22</v>
      </c>
      <c r="O463" s="117" t="s">
        <v>22</v>
      </c>
      <c r="P463" s="117" t="s">
        <v>22</v>
      </c>
      <c r="Q463" s="117" t="s">
        <v>22</v>
      </c>
      <c r="R463" s="174" t="s">
        <v>22</v>
      </c>
      <c r="S463" s="9" t="s">
        <v>4692</v>
      </c>
      <c r="T463" s="174" t="s">
        <v>4693</v>
      </c>
      <c r="U463" s="175"/>
      <c r="V463" s="175" t="s">
        <v>4695</v>
      </c>
      <c r="W463" s="176" t="s">
        <v>22</v>
      </c>
      <c r="X463" s="176" t="s">
        <v>22</v>
      </c>
      <c r="Y463" s="180" t="s">
        <v>22</v>
      </c>
      <c r="Z463" s="11">
        <v>1.07</v>
      </c>
      <c r="AA463" s="117">
        <v>1.07</v>
      </c>
      <c r="AB463" s="175">
        <v>1.07</v>
      </c>
      <c r="AC463" s="117" t="s">
        <v>22</v>
      </c>
      <c r="AD463" s="11" t="s">
        <v>5209</v>
      </c>
      <c r="AE463" s="74" t="str">
        <f t="array" ref="AE463"> index(publications!$A$1:$A$319, match($B463, publications!$B$1:$B$319, 0))</f>
        <v>Amaury</v>
      </c>
      <c r="AF463" s="26" t="s">
        <v>22</v>
      </c>
    </row>
    <row r="464">
      <c r="A464" s="26" t="s">
        <v>4312</v>
      </c>
      <c r="B464" s="129" t="str">
        <f> VLOOKUP($A464,datasets!$A:$B,2,0)</f>
        <v>Sevara et al. 2018, Journal of Archaeological Method and Theory (RCSSD3W5)</v>
      </c>
      <c r="C464" s="129" t="str">
        <f t="shared" si="1"/>
        <v>RCSSD3W5.3.1</v>
      </c>
      <c r="D464" s="117" t="s">
        <v>22</v>
      </c>
      <c r="E464" s="117" t="s">
        <v>22</v>
      </c>
      <c r="F464" s="168" t="s">
        <v>22</v>
      </c>
      <c r="G464" s="117" t="s">
        <v>22</v>
      </c>
      <c r="H464" s="169" t="s">
        <v>22</v>
      </c>
      <c r="I464" s="178" t="s">
        <v>22</v>
      </c>
      <c r="J464" s="169" t="s">
        <v>4735</v>
      </c>
      <c r="K464" s="184">
        <v>22.0</v>
      </c>
      <c r="L464" s="117" t="s">
        <v>22</v>
      </c>
      <c r="M464" s="169" t="s">
        <v>22</v>
      </c>
      <c r="N464" s="172" t="s">
        <v>22</v>
      </c>
      <c r="O464" s="117" t="s">
        <v>22</v>
      </c>
      <c r="P464" s="117" t="s">
        <v>22</v>
      </c>
      <c r="Q464" s="117" t="s">
        <v>22</v>
      </c>
      <c r="R464" s="174" t="s">
        <v>22</v>
      </c>
      <c r="S464" s="9" t="s">
        <v>4692</v>
      </c>
      <c r="T464" s="174" t="s">
        <v>4693</v>
      </c>
      <c r="U464" s="175"/>
      <c r="V464" s="175" t="s">
        <v>4695</v>
      </c>
      <c r="W464" s="176" t="s">
        <v>22</v>
      </c>
      <c r="X464" s="176" t="s">
        <v>22</v>
      </c>
      <c r="Y464" s="180" t="s">
        <v>22</v>
      </c>
      <c r="Z464" s="11">
        <v>0.67</v>
      </c>
      <c r="AA464" s="117">
        <v>0.67</v>
      </c>
      <c r="AB464" s="175">
        <v>0.67</v>
      </c>
      <c r="AC464" s="117" t="s">
        <v>22</v>
      </c>
      <c r="AD464" s="11" t="s">
        <v>5209</v>
      </c>
      <c r="AE464" s="74" t="str">
        <f t="array" ref="AE464"> index(publications!$A$1:$A$319, match($B464, publications!$B$1:$B$319, 0))</f>
        <v>Amaury</v>
      </c>
      <c r="AF464" s="26" t="s">
        <v>22</v>
      </c>
    </row>
    <row r="465">
      <c r="A465" s="26" t="s">
        <v>4313</v>
      </c>
      <c r="B465" s="129" t="str">
        <f> VLOOKUP($A465,datasets!$A:$B,2,0)</f>
        <v>Sevara et al. 2018, Journal of Archaeological Method and Theory (RCSSD3W5)</v>
      </c>
      <c r="C465" s="129" t="str">
        <f t="shared" si="1"/>
        <v>RCSSD3W5.4.1</v>
      </c>
      <c r="D465" s="117" t="s">
        <v>22</v>
      </c>
      <c r="E465" s="117" t="s">
        <v>22</v>
      </c>
      <c r="F465" s="168" t="s">
        <v>22</v>
      </c>
      <c r="G465" s="117" t="s">
        <v>22</v>
      </c>
      <c r="H465" s="169" t="s">
        <v>22</v>
      </c>
      <c r="I465" s="178" t="s">
        <v>22</v>
      </c>
      <c r="J465" s="169" t="s">
        <v>4723</v>
      </c>
      <c r="K465" s="184">
        <v>31.0</v>
      </c>
      <c r="L465" s="117" t="s">
        <v>22</v>
      </c>
      <c r="M465" s="169" t="s">
        <v>22</v>
      </c>
      <c r="N465" s="172" t="s">
        <v>22</v>
      </c>
      <c r="O465" s="117" t="s">
        <v>22</v>
      </c>
      <c r="P465" s="117" t="s">
        <v>22</v>
      </c>
      <c r="Q465" s="117" t="s">
        <v>22</v>
      </c>
      <c r="R465" s="174" t="s">
        <v>22</v>
      </c>
      <c r="S465" s="9" t="s">
        <v>4692</v>
      </c>
      <c r="T465" s="174" t="s">
        <v>4693</v>
      </c>
      <c r="U465" s="175"/>
      <c r="V465" s="175" t="s">
        <v>4695</v>
      </c>
      <c r="W465" s="176" t="s">
        <v>22</v>
      </c>
      <c r="X465" s="176" t="s">
        <v>22</v>
      </c>
      <c r="Y465" s="180" t="s">
        <v>22</v>
      </c>
      <c r="Z465" s="11">
        <v>0.89</v>
      </c>
      <c r="AA465" s="117">
        <v>0.89</v>
      </c>
      <c r="AB465" s="175">
        <v>0.89</v>
      </c>
      <c r="AC465" s="117" t="s">
        <v>22</v>
      </c>
      <c r="AD465" s="11" t="s">
        <v>5209</v>
      </c>
      <c r="AE465" s="74" t="str">
        <f t="array" ref="AE465"> index(publications!$A$1:$A$319, match($B465, publications!$B$1:$B$319, 0))</f>
        <v>Amaury</v>
      </c>
      <c r="AF465" s="26" t="s">
        <v>22</v>
      </c>
    </row>
    <row r="466">
      <c r="A466" s="30" t="s">
        <v>4314</v>
      </c>
      <c r="B466" s="129" t="str">
        <f> VLOOKUP($A466,datasets!$A:$B,2,0)</f>
        <v>Shevchenko et al. 2020, Communications Earth &amp; Environment (FYPPE3AR)</v>
      </c>
      <c r="C466" s="129" t="str">
        <f t="shared" si="1"/>
        <v>FYPPE3AR.1.1</v>
      </c>
      <c r="D466" s="11" t="s">
        <v>5210</v>
      </c>
      <c r="E466" s="11" t="s">
        <v>5210</v>
      </c>
      <c r="F466" s="168" t="s">
        <v>4701</v>
      </c>
      <c r="G466" s="11">
        <v>0.06</v>
      </c>
      <c r="H466" s="169">
        <v>0.06</v>
      </c>
      <c r="I466" s="170">
        <f t="shared" ref="I466:I474" si="11">AVERAGE(G466,G466,H466)</f>
        <v>0.06</v>
      </c>
      <c r="J466" s="169" t="s">
        <v>4793</v>
      </c>
      <c r="K466" s="184">
        <v>12.0</v>
      </c>
      <c r="L466" s="117" t="s">
        <v>22</v>
      </c>
      <c r="M466" s="169" t="s">
        <v>22</v>
      </c>
      <c r="N466" s="172" t="s">
        <v>22</v>
      </c>
      <c r="O466" s="117" t="s">
        <v>22</v>
      </c>
      <c r="P466" s="117" t="s">
        <v>22</v>
      </c>
      <c r="Q466" s="117" t="s">
        <v>22</v>
      </c>
      <c r="R466" s="174" t="s">
        <v>22</v>
      </c>
      <c r="S466" s="117" t="s">
        <v>22</v>
      </c>
      <c r="T466" s="174" t="s">
        <v>22</v>
      </c>
      <c r="U466" s="175"/>
      <c r="V466" s="175" t="s">
        <v>22</v>
      </c>
      <c r="W466" s="176" t="s">
        <v>22</v>
      </c>
      <c r="X466" s="176" t="s">
        <v>22</v>
      </c>
      <c r="Y466" s="177" t="s">
        <v>22</v>
      </c>
      <c r="Z466" s="117" t="s">
        <v>22</v>
      </c>
      <c r="AA466" s="11" t="s">
        <v>22</v>
      </c>
      <c r="AB466" s="175" t="s">
        <v>22</v>
      </c>
      <c r="AC466" s="117" t="s">
        <v>22</v>
      </c>
      <c r="AD466" s="11" t="s">
        <v>5211</v>
      </c>
      <c r="AE466" s="204" t="str">
        <f t="array" ref="AE466"> index(publications!$A$1:$A$319, match($B466, publications!$B$1:$B$319, 0))</f>
        <v>Livia</v>
      </c>
      <c r="AF466" s="26" t="s">
        <v>22</v>
      </c>
    </row>
    <row r="467">
      <c r="A467" s="30" t="s">
        <v>4317</v>
      </c>
      <c r="B467" s="129" t="str">
        <f> VLOOKUP($A467,datasets!$A:$B,2,0)</f>
        <v>Shevchenko et al. 2020, Communications Earth &amp; Environment (FYPPE3AR)</v>
      </c>
      <c r="C467" s="129" t="str">
        <f t="shared" si="1"/>
        <v>FYPPE3AR.2.1</v>
      </c>
      <c r="D467" s="11" t="s">
        <v>5210</v>
      </c>
      <c r="E467" s="11" t="s">
        <v>5210</v>
      </c>
      <c r="F467" s="168" t="s">
        <v>4701</v>
      </c>
      <c r="G467" s="11">
        <v>0.06</v>
      </c>
      <c r="H467" s="169">
        <v>0.06</v>
      </c>
      <c r="I467" s="170">
        <f t="shared" si="11"/>
        <v>0.06</v>
      </c>
      <c r="J467" s="169" t="s">
        <v>4793</v>
      </c>
      <c r="K467" s="184">
        <v>12.0</v>
      </c>
      <c r="L467" s="117" t="s">
        <v>22</v>
      </c>
      <c r="M467" s="169" t="s">
        <v>22</v>
      </c>
      <c r="N467" s="172" t="s">
        <v>22</v>
      </c>
      <c r="O467" s="117" t="s">
        <v>22</v>
      </c>
      <c r="P467" s="117" t="s">
        <v>22</v>
      </c>
      <c r="Q467" s="117" t="s">
        <v>22</v>
      </c>
      <c r="R467" s="174" t="s">
        <v>22</v>
      </c>
      <c r="S467" s="117" t="s">
        <v>22</v>
      </c>
      <c r="T467" s="174" t="s">
        <v>22</v>
      </c>
      <c r="U467" s="175"/>
      <c r="V467" s="175" t="s">
        <v>22</v>
      </c>
      <c r="W467" s="176" t="s">
        <v>22</v>
      </c>
      <c r="X467" s="176" t="s">
        <v>22</v>
      </c>
      <c r="Y467" s="177" t="s">
        <v>22</v>
      </c>
      <c r="Z467" s="117" t="s">
        <v>22</v>
      </c>
      <c r="AA467" s="11" t="s">
        <v>22</v>
      </c>
      <c r="AB467" s="175" t="s">
        <v>22</v>
      </c>
      <c r="AC467" s="117" t="s">
        <v>22</v>
      </c>
      <c r="AD467" s="11" t="s">
        <v>5211</v>
      </c>
      <c r="AE467" s="204" t="str">
        <f t="array" ref="AE467"> index(publications!$A$1:$A$319, match($B467, publications!$B$1:$B$319, 0))</f>
        <v>Livia</v>
      </c>
      <c r="AF467" s="26" t="s">
        <v>22</v>
      </c>
    </row>
    <row r="468">
      <c r="A468" s="30" t="s">
        <v>4318</v>
      </c>
      <c r="B468" s="129" t="str">
        <f> VLOOKUP($A468,datasets!$A:$B,2,0)</f>
        <v>Shevchenko et al. 2020, Communications Earth &amp; Environment (FYPPE3AR)</v>
      </c>
      <c r="C468" s="129" t="str">
        <f t="shared" si="1"/>
        <v>FYPPE3AR.3.1</v>
      </c>
      <c r="D468" s="11" t="s">
        <v>5210</v>
      </c>
      <c r="E468" s="11" t="s">
        <v>5210</v>
      </c>
      <c r="F468" s="168" t="s">
        <v>4701</v>
      </c>
      <c r="G468" s="11">
        <v>0.06</v>
      </c>
      <c r="H468" s="169">
        <v>0.06</v>
      </c>
      <c r="I468" s="170">
        <f t="shared" si="11"/>
        <v>0.06</v>
      </c>
      <c r="J468" s="169" t="s">
        <v>4793</v>
      </c>
      <c r="K468" s="184">
        <v>12.0</v>
      </c>
      <c r="L468" s="117" t="s">
        <v>22</v>
      </c>
      <c r="M468" s="169" t="s">
        <v>22</v>
      </c>
      <c r="N468" s="172" t="s">
        <v>22</v>
      </c>
      <c r="O468" s="117" t="s">
        <v>22</v>
      </c>
      <c r="P468" s="117" t="s">
        <v>22</v>
      </c>
      <c r="Q468" s="117" t="s">
        <v>22</v>
      </c>
      <c r="R468" s="174" t="s">
        <v>22</v>
      </c>
      <c r="S468" s="117" t="s">
        <v>22</v>
      </c>
      <c r="T468" s="174" t="s">
        <v>22</v>
      </c>
      <c r="U468" s="175"/>
      <c r="V468" s="175" t="s">
        <v>22</v>
      </c>
      <c r="W468" s="176" t="s">
        <v>22</v>
      </c>
      <c r="X468" s="176" t="s">
        <v>22</v>
      </c>
      <c r="Y468" s="177" t="s">
        <v>22</v>
      </c>
      <c r="Z468" s="117" t="s">
        <v>22</v>
      </c>
      <c r="AA468" s="11" t="s">
        <v>22</v>
      </c>
      <c r="AB468" s="175" t="s">
        <v>22</v>
      </c>
      <c r="AC468" s="117" t="s">
        <v>22</v>
      </c>
      <c r="AD468" s="11" t="s">
        <v>5211</v>
      </c>
      <c r="AE468" s="204" t="str">
        <f t="array" ref="AE468"> index(publications!$A$1:$A$319, match($B468, publications!$B$1:$B$319, 0))</f>
        <v>Livia</v>
      </c>
      <c r="AF468" s="26" t="s">
        <v>22</v>
      </c>
    </row>
    <row r="469">
      <c r="A469" s="30" t="s">
        <v>4319</v>
      </c>
      <c r="B469" s="129" t="str">
        <f> VLOOKUP($A469,datasets!$A:$B,2,0)</f>
        <v>Shevchenko et al. 2020, Communications Earth &amp; Environment (FYPPE3AR)</v>
      </c>
      <c r="C469" s="129" t="str">
        <f t="shared" si="1"/>
        <v>FYPPE3AR.4.1</v>
      </c>
      <c r="D469" s="11" t="s">
        <v>5210</v>
      </c>
      <c r="E469" s="11" t="s">
        <v>5210</v>
      </c>
      <c r="F469" s="168" t="s">
        <v>4701</v>
      </c>
      <c r="G469" s="11">
        <v>0.06</v>
      </c>
      <c r="H469" s="169">
        <v>0.06</v>
      </c>
      <c r="I469" s="170">
        <f t="shared" si="11"/>
        <v>0.06</v>
      </c>
      <c r="J469" s="169" t="s">
        <v>4793</v>
      </c>
      <c r="K469" s="184">
        <v>12.0</v>
      </c>
      <c r="L469" s="117" t="s">
        <v>22</v>
      </c>
      <c r="M469" s="169" t="s">
        <v>22</v>
      </c>
      <c r="N469" s="172" t="s">
        <v>22</v>
      </c>
      <c r="O469" s="117" t="s">
        <v>22</v>
      </c>
      <c r="P469" s="117" t="s">
        <v>22</v>
      </c>
      <c r="Q469" s="117" t="s">
        <v>22</v>
      </c>
      <c r="R469" s="174" t="s">
        <v>22</v>
      </c>
      <c r="S469" s="117" t="s">
        <v>22</v>
      </c>
      <c r="T469" s="174" t="s">
        <v>22</v>
      </c>
      <c r="U469" s="175"/>
      <c r="V469" s="175" t="s">
        <v>22</v>
      </c>
      <c r="W469" s="176" t="s">
        <v>22</v>
      </c>
      <c r="X469" s="176" t="s">
        <v>22</v>
      </c>
      <c r="Y469" s="177" t="s">
        <v>22</v>
      </c>
      <c r="Z469" s="117" t="s">
        <v>22</v>
      </c>
      <c r="AA469" s="11" t="s">
        <v>22</v>
      </c>
      <c r="AB469" s="175" t="s">
        <v>22</v>
      </c>
      <c r="AC469" s="117" t="s">
        <v>22</v>
      </c>
      <c r="AD469" s="11" t="s">
        <v>5211</v>
      </c>
      <c r="AE469" s="204" t="str">
        <f t="array" ref="AE469"> index(publications!$A$1:$A$319, match($B469, publications!$B$1:$B$319, 0))</f>
        <v>Livia</v>
      </c>
      <c r="AF469" s="26" t="s">
        <v>22</v>
      </c>
    </row>
    <row r="470">
      <c r="A470" s="30" t="s">
        <v>4320</v>
      </c>
      <c r="B470" s="129" t="str">
        <f> VLOOKUP($A470,datasets!$A:$B,2,0)</f>
        <v>Shevchenko et al. 2020, Communications Earth &amp; Environment (FYPPE3AR)</v>
      </c>
      <c r="C470" s="129" t="str">
        <f t="shared" si="1"/>
        <v>FYPPE3AR.5.1</v>
      </c>
      <c r="D470" s="11" t="s">
        <v>5210</v>
      </c>
      <c r="E470" s="11" t="s">
        <v>5210</v>
      </c>
      <c r="F470" s="168" t="s">
        <v>4701</v>
      </c>
      <c r="G470" s="11">
        <v>0.06</v>
      </c>
      <c r="H470" s="169">
        <v>0.06</v>
      </c>
      <c r="I470" s="170">
        <f t="shared" si="11"/>
        <v>0.06</v>
      </c>
      <c r="J470" s="169" t="s">
        <v>4793</v>
      </c>
      <c r="K470" s="184">
        <v>12.0</v>
      </c>
      <c r="L470" s="117" t="s">
        <v>22</v>
      </c>
      <c r="M470" s="169" t="s">
        <v>22</v>
      </c>
      <c r="N470" s="172" t="s">
        <v>22</v>
      </c>
      <c r="O470" s="117" t="s">
        <v>22</v>
      </c>
      <c r="P470" s="117" t="s">
        <v>22</v>
      </c>
      <c r="Q470" s="117" t="s">
        <v>22</v>
      </c>
      <c r="R470" s="174" t="s">
        <v>22</v>
      </c>
      <c r="S470" s="117" t="s">
        <v>22</v>
      </c>
      <c r="T470" s="174" t="s">
        <v>22</v>
      </c>
      <c r="U470" s="175"/>
      <c r="V470" s="175" t="s">
        <v>22</v>
      </c>
      <c r="W470" s="176" t="s">
        <v>22</v>
      </c>
      <c r="X470" s="176" t="s">
        <v>22</v>
      </c>
      <c r="Y470" s="177" t="s">
        <v>22</v>
      </c>
      <c r="Z470" s="117" t="s">
        <v>22</v>
      </c>
      <c r="AA470" s="11" t="s">
        <v>22</v>
      </c>
      <c r="AB470" s="175" t="s">
        <v>22</v>
      </c>
      <c r="AC470" s="117" t="s">
        <v>22</v>
      </c>
      <c r="AD470" s="11" t="s">
        <v>5211</v>
      </c>
      <c r="AE470" s="204" t="str">
        <f t="array" ref="AE470"> index(publications!$A$1:$A$319, match($B470, publications!$B$1:$B$319, 0))</f>
        <v>Livia</v>
      </c>
      <c r="AF470" s="26" t="s">
        <v>22</v>
      </c>
    </row>
    <row r="471">
      <c r="A471" s="30" t="s">
        <v>4321</v>
      </c>
      <c r="B471" s="129" t="str">
        <f> VLOOKUP($A471,datasets!$A:$B,2,0)</f>
        <v>Shevchenko et al. 2020, Communications Earth &amp; Environment (FYPPE3AR)</v>
      </c>
      <c r="C471" s="129" t="str">
        <f t="shared" si="1"/>
        <v>FYPPE3AR.6.1</v>
      </c>
      <c r="D471" s="11" t="s">
        <v>5210</v>
      </c>
      <c r="E471" s="11" t="s">
        <v>5210</v>
      </c>
      <c r="F471" s="168" t="s">
        <v>4701</v>
      </c>
      <c r="G471" s="11">
        <v>0.06</v>
      </c>
      <c r="H471" s="169">
        <v>0.06</v>
      </c>
      <c r="I471" s="170">
        <f t="shared" si="11"/>
        <v>0.06</v>
      </c>
      <c r="J471" s="169" t="s">
        <v>4793</v>
      </c>
      <c r="K471" s="184">
        <v>12.0</v>
      </c>
      <c r="L471" s="117" t="s">
        <v>22</v>
      </c>
      <c r="M471" s="169" t="s">
        <v>22</v>
      </c>
      <c r="N471" s="172" t="s">
        <v>22</v>
      </c>
      <c r="O471" s="117" t="s">
        <v>22</v>
      </c>
      <c r="P471" s="117" t="s">
        <v>22</v>
      </c>
      <c r="Q471" s="117" t="s">
        <v>22</v>
      </c>
      <c r="R471" s="174" t="s">
        <v>22</v>
      </c>
      <c r="S471" s="117" t="s">
        <v>22</v>
      </c>
      <c r="T471" s="174" t="s">
        <v>22</v>
      </c>
      <c r="U471" s="175"/>
      <c r="V471" s="175" t="s">
        <v>22</v>
      </c>
      <c r="W471" s="176" t="s">
        <v>22</v>
      </c>
      <c r="X471" s="176" t="s">
        <v>22</v>
      </c>
      <c r="Y471" s="177" t="s">
        <v>22</v>
      </c>
      <c r="Z471" s="117" t="s">
        <v>22</v>
      </c>
      <c r="AA471" s="11" t="s">
        <v>22</v>
      </c>
      <c r="AB471" s="175" t="s">
        <v>22</v>
      </c>
      <c r="AC471" s="117" t="s">
        <v>22</v>
      </c>
      <c r="AD471" s="11" t="s">
        <v>5211</v>
      </c>
      <c r="AE471" s="204" t="str">
        <f t="array" ref="AE471"> index(publications!$A$1:$A$319, match($B471, publications!$B$1:$B$319, 0))</f>
        <v>Livia</v>
      </c>
      <c r="AF471" s="26" t="s">
        <v>22</v>
      </c>
    </row>
    <row r="472">
      <c r="A472" s="30" t="s">
        <v>4322</v>
      </c>
      <c r="B472" s="129" t="str">
        <f> VLOOKUP($A472,datasets!$A:$B,2,0)</f>
        <v>Shevchenko et al. 2020, Communications Earth &amp; Environment (FYPPE3AR)</v>
      </c>
      <c r="C472" s="129" t="str">
        <f t="shared" si="1"/>
        <v>FYPPE3AR.7.1</v>
      </c>
      <c r="D472" s="11" t="s">
        <v>5210</v>
      </c>
      <c r="E472" s="11" t="s">
        <v>5210</v>
      </c>
      <c r="F472" s="168" t="s">
        <v>4701</v>
      </c>
      <c r="G472" s="11">
        <v>0.06</v>
      </c>
      <c r="H472" s="169">
        <v>0.06</v>
      </c>
      <c r="I472" s="170">
        <f t="shared" si="11"/>
        <v>0.06</v>
      </c>
      <c r="J472" s="169" t="s">
        <v>4793</v>
      </c>
      <c r="K472" s="184">
        <v>12.0</v>
      </c>
      <c r="L472" s="117" t="s">
        <v>22</v>
      </c>
      <c r="M472" s="169" t="s">
        <v>22</v>
      </c>
      <c r="N472" s="172" t="s">
        <v>22</v>
      </c>
      <c r="O472" s="117" t="s">
        <v>22</v>
      </c>
      <c r="P472" s="117" t="s">
        <v>22</v>
      </c>
      <c r="Q472" s="117" t="s">
        <v>22</v>
      </c>
      <c r="R472" s="174" t="s">
        <v>22</v>
      </c>
      <c r="S472" s="117" t="s">
        <v>22</v>
      </c>
      <c r="T472" s="174" t="s">
        <v>22</v>
      </c>
      <c r="U472" s="175"/>
      <c r="V472" s="175" t="s">
        <v>22</v>
      </c>
      <c r="W472" s="176" t="s">
        <v>22</v>
      </c>
      <c r="X472" s="176" t="s">
        <v>22</v>
      </c>
      <c r="Y472" s="177" t="s">
        <v>22</v>
      </c>
      <c r="Z472" s="117" t="s">
        <v>22</v>
      </c>
      <c r="AA472" s="11" t="s">
        <v>22</v>
      </c>
      <c r="AB472" s="175" t="s">
        <v>22</v>
      </c>
      <c r="AC472" s="117" t="s">
        <v>22</v>
      </c>
      <c r="AD472" s="11" t="s">
        <v>5211</v>
      </c>
      <c r="AE472" s="204" t="str">
        <f t="array" ref="AE472"> index(publications!$A$1:$A$319, match($B472, publications!$B$1:$B$319, 0))</f>
        <v>Livia</v>
      </c>
      <c r="AF472" s="26" t="s">
        <v>22</v>
      </c>
    </row>
    <row r="473">
      <c r="A473" s="30" t="s">
        <v>4323</v>
      </c>
      <c r="B473" s="129" t="str">
        <f> VLOOKUP($A473,datasets!$A:$B,2,0)</f>
        <v>Shevchenko et al. 2020, Communications Earth &amp; Environment (FYPPE3AR)</v>
      </c>
      <c r="C473" s="129" t="str">
        <f t="shared" si="1"/>
        <v>FYPPE3AR.8.1</v>
      </c>
      <c r="D473" s="11" t="s">
        <v>5210</v>
      </c>
      <c r="E473" s="11" t="s">
        <v>5210</v>
      </c>
      <c r="F473" s="168" t="s">
        <v>4701</v>
      </c>
      <c r="G473" s="11">
        <v>0.06</v>
      </c>
      <c r="H473" s="169">
        <v>0.06</v>
      </c>
      <c r="I473" s="170">
        <f t="shared" si="11"/>
        <v>0.06</v>
      </c>
      <c r="J473" s="169" t="s">
        <v>4793</v>
      </c>
      <c r="K473" s="184">
        <v>12.0</v>
      </c>
      <c r="L473" s="117" t="s">
        <v>22</v>
      </c>
      <c r="M473" s="169" t="s">
        <v>22</v>
      </c>
      <c r="N473" s="172" t="s">
        <v>22</v>
      </c>
      <c r="O473" s="117" t="s">
        <v>22</v>
      </c>
      <c r="P473" s="117" t="s">
        <v>22</v>
      </c>
      <c r="Q473" s="117" t="s">
        <v>22</v>
      </c>
      <c r="R473" s="174" t="s">
        <v>22</v>
      </c>
      <c r="S473" s="117" t="s">
        <v>22</v>
      </c>
      <c r="T473" s="174" t="s">
        <v>22</v>
      </c>
      <c r="U473" s="175"/>
      <c r="V473" s="175" t="s">
        <v>22</v>
      </c>
      <c r="W473" s="176" t="s">
        <v>22</v>
      </c>
      <c r="X473" s="176" t="s">
        <v>22</v>
      </c>
      <c r="Y473" s="177" t="s">
        <v>22</v>
      </c>
      <c r="Z473" s="117" t="s">
        <v>22</v>
      </c>
      <c r="AA473" s="11" t="s">
        <v>22</v>
      </c>
      <c r="AB473" s="175" t="s">
        <v>22</v>
      </c>
      <c r="AC473" s="117" t="s">
        <v>22</v>
      </c>
      <c r="AD473" s="11" t="s">
        <v>5211</v>
      </c>
      <c r="AE473" s="204" t="str">
        <f t="array" ref="AE473"> index(publications!$A$1:$A$319, match($B473, publications!$B$1:$B$319, 0))</f>
        <v>Livia</v>
      </c>
      <c r="AF473" s="26" t="s">
        <v>22</v>
      </c>
    </row>
    <row r="474">
      <c r="A474" s="30" t="s">
        <v>4324</v>
      </c>
      <c r="B474" s="129" t="str">
        <f> VLOOKUP($A474,datasets!$A:$B,2,0)</f>
        <v>Sohn et al. 2004, The Photogrammetric Record (JPQS9JXB)</v>
      </c>
      <c r="C474" s="129" t="str">
        <f t="shared" si="1"/>
        <v>JPQS9JXB.1.1</v>
      </c>
      <c r="D474" s="11" t="s">
        <v>4762</v>
      </c>
      <c r="E474" s="11" t="s">
        <v>4762</v>
      </c>
      <c r="F474" s="168" t="s">
        <v>4695</v>
      </c>
      <c r="G474" s="11">
        <v>0.7</v>
      </c>
      <c r="H474" s="169">
        <v>0.7</v>
      </c>
      <c r="I474" s="170">
        <f t="shared" si="11"/>
        <v>0.7</v>
      </c>
      <c r="J474" s="169" t="s">
        <v>4782</v>
      </c>
      <c r="K474" s="171">
        <v>30.0</v>
      </c>
      <c r="L474" s="11">
        <v>2.58</v>
      </c>
      <c r="M474" s="11">
        <v>4.31</v>
      </c>
      <c r="N474" s="172">
        <v>3.16</v>
      </c>
      <c r="O474" s="117">
        <v>26.0</v>
      </c>
      <c r="P474" s="117" t="s">
        <v>22</v>
      </c>
      <c r="Q474" s="117" t="s">
        <v>22</v>
      </c>
      <c r="R474" s="174" t="s">
        <v>22</v>
      </c>
      <c r="S474" s="9" t="s">
        <v>4758</v>
      </c>
      <c r="T474" s="174" t="s">
        <v>4758</v>
      </c>
      <c r="U474" s="175"/>
      <c r="V474" s="175" t="s">
        <v>4695</v>
      </c>
      <c r="W474" s="176" t="s">
        <v>22</v>
      </c>
      <c r="X474" s="176" t="s">
        <v>22</v>
      </c>
      <c r="Y474" s="180" t="s">
        <v>22</v>
      </c>
      <c r="Z474" s="11">
        <v>5.81</v>
      </c>
      <c r="AA474" s="11">
        <v>5.81</v>
      </c>
      <c r="AB474" s="181">
        <v>5.81</v>
      </c>
      <c r="AC474" s="9" t="s">
        <v>4714</v>
      </c>
      <c r="AD474" s="117" t="s">
        <v>22</v>
      </c>
      <c r="AE474" s="74" t="str">
        <f t="array" ref="AE474"> index(publications!$A$1:$A$319, match($B474, publications!$B$1:$B$319, 0))</f>
        <v>Bob</v>
      </c>
      <c r="AF474" s="26" t="s">
        <v>4893</v>
      </c>
      <c r="AG474" s="136" t="s">
        <v>5212</v>
      </c>
    </row>
    <row r="475">
      <c r="A475" s="30" t="s">
        <v>4325</v>
      </c>
      <c r="B475" s="129" t="str">
        <f> VLOOKUP($A475,datasets!$A:$B,2,0)</f>
        <v>Stăncioiu et al. 2021, Science of The Total Environment (RENZSNMD)</v>
      </c>
      <c r="C475" s="129" t="str">
        <f t="shared" si="1"/>
        <v>RENZSNMD.1.1</v>
      </c>
      <c r="D475" s="11" t="s">
        <v>5110</v>
      </c>
      <c r="E475" s="117" t="s">
        <v>22</v>
      </c>
      <c r="F475" s="168" t="s">
        <v>22</v>
      </c>
      <c r="G475" s="117" t="s">
        <v>22</v>
      </c>
      <c r="H475" s="169" t="s">
        <v>22</v>
      </c>
      <c r="I475" s="178" t="s">
        <v>22</v>
      </c>
      <c r="J475" s="169" t="s">
        <v>5111</v>
      </c>
      <c r="K475" s="184">
        <v>941.0</v>
      </c>
      <c r="L475" s="117" t="s">
        <v>22</v>
      </c>
      <c r="M475" s="169" t="s">
        <v>22</v>
      </c>
      <c r="N475" s="172" t="s">
        <v>22</v>
      </c>
      <c r="O475" s="117" t="s">
        <v>22</v>
      </c>
      <c r="P475" s="117" t="s">
        <v>22</v>
      </c>
      <c r="Q475" s="117" t="s">
        <v>22</v>
      </c>
      <c r="R475" s="174" t="s">
        <v>22</v>
      </c>
      <c r="S475" s="9" t="s">
        <v>4772</v>
      </c>
      <c r="T475" s="174" t="s">
        <v>4773</v>
      </c>
      <c r="U475" s="181"/>
      <c r="V475" s="181" t="s">
        <v>4695</v>
      </c>
      <c r="W475" s="176" t="s">
        <v>22</v>
      </c>
      <c r="X475" s="176" t="s">
        <v>22</v>
      </c>
      <c r="Y475" s="180" t="s">
        <v>22</v>
      </c>
      <c r="Z475" s="77">
        <v>14.3</v>
      </c>
      <c r="AA475" s="11">
        <v>14.3</v>
      </c>
      <c r="AB475" s="181">
        <v>14.3</v>
      </c>
      <c r="AC475" s="9" t="s">
        <v>4905</v>
      </c>
      <c r="AD475" s="11" t="s">
        <v>22</v>
      </c>
      <c r="AE475" s="74" t="str">
        <f t="array" ref="AE475"> index(publications!$A$1:$A$319, match($B475, publications!$B$1:$B$319, 0))</f>
        <v>Bob</v>
      </c>
      <c r="AF475" s="26" t="s">
        <v>22</v>
      </c>
    </row>
    <row r="476">
      <c r="A476" s="30" t="s">
        <v>4326</v>
      </c>
      <c r="B476" s="129" t="str">
        <f> VLOOKUP($A476,datasets!$A:$B,2,0)</f>
        <v>Stark et al. 2020, Journal of Geomorphology (42S2BQKV)</v>
      </c>
      <c r="C476" s="129" t="str">
        <f t="shared" si="1"/>
        <v>42S2BQKV.1.1</v>
      </c>
      <c r="D476" s="11" t="s">
        <v>5138</v>
      </c>
      <c r="E476" s="11" t="s">
        <v>5138</v>
      </c>
      <c r="F476" s="168" t="s">
        <v>4701</v>
      </c>
      <c r="G476" s="11" t="s">
        <v>4898</v>
      </c>
      <c r="H476" s="169" t="s">
        <v>4898</v>
      </c>
      <c r="I476" s="170" t="s">
        <v>4899</v>
      </c>
      <c r="J476" s="169" t="s">
        <v>4838</v>
      </c>
      <c r="K476" s="171">
        <v>11.0</v>
      </c>
      <c r="L476" s="11">
        <v>2.85</v>
      </c>
      <c r="M476" s="11">
        <v>2.85</v>
      </c>
      <c r="N476" s="172">
        <v>2.85</v>
      </c>
      <c r="O476" s="117" t="s">
        <v>22</v>
      </c>
      <c r="P476" s="117" t="s">
        <v>22</v>
      </c>
      <c r="Q476" s="117" t="s">
        <v>22</v>
      </c>
      <c r="R476" s="174" t="s">
        <v>22</v>
      </c>
      <c r="S476" s="9" t="s">
        <v>5213</v>
      </c>
      <c r="T476" s="173" t="s">
        <v>4770</v>
      </c>
      <c r="U476" s="181"/>
      <c r="V476" s="181" t="s">
        <v>4695</v>
      </c>
      <c r="W476" s="179">
        <v>0.16</v>
      </c>
      <c r="X476" s="179">
        <v>0.16</v>
      </c>
      <c r="Y476" s="180">
        <v>0.16</v>
      </c>
      <c r="Z476" s="11">
        <v>0.4</v>
      </c>
      <c r="AA476" s="11">
        <v>0.4</v>
      </c>
      <c r="AB476" s="181">
        <v>0.4</v>
      </c>
      <c r="AC476" s="9" t="s">
        <v>4714</v>
      </c>
      <c r="AD476" s="11" t="s">
        <v>22</v>
      </c>
      <c r="AE476" s="74" t="str">
        <f t="array" ref="AE476"> index(publications!$A$1:$A$319, match($B476, publications!$B$1:$B$319, 0))</f>
        <v>Anette</v>
      </c>
      <c r="AF476" s="26" t="s">
        <v>5214</v>
      </c>
    </row>
    <row r="477">
      <c r="A477" s="30" t="s">
        <v>4330</v>
      </c>
      <c r="B477" s="129" t="str">
        <f> VLOOKUP($A477,datasets!$A:$B,2,0)</f>
        <v>Stark et al. 2020, Journal of Geomorphology (42S2BQKV)</v>
      </c>
      <c r="C477" s="129" t="str">
        <f t="shared" si="1"/>
        <v>42S2BQKV.2.1</v>
      </c>
      <c r="D477" s="11" t="s">
        <v>5138</v>
      </c>
      <c r="E477" s="11" t="s">
        <v>5138</v>
      </c>
      <c r="F477" s="168" t="s">
        <v>4701</v>
      </c>
      <c r="G477" s="11" t="s">
        <v>4898</v>
      </c>
      <c r="H477" s="169" t="s">
        <v>4898</v>
      </c>
      <c r="I477" s="170" t="s">
        <v>4899</v>
      </c>
      <c r="J477" s="169" t="s">
        <v>4838</v>
      </c>
      <c r="K477" s="171">
        <v>11.0</v>
      </c>
      <c r="L477" s="11">
        <v>1.92</v>
      </c>
      <c r="M477" s="11">
        <v>1.95</v>
      </c>
      <c r="N477" s="172">
        <v>1.93</v>
      </c>
      <c r="O477" s="117" t="s">
        <v>22</v>
      </c>
      <c r="P477" s="117" t="s">
        <v>22</v>
      </c>
      <c r="Q477" s="117" t="s">
        <v>22</v>
      </c>
      <c r="R477" s="174" t="s">
        <v>22</v>
      </c>
      <c r="S477" s="9" t="s">
        <v>5213</v>
      </c>
      <c r="T477" s="173" t="s">
        <v>4770</v>
      </c>
      <c r="U477" s="181"/>
      <c r="V477" s="181" t="s">
        <v>4695</v>
      </c>
      <c r="W477" s="179">
        <v>0.16</v>
      </c>
      <c r="X477" s="179">
        <v>0.16</v>
      </c>
      <c r="Y477" s="180">
        <v>0.16</v>
      </c>
      <c r="Z477" s="11">
        <v>0.68</v>
      </c>
      <c r="AA477" s="11">
        <v>0.68</v>
      </c>
      <c r="AB477" s="181">
        <v>0.68</v>
      </c>
      <c r="AC477" s="9" t="s">
        <v>4714</v>
      </c>
      <c r="AD477" s="11" t="s">
        <v>22</v>
      </c>
      <c r="AE477" s="74" t="str">
        <f t="array" ref="AE477"> index(publications!$A$1:$A$319, match($B477, publications!$B$1:$B$319, 0))</f>
        <v>Anette</v>
      </c>
      <c r="AF477" s="26" t="s">
        <v>5215</v>
      </c>
    </row>
    <row r="478">
      <c r="A478" s="30" t="s">
        <v>4331</v>
      </c>
      <c r="B478" s="129" t="str">
        <f> VLOOKUP($A478,datasets!$A:$B,2,0)</f>
        <v>Stott et al. 2018, Proceedings of the National Academy of Sciences (UUN2FYMP)</v>
      </c>
      <c r="C478" s="129" t="str">
        <f t="shared" si="1"/>
        <v>UUN2FYMP.1.1</v>
      </c>
      <c r="D478" s="117" t="s">
        <v>22</v>
      </c>
      <c r="E478" s="117" t="s">
        <v>22</v>
      </c>
      <c r="F478" s="168" t="s">
        <v>22</v>
      </c>
      <c r="G478" s="117" t="s">
        <v>22</v>
      </c>
      <c r="H478" s="169" t="s">
        <v>22</v>
      </c>
      <c r="I478" s="170" t="s">
        <v>22</v>
      </c>
      <c r="J478" s="117" t="s">
        <v>22</v>
      </c>
      <c r="K478" s="184" t="s">
        <v>22</v>
      </c>
      <c r="L478" s="117" t="s">
        <v>22</v>
      </c>
      <c r="M478" s="169" t="s">
        <v>22</v>
      </c>
      <c r="N478" s="172" t="s">
        <v>22</v>
      </c>
      <c r="O478" s="117" t="s">
        <v>22</v>
      </c>
      <c r="P478" s="117" t="s">
        <v>22</v>
      </c>
      <c r="Q478" s="117" t="s">
        <v>22</v>
      </c>
      <c r="R478" s="174" t="s">
        <v>22</v>
      </c>
      <c r="S478" s="117" t="s">
        <v>22</v>
      </c>
      <c r="T478" s="174" t="s">
        <v>22</v>
      </c>
      <c r="U478" s="175"/>
      <c r="V478" s="175" t="s">
        <v>22</v>
      </c>
      <c r="W478" s="176" t="s">
        <v>22</v>
      </c>
      <c r="X478" s="176" t="s">
        <v>22</v>
      </c>
      <c r="Y478" s="177" t="s">
        <v>22</v>
      </c>
      <c r="Z478" s="117" t="s">
        <v>22</v>
      </c>
      <c r="AA478" s="11" t="s">
        <v>22</v>
      </c>
      <c r="AB478" s="175" t="s">
        <v>22</v>
      </c>
      <c r="AC478" s="117" t="s">
        <v>22</v>
      </c>
      <c r="AD478" s="117" t="s">
        <v>22</v>
      </c>
      <c r="AE478" s="74" t="str">
        <f t="array" ref="AE478"> index(publications!$A$1:$A$319, match($B478, publications!$B$1:$B$319, 0))</f>
        <v>Livia</v>
      </c>
      <c r="AF478" s="26" t="s">
        <v>22</v>
      </c>
    </row>
    <row r="479">
      <c r="A479" s="30" t="s">
        <v>4614</v>
      </c>
      <c r="B479" s="129" t="str">
        <f> VLOOKUP($A479,datasets!$A:$B,2,0)</f>
        <v>Suh and Ouimet 2023, Photogrammetric Engineering &amp; Remote Sensing (9LTT2ELW)</v>
      </c>
      <c r="C479" s="129" t="str">
        <f t="shared" si="1"/>
        <v>9LTT2ELW.1.1</v>
      </c>
      <c r="D479" s="11" t="s">
        <v>4961</v>
      </c>
      <c r="E479" s="117" t="s">
        <v>5075</v>
      </c>
      <c r="F479" s="168" t="s">
        <v>4701</v>
      </c>
      <c r="G479" s="117" t="s">
        <v>22</v>
      </c>
      <c r="H479" s="117" t="s">
        <v>22</v>
      </c>
      <c r="I479" s="117" t="s">
        <v>22</v>
      </c>
      <c r="J479" s="169" t="s">
        <v>5216</v>
      </c>
      <c r="K479" s="171">
        <v>237.0</v>
      </c>
      <c r="L479" s="11" t="s">
        <v>22</v>
      </c>
      <c r="M479" s="11" t="s">
        <v>22</v>
      </c>
      <c r="N479" s="11" t="s">
        <v>22</v>
      </c>
      <c r="O479" s="117" t="s">
        <v>22</v>
      </c>
      <c r="P479" s="117">
        <v>1.2</v>
      </c>
      <c r="Q479" s="117">
        <v>5.56</v>
      </c>
      <c r="R479" s="173">
        <v>5.82</v>
      </c>
      <c r="S479" s="9" t="s">
        <v>4707</v>
      </c>
      <c r="T479" s="174" t="s">
        <v>4707</v>
      </c>
      <c r="U479" s="175"/>
      <c r="V479" s="175" t="s">
        <v>4701</v>
      </c>
      <c r="W479" s="176" t="s">
        <v>22</v>
      </c>
      <c r="X479" s="176" t="s">
        <v>22</v>
      </c>
      <c r="Y479" s="177" t="s">
        <v>22</v>
      </c>
      <c r="Z479" s="11">
        <v>1.2</v>
      </c>
      <c r="AA479" s="11">
        <v>5.56</v>
      </c>
      <c r="AB479" s="11">
        <v>5.82</v>
      </c>
      <c r="AC479" s="9" t="s">
        <v>4714</v>
      </c>
      <c r="AD479" s="11"/>
      <c r="AE479" s="15" t="s">
        <v>23</v>
      </c>
      <c r="AF479" s="26"/>
    </row>
    <row r="480">
      <c r="A480" s="30" t="s">
        <v>4616</v>
      </c>
      <c r="B480" s="129" t="str">
        <f> VLOOKUP($A480,datasets!$A:$B,2,0)</f>
        <v>Suh and Ouimet 2023, Photogrammetric Engineering &amp; Remote Sensing (9LTT2ELW)</v>
      </c>
      <c r="C480" s="129" t="str">
        <f t="shared" si="1"/>
        <v>9LTT2ELW.2.1</v>
      </c>
      <c r="D480" s="11" t="s">
        <v>5217</v>
      </c>
      <c r="E480" s="117" t="s">
        <v>5075</v>
      </c>
      <c r="F480" s="168" t="s">
        <v>4701</v>
      </c>
      <c r="G480" s="117" t="s">
        <v>22</v>
      </c>
      <c r="H480" s="117" t="s">
        <v>22</v>
      </c>
      <c r="I480" s="117" t="s">
        <v>22</v>
      </c>
      <c r="J480" s="169" t="s">
        <v>5218</v>
      </c>
      <c r="K480" s="171">
        <v>234.0</v>
      </c>
      <c r="L480" s="11" t="s">
        <v>22</v>
      </c>
      <c r="M480" s="11" t="s">
        <v>22</v>
      </c>
      <c r="N480" s="11" t="s">
        <v>22</v>
      </c>
      <c r="O480" s="117" t="s">
        <v>22</v>
      </c>
      <c r="P480" s="117">
        <v>1.55</v>
      </c>
      <c r="Q480" s="117">
        <v>9.2</v>
      </c>
      <c r="R480" s="173">
        <v>9.46</v>
      </c>
      <c r="S480" s="9" t="s">
        <v>4707</v>
      </c>
      <c r="T480" s="174" t="s">
        <v>4707</v>
      </c>
      <c r="U480" s="175"/>
      <c r="V480" s="175" t="s">
        <v>4701</v>
      </c>
      <c r="W480" s="176" t="s">
        <v>22</v>
      </c>
      <c r="X480" s="176" t="s">
        <v>22</v>
      </c>
      <c r="Y480" s="177" t="s">
        <v>22</v>
      </c>
      <c r="Z480" s="11">
        <v>1.55</v>
      </c>
      <c r="AA480" s="11">
        <v>9.2</v>
      </c>
      <c r="AB480" s="11">
        <v>9.46</v>
      </c>
      <c r="AC480" s="9" t="s">
        <v>4714</v>
      </c>
      <c r="AD480" s="11"/>
      <c r="AE480" s="15" t="s">
        <v>23</v>
      </c>
      <c r="AF480" s="26"/>
    </row>
    <row r="481">
      <c r="A481" s="30" t="s">
        <v>4333</v>
      </c>
      <c r="B481" s="129" t="str">
        <f> VLOOKUP($A481,datasets!$A:$B,2,0)</f>
        <v>Surazakov and Aizen 2010, Photogrammetric Engineering &amp; Remote Sensing (QUZPQPWA)</v>
      </c>
      <c r="C481" s="129" t="str">
        <f t="shared" si="1"/>
        <v>QUZPQPWA.1.1</v>
      </c>
      <c r="D481" s="11" t="s">
        <v>5219</v>
      </c>
      <c r="E481" s="117" t="s">
        <v>5220</v>
      </c>
      <c r="F481" s="168" t="s">
        <v>4695</v>
      </c>
      <c r="G481" s="117" t="s">
        <v>22</v>
      </c>
      <c r="H481" s="169" t="s">
        <v>22</v>
      </c>
      <c r="I481" s="178" t="s">
        <v>22</v>
      </c>
      <c r="J481" s="169" t="s">
        <v>5049</v>
      </c>
      <c r="K481" s="171">
        <v>33.0</v>
      </c>
      <c r="L481" s="11">
        <v>4.04</v>
      </c>
      <c r="M481" s="11">
        <v>5.76</v>
      </c>
      <c r="N481" s="172">
        <v>4.61</v>
      </c>
      <c r="O481" s="117" t="s">
        <v>22</v>
      </c>
      <c r="P481" s="117" t="s">
        <v>22</v>
      </c>
      <c r="Q481" s="117" t="s">
        <v>22</v>
      </c>
      <c r="R481" s="174" t="s">
        <v>22</v>
      </c>
      <c r="S481" s="9" t="s">
        <v>5221</v>
      </c>
      <c r="T481" s="173" t="s">
        <v>5222</v>
      </c>
      <c r="U481" s="181"/>
      <c r="V481" s="181" t="s">
        <v>4695</v>
      </c>
      <c r="W481" s="179" t="s">
        <v>5223</v>
      </c>
      <c r="X481" s="176">
        <v>0.34</v>
      </c>
      <c r="Y481" s="236">
        <v>7.18</v>
      </c>
      <c r="Z481" s="117" t="s">
        <v>5224</v>
      </c>
      <c r="AA481" s="117" t="s">
        <v>5224</v>
      </c>
      <c r="AB481" s="181">
        <v>6.18</v>
      </c>
      <c r="AC481" s="9" t="s">
        <v>4714</v>
      </c>
      <c r="AD481" s="117" t="s">
        <v>22</v>
      </c>
      <c r="AE481" s="74" t="str">
        <f t="array" ref="AE481"> index(publications!$A$1:$A$319, match($B481, publications!$B$1:$B$319, 0))</f>
        <v>Melanie</v>
      </c>
      <c r="AF481" s="26" t="s">
        <v>5225</v>
      </c>
    </row>
    <row r="482">
      <c r="A482" s="30" t="s">
        <v>4339</v>
      </c>
      <c r="B482" s="129" t="str">
        <f> VLOOKUP($A482,datasets!$A:$B,2,0)</f>
        <v>Surazakov and Aizen 2010, Photogrammetric Engineering &amp; Remote Sensing (QUZPQPWA)</v>
      </c>
      <c r="C482" s="129" t="str">
        <f t="shared" si="1"/>
        <v>QUZPQPWA.2.1</v>
      </c>
      <c r="D482" s="11" t="s">
        <v>5219</v>
      </c>
      <c r="E482" s="117" t="s">
        <v>5220</v>
      </c>
      <c r="F482" s="168" t="s">
        <v>4695</v>
      </c>
      <c r="G482" s="117" t="s">
        <v>22</v>
      </c>
      <c r="H482" s="169" t="s">
        <v>22</v>
      </c>
      <c r="I482" s="178" t="s">
        <v>22</v>
      </c>
      <c r="J482" s="169" t="s">
        <v>4840</v>
      </c>
      <c r="K482" s="171">
        <v>13.0</v>
      </c>
      <c r="L482" s="11">
        <v>8.18</v>
      </c>
      <c r="M482" s="11">
        <v>11.41</v>
      </c>
      <c r="N482" s="172">
        <v>9.26</v>
      </c>
      <c r="O482" s="117" t="s">
        <v>22</v>
      </c>
      <c r="P482" s="117" t="s">
        <v>22</v>
      </c>
      <c r="Q482" s="117" t="s">
        <v>22</v>
      </c>
      <c r="R482" s="174" t="s">
        <v>22</v>
      </c>
      <c r="S482" s="9" t="s">
        <v>5226</v>
      </c>
      <c r="T482" s="174" t="s">
        <v>4762</v>
      </c>
      <c r="U482" s="181"/>
      <c r="V482" s="181" t="s">
        <v>4695</v>
      </c>
      <c r="W482" s="176" t="s">
        <v>22</v>
      </c>
      <c r="X482" s="179" t="s">
        <v>22</v>
      </c>
      <c r="Y482" s="180" t="s">
        <v>22</v>
      </c>
      <c r="Z482" s="11" t="s">
        <v>5227</v>
      </c>
      <c r="AA482" s="11" t="s">
        <v>5227</v>
      </c>
      <c r="AB482" s="181">
        <v>20.0</v>
      </c>
      <c r="AC482" s="9" t="s">
        <v>4714</v>
      </c>
      <c r="AD482" s="117" t="s">
        <v>22</v>
      </c>
      <c r="AE482" s="74" t="str">
        <f t="array" ref="AE482"> index(publications!$A$1:$A$319, match($B482, publications!$B$1:$B$319, 0))</f>
        <v>Melanie</v>
      </c>
      <c r="AF482" s="26" t="s">
        <v>5228</v>
      </c>
      <c r="AH482" s="26" t="s">
        <v>4893</v>
      </c>
      <c r="AI482" s="26" t="s">
        <v>5229</v>
      </c>
    </row>
    <row r="483">
      <c r="A483" s="30" t="s">
        <v>4340</v>
      </c>
      <c r="B483" s="129" t="str">
        <f> VLOOKUP($A483,datasets!$A:$B,2,0)</f>
        <v>Tian et al. 2019, IGARSS 2019 - 2019 IEEE International Geoscience and Remote Sensing Symposium (3Q3MUWTB)</v>
      </c>
      <c r="C483" s="129" t="str">
        <f t="shared" si="1"/>
        <v>3Q3MUWTB.1.1</v>
      </c>
      <c r="D483" s="11" t="s">
        <v>5230</v>
      </c>
      <c r="E483" s="117" t="s">
        <v>5231</v>
      </c>
      <c r="F483" s="168" t="s">
        <v>4695</v>
      </c>
      <c r="G483" s="117" t="s">
        <v>22</v>
      </c>
      <c r="H483" s="169" t="s">
        <v>22</v>
      </c>
      <c r="I483" s="170" t="s">
        <v>22</v>
      </c>
      <c r="J483" s="169" t="s">
        <v>4737</v>
      </c>
      <c r="K483" s="184">
        <v>20.0</v>
      </c>
      <c r="L483" s="117" t="s">
        <v>22</v>
      </c>
      <c r="M483" s="169" t="s">
        <v>22</v>
      </c>
      <c r="N483" s="172" t="s">
        <v>22</v>
      </c>
      <c r="O483" s="117">
        <v>17.0</v>
      </c>
      <c r="P483" s="11">
        <v>40.0</v>
      </c>
      <c r="Q483" s="11">
        <v>40.0</v>
      </c>
      <c r="R483" s="173">
        <v>40.0</v>
      </c>
      <c r="S483" s="9" t="s">
        <v>5231</v>
      </c>
      <c r="T483" s="174" t="s">
        <v>4770</v>
      </c>
      <c r="U483" s="181"/>
      <c r="V483" s="181" t="s">
        <v>4695</v>
      </c>
      <c r="W483" s="176" t="s">
        <v>22</v>
      </c>
      <c r="X483" s="176" t="s">
        <v>22</v>
      </c>
      <c r="Y483" s="177" t="s">
        <v>22</v>
      </c>
      <c r="Z483" s="117" t="s">
        <v>22</v>
      </c>
      <c r="AA483" s="11" t="s">
        <v>22</v>
      </c>
      <c r="AB483" s="181" t="s">
        <v>22</v>
      </c>
      <c r="AC483" s="9" t="s">
        <v>4889</v>
      </c>
      <c r="AD483" s="11" t="s">
        <v>22</v>
      </c>
      <c r="AE483" s="74" t="str">
        <f t="array" ref="AE483"> index(publications!$A$1:$A$319, match($B483, publications!$B$1:$B$319, 0))</f>
        <v>Amaury</v>
      </c>
      <c r="AF483" s="26" t="s">
        <v>22</v>
      </c>
    </row>
    <row r="484">
      <c r="A484" s="30" t="s">
        <v>4347</v>
      </c>
      <c r="B484" s="129" t="str">
        <f> VLOOKUP($A484,datasets!$A:$B,2,0)</f>
        <v>Triglav‐Čekada et al. 2011, The Photogrammetric Record (E5HRBYHP)</v>
      </c>
      <c r="C484" s="129" t="str">
        <f t="shared" si="1"/>
        <v>E5HRBYHP.1.1</v>
      </c>
      <c r="D484" s="117" t="s">
        <v>22</v>
      </c>
      <c r="E484" s="117" t="s">
        <v>22</v>
      </c>
      <c r="F484" s="168" t="s">
        <v>22</v>
      </c>
      <c r="G484" s="117" t="s">
        <v>22</v>
      </c>
      <c r="H484" s="169" t="s">
        <v>22</v>
      </c>
      <c r="I484" s="170" t="s">
        <v>22</v>
      </c>
      <c r="J484" s="117" t="s">
        <v>22</v>
      </c>
      <c r="K484" s="184" t="s">
        <v>22</v>
      </c>
      <c r="L484" s="117" t="s">
        <v>22</v>
      </c>
      <c r="M484" s="169" t="s">
        <v>22</v>
      </c>
      <c r="N484" s="172" t="s">
        <v>22</v>
      </c>
      <c r="O484" s="117" t="s">
        <v>22</v>
      </c>
      <c r="P484" s="117" t="s">
        <v>22</v>
      </c>
      <c r="Q484" s="117" t="s">
        <v>22</v>
      </c>
      <c r="R484" s="174" t="s">
        <v>22</v>
      </c>
      <c r="S484" s="9" t="s">
        <v>5232</v>
      </c>
      <c r="T484" s="174" t="s">
        <v>4770</v>
      </c>
      <c r="U484" s="181"/>
      <c r="V484" s="181" t="s">
        <v>4695</v>
      </c>
      <c r="W484" s="176" t="s">
        <v>22</v>
      </c>
      <c r="X484" s="176" t="s">
        <v>22</v>
      </c>
      <c r="Y484" s="177" t="s">
        <v>22</v>
      </c>
      <c r="Z484" s="117" t="s">
        <v>22</v>
      </c>
      <c r="AA484" s="11" t="s">
        <v>22</v>
      </c>
      <c r="AB484" s="175" t="s">
        <v>22</v>
      </c>
      <c r="AC484" s="117" t="s">
        <v>22</v>
      </c>
      <c r="AD484" s="11" t="s">
        <v>22</v>
      </c>
      <c r="AE484" s="74" t="str">
        <f t="array" ref="AE484"> index(publications!$A$1:$A$319, match($B484, publications!$B$1:$B$319, 0))</f>
        <v>Bob</v>
      </c>
      <c r="AF484" s="26" t="s">
        <v>22</v>
      </c>
    </row>
    <row r="485">
      <c r="A485" s="30" t="s">
        <v>4350</v>
      </c>
      <c r="B485" s="129" t="str">
        <f> VLOOKUP($A485,datasets!$A:$B,2,0)</f>
        <v>Turek et al. 2018, Proceedings of the 4th International Conference on Geographical Information Systems Theory, Applications and Management (UKWG7DZS)</v>
      </c>
      <c r="C485" s="129" t="str">
        <f t="shared" si="1"/>
        <v>UKWG7DZS.1.1</v>
      </c>
      <c r="D485" s="11" t="s">
        <v>4872</v>
      </c>
      <c r="E485" s="11" t="s">
        <v>4834</v>
      </c>
      <c r="F485" s="168" t="s">
        <v>4695</v>
      </c>
      <c r="G485" s="117" t="s">
        <v>22</v>
      </c>
      <c r="H485" s="169" t="s">
        <v>22</v>
      </c>
      <c r="I485" s="170" t="s">
        <v>22</v>
      </c>
      <c r="J485" s="169" t="s">
        <v>22</v>
      </c>
      <c r="K485" s="184" t="s">
        <v>22</v>
      </c>
      <c r="L485" s="117" t="s">
        <v>22</v>
      </c>
      <c r="M485" s="169" t="s">
        <v>22</v>
      </c>
      <c r="N485" s="172" t="s">
        <v>22</v>
      </c>
      <c r="O485" s="117" t="s">
        <v>22</v>
      </c>
      <c r="P485" s="117" t="s">
        <v>22</v>
      </c>
      <c r="Q485" s="117" t="s">
        <v>22</v>
      </c>
      <c r="R485" s="174" t="s">
        <v>22</v>
      </c>
      <c r="S485" s="117" t="s">
        <v>22</v>
      </c>
      <c r="T485" s="174" t="s">
        <v>22</v>
      </c>
      <c r="U485" s="175"/>
      <c r="V485" s="175" t="s">
        <v>22</v>
      </c>
      <c r="W485" s="176" t="s">
        <v>22</v>
      </c>
      <c r="X485" s="176" t="s">
        <v>22</v>
      </c>
      <c r="Y485" s="177" t="s">
        <v>22</v>
      </c>
      <c r="Z485" s="117" t="s">
        <v>22</v>
      </c>
      <c r="AA485" s="11" t="s">
        <v>22</v>
      </c>
      <c r="AB485" s="175" t="s">
        <v>22</v>
      </c>
      <c r="AC485" s="117" t="s">
        <v>22</v>
      </c>
      <c r="AD485" s="117" t="s">
        <v>22</v>
      </c>
      <c r="AE485" s="74" t="str">
        <f t="array" ref="AE485"> index(publications!$A$1:$A$319, match($B485, publications!$B$1:$B$319, 0))</f>
        <v>Melanie</v>
      </c>
      <c r="AF485" s="26" t="s">
        <v>22</v>
      </c>
    </row>
    <row r="486">
      <c r="A486" s="30" t="s">
        <v>4354</v>
      </c>
      <c r="B486" s="129" t="str">
        <f> VLOOKUP($A486,datasets!$A:$B,2,0)</f>
        <v>Turek et al. 2018, Proceedings of the 4th International Conference on Geographical Information Systems Theory, Applications and Management (UKWG7DZS)</v>
      </c>
      <c r="C486" s="129" t="str">
        <f t="shared" si="1"/>
        <v>UKWG7DZS.2.1</v>
      </c>
      <c r="D486" s="11" t="s">
        <v>4872</v>
      </c>
      <c r="E486" s="11" t="s">
        <v>4834</v>
      </c>
      <c r="F486" s="168" t="s">
        <v>4695</v>
      </c>
      <c r="G486" s="117" t="s">
        <v>22</v>
      </c>
      <c r="H486" s="169" t="s">
        <v>22</v>
      </c>
      <c r="I486" s="170" t="s">
        <v>22</v>
      </c>
      <c r="J486" s="169" t="s">
        <v>22</v>
      </c>
      <c r="K486" s="184" t="s">
        <v>22</v>
      </c>
      <c r="L486" s="117" t="s">
        <v>22</v>
      </c>
      <c r="M486" s="169" t="s">
        <v>22</v>
      </c>
      <c r="N486" s="172" t="s">
        <v>22</v>
      </c>
      <c r="O486" s="117" t="s">
        <v>22</v>
      </c>
      <c r="P486" s="117" t="s">
        <v>22</v>
      </c>
      <c r="Q486" s="117" t="s">
        <v>22</v>
      </c>
      <c r="R486" s="174" t="s">
        <v>22</v>
      </c>
      <c r="S486" s="117" t="s">
        <v>22</v>
      </c>
      <c r="T486" s="174" t="s">
        <v>22</v>
      </c>
      <c r="U486" s="175"/>
      <c r="V486" s="175" t="s">
        <v>22</v>
      </c>
      <c r="W486" s="176" t="s">
        <v>22</v>
      </c>
      <c r="X486" s="176" t="s">
        <v>22</v>
      </c>
      <c r="Y486" s="177" t="s">
        <v>22</v>
      </c>
      <c r="Z486" s="117" t="s">
        <v>22</v>
      </c>
      <c r="AA486" s="11" t="s">
        <v>22</v>
      </c>
      <c r="AB486" s="175" t="s">
        <v>22</v>
      </c>
      <c r="AC486" s="117" t="s">
        <v>22</v>
      </c>
      <c r="AD486" s="117" t="s">
        <v>22</v>
      </c>
      <c r="AE486" s="74" t="str">
        <f t="array" ref="AE486"> index(publications!$A$1:$A$319, match($B486, publications!$B$1:$B$319, 0))</f>
        <v>Melanie</v>
      </c>
      <c r="AF486" s="26" t="s">
        <v>22</v>
      </c>
    </row>
    <row r="487">
      <c r="A487" s="30" t="s">
        <v>4355</v>
      </c>
      <c r="B487" s="129" t="str">
        <f> VLOOKUP($A487,datasets!$A:$B,2,0)</f>
        <v>Turek et al. 2018, Proceedings of the 4th International Conference on Geographical Information Systems Theory, Applications and Management (UKWG7DZS)</v>
      </c>
      <c r="C487" s="129" t="str">
        <f t="shared" si="1"/>
        <v>UKWG7DZS.3.1</v>
      </c>
      <c r="D487" s="11" t="s">
        <v>4872</v>
      </c>
      <c r="E487" s="11" t="s">
        <v>4834</v>
      </c>
      <c r="F487" s="168" t="s">
        <v>4695</v>
      </c>
      <c r="G487" s="117" t="s">
        <v>22</v>
      </c>
      <c r="H487" s="169" t="s">
        <v>22</v>
      </c>
      <c r="I487" s="170" t="s">
        <v>22</v>
      </c>
      <c r="J487" s="169" t="s">
        <v>22</v>
      </c>
      <c r="K487" s="184" t="s">
        <v>22</v>
      </c>
      <c r="L487" s="117" t="s">
        <v>22</v>
      </c>
      <c r="M487" s="169" t="s">
        <v>22</v>
      </c>
      <c r="N487" s="172" t="s">
        <v>22</v>
      </c>
      <c r="O487" s="117" t="s">
        <v>22</v>
      </c>
      <c r="P487" s="117" t="s">
        <v>22</v>
      </c>
      <c r="Q487" s="117" t="s">
        <v>22</v>
      </c>
      <c r="R487" s="174" t="s">
        <v>22</v>
      </c>
      <c r="S487" s="117" t="s">
        <v>22</v>
      </c>
      <c r="T487" s="174" t="s">
        <v>22</v>
      </c>
      <c r="U487" s="175"/>
      <c r="V487" s="175" t="s">
        <v>22</v>
      </c>
      <c r="W487" s="176" t="s">
        <v>22</v>
      </c>
      <c r="X487" s="176" t="s">
        <v>22</v>
      </c>
      <c r="Y487" s="177" t="s">
        <v>22</v>
      </c>
      <c r="Z487" s="117" t="s">
        <v>22</v>
      </c>
      <c r="AA487" s="11" t="s">
        <v>22</v>
      </c>
      <c r="AB487" s="175" t="s">
        <v>22</v>
      </c>
      <c r="AC487" s="117" t="s">
        <v>22</v>
      </c>
      <c r="AD487" s="117" t="s">
        <v>22</v>
      </c>
      <c r="AE487" s="74" t="str">
        <f t="array" ref="AE487"> index(publications!$A$1:$A$319, match($B487, publications!$B$1:$B$319, 0))</f>
        <v>Melanie</v>
      </c>
      <c r="AF487" s="26" t="s">
        <v>22</v>
      </c>
    </row>
    <row r="488">
      <c r="A488" s="30" t="s">
        <v>4356</v>
      </c>
      <c r="B488" s="129" t="str">
        <f> VLOOKUP($A488,datasets!$A:$B,2,0)</f>
        <v>Turek et al. 2018, Proceedings of the 4th International Conference on Geographical Information Systems Theory, Applications and Management (UKWG7DZS)</v>
      </c>
      <c r="C488" s="129" t="str">
        <f t="shared" si="1"/>
        <v>UKWG7DZS.4.1</v>
      </c>
      <c r="D488" s="11" t="s">
        <v>4872</v>
      </c>
      <c r="E488" s="11" t="s">
        <v>4834</v>
      </c>
      <c r="F488" s="168" t="s">
        <v>4695</v>
      </c>
      <c r="G488" s="117" t="s">
        <v>22</v>
      </c>
      <c r="H488" s="169" t="s">
        <v>22</v>
      </c>
      <c r="I488" s="170" t="s">
        <v>22</v>
      </c>
      <c r="J488" s="169" t="s">
        <v>22</v>
      </c>
      <c r="K488" s="184" t="s">
        <v>22</v>
      </c>
      <c r="L488" s="117" t="s">
        <v>22</v>
      </c>
      <c r="M488" s="169" t="s">
        <v>22</v>
      </c>
      <c r="N488" s="172" t="s">
        <v>22</v>
      </c>
      <c r="O488" s="117" t="s">
        <v>22</v>
      </c>
      <c r="P488" s="117" t="s">
        <v>22</v>
      </c>
      <c r="Q488" s="117" t="s">
        <v>22</v>
      </c>
      <c r="R488" s="174" t="s">
        <v>22</v>
      </c>
      <c r="S488" s="117" t="s">
        <v>22</v>
      </c>
      <c r="T488" s="174" t="s">
        <v>22</v>
      </c>
      <c r="U488" s="175"/>
      <c r="V488" s="175" t="s">
        <v>22</v>
      </c>
      <c r="W488" s="176" t="s">
        <v>22</v>
      </c>
      <c r="X488" s="176" t="s">
        <v>22</v>
      </c>
      <c r="Y488" s="177" t="s">
        <v>22</v>
      </c>
      <c r="Z488" s="117" t="s">
        <v>22</v>
      </c>
      <c r="AA488" s="11" t="s">
        <v>22</v>
      </c>
      <c r="AB488" s="175" t="s">
        <v>22</v>
      </c>
      <c r="AC488" s="117" t="s">
        <v>22</v>
      </c>
      <c r="AD488" s="117" t="s">
        <v>22</v>
      </c>
      <c r="AE488" s="74" t="str">
        <f t="array" ref="AE488"> index(publications!$A$1:$A$319, match($B488, publications!$B$1:$B$319, 0))</f>
        <v>Melanie</v>
      </c>
      <c r="AF488" s="26" t="s">
        <v>22</v>
      </c>
    </row>
    <row r="489">
      <c r="A489" s="30" t="s">
        <v>4357</v>
      </c>
      <c r="B489" s="129" t="str">
        <f> VLOOKUP($A489,datasets!$A:$B,2,0)</f>
        <v>Vargo et al. 2017, Journal of Glaciology (9USYID46)</v>
      </c>
      <c r="C489" s="129" t="str">
        <f t="shared" si="1"/>
        <v>9USYID46.1.1</v>
      </c>
      <c r="D489" s="11" t="s">
        <v>4883</v>
      </c>
      <c r="E489" s="11" t="s">
        <v>4883</v>
      </c>
      <c r="F489" s="168" t="s">
        <v>4701</v>
      </c>
      <c r="G489" s="11">
        <v>0.01</v>
      </c>
      <c r="H489" s="169">
        <v>0.01</v>
      </c>
      <c r="I489" s="170">
        <f>AVERAGE(G489,G489,H489)</f>
        <v>0.01</v>
      </c>
      <c r="J489" s="169" t="s">
        <v>3459</v>
      </c>
      <c r="K489" s="184">
        <v>10.0</v>
      </c>
      <c r="L489" s="117" t="s">
        <v>22</v>
      </c>
      <c r="M489" s="169" t="s">
        <v>22</v>
      </c>
      <c r="N489" s="172" t="s">
        <v>22</v>
      </c>
      <c r="O489" s="117" t="s">
        <v>22</v>
      </c>
      <c r="P489" s="117" t="s">
        <v>22</v>
      </c>
      <c r="Q489" s="117" t="s">
        <v>22</v>
      </c>
      <c r="R489" s="174" t="s">
        <v>22</v>
      </c>
      <c r="S489" s="117" t="s">
        <v>22</v>
      </c>
      <c r="T489" s="174" t="s">
        <v>22</v>
      </c>
      <c r="U489" s="175"/>
      <c r="V489" s="175" t="s">
        <v>22</v>
      </c>
      <c r="W489" s="176" t="s">
        <v>22</v>
      </c>
      <c r="X489" s="176" t="s">
        <v>22</v>
      </c>
      <c r="Y489" s="177" t="s">
        <v>22</v>
      </c>
      <c r="Z489" s="117" t="s">
        <v>22</v>
      </c>
      <c r="AA489" s="11" t="s">
        <v>22</v>
      </c>
      <c r="AB489" s="175" t="s">
        <v>22</v>
      </c>
      <c r="AC489" s="117" t="s">
        <v>22</v>
      </c>
      <c r="AD489" s="11" t="s">
        <v>22</v>
      </c>
      <c r="AE489" s="74" t="str">
        <f t="array" ref="AE489"> index(publications!$A$1:$A$319, match($B489, publications!$B$1:$B$319, 0))</f>
        <v>Bob</v>
      </c>
      <c r="AF489" s="26" t="s">
        <v>4885</v>
      </c>
    </row>
    <row r="490">
      <c r="A490" s="30" t="s">
        <v>4358</v>
      </c>
      <c r="B490" s="129" t="str">
        <f> VLOOKUP($A490,datasets!$A:$B,2,0)</f>
        <v>Vastaranta et al. 2015, Scandinavian Journal of Forest Research (UJKIFHZ9)</v>
      </c>
      <c r="C490" s="129" t="str">
        <f t="shared" si="1"/>
        <v>UJKIFHZ9.1.1</v>
      </c>
      <c r="D490" s="117" t="s">
        <v>22</v>
      </c>
      <c r="E490" s="117" t="s">
        <v>22</v>
      </c>
      <c r="F490" s="168" t="s">
        <v>22</v>
      </c>
      <c r="G490" s="117" t="s">
        <v>22</v>
      </c>
      <c r="H490" s="169" t="s">
        <v>22</v>
      </c>
      <c r="I490" s="170" t="s">
        <v>22</v>
      </c>
      <c r="J490" s="169" t="s">
        <v>5233</v>
      </c>
      <c r="K490" s="184">
        <v>5.0</v>
      </c>
      <c r="L490" s="11">
        <v>1.65</v>
      </c>
      <c r="M490" s="11">
        <v>1.55</v>
      </c>
      <c r="N490" s="172">
        <v>1.62</v>
      </c>
      <c r="O490" s="117" t="s">
        <v>22</v>
      </c>
      <c r="P490" s="117" t="s">
        <v>22</v>
      </c>
      <c r="Q490" s="117" t="s">
        <v>22</v>
      </c>
      <c r="R490" s="174" t="s">
        <v>22</v>
      </c>
      <c r="S490" s="117" t="s">
        <v>22</v>
      </c>
      <c r="T490" s="174" t="s">
        <v>22</v>
      </c>
      <c r="U490" s="175"/>
      <c r="V490" s="175" t="s">
        <v>22</v>
      </c>
      <c r="W490" s="176" t="s">
        <v>22</v>
      </c>
      <c r="X490" s="179" t="s">
        <v>22</v>
      </c>
      <c r="Y490" s="180" t="s">
        <v>22</v>
      </c>
      <c r="Z490" s="11" t="s">
        <v>22</v>
      </c>
      <c r="AA490" s="11" t="s">
        <v>22</v>
      </c>
      <c r="AB490" s="181" t="s">
        <v>22</v>
      </c>
      <c r="AC490" s="9" t="s">
        <v>4714</v>
      </c>
      <c r="AD490" s="117" t="s">
        <v>22</v>
      </c>
      <c r="AE490" s="74" t="str">
        <f t="array" ref="AE490"> index(publications!$A$1:$A$319, match($B490, publications!$B$1:$B$319, 0))</f>
        <v>Anette</v>
      </c>
      <c r="AF490" s="26" t="s">
        <v>22</v>
      </c>
    </row>
    <row r="491">
      <c r="A491" s="30" t="s">
        <v>4361</v>
      </c>
      <c r="B491" s="129" t="str">
        <f> VLOOKUP($A491,datasets!$A:$B,2,0)</f>
        <v>Vastaranta et al. 2015, Scandinavian Journal of Forest Research (UJKIFHZ9)</v>
      </c>
      <c r="C491" s="129" t="str">
        <f t="shared" si="1"/>
        <v>UJKIFHZ9.2.1</v>
      </c>
      <c r="D491" s="117" t="s">
        <v>22</v>
      </c>
      <c r="E491" s="117" t="s">
        <v>22</v>
      </c>
      <c r="F491" s="168" t="s">
        <v>22</v>
      </c>
      <c r="G491" s="117" t="s">
        <v>22</v>
      </c>
      <c r="H491" s="169" t="s">
        <v>22</v>
      </c>
      <c r="I491" s="170" t="s">
        <v>22</v>
      </c>
      <c r="J491" s="169" t="s">
        <v>5233</v>
      </c>
      <c r="K491" s="184">
        <v>5.0</v>
      </c>
      <c r="L491" s="11">
        <v>1.65</v>
      </c>
      <c r="M491" s="11">
        <v>1.55</v>
      </c>
      <c r="N491" s="172">
        <v>1.62</v>
      </c>
      <c r="O491" s="117" t="s">
        <v>22</v>
      </c>
      <c r="P491" s="117" t="s">
        <v>22</v>
      </c>
      <c r="Q491" s="117" t="s">
        <v>22</v>
      </c>
      <c r="R491" s="174" t="s">
        <v>22</v>
      </c>
      <c r="S491" s="117" t="s">
        <v>22</v>
      </c>
      <c r="T491" s="174" t="s">
        <v>22</v>
      </c>
      <c r="U491" s="175"/>
      <c r="V491" s="175" t="s">
        <v>22</v>
      </c>
      <c r="W491" s="176" t="s">
        <v>22</v>
      </c>
      <c r="X491" s="179" t="s">
        <v>22</v>
      </c>
      <c r="Y491" s="180" t="s">
        <v>22</v>
      </c>
      <c r="Z491" s="11" t="s">
        <v>22</v>
      </c>
      <c r="AA491" s="11" t="s">
        <v>22</v>
      </c>
      <c r="AB491" s="181" t="s">
        <v>22</v>
      </c>
      <c r="AC491" s="9" t="s">
        <v>4714</v>
      </c>
      <c r="AD491" s="117" t="s">
        <v>22</v>
      </c>
      <c r="AE491" s="74" t="str">
        <f t="array" ref="AE491"> index(publications!$A$1:$A$319, match($B491, publications!$B$1:$B$319, 0))</f>
        <v>Anette</v>
      </c>
      <c r="AF491" s="26" t="s">
        <v>22</v>
      </c>
    </row>
    <row r="492">
      <c r="A492" s="30" t="s">
        <v>4362</v>
      </c>
      <c r="B492" s="129" t="str">
        <f> VLOOKUP($A492,datasets!$A:$B,2,0)</f>
        <v>Vastaranta et al. 2015, Scandinavian Journal of Forest Research (UJKIFHZ9)</v>
      </c>
      <c r="C492" s="129" t="str">
        <f t="shared" si="1"/>
        <v>UJKIFHZ9.3.1</v>
      </c>
      <c r="D492" s="117" t="s">
        <v>22</v>
      </c>
      <c r="E492" s="117" t="s">
        <v>22</v>
      </c>
      <c r="F492" s="168" t="s">
        <v>22</v>
      </c>
      <c r="G492" s="117" t="s">
        <v>22</v>
      </c>
      <c r="H492" s="169" t="s">
        <v>22</v>
      </c>
      <c r="I492" s="170" t="s">
        <v>22</v>
      </c>
      <c r="J492" s="169" t="s">
        <v>5233</v>
      </c>
      <c r="K492" s="184">
        <v>5.0</v>
      </c>
      <c r="L492" s="11">
        <v>1.65</v>
      </c>
      <c r="M492" s="11">
        <v>1.55</v>
      </c>
      <c r="N492" s="172">
        <v>1.62</v>
      </c>
      <c r="O492" s="117" t="s">
        <v>22</v>
      </c>
      <c r="P492" s="117" t="s">
        <v>22</v>
      </c>
      <c r="Q492" s="117" t="s">
        <v>22</v>
      </c>
      <c r="R492" s="174" t="s">
        <v>22</v>
      </c>
      <c r="S492" s="117" t="s">
        <v>22</v>
      </c>
      <c r="T492" s="174" t="s">
        <v>22</v>
      </c>
      <c r="U492" s="175"/>
      <c r="V492" s="175" t="s">
        <v>22</v>
      </c>
      <c r="W492" s="176" t="s">
        <v>22</v>
      </c>
      <c r="X492" s="179" t="s">
        <v>22</v>
      </c>
      <c r="Y492" s="180" t="s">
        <v>22</v>
      </c>
      <c r="Z492" s="11" t="s">
        <v>22</v>
      </c>
      <c r="AA492" s="11" t="s">
        <v>22</v>
      </c>
      <c r="AB492" s="181" t="s">
        <v>22</v>
      </c>
      <c r="AC492" s="9" t="s">
        <v>4714</v>
      </c>
      <c r="AD492" s="117" t="s">
        <v>22</v>
      </c>
      <c r="AE492" s="74" t="str">
        <f t="array" ref="AE492"> index(publications!$A$1:$A$319, match($B492, publications!$B$1:$B$319, 0))</f>
        <v>Anette</v>
      </c>
      <c r="AF492" s="26" t="s">
        <v>22</v>
      </c>
    </row>
    <row r="493">
      <c r="A493" s="30" t="s">
        <v>4363</v>
      </c>
      <c r="B493" s="129" t="str">
        <f> VLOOKUP($A493,datasets!$A:$B,2,0)</f>
        <v>Vastaranta et al. 2015, Scandinavian Journal of Forest Research (UJKIFHZ9)</v>
      </c>
      <c r="C493" s="129" t="str">
        <f t="shared" si="1"/>
        <v>UJKIFHZ9.4.1</v>
      </c>
      <c r="D493" s="117" t="s">
        <v>22</v>
      </c>
      <c r="E493" s="117" t="s">
        <v>22</v>
      </c>
      <c r="F493" s="168" t="s">
        <v>22</v>
      </c>
      <c r="G493" s="117" t="s">
        <v>22</v>
      </c>
      <c r="H493" s="169" t="s">
        <v>22</v>
      </c>
      <c r="I493" s="170" t="s">
        <v>22</v>
      </c>
      <c r="J493" s="169" t="s">
        <v>5233</v>
      </c>
      <c r="K493" s="184">
        <v>5.0</v>
      </c>
      <c r="L493" s="11">
        <v>0.75</v>
      </c>
      <c r="M493" s="11">
        <v>0.75</v>
      </c>
      <c r="N493" s="172">
        <v>0.75</v>
      </c>
      <c r="O493" s="117" t="s">
        <v>22</v>
      </c>
      <c r="P493" s="117" t="s">
        <v>22</v>
      </c>
      <c r="Q493" s="117" t="s">
        <v>22</v>
      </c>
      <c r="R493" s="174" t="s">
        <v>22</v>
      </c>
      <c r="S493" s="117" t="s">
        <v>22</v>
      </c>
      <c r="T493" s="174" t="s">
        <v>22</v>
      </c>
      <c r="U493" s="175"/>
      <c r="V493" s="175" t="s">
        <v>22</v>
      </c>
      <c r="W493" s="176" t="s">
        <v>22</v>
      </c>
      <c r="X493" s="176" t="s">
        <v>22</v>
      </c>
      <c r="Y493" s="177" t="s">
        <v>22</v>
      </c>
      <c r="Z493" s="117" t="s">
        <v>22</v>
      </c>
      <c r="AA493" s="11" t="s">
        <v>22</v>
      </c>
      <c r="AB493" s="181" t="s">
        <v>22</v>
      </c>
      <c r="AC493" s="9" t="s">
        <v>4714</v>
      </c>
      <c r="AD493" s="117" t="s">
        <v>22</v>
      </c>
      <c r="AE493" s="74" t="str">
        <f t="array" ref="AE493"> index(publications!$A$1:$A$319, match($B493, publications!$B$1:$B$319, 0))</f>
        <v>Anette</v>
      </c>
      <c r="AF493" s="26" t="s">
        <v>22</v>
      </c>
    </row>
    <row r="494">
      <c r="A494" s="30" t="s">
        <v>4364</v>
      </c>
      <c r="B494" s="129" t="str">
        <f> VLOOKUP($A494,datasets!$A:$B,2,0)</f>
        <v>Vastaranta et al. 2015, Scandinavian Journal of Forest Research (UJKIFHZ9)</v>
      </c>
      <c r="C494" s="129" t="str">
        <f t="shared" si="1"/>
        <v>UJKIFHZ9.5.1</v>
      </c>
      <c r="D494" s="117" t="s">
        <v>22</v>
      </c>
      <c r="E494" s="117" t="s">
        <v>22</v>
      </c>
      <c r="F494" s="168" t="s">
        <v>22</v>
      </c>
      <c r="G494" s="117" t="s">
        <v>22</v>
      </c>
      <c r="H494" s="169" t="s">
        <v>22</v>
      </c>
      <c r="I494" s="170" t="s">
        <v>22</v>
      </c>
      <c r="J494" s="169" t="s">
        <v>5233</v>
      </c>
      <c r="K494" s="184">
        <v>5.0</v>
      </c>
      <c r="L494" s="11">
        <v>0.75</v>
      </c>
      <c r="M494" s="11">
        <v>0.75</v>
      </c>
      <c r="N494" s="172">
        <v>0.75</v>
      </c>
      <c r="O494" s="117" t="s">
        <v>22</v>
      </c>
      <c r="P494" s="117" t="s">
        <v>22</v>
      </c>
      <c r="Q494" s="117" t="s">
        <v>22</v>
      </c>
      <c r="R494" s="174" t="s">
        <v>22</v>
      </c>
      <c r="S494" s="117" t="s">
        <v>22</v>
      </c>
      <c r="T494" s="174" t="s">
        <v>22</v>
      </c>
      <c r="U494" s="175"/>
      <c r="V494" s="175" t="s">
        <v>22</v>
      </c>
      <c r="W494" s="176" t="s">
        <v>22</v>
      </c>
      <c r="X494" s="176" t="s">
        <v>22</v>
      </c>
      <c r="Y494" s="177" t="s">
        <v>22</v>
      </c>
      <c r="Z494" s="117" t="s">
        <v>22</v>
      </c>
      <c r="AA494" s="11" t="s">
        <v>22</v>
      </c>
      <c r="AB494" s="181" t="s">
        <v>22</v>
      </c>
      <c r="AC494" s="9" t="s">
        <v>4714</v>
      </c>
      <c r="AD494" s="117" t="s">
        <v>22</v>
      </c>
      <c r="AE494" s="74" t="str">
        <f t="array" ref="AE494"> index(publications!$A$1:$A$319, match($B494, publications!$B$1:$B$319, 0))</f>
        <v>Anette</v>
      </c>
      <c r="AF494" s="26" t="s">
        <v>22</v>
      </c>
    </row>
    <row r="495">
      <c r="A495" s="30" t="s">
        <v>4365</v>
      </c>
      <c r="B495" s="129" t="str">
        <f> VLOOKUP($A495,datasets!$A:$B,2,0)</f>
        <v>Vastaranta et al. 2015, Scandinavian Journal of Forest Research (UJKIFHZ9)</v>
      </c>
      <c r="C495" s="129" t="str">
        <f t="shared" si="1"/>
        <v>UJKIFHZ9.6.1</v>
      </c>
      <c r="D495" s="117" t="s">
        <v>22</v>
      </c>
      <c r="E495" s="117" t="s">
        <v>22</v>
      </c>
      <c r="F495" s="168" t="s">
        <v>22</v>
      </c>
      <c r="G495" s="117" t="s">
        <v>22</v>
      </c>
      <c r="H495" s="169" t="s">
        <v>22</v>
      </c>
      <c r="I495" s="170" t="s">
        <v>22</v>
      </c>
      <c r="J495" s="169" t="s">
        <v>5233</v>
      </c>
      <c r="K495" s="184">
        <v>5.0</v>
      </c>
      <c r="L495" s="11">
        <v>0.75</v>
      </c>
      <c r="M495" s="11">
        <v>0.75</v>
      </c>
      <c r="N495" s="172">
        <v>0.75</v>
      </c>
      <c r="O495" s="117" t="s">
        <v>22</v>
      </c>
      <c r="P495" s="117" t="s">
        <v>22</v>
      </c>
      <c r="Q495" s="117" t="s">
        <v>22</v>
      </c>
      <c r="R495" s="174" t="s">
        <v>22</v>
      </c>
      <c r="S495" s="117" t="s">
        <v>22</v>
      </c>
      <c r="T495" s="174" t="s">
        <v>22</v>
      </c>
      <c r="U495" s="175"/>
      <c r="V495" s="175" t="s">
        <v>22</v>
      </c>
      <c r="W495" s="176" t="s">
        <v>22</v>
      </c>
      <c r="X495" s="176" t="s">
        <v>22</v>
      </c>
      <c r="Y495" s="177" t="s">
        <v>22</v>
      </c>
      <c r="Z495" s="117" t="s">
        <v>22</v>
      </c>
      <c r="AA495" s="11" t="s">
        <v>22</v>
      </c>
      <c r="AB495" s="181" t="s">
        <v>22</v>
      </c>
      <c r="AC495" s="9" t="s">
        <v>4714</v>
      </c>
      <c r="AD495" s="117" t="s">
        <v>22</v>
      </c>
      <c r="AE495" s="74" t="str">
        <f t="array" ref="AE495"> index(publications!$A$1:$A$319, match($B495, publications!$B$1:$B$319, 0))</f>
        <v>Anette</v>
      </c>
      <c r="AF495" s="26" t="s">
        <v>22</v>
      </c>
    </row>
    <row r="496">
      <c r="A496" s="30" t="s">
        <v>4366</v>
      </c>
      <c r="B496" s="129" t="str">
        <f> VLOOKUP($A496,datasets!$A:$B,2,0)</f>
        <v>Vastaranta et al. 2015, Scandinavian Journal of Forest Research (UJKIFHZ9)</v>
      </c>
      <c r="C496" s="129" t="str">
        <f t="shared" si="1"/>
        <v>UJKIFHZ9.7.1</v>
      </c>
      <c r="D496" s="117" t="s">
        <v>22</v>
      </c>
      <c r="E496" s="117" t="s">
        <v>22</v>
      </c>
      <c r="F496" s="168" t="s">
        <v>22</v>
      </c>
      <c r="G496" s="117" t="s">
        <v>22</v>
      </c>
      <c r="H496" s="169" t="s">
        <v>22</v>
      </c>
      <c r="I496" s="170" t="s">
        <v>22</v>
      </c>
      <c r="J496" s="169" t="s">
        <v>5233</v>
      </c>
      <c r="K496" s="184">
        <v>5.0</v>
      </c>
      <c r="L496" s="11">
        <v>0.75</v>
      </c>
      <c r="M496" s="11">
        <v>0.75</v>
      </c>
      <c r="N496" s="172">
        <v>0.75</v>
      </c>
      <c r="O496" s="117" t="s">
        <v>22</v>
      </c>
      <c r="P496" s="117" t="s">
        <v>22</v>
      </c>
      <c r="Q496" s="117" t="s">
        <v>22</v>
      </c>
      <c r="R496" s="174" t="s">
        <v>22</v>
      </c>
      <c r="S496" s="117" t="s">
        <v>22</v>
      </c>
      <c r="T496" s="174" t="s">
        <v>22</v>
      </c>
      <c r="U496" s="175"/>
      <c r="V496" s="175" t="s">
        <v>22</v>
      </c>
      <c r="W496" s="176" t="s">
        <v>22</v>
      </c>
      <c r="X496" s="176" t="s">
        <v>22</v>
      </c>
      <c r="Y496" s="177" t="s">
        <v>22</v>
      </c>
      <c r="Z496" s="117" t="s">
        <v>22</v>
      </c>
      <c r="AA496" s="11" t="s">
        <v>22</v>
      </c>
      <c r="AB496" s="181" t="s">
        <v>22</v>
      </c>
      <c r="AC496" s="9" t="s">
        <v>4714</v>
      </c>
      <c r="AD496" s="117" t="s">
        <v>22</v>
      </c>
      <c r="AE496" s="74" t="str">
        <f t="array" ref="AE496"> index(publications!$A$1:$A$319, match($B496, publications!$B$1:$B$319, 0))</f>
        <v>Anette</v>
      </c>
      <c r="AF496" s="26" t="s">
        <v>22</v>
      </c>
    </row>
    <row r="497">
      <c r="A497" s="30" t="s">
        <v>4367</v>
      </c>
      <c r="B497" s="129" t="str">
        <f> VLOOKUP($A497,datasets!$A:$B,2,0)</f>
        <v>Vautier et al. 2016, Earth Surface Processes and Landforms (A8RIYP3A)</v>
      </c>
      <c r="C497" s="129" t="str">
        <f t="shared" si="1"/>
        <v>A8RIYP3A.1.1</v>
      </c>
      <c r="D497" s="11" t="s">
        <v>4700</v>
      </c>
      <c r="E497" s="11" t="s">
        <v>4700</v>
      </c>
      <c r="F497" s="168" t="s">
        <v>4701</v>
      </c>
      <c r="G497" s="117" t="s">
        <v>22</v>
      </c>
      <c r="H497" s="169" t="s">
        <v>22</v>
      </c>
      <c r="I497" s="170" t="s">
        <v>22</v>
      </c>
      <c r="J497" s="169" t="s">
        <v>4793</v>
      </c>
      <c r="K497" s="171">
        <v>12.0</v>
      </c>
      <c r="L497" s="11">
        <v>0.77</v>
      </c>
      <c r="M497" s="11">
        <v>0.55</v>
      </c>
      <c r="N497" s="172">
        <v>0.7</v>
      </c>
      <c r="O497" s="117">
        <v>6.0</v>
      </c>
      <c r="P497" s="11">
        <v>0.05</v>
      </c>
      <c r="Q497" s="11">
        <v>0.11</v>
      </c>
      <c r="R497" s="173">
        <v>0.07</v>
      </c>
      <c r="S497" s="117" t="s">
        <v>22</v>
      </c>
      <c r="T497" s="174" t="s">
        <v>22</v>
      </c>
      <c r="U497" s="175"/>
      <c r="V497" s="175" t="s">
        <v>22</v>
      </c>
      <c r="W497" s="176" t="s">
        <v>22</v>
      </c>
      <c r="X497" s="176" t="s">
        <v>22</v>
      </c>
      <c r="Y497" s="177" t="s">
        <v>22</v>
      </c>
      <c r="Z497" s="117" t="s">
        <v>22</v>
      </c>
      <c r="AA497" s="11" t="s">
        <v>22</v>
      </c>
      <c r="AB497" s="181" t="s">
        <v>22</v>
      </c>
      <c r="AC497" s="9" t="s">
        <v>4714</v>
      </c>
      <c r="AD497" s="11" t="s">
        <v>22</v>
      </c>
      <c r="AE497" s="74" t="str">
        <f t="array" ref="AE497"> index(publications!$A$1:$A$319, match($B497, publications!$B$1:$B$319, 0))</f>
        <v>Bob</v>
      </c>
      <c r="AF497" s="26" t="s">
        <v>22</v>
      </c>
    </row>
    <row r="498">
      <c r="A498" s="30" t="s">
        <v>4368</v>
      </c>
      <c r="B498" s="129" t="str">
        <f> VLOOKUP($A498,datasets!$A:$B,2,0)</f>
        <v>Vautier et al. 2016, Earth Surface Processes and Landforms (A8RIYP3A)</v>
      </c>
      <c r="C498" s="129" t="str">
        <f t="shared" si="1"/>
        <v>A8RIYP3A.2.1</v>
      </c>
      <c r="D498" s="11" t="s">
        <v>4700</v>
      </c>
      <c r="E498" s="11" t="s">
        <v>4700</v>
      </c>
      <c r="F498" s="168" t="s">
        <v>4701</v>
      </c>
      <c r="G498" s="117" t="s">
        <v>22</v>
      </c>
      <c r="H498" s="169" t="s">
        <v>22</v>
      </c>
      <c r="I498" s="170" t="s">
        <v>22</v>
      </c>
      <c r="J498" s="169" t="s">
        <v>4838</v>
      </c>
      <c r="K498" s="171">
        <v>11.0</v>
      </c>
      <c r="L498" s="11">
        <v>0.64</v>
      </c>
      <c r="M498" s="11">
        <v>1.09</v>
      </c>
      <c r="N498" s="172">
        <v>0.79</v>
      </c>
      <c r="O498" s="117">
        <v>4.0</v>
      </c>
      <c r="P498" s="11">
        <v>0.98</v>
      </c>
      <c r="Q498" s="11">
        <v>1.12</v>
      </c>
      <c r="R498" s="173">
        <v>1.03</v>
      </c>
      <c r="S498" s="117" t="s">
        <v>22</v>
      </c>
      <c r="T498" s="174" t="s">
        <v>22</v>
      </c>
      <c r="U498" s="175"/>
      <c r="V498" s="175" t="s">
        <v>22</v>
      </c>
      <c r="W498" s="176" t="s">
        <v>22</v>
      </c>
      <c r="X498" s="176" t="s">
        <v>22</v>
      </c>
      <c r="Y498" s="177" t="s">
        <v>22</v>
      </c>
      <c r="Z498" s="117" t="s">
        <v>22</v>
      </c>
      <c r="AA498" s="11" t="s">
        <v>22</v>
      </c>
      <c r="AB498" s="181" t="s">
        <v>22</v>
      </c>
      <c r="AC498" s="9" t="s">
        <v>4714</v>
      </c>
      <c r="AD498" s="11" t="s">
        <v>22</v>
      </c>
      <c r="AE498" s="74" t="str">
        <f t="array" ref="AE498"> index(publications!$A$1:$A$319, match($B498, publications!$B$1:$B$319, 0))</f>
        <v>Bob</v>
      </c>
      <c r="AF498" s="26" t="s">
        <v>22</v>
      </c>
    </row>
    <row r="499">
      <c r="A499" s="30" t="s">
        <v>4369</v>
      </c>
      <c r="B499" s="129" t="str">
        <f> VLOOKUP($A499,datasets!$A:$B,2,0)</f>
        <v>Vautier et al. 2016, Earth Surface Processes and Landforms (A8RIYP3A)</v>
      </c>
      <c r="C499" s="129" t="str">
        <f t="shared" si="1"/>
        <v>A8RIYP3A.3.1</v>
      </c>
      <c r="D499" s="11" t="s">
        <v>4700</v>
      </c>
      <c r="E499" s="11" t="s">
        <v>4700</v>
      </c>
      <c r="F499" s="168" t="s">
        <v>4701</v>
      </c>
      <c r="G499" s="117" t="s">
        <v>22</v>
      </c>
      <c r="H499" s="169" t="s">
        <v>22</v>
      </c>
      <c r="I499" s="170" t="s">
        <v>22</v>
      </c>
      <c r="J499" s="169" t="s">
        <v>4793</v>
      </c>
      <c r="K499" s="171">
        <v>12.0</v>
      </c>
      <c r="L499" s="11">
        <v>0.41</v>
      </c>
      <c r="M499" s="11">
        <v>0.49</v>
      </c>
      <c r="N499" s="172">
        <v>0.44</v>
      </c>
      <c r="O499" s="117">
        <v>4.0</v>
      </c>
      <c r="P499" s="11">
        <v>0.01</v>
      </c>
      <c r="Q499" s="11">
        <v>0.21</v>
      </c>
      <c r="R499" s="173">
        <v>0.08</v>
      </c>
      <c r="S499" s="117" t="s">
        <v>22</v>
      </c>
      <c r="T499" s="174" t="s">
        <v>22</v>
      </c>
      <c r="U499" s="175"/>
      <c r="V499" s="175" t="s">
        <v>22</v>
      </c>
      <c r="W499" s="176" t="s">
        <v>22</v>
      </c>
      <c r="X499" s="176" t="s">
        <v>22</v>
      </c>
      <c r="Y499" s="177" t="s">
        <v>22</v>
      </c>
      <c r="Z499" s="117" t="s">
        <v>22</v>
      </c>
      <c r="AA499" s="11" t="s">
        <v>22</v>
      </c>
      <c r="AB499" s="181" t="s">
        <v>22</v>
      </c>
      <c r="AC499" s="9" t="s">
        <v>4714</v>
      </c>
      <c r="AD499" s="11" t="s">
        <v>22</v>
      </c>
      <c r="AE499" s="74" t="str">
        <f t="array" ref="AE499"> index(publications!$A$1:$A$319, match($B499, publications!$B$1:$B$319, 0))</f>
        <v>Bob</v>
      </c>
      <c r="AF499" s="26" t="s">
        <v>22</v>
      </c>
    </row>
    <row r="500">
      <c r="A500" s="30" t="s">
        <v>4370</v>
      </c>
      <c r="B500" s="129" t="str">
        <f> VLOOKUP($A500,datasets!$A:$B,2,0)</f>
        <v>Vautier et al. 2016, Earth Surface Processes and Landforms (A8RIYP3A)</v>
      </c>
      <c r="C500" s="129" t="str">
        <f t="shared" si="1"/>
        <v>A8RIYP3A.4.1</v>
      </c>
      <c r="D500" s="11" t="s">
        <v>4700</v>
      </c>
      <c r="E500" s="11" t="s">
        <v>4700</v>
      </c>
      <c r="F500" s="168" t="s">
        <v>4701</v>
      </c>
      <c r="G500" s="117" t="s">
        <v>22</v>
      </c>
      <c r="H500" s="169" t="s">
        <v>22</v>
      </c>
      <c r="I500" s="170" t="s">
        <v>22</v>
      </c>
      <c r="J500" s="169" t="s">
        <v>4793</v>
      </c>
      <c r="K500" s="171">
        <v>12.0</v>
      </c>
      <c r="L500" s="11">
        <v>0.38</v>
      </c>
      <c r="M500" s="11">
        <v>0.51</v>
      </c>
      <c r="N500" s="172">
        <v>0.42</v>
      </c>
      <c r="O500" s="117">
        <v>4.0</v>
      </c>
      <c r="P500" s="11">
        <v>0.02</v>
      </c>
      <c r="Q500" s="11">
        <v>0.31</v>
      </c>
      <c r="R500" s="173">
        <v>0.12</v>
      </c>
      <c r="S500" s="117" t="s">
        <v>22</v>
      </c>
      <c r="T500" s="174" t="s">
        <v>22</v>
      </c>
      <c r="U500" s="175"/>
      <c r="V500" s="175" t="s">
        <v>22</v>
      </c>
      <c r="W500" s="176" t="s">
        <v>22</v>
      </c>
      <c r="X500" s="176" t="s">
        <v>22</v>
      </c>
      <c r="Y500" s="177" t="s">
        <v>22</v>
      </c>
      <c r="Z500" s="117" t="s">
        <v>22</v>
      </c>
      <c r="AA500" s="11" t="s">
        <v>22</v>
      </c>
      <c r="AB500" s="181" t="s">
        <v>22</v>
      </c>
      <c r="AC500" s="9" t="s">
        <v>4714</v>
      </c>
      <c r="AD500" s="11" t="s">
        <v>22</v>
      </c>
      <c r="AE500" s="74" t="str">
        <f t="array" ref="AE500"> index(publications!$A$1:$A$319, match($B500, publications!$B$1:$B$319, 0))</f>
        <v>Bob</v>
      </c>
      <c r="AF500" s="26" t="s">
        <v>22</v>
      </c>
    </row>
    <row r="501">
      <c r="A501" s="30" t="s">
        <v>4371</v>
      </c>
      <c r="B501" s="129" t="str">
        <f> VLOOKUP($A501,datasets!$A:$B,2,0)</f>
        <v>Vautier et al. 2016, Earth Surface Processes and Landforms (A8RIYP3A)</v>
      </c>
      <c r="C501" s="129" t="str">
        <f t="shared" si="1"/>
        <v>A8RIYP3A.5.1</v>
      </c>
      <c r="D501" s="11" t="s">
        <v>4700</v>
      </c>
      <c r="E501" s="11" t="s">
        <v>4700</v>
      </c>
      <c r="F501" s="168" t="s">
        <v>4701</v>
      </c>
      <c r="G501" s="117" t="s">
        <v>22</v>
      </c>
      <c r="H501" s="169" t="s">
        <v>22</v>
      </c>
      <c r="I501" s="170" t="s">
        <v>22</v>
      </c>
      <c r="J501" s="169" t="s">
        <v>4793</v>
      </c>
      <c r="K501" s="171">
        <v>12.0</v>
      </c>
      <c r="L501" s="11">
        <v>0.48</v>
      </c>
      <c r="M501" s="11">
        <v>0.61</v>
      </c>
      <c r="N501" s="172">
        <v>0.52</v>
      </c>
      <c r="O501" s="117">
        <v>4.0</v>
      </c>
      <c r="P501" s="11">
        <v>0.01</v>
      </c>
      <c r="Q501" s="11">
        <v>0.17</v>
      </c>
      <c r="R501" s="173">
        <v>0.06</v>
      </c>
      <c r="S501" s="117" t="s">
        <v>22</v>
      </c>
      <c r="T501" s="174" t="s">
        <v>22</v>
      </c>
      <c r="U501" s="175"/>
      <c r="V501" s="175" t="s">
        <v>22</v>
      </c>
      <c r="W501" s="176" t="s">
        <v>22</v>
      </c>
      <c r="X501" s="176" t="s">
        <v>22</v>
      </c>
      <c r="Y501" s="177" t="s">
        <v>22</v>
      </c>
      <c r="Z501" s="117" t="s">
        <v>22</v>
      </c>
      <c r="AA501" s="11" t="s">
        <v>22</v>
      </c>
      <c r="AB501" s="181" t="s">
        <v>22</v>
      </c>
      <c r="AC501" s="9" t="s">
        <v>4714</v>
      </c>
      <c r="AD501" s="11" t="s">
        <v>22</v>
      </c>
      <c r="AE501" s="74" t="str">
        <f t="array" ref="AE501"> index(publications!$A$1:$A$319, match($B501, publications!$B$1:$B$319, 0))</f>
        <v>Bob</v>
      </c>
      <c r="AF501" s="26" t="s">
        <v>22</v>
      </c>
    </row>
    <row r="502">
      <c r="A502" s="30" t="s">
        <v>4372</v>
      </c>
      <c r="B502" s="129" t="str">
        <f> VLOOKUP($A502,datasets!$A:$B,2,0)</f>
        <v>Véga and St-Onge 2008, Remote Sensing of Environment (7PV3VJZP)</v>
      </c>
      <c r="C502" s="129" t="str">
        <f t="shared" si="1"/>
        <v>7PV3VJZP.1.1</v>
      </c>
      <c r="D502" s="11" t="s">
        <v>4834</v>
      </c>
      <c r="E502" s="11" t="s">
        <v>4834</v>
      </c>
      <c r="F502" s="168" t="s">
        <v>4695</v>
      </c>
      <c r="G502" s="117" t="s">
        <v>22</v>
      </c>
      <c r="H502" s="169" t="s">
        <v>22</v>
      </c>
      <c r="I502" s="170" t="s">
        <v>22</v>
      </c>
      <c r="J502" s="117" t="s">
        <v>22</v>
      </c>
      <c r="K502" s="184" t="s">
        <v>22</v>
      </c>
      <c r="L502" s="117" t="s">
        <v>22</v>
      </c>
      <c r="M502" s="169" t="s">
        <v>22</v>
      </c>
      <c r="N502" s="172" t="s">
        <v>22</v>
      </c>
      <c r="O502" s="117">
        <v>30.0</v>
      </c>
      <c r="P502" s="117" t="s">
        <v>22</v>
      </c>
      <c r="Q502" s="117" t="s">
        <v>22</v>
      </c>
      <c r="R502" s="173" t="s">
        <v>22</v>
      </c>
      <c r="S502" s="9" t="s">
        <v>5234</v>
      </c>
      <c r="T502" s="174" t="s">
        <v>4707</v>
      </c>
      <c r="U502" s="175"/>
      <c r="V502" s="175" t="s">
        <v>4701</v>
      </c>
      <c r="W502" s="176" t="s">
        <v>22</v>
      </c>
      <c r="X502" s="176" t="s">
        <v>22</v>
      </c>
      <c r="Y502" s="180" t="s">
        <v>22</v>
      </c>
      <c r="Z502" s="11" t="s">
        <v>22</v>
      </c>
      <c r="AA502" s="11">
        <v>0.07</v>
      </c>
      <c r="AB502" s="181">
        <v>0.07</v>
      </c>
      <c r="AC502" s="9" t="s">
        <v>5235</v>
      </c>
      <c r="AD502" s="11" t="s">
        <v>22</v>
      </c>
      <c r="AE502" s="74" t="str">
        <f t="array" ref="AE502"> index(publications!$A$1:$A$319, match($B502, publications!$B$1:$B$319, 0))</f>
        <v>Anette</v>
      </c>
      <c r="AF502" s="26" t="s">
        <v>22</v>
      </c>
    </row>
    <row r="503">
      <c r="A503" s="30" t="s">
        <v>4373</v>
      </c>
      <c r="B503" s="129" t="str">
        <f> VLOOKUP($A503,datasets!$A:$B,2,0)</f>
        <v>Véga and St-Onge 2008, Remote Sensing of Environment (7PV3VJZP)</v>
      </c>
      <c r="C503" s="129" t="str">
        <f t="shared" si="1"/>
        <v>7PV3VJZP.2.1</v>
      </c>
      <c r="D503" s="11" t="s">
        <v>4834</v>
      </c>
      <c r="E503" s="11" t="s">
        <v>4834</v>
      </c>
      <c r="F503" s="168" t="s">
        <v>4695</v>
      </c>
      <c r="G503" s="117" t="s">
        <v>22</v>
      </c>
      <c r="H503" s="169" t="s">
        <v>22</v>
      </c>
      <c r="I503" s="170" t="s">
        <v>22</v>
      </c>
      <c r="J503" s="117" t="s">
        <v>22</v>
      </c>
      <c r="K503" s="184" t="s">
        <v>22</v>
      </c>
      <c r="L503" s="117" t="s">
        <v>22</v>
      </c>
      <c r="M503" s="169" t="s">
        <v>22</v>
      </c>
      <c r="N503" s="172" t="s">
        <v>22</v>
      </c>
      <c r="O503" s="117">
        <v>30.0</v>
      </c>
      <c r="P503" s="117" t="s">
        <v>22</v>
      </c>
      <c r="Q503" s="117" t="s">
        <v>22</v>
      </c>
      <c r="R503" s="173" t="s">
        <v>22</v>
      </c>
      <c r="S503" s="9" t="s">
        <v>5234</v>
      </c>
      <c r="T503" s="174" t="s">
        <v>4707</v>
      </c>
      <c r="U503" s="175"/>
      <c r="V503" s="175" t="s">
        <v>4701</v>
      </c>
      <c r="W503" s="176" t="s">
        <v>22</v>
      </c>
      <c r="X503" s="176" t="s">
        <v>22</v>
      </c>
      <c r="Y503" s="180" t="s">
        <v>22</v>
      </c>
      <c r="Z503" s="11" t="s">
        <v>22</v>
      </c>
      <c r="AA503" s="11">
        <v>0.35</v>
      </c>
      <c r="AB503" s="181">
        <v>0.35</v>
      </c>
      <c r="AC503" s="9" t="s">
        <v>5235</v>
      </c>
      <c r="AD503" s="11" t="s">
        <v>22</v>
      </c>
      <c r="AE503" s="74" t="str">
        <f t="array" ref="AE503"> index(publications!$A$1:$A$319, match($B503, publications!$B$1:$B$319, 0))</f>
        <v>Anette</v>
      </c>
      <c r="AF503" s="26" t="s">
        <v>22</v>
      </c>
    </row>
    <row r="504">
      <c r="A504" s="30" t="s">
        <v>4374</v>
      </c>
      <c r="B504" s="129" t="str">
        <f> VLOOKUP($A504,datasets!$A:$B,2,0)</f>
        <v>Véga and St-Onge 2008, Remote Sensing of Environment (7PV3VJZP)</v>
      </c>
      <c r="C504" s="129" t="str">
        <f t="shared" si="1"/>
        <v>7PV3VJZP.3.1</v>
      </c>
      <c r="D504" s="11" t="s">
        <v>4834</v>
      </c>
      <c r="E504" s="11" t="s">
        <v>4834</v>
      </c>
      <c r="F504" s="168" t="s">
        <v>4695</v>
      </c>
      <c r="G504" s="117" t="s">
        <v>22</v>
      </c>
      <c r="H504" s="169" t="s">
        <v>22</v>
      </c>
      <c r="I504" s="170" t="s">
        <v>22</v>
      </c>
      <c r="J504" s="117" t="s">
        <v>22</v>
      </c>
      <c r="K504" s="184" t="s">
        <v>22</v>
      </c>
      <c r="L504" s="117" t="s">
        <v>22</v>
      </c>
      <c r="M504" s="169" t="s">
        <v>22</v>
      </c>
      <c r="N504" s="172" t="s">
        <v>22</v>
      </c>
      <c r="O504" s="117">
        <v>30.0</v>
      </c>
      <c r="P504" s="117" t="s">
        <v>22</v>
      </c>
      <c r="Q504" s="117" t="s">
        <v>22</v>
      </c>
      <c r="R504" s="173" t="s">
        <v>22</v>
      </c>
      <c r="S504" s="9" t="s">
        <v>5234</v>
      </c>
      <c r="T504" s="174" t="s">
        <v>4707</v>
      </c>
      <c r="U504" s="175"/>
      <c r="V504" s="175" t="s">
        <v>4701</v>
      </c>
      <c r="W504" s="176" t="s">
        <v>22</v>
      </c>
      <c r="X504" s="176" t="s">
        <v>22</v>
      </c>
      <c r="Y504" s="180" t="s">
        <v>22</v>
      </c>
      <c r="Z504" s="11" t="s">
        <v>22</v>
      </c>
      <c r="AA504" s="11">
        <v>0.04</v>
      </c>
      <c r="AB504" s="181" t="s">
        <v>22</v>
      </c>
      <c r="AC504" s="9" t="s">
        <v>5235</v>
      </c>
      <c r="AD504" s="11" t="s">
        <v>22</v>
      </c>
      <c r="AE504" s="74" t="str">
        <f t="array" ref="AE504"> index(publications!$A$1:$A$319, match($B504, publications!$B$1:$B$319, 0))</f>
        <v>Anette</v>
      </c>
      <c r="AF504" s="26" t="s">
        <v>22</v>
      </c>
    </row>
    <row r="505">
      <c r="A505" s="30" t="s">
        <v>4375</v>
      </c>
      <c r="B505" s="129" t="str">
        <f> VLOOKUP($A505,datasets!$A:$B,2,0)</f>
        <v>Véga and St-Onge 2008, Remote Sensing of Environment (7PV3VJZP)</v>
      </c>
      <c r="C505" s="129" t="str">
        <f t="shared" si="1"/>
        <v>7PV3VJZP.4.1</v>
      </c>
      <c r="D505" s="11" t="s">
        <v>4834</v>
      </c>
      <c r="E505" s="11" t="s">
        <v>4834</v>
      </c>
      <c r="F505" s="168" t="s">
        <v>4695</v>
      </c>
      <c r="G505" s="117" t="s">
        <v>22</v>
      </c>
      <c r="H505" s="169" t="s">
        <v>22</v>
      </c>
      <c r="I505" s="170" t="s">
        <v>22</v>
      </c>
      <c r="J505" s="117" t="s">
        <v>22</v>
      </c>
      <c r="K505" s="184" t="s">
        <v>22</v>
      </c>
      <c r="L505" s="117" t="s">
        <v>22</v>
      </c>
      <c r="M505" s="169" t="s">
        <v>22</v>
      </c>
      <c r="N505" s="172" t="s">
        <v>22</v>
      </c>
      <c r="O505" s="117">
        <v>30.0</v>
      </c>
      <c r="P505" s="117" t="s">
        <v>22</v>
      </c>
      <c r="Q505" s="117" t="s">
        <v>22</v>
      </c>
      <c r="R505" s="173" t="s">
        <v>22</v>
      </c>
      <c r="S505" s="9" t="s">
        <v>5234</v>
      </c>
      <c r="T505" s="174" t="s">
        <v>4707</v>
      </c>
      <c r="U505" s="175"/>
      <c r="V505" s="175" t="s">
        <v>4701</v>
      </c>
      <c r="W505" s="176" t="s">
        <v>22</v>
      </c>
      <c r="X505" s="176" t="s">
        <v>22</v>
      </c>
      <c r="Y505" s="180" t="s">
        <v>22</v>
      </c>
      <c r="Z505" s="11" t="s">
        <v>22</v>
      </c>
      <c r="AA505" s="11">
        <v>0.03</v>
      </c>
      <c r="AB505" s="181" t="s">
        <v>22</v>
      </c>
      <c r="AC505" s="9" t="s">
        <v>5235</v>
      </c>
      <c r="AD505" s="11" t="s">
        <v>22</v>
      </c>
      <c r="AE505" s="74" t="str">
        <f t="array" ref="AE505"> index(publications!$A$1:$A$319, match($B505, publications!$B$1:$B$319, 0))</f>
        <v>Anette</v>
      </c>
      <c r="AF505" s="26" t="s">
        <v>22</v>
      </c>
    </row>
    <row r="506">
      <c r="A506" s="30" t="s">
        <v>4617</v>
      </c>
      <c r="B506" s="129" t="str">
        <f> VLOOKUP($A506,datasets!$A:$B,2,0)</f>
        <v>Verhoeven and Vermuelen 2016, Remote Sensing (T8UZ36GE)</v>
      </c>
      <c r="C506" s="129" t="str">
        <f t="shared" si="1"/>
        <v>T8UZ36GE.1.1</v>
      </c>
      <c r="D506" s="11" t="s">
        <v>5184</v>
      </c>
      <c r="E506" s="11" t="s">
        <v>5184</v>
      </c>
      <c r="F506" s="168" t="s">
        <v>4701</v>
      </c>
      <c r="G506" s="117" t="s">
        <v>22</v>
      </c>
      <c r="H506" s="117" t="s">
        <v>22</v>
      </c>
      <c r="I506" s="117" t="s">
        <v>22</v>
      </c>
      <c r="J506" s="169" t="s">
        <v>4848</v>
      </c>
      <c r="K506" s="171">
        <v>22.0</v>
      </c>
      <c r="L506" s="11" t="s">
        <v>22</v>
      </c>
      <c r="M506" s="11" t="s">
        <v>22</v>
      </c>
      <c r="N506" s="11" t="s">
        <v>22</v>
      </c>
      <c r="O506" s="117" t="s">
        <v>22</v>
      </c>
      <c r="P506" s="117">
        <v>0.123</v>
      </c>
      <c r="Q506" s="11">
        <v>0.06</v>
      </c>
      <c r="R506" s="181">
        <v>0.137</v>
      </c>
      <c r="S506" s="9" t="s">
        <v>3595</v>
      </c>
      <c r="T506" s="174" t="s">
        <v>3595</v>
      </c>
      <c r="U506" s="175"/>
      <c r="V506" s="175" t="s">
        <v>4701</v>
      </c>
      <c r="W506" s="176" t="s">
        <v>22</v>
      </c>
      <c r="X506" s="176" t="s">
        <v>22</v>
      </c>
      <c r="Y506" s="177" t="s">
        <v>22</v>
      </c>
      <c r="Z506" s="117">
        <v>0.123</v>
      </c>
      <c r="AA506" s="11">
        <v>0.06</v>
      </c>
      <c r="AB506" s="181">
        <v>0.137</v>
      </c>
      <c r="AC506" s="9" t="s">
        <v>4714</v>
      </c>
      <c r="AD506" s="11" t="s">
        <v>5236</v>
      </c>
      <c r="AE506" s="15" t="s">
        <v>23</v>
      </c>
      <c r="AF506" s="26"/>
    </row>
    <row r="507">
      <c r="A507" s="30" t="s">
        <v>4618</v>
      </c>
      <c r="B507" s="129" t="str">
        <f> VLOOKUP($A507,datasets!$A:$B,2,0)</f>
        <v>Verhoeven and Vermuelen 2016, Remote Sensing (T8UZ36GE)</v>
      </c>
      <c r="C507" s="129" t="str">
        <f t="shared" si="1"/>
        <v>T8UZ36GE.2.1</v>
      </c>
      <c r="D507" s="11" t="s">
        <v>5184</v>
      </c>
      <c r="E507" s="11" t="s">
        <v>5184</v>
      </c>
      <c r="F507" s="168" t="s">
        <v>4701</v>
      </c>
      <c r="G507" s="117" t="s">
        <v>22</v>
      </c>
      <c r="H507" s="117" t="s">
        <v>22</v>
      </c>
      <c r="I507" s="117" t="s">
        <v>22</v>
      </c>
      <c r="J507" s="169" t="s">
        <v>4735</v>
      </c>
      <c r="K507" s="171">
        <v>22.0</v>
      </c>
      <c r="L507" s="11" t="s">
        <v>22</v>
      </c>
      <c r="M507" s="11" t="s">
        <v>22</v>
      </c>
      <c r="N507" s="11" t="s">
        <v>22</v>
      </c>
      <c r="O507" s="117" t="s">
        <v>22</v>
      </c>
      <c r="P507" s="117">
        <v>0.164</v>
      </c>
      <c r="Q507" s="11">
        <v>0.06</v>
      </c>
      <c r="R507" s="181">
        <v>0.174</v>
      </c>
      <c r="S507" s="9" t="s">
        <v>3595</v>
      </c>
      <c r="T507" s="174" t="s">
        <v>3595</v>
      </c>
      <c r="U507" s="175"/>
      <c r="V507" s="175" t="s">
        <v>4701</v>
      </c>
      <c r="W507" s="176" t="s">
        <v>22</v>
      </c>
      <c r="X507" s="176" t="s">
        <v>22</v>
      </c>
      <c r="Y507" s="177" t="s">
        <v>22</v>
      </c>
      <c r="Z507" s="117">
        <v>0.164</v>
      </c>
      <c r="AA507" s="11">
        <v>0.06</v>
      </c>
      <c r="AB507" s="181">
        <v>0.174</v>
      </c>
      <c r="AC507" s="9" t="s">
        <v>4714</v>
      </c>
      <c r="AD507" s="11" t="s">
        <v>5237</v>
      </c>
      <c r="AE507" s="15" t="s">
        <v>23</v>
      </c>
      <c r="AF507" s="26"/>
    </row>
    <row r="508">
      <c r="A508" s="30" t="s">
        <v>4376</v>
      </c>
      <c r="B508" s="129" t="str">
        <f> VLOOKUP($A508,datasets!$A:$B,2,0)</f>
        <v>Verhoeven et al. 2012, Journal of Archeological Science (7TGQURPL)</v>
      </c>
      <c r="C508" s="129" t="str">
        <f t="shared" si="1"/>
        <v>7TGQURPL.1.1</v>
      </c>
      <c r="D508" s="11" t="s">
        <v>4883</v>
      </c>
      <c r="E508" s="11" t="s">
        <v>4883</v>
      </c>
      <c r="F508" s="168" t="s">
        <v>4701</v>
      </c>
      <c r="G508" s="117" t="s">
        <v>22</v>
      </c>
      <c r="H508" s="169" t="s">
        <v>22</v>
      </c>
      <c r="I508" s="170" t="s">
        <v>22</v>
      </c>
      <c r="J508" s="169" t="s">
        <v>3330</v>
      </c>
      <c r="K508" s="184">
        <v>5.0</v>
      </c>
      <c r="L508" s="117" t="s">
        <v>22</v>
      </c>
      <c r="M508" s="169" t="s">
        <v>22</v>
      </c>
      <c r="N508" s="172" t="s">
        <v>22</v>
      </c>
      <c r="O508" s="117" t="s">
        <v>22</v>
      </c>
      <c r="P508" s="117" t="s">
        <v>22</v>
      </c>
      <c r="Q508" s="117" t="s">
        <v>22</v>
      </c>
      <c r="R508" s="173" t="s">
        <v>22</v>
      </c>
      <c r="S508" s="117" t="s">
        <v>22</v>
      </c>
      <c r="T508" s="174" t="s">
        <v>22</v>
      </c>
      <c r="U508" s="175"/>
      <c r="V508" s="175" t="s">
        <v>22</v>
      </c>
      <c r="W508" s="176" t="s">
        <v>22</v>
      </c>
      <c r="X508" s="176" t="s">
        <v>22</v>
      </c>
      <c r="Y508" s="177" t="s">
        <v>22</v>
      </c>
      <c r="Z508" s="117" t="s">
        <v>22</v>
      </c>
      <c r="AA508" s="11" t="s">
        <v>22</v>
      </c>
      <c r="AB508" s="175" t="s">
        <v>22</v>
      </c>
      <c r="AC508" s="117" t="s">
        <v>22</v>
      </c>
      <c r="AD508" s="11" t="s">
        <v>22</v>
      </c>
      <c r="AE508" s="74" t="str">
        <f t="array" ref="AE508"> index(publications!$A$1:$A$319, match($B508, publications!$B$1:$B$319, 0))</f>
        <v>Bob</v>
      </c>
      <c r="AF508" s="26" t="s">
        <v>5238</v>
      </c>
    </row>
    <row r="509">
      <c r="A509" s="30" t="s">
        <v>4378</v>
      </c>
      <c r="B509" s="129" t="str">
        <f> VLOOKUP($A509,datasets!$A:$B,2,0)</f>
        <v>Verhoeven et al. 2013, Good Practice in Archaeological Diagnostics (BUHU8ZK4)</v>
      </c>
      <c r="C509" s="129" t="str">
        <f t="shared" si="1"/>
        <v>BUHU8ZK4.1.1</v>
      </c>
      <c r="D509" s="117" t="s">
        <v>22</v>
      </c>
      <c r="E509" s="117" t="s">
        <v>22</v>
      </c>
      <c r="F509" s="168" t="s">
        <v>22</v>
      </c>
      <c r="G509" s="117" t="s">
        <v>22</v>
      </c>
      <c r="H509" s="169" t="s">
        <v>22</v>
      </c>
      <c r="I509" s="170" t="s">
        <v>22</v>
      </c>
      <c r="J509" s="169" t="s">
        <v>4752</v>
      </c>
      <c r="K509" s="171" t="s">
        <v>4752</v>
      </c>
      <c r="L509" s="11">
        <v>0.71</v>
      </c>
      <c r="M509" s="11">
        <v>2.842</v>
      </c>
      <c r="N509" s="172">
        <v>1.42</v>
      </c>
      <c r="O509" s="117" t="s">
        <v>22</v>
      </c>
      <c r="P509" s="117" t="s">
        <v>22</v>
      </c>
      <c r="Q509" s="117" t="s">
        <v>22</v>
      </c>
      <c r="R509" s="174" t="s">
        <v>22</v>
      </c>
      <c r="S509" s="117" t="s">
        <v>22</v>
      </c>
      <c r="T509" s="174" t="s">
        <v>22</v>
      </c>
      <c r="U509" s="175"/>
      <c r="V509" s="175" t="s">
        <v>22</v>
      </c>
      <c r="W509" s="176" t="s">
        <v>22</v>
      </c>
      <c r="X509" s="176" t="s">
        <v>22</v>
      </c>
      <c r="Y509" s="177" t="s">
        <v>22</v>
      </c>
      <c r="Z509" s="117" t="s">
        <v>22</v>
      </c>
      <c r="AA509" s="11" t="s">
        <v>22</v>
      </c>
      <c r="AB509" s="181" t="s">
        <v>22</v>
      </c>
      <c r="AC509" s="9" t="s">
        <v>4714</v>
      </c>
      <c r="AD509" s="117" t="s">
        <v>22</v>
      </c>
      <c r="AE509" s="74" t="str">
        <f t="array" ref="AE509"> index(publications!$A$1:$A$319, match($B509, publications!$B$1:$B$319, 0))</f>
        <v>Bob</v>
      </c>
      <c r="AF509" s="26" t="s">
        <v>4893</v>
      </c>
      <c r="AG509" s="11" t="s">
        <v>5239</v>
      </c>
    </row>
    <row r="510">
      <c r="A510" s="30" t="s">
        <v>4619</v>
      </c>
      <c r="B510" s="129" t="str">
        <f> VLOOKUP($A510,datasets!$A:$B,2,0)</f>
        <v>Vivero et al. 2021, Frontiers in Remote Sensing (H55BD2CG)</v>
      </c>
      <c r="C510" s="129" t="str">
        <f t="shared" si="1"/>
        <v>H55BD2CG.1.1</v>
      </c>
      <c r="D510" s="11" t="s">
        <v>4961</v>
      </c>
      <c r="E510" s="117" t="s">
        <v>5240</v>
      </c>
      <c r="F510" s="168" t="s">
        <v>4701</v>
      </c>
      <c r="G510" s="117" t="s">
        <v>22</v>
      </c>
      <c r="H510" s="117" t="s">
        <v>22</v>
      </c>
      <c r="I510" s="117" t="s">
        <v>22</v>
      </c>
      <c r="J510" s="169" t="s">
        <v>4854</v>
      </c>
      <c r="K510" s="231" t="s">
        <v>4854</v>
      </c>
      <c r="L510" s="11">
        <v>0.86</v>
      </c>
      <c r="M510" s="11">
        <v>1.09</v>
      </c>
      <c r="N510" s="172">
        <v>0.93</v>
      </c>
      <c r="O510" s="117" t="s">
        <v>22</v>
      </c>
      <c r="P510" s="117" t="s">
        <v>22</v>
      </c>
      <c r="Q510" s="117" t="s">
        <v>22</v>
      </c>
      <c r="R510" s="117" t="s">
        <v>22</v>
      </c>
      <c r="S510" s="117" t="s">
        <v>22</v>
      </c>
      <c r="T510" s="117" t="s">
        <v>22</v>
      </c>
      <c r="U510" s="175"/>
      <c r="V510" s="175" t="s">
        <v>4701</v>
      </c>
      <c r="W510" s="117" t="s">
        <v>22</v>
      </c>
      <c r="X510" s="117" t="s">
        <v>22</v>
      </c>
      <c r="Y510" s="117" t="s">
        <v>22</v>
      </c>
      <c r="Z510" s="117" t="s">
        <v>22</v>
      </c>
      <c r="AA510" s="117" t="s">
        <v>22</v>
      </c>
      <c r="AB510" s="181" t="s">
        <v>22</v>
      </c>
      <c r="AC510" s="9" t="s">
        <v>4714</v>
      </c>
      <c r="AD510" s="11"/>
      <c r="AE510" s="15" t="s">
        <v>23</v>
      </c>
      <c r="AF510" s="26"/>
    </row>
    <row r="511">
      <c r="A511" s="30" t="s">
        <v>4621</v>
      </c>
      <c r="B511" s="129" t="str">
        <f> VLOOKUP($A511,datasets!$A:$B,2,0)</f>
        <v>Vivero et al. 2021, Frontiers in Remote Sensing (H55BD2CG)</v>
      </c>
      <c r="C511" s="129" t="str">
        <f t="shared" si="1"/>
        <v>H55BD2CG.2.1</v>
      </c>
      <c r="D511" s="11" t="s">
        <v>4961</v>
      </c>
      <c r="E511" s="117" t="s">
        <v>5240</v>
      </c>
      <c r="F511" s="168" t="s">
        <v>4701</v>
      </c>
      <c r="G511" s="117" t="s">
        <v>22</v>
      </c>
      <c r="H511" s="117" t="s">
        <v>22</v>
      </c>
      <c r="I511" s="117" t="s">
        <v>22</v>
      </c>
      <c r="J511" s="169" t="s">
        <v>4838</v>
      </c>
      <c r="K511" s="231" t="s">
        <v>4838</v>
      </c>
      <c r="L511" s="11">
        <v>0.29</v>
      </c>
      <c r="M511" s="11">
        <v>0.53</v>
      </c>
      <c r="N511" s="172">
        <v>0.37</v>
      </c>
      <c r="O511" s="117" t="s">
        <v>22</v>
      </c>
      <c r="P511" s="117" t="s">
        <v>22</v>
      </c>
      <c r="Q511" s="117" t="s">
        <v>22</v>
      </c>
      <c r="R511" s="117" t="s">
        <v>22</v>
      </c>
      <c r="S511" s="117" t="s">
        <v>22</v>
      </c>
      <c r="T511" s="117" t="s">
        <v>22</v>
      </c>
      <c r="U511" s="175"/>
      <c r="V511" s="175" t="s">
        <v>4701</v>
      </c>
      <c r="W511" s="117" t="s">
        <v>22</v>
      </c>
      <c r="X511" s="117" t="s">
        <v>22</v>
      </c>
      <c r="Y511" s="117" t="s">
        <v>22</v>
      </c>
      <c r="Z511" s="117" t="s">
        <v>22</v>
      </c>
      <c r="AA511" s="117" t="s">
        <v>22</v>
      </c>
      <c r="AB511" s="181" t="s">
        <v>22</v>
      </c>
      <c r="AC511" s="9" t="s">
        <v>4714</v>
      </c>
      <c r="AD511" s="11"/>
      <c r="AE511" s="15" t="s">
        <v>23</v>
      </c>
      <c r="AF511" s="26"/>
    </row>
    <row r="512">
      <c r="A512" s="30" t="s">
        <v>4622</v>
      </c>
      <c r="B512" s="129" t="str">
        <f> VLOOKUP($A512,datasets!$A:$B,2,0)</f>
        <v>Vivero et al. 2021, Frontiers in Remote Sensing (H55BD2CG)</v>
      </c>
      <c r="C512" s="129" t="str">
        <f t="shared" si="1"/>
        <v>H55BD2CG.3.1</v>
      </c>
      <c r="D512" s="11" t="s">
        <v>4961</v>
      </c>
      <c r="E512" s="117" t="s">
        <v>5240</v>
      </c>
      <c r="F512" s="168" t="s">
        <v>4701</v>
      </c>
      <c r="G512" s="117" t="s">
        <v>22</v>
      </c>
      <c r="H512" s="117" t="s">
        <v>22</v>
      </c>
      <c r="I512" s="117" t="s">
        <v>22</v>
      </c>
      <c r="J512" s="169" t="s">
        <v>4838</v>
      </c>
      <c r="K512" s="231" t="s">
        <v>4838</v>
      </c>
      <c r="L512" s="11">
        <v>0.32</v>
      </c>
      <c r="M512" s="11">
        <v>0.77</v>
      </c>
      <c r="N512" s="172">
        <v>0.47</v>
      </c>
      <c r="O512" s="117" t="s">
        <v>22</v>
      </c>
      <c r="P512" s="117" t="s">
        <v>22</v>
      </c>
      <c r="Q512" s="117" t="s">
        <v>22</v>
      </c>
      <c r="R512" s="117" t="s">
        <v>22</v>
      </c>
      <c r="S512" s="117" t="s">
        <v>22</v>
      </c>
      <c r="T512" s="117" t="s">
        <v>22</v>
      </c>
      <c r="U512" s="175"/>
      <c r="V512" s="175" t="s">
        <v>4701</v>
      </c>
      <c r="W512" s="117" t="s">
        <v>22</v>
      </c>
      <c r="X512" s="117" t="s">
        <v>22</v>
      </c>
      <c r="Y512" s="117" t="s">
        <v>22</v>
      </c>
      <c r="Z512" s="117" t="s">
        <v>22</v>
      </c>
      <c r="AA512" s="117" t="s">
        <v>22</v>
      </c>
      <c r="AB512" s="181" t="s">
        <v>22</v>
      </c>
      <c r="AC512" s="9" t="s">
        <v>4714</v>
      </c>
      <c r="AD512" s="11"/>
      <c r="AE512" s="15" t="s">
        <v>23</v>
      </c>
      <c r="AF512" s="26"/>
    </row>
    <row r="513">
      <c r="A513" s="30" t="s">
        <v>4382</v>
      </c>
      <c r="B513" s="129" t="str">
        <f> VLOOKUP($A513,datasets!$A:$B,2,0)</f>
        <v>Walstra et al. 2004, The International Archives of the Photogrammetry, Remote Sensing and Spatial Information Sciences (2AR5AVGG)</v>
      </c>
      <c r="C513" s="129" t="str">
        <f t="shared" si="1"/>
        <v>2AR5AVGG.1.1</v>
      </c>
      <c r="D513" s="11" t="s">
        <v>4700</v>
      </c>
      <c r="E513" s="11" t="s">
        <v>4700</v>
      </c>
      <c r="F513" s="168" t="s">
        <v>4701</v>
      </c>
      <c r="G513" s="11">
        <v>0.01</v>
      </c>
      <c r="H513" s="169">
        <v>0.01</v>
      </c>
      <c r="I513" s="170">
        <f t="shared" ref="I513:I528" si="12">AVERAGE(G513,G513,H513)</f>
        <v>0.01</v>
      </c>
      <c r="J513" s="169" t="s">
        <v>22</v>
      </c>
      <c r="K513" s="171" t="s">
        <v>22</v>
      </c>
      <c r="L513" s="11">
        <v>3.9</v>
      </c>
      <c r="M513" s="11">
        <v>3.9</v>
      </c>
      <c r="N513" s="172">
        <v>3.9</v>
      </c>
      <c r="O513" s="117" t="s">
        <v>22</v>
      </c>
      <c r="P513" s="117" t="s">
        <v>22</v>
      </c>
      <c r="Q513" s="117" t="s">
        <v>22</v>
      </c>
      <c r="R513" s="174" t="s">
        <v>22</v>
      </c>
      <c r="S513" s="9" t="s">
        <v>22</v>
      </c>
      <c r="T513" s="174" t="s">
        <v>22</v>
      </c>
      <c r="U513" s="175"/>
      <c r="V513" s="175" t="s">
        <v>22</v>
      </c>
      <c r="W513" s="176" t="s">
        <v>22</v>
      </c>
      <c r="X513" s="176" t="s">
        <v>22</v>
      </c>
      <c r="Y513" s="177" t="s">
        <v>22</v>
      </c>
      <c r="Z513" s="117" t="s">
        <v>22</v>
      </c>
      <c r="AA513" s="11" t="s">
        <v>22</v>
      </c>
      <c r="AB513" s="181" t="s">
        <v>22</v>
      </c>
      <c r="AC513" s="9" t="s">
        <v>4714</v>
      </c>
      <c r="AD513" s="11" t="s">
        <v>22</v>
      </c>
      <c r="AE513" s="74" t="str">
        <f t="array" ref="AE513"> index(publications!$A$1:$A$319, match($B513, publications!$B$1:$B$319, 0))</f>
        <v>Melanie</v>
      </c>
      <c r="AF513" s="26" t="s">
        <v>22</v>
      </c>
    </row>
    <row r="514">
      <c r="A514" s="30" t="s">
        <v>4386</v>
      </c>
      <c r="B514" s="129" t="str">
        <f> VLOOKUP($A514,datasets!$A:$B,2,0)</f>
        <v>Walstra et al. 2004, The International Archives of the Photogrammetry, Remote Sensing and Spatial Information Sciences (2AR5AVGG)</v>
      </c>
      <c r="C514" s="129" t="str">
        <f t="shared" si="1"/>
        <v>2AR5AVGG.2.1</v>
      </c>
      <c r="D514" s="11" t="s">
        <v>4700</v>
      </c>
      <c r="E514" s="11" t="s">
        <v>4700</v>
      </c>
      <c r="F514" s="168" t="s">
        <v>4701</v>
      </c>
      <c r="G514" s="11">
        <v>0.01</v>
      </c>
      <c r="H514" s="169">
        <v>0.01</v>
      </c>
      <c r="I514" s="170">
        <f t="shared" si="12"/>
        <v>0.01</v>
      </c>
      <c r="J514" s="169" t="s">
        <v>22</v>
      </c>
      <c r="K514" s="171" t="s">
        <v>22</v>
      </c>
      <c r="L514" s="11">
        <v>1.31</v>
      </c>
      <c r="M514" s="11">
        <v>1.31</v>
      </c>
      <c r="N514" s="172">
        <v>1.31</v>
      </c>
      <c r="O514" s="117" t="s">
        <v>22</v>
      </c>
      <c r="P514" s="117" t="s">
        <v>22</v>
      </c>
      <c r="Q514" s="117" t="s">
        <v>22</v>
      </c>
      <c r="R514" s="174" t="s">
        <v>22</v>
      </c>
      <c r="S514" s="9" t="s">
        <v>22</v>
      </c>
      <c r="T514" s="174" t="s">
        <v>22</v>
      </c>
      <c r="U514" s="175"/>
      <c r="V514" s="175" t="s">
        <v>22</v>
      </c>
      <c r="W514" s="176" t="s">
        <v>22</v>
      </c>
      <c r="X514" s="176" t="s">
        <v>22</v>
      </c>
      <c r="Y514" s="177" t="s">
        <v>22</v>
      </c>
      <c r="Z514" s="117" t="s">
        <v>22</v>
      </c>
      <c r="AA514" s="11" t="s">
        <v>22</v>
      </c>
      <c r="AB514" s="181" t="s">
        <v>22</v>
      </c>
      <c r="AC514" s="9" t="s">
        <v>4714</v>
      </c>
      <c r="AD514" s="11" t="s">
        <v>22</v>
      </c>
      <c r="AE514" s="74" t="str">
        <f t="array" ref="AE514"> index(publications!$A$1:$A$319, match($B514, publications!$B$1:$B$319, 0))</f>
        <v>Melanie</v>
      </c>
      <c r="AF514" s="26" t="s">
        <v>22</v>
      </c>
    </row>
    <row r="515">
      <c r="A515" s="30" t="s">
        <v>4387</v>
      </c>
      <c r="B515" s="129" t="str">
        <f> VLOOKUP($A515,datasets!$A:$B,2,0)</f>
        <v>Walstra et al. 2004, The International Archives of the Photogrammetry, Remote Sensing and Spatial Information Sciences (2AR5AVGG)</v>
      </c>
      <c r="C515" s="129" t="str">
        <f t="shared" si="1"/>
        <v>2AR5AVGG.3.1</v>
      </c>
      <c r="D515" s="11" t="s">
        <v>4700</v>
      </c>
      <c r="E515" s="11" t="s">
        <v>4700</v>
      </c>
      <c r="F515" s="168" t="s">
        <v>4701</v>
      </c>
      <c r="G515" s="11">
        <v>0.01</v>
      </c>
      <c r="H515" s="169">
        <v>0.01</v>
      </c>
      <c r="I515" s="170">
        <f t="shared" si="12"/>
        <v>0.01</v>
      </c>
      <c r="J515" s="169" t="s">
        <v>22</v>
      </c>
      <c r="K515" s="171" t="s">
        <v>22</v>
      </c>
      <c r="L515" s="11">
        <v>1.04</v>
      </c>
      <c r="M515" s="11">
        <v>1.04</v>
      </c>
      <c r="N515" s="172">
        <v>1.04</v>
      </c>
      <c r="O515" s="117" t="s">
        <v>22</v>
      </c>
      <c r="P515" s="117" t="s">
        <v>22</v>
      </c>
      <c r="Q515" s="117" t="s">
        <v>22</v>
      </c>
      <c r="R515" s="174" t="s">
        <v>22</v>
      </c>
      <c r="S515" s="9" t="s">
        <v>22</v>
      </c>
      <c r="T515" s="174" t="s">
        <v>22</v>
      </c>
      <c r="U515" s="175"/>
      <c r="V515" s="175" t="s">
        <v>22</v>
      </c>
      <c r="W515" s="176" t="s">
        <v>22</v>
      </c>
      <c r="X515" s="176" t="s">
        <v>22</v>
      </c>
      <c r="Y515" s="177" t="s">
        <v>22</v>
      </c>
      <c r="Z515" s="117" t="s">
        <v>22</v>
      </c>
      <c r="AA515" s="11" t="s">
        <v>22</v>
      </c>
      <c r="AB515" s="181" t="s">
        <v>22</v>
      </c>
      <c r="AC515" s="9" t="s">
        <v>4714</v>
      </c>
      <c r="AD515" s="11" t="s">
        <v>22</v>
      </c>
      <c r="AE515" s="74" t="str">
        <f t="array" ref="AE515"> index(publications!$A$1:$A$319, match($B515, publications!$B$1:$B$319, 0))</f>
        <v>Melanie</v>
      </c>
      <c r="AF515" s="26" t="s">
        <v>22</v>
      </c>
    </row>
    <row r="516">
      <c r="A516" s="30" t="s">
        <v>4388</v>
      </c>
      <c r="B516" s="129" t="str">
        <f> VLOOKUP($A516,datasets!$A:$B,2,0)</f>
        <v>Walstra et al. 2004, The International Archives of the Photogrammetry, Remote Sensing and Spatial Information Sciences (2AR5AVGG)</v>
      </c>
      <c r="C516" s="129" t="str">
        <f t="shared" si="1"/>
        <v>2AR5AVGG.4.1</v>
      </c>
      <c r="D516" s="11" t="s">
        <v>4700</v>
      </c>
      <c r="E516" s="11" t="s">
        <v>4700</v>
      </c>
      <c r="F516" s="168" t="s">
        <v>4701</v>
      </c>
      <c r="G516" s="11">
        <v>0.01</v>
      </c>
      <c r="H516" s="169">
        <v>0.01</v>
      </c>
      <c r="I516" s="170">
        <f t="shared" si="12"/>
        <v>0.01</v>
      </c>
      <c r="J516" s="169" t="s">
        <v>22</v>
      </c>
      <c r="K516" s="171" t="s">
        <v>22</v>
      </c>
      <c r="L516" s="11">
        <v>0.54</v>
      </c>
      <c r="M516" s="11">
        <v>0.54</v>
      </c>
      <c r="N516" s="172">
        <v>0.54</v>
      </c>
      <c r="O516" s="117" t="s">
        <v>22</v>
      </c>
      <c r="P516" s="117" t="s">
        <v>22</v>
      </c>
      <c r="Q516" s="117" t="s">
        <v>22</v>
      </c>
      <c r="R516" s="174" t="s">
        <v>22</v>
      </c>
      <c r="S516" s="9" t="s">
        <v>22</v>
      </c>
      <c r="T516" s="174" t="s">
        <v>22</v>
      </c>
      <c r="U516" s="175"/>
      <c r="V516" s="175" t="s">
        <v>22</v>
      </c>
      <c r="W516" s="176" t="s">
        <v>22</v>
      </c>
      <c r="X516" s="176" t="s">
        <v>22</v>
      </c>
      <c r="Y516" s="177" t="s">
        <v>22</v>
      </c>
      <c r="Z516" s="117" t="s">
        <v>22</v>
      </c>
      <c r="AA516" s="11" t="s">
        <v>22</v>
      </c>
      <c r="AB516" s="181" t="s">
        <v>22</v>
      </c>
      <c r="AC516" s="9" t="s">
        <v>4714</v>
      </c>
      <c r="AD516" s="11" t="s">
        <v>22</v>
      </c>
      <c r="AE516" s="74" t="str">
        <f t="array" ref="AE516"> index(publications!$A$1:$A$319, match($B516, publications!$B$1:$B$319, 0))</f>
        <v>Melanie</v>
      </c>
      <c r="AF516" s="26" t="s">
        <v>22</v>
      </c>
    </row>
    <row r="517">
      <c r="A517" s="30" t="s">
        <v>4389</v>
      </c>
      <c r="B517" s="129" t="str">
        <f> VLOOKUP($A517,datasets!$A:$B,2,0)</f>
        <v>Walstra et al. 2007, Quarterly Journal of Engineering Geology and Hydrogeology (35MF78DP)</v>
      </c>
      <c r="C517" s="129" t="str">
        <f t="shared" si="1"/>
        <v>35MF78DP.1.1</v>
      </c>
      <c r="D517" s="11" t="s">
        <v>4700</v>
      </c>
      <c r="E517" s="11" t="s">
        <v>4700</v>
      </c>
      <c r="F517" s="168" t="s">
        <v>4701</v>
      </c>
      <c r="G517" s="11">
        <v>0.01</v>
      </c>
      <c r="H517" s="169">
        <v>0.01</v>
      </c>
      <c r="I517" s="170">
        <f t="shared" si="12"/>
        <v>0.01</v>
      </c>
      <c r="J517" s="169" t="s">
        <v>4884</v>
      </c>
      <c r="K517" s="171">
        <v>27.0</v>
      </c>
      <c r="L517" s="11">
        <v>1.5</v>
      </c>
      <c r="M517" s="11">
        <v>4.21</v>
      </c>
      <c r="N517" s="172">
        <v>2.4</v>
      </c>
      <c r="O517" s="117" t="s">
        <v>22</v>
      </c>
      <c r="P517" s="117" t="s">
        <v>22</v>
      </c>
      <c r="Q517" s="117" t="s">
        <v>22</v>
      </c>
      <c r="R517" s="174" t="s">
        <v>22</v>
      </c>
      <c r="S517" s="9" t="s">
        <v>22</v>
      </c>
      <c r="T517" s="174" t="s">
        <v>22</v>
      </c>
      <c r="U517" s="175"/>
      <c r="V517" s="175" t="s">
        <v>22</v>
      </c>
      <c r="W517" s="176" t="s">
        <v>22</v>
      </c>
      <c r="X517" s="176" t="s">
        <v>22</v>
      </c>
      <c r="Y517" s="177" t="s">
        <v>22</v>
      </c>
      <c r="Z517" s="117" t="s">
        <v>22</v>
      </c>
      <c r="AA517" s="11" t="s">
        <v>22</v>
      </c>
      <c r="AB517" s="181" t="s">
        <v>22</v>
      </c>
      <c r="AC517" s="9" t="s">
        <v>4714</v>
      </c>
      <c r="AD517" s="11" t="s">
        <v>22</v>
      </c>
      <c r="AE517" s="74" t="str">
        <f t="array" ref="AE517"> index(publications!$A$1:$A$319, match($B517, publications!$B$1:$B$319, 0))</f>
        <v>Bob</v>
      </c>
      <c r="AF517" s="26" t="s">
        <v>22</v>
      </c>
    </row>
    <row r="518">
      <c r="A518" s="30" t="s">
        <v>4390</v>
      </c>
      <c r="B518" s="129" t="str">
        <f> VLOOKUP($A518,datasets!$A:$B,2,0)</f>
        <v>Walstra et al. 2007, Quarterly Journal of Engineering Geology and Hydrogeology (35MF78DP)</v>
      </c>
      <c r="C518" s="129" t="str">
        <f t="shared" si="1"/>
        <v>35MF78DP.10.1</v>
      </c>
      <c r="D518" s="11" t="s">
        <v>4700</v>
      </c>
      <c r="E518" s="11" t="s">
        <v>4700</v>
      </c>
      <c r="F518" s="168" t="s">
        <v>4701</v>
      </c>
      <c r="G518" s="11">
        <v>0.01</v>
      </c>
      <c r="H518" s="169">
        <v>0.01</v>
      </c>
      <c r="I518" s="170">
        <f t="shared" si="12"/>
        <v>0.01</v>
      </c>
      <c r="J518" s="169" t="s">
        <v>5084</v>
      </c>
      <c r="K518" s="171">
        <v>59.0</v>
      </c>
      <c r="L518" s="11">
        <v>1.11</v>
      </c>
      <c r="M518" s="11">
        <v>10.85</v>
      </c>
      <c r="N518" s="172">
        <v>4.36</v>
      </c>
      <c r="O518" s="117" t="s">
        <v>22</v>
      </c>
      <c r="P518" s="117" t="s">
        <v>22</v>
      </c>
      <c r="Q518" s="117" t="s">
        <v>22</v>
      </c>
      <c r="R518" s="174" t="s">
        <v>22</v>
      </c>
      <c r="S518" s="9" t="s">
        <v>22</v>
      </c>
      <c r="T518" s="174" t="s">
        <v>22</v>
      </c>
      <c r="U518" s="175"/>
      <c r="V518" s="175" t="s">
        <v>22</v>
      </c>
      <c r="W518" s="176" t="s">
        <v>22</v>
      </c>
      <c r="X518" s="176" t="s">
        <v>22</v>
      </c>
      <c r="Y518" s="177" t="s">
        <v>22</v>
      </c>
      <c r="Z518" s="117" t="s">
        <v>22</v>
      </c>
      <c r="AA518" s="11" t="s">
        <v>22</v>
      </c>
      <c r="AB518" s="181" t="s">
        <v>22</v>
      </c>
      <c r="AC518" s="9" t="s">
        <v>4714</v>
      </c>
      <c r="AD518" s="11" t="s">
        <v>22</v>
      </c>
      <c r="AE518" s="74" t="str">
        <f t="array" ref="AE518"> index(publications!$A$1:$A$319, match($B518, publications!$B$1:$B$319, 0))</f>
        <v>Bob</v>
      </c>
      <c r="AF518" s="26" t="s">
        <v>22</v>
      </c>
    </row>
    <row r="519">
      <c r="A519" s="30" t="s">
        <v>4391</v>
      </c>
      <c r="B519" s="129" t="str">
        <f> VLOOKUP($A519,datasets!$A:$B,2,0)</f>
        <v>Walstra et al. 2007, Quarterly Journal of Engineering Geology and Hydrogeology (35MF78DP)</v>
      </c>
      <c r="C519" s="129" t="str">
        <f t="shared" si="1"/>
        <v>35MF78DP.11.1</v>
      </c>
      <c r="D519" s="11" t="s">
        <v>4700</v>
      </c>
      <c r="E519" s="11" t="s">
        <v>4700</v>
      </c>
      <c r="F519" s="168" t="s">
        <v>4701</v>
      </c>
      <c r="G519" s="11">
        <v>0.01</v>
      </c>
      <c r="H519" s="169">
        <v>0.01</v>
      </c>
      <c r="I519" s="170">
        <f t="shared" si="12"/>
        <v>0.01</v>
      </c>
      <c r="J519" s="169" t="s">
        <v>5084</v>
      </c>
      <c r="K519" s="171">
        <v>59.0</v>
      </c>
      <c r="L519" s="11">
        <v>0.26</v>
      </c>
      <c r="M519" s="11">
        <v>0.58</v>
      </c>
      <c r="N519" s="172">
        <v>0.37</v>
      </c>
      <c r="O519" s="117" t="s">
        <v>22</v>
      </c>
      <c r="P519" s="117" t="s">
        <v>22</v>
      </c>
      <c r="Q519" s="117" t="s">
        <v>22</v>
      </c>
      <c r="R519" s="174" t="s">
        <v>22</v>
      </c>
      <c r="S519" s="9" t="s">
        <v>22</v>
      </c>
      <c r="T519" s="174" t="s">
        <v>22</v>
      </c>
      <c r="U519" s="175"/>
      <c r="V519" s="175" t="s">
        <v>22</v>
      </c>
      <c r="W519" s="176" t="s">
        <v>22</v>
      </c>
      <c r="X519" s="176" t="s">
        <v>22</v>
      </c>
      <c r="Y519" s="177" t="s">
        <v>22</v>
      </c>
      <c r="Z519" s="117" t="s">
        <v>22</v>
      </c>
      <c r="AA519" s="11" t="s">
        <v>22</v>
      </c>
      <c r="AB519" s="181" t="s">
        <v>22</v>
      </c>
      <c r="AC519" s="9" t="s">
        <v>4714</v>
      </c>
      <c r="AD519" s="11" t="s">
        <v>22</v>
      </c>
      <c r="AE519" s="74" t="str">
        <f t="array" ref="AE519"> index(publications!$A$1:$A$319, match($B519, publications!$B$1:$B$319, 0))</f>
        <v>Bob</v>
      </c>
      <c r="AF519" s="26" t="s">
        <v>22</v>
      </c>
    </row>
    <row r="520">
      <c r="A520" s="30" t="s">
        <v>4395</v>
      </c>
      <c r="B520" s="129" t="str">
        <f> VLOOKUP($A520,datasets!$A:$B,2,0)</f>
        <v>Walstra et al. 2007, Quarterly Journal of Engineering Geology and Hydrogeology (35MF78DP)</v>
      </c>
      <c r="C520" s="129" t="str">
        <f t="shared" si="1"/>
        <v>35MF78DP.12.1</v>
      </c>
      <c r="D520" s="11" t="s">
        <v>4700</v>
      </c>
      <c r="E520" s="11" t="s">
        <v>4700</v>
      </c>
      <c r="F520" s="168" t="s">
        <v>4701</v>
      </c>
      <c r="G520" s="11">
        <v>0.01</v>
      </c>
      <c r="H520" s="169">
        <v>0.01</v>
      </c>
      <c r="I520" s="170">
        <f t="shared" si="12"/>
        <v>0.01</v>
      </c>
      <c r="J520" s="169" t="s">
        <v>5084</v>
      </c>
      <c r="K520" s="171">
        <v>59.0</v>
      </c>
      <c r="L520" s="11">
        <v>0.51</v>
      </c>
      <c r="M520" s="11">
        <v>0.78</v>
      </c>
      <c r="N520" s="172">
        <v>0.6</v>
      </c>
      <c r="O520" s="117" t="s">
        <v>22</v>
      </c>
      <c r="P520" s="117" t="s">
        <v>22</v>
      </c>
      <c r="Q520" s="117" t="s">
        <v>22</v>
      </c>
      <c r="R520" s="174" t="s">
        <v>22</v>
      </c>
      <c r="S520" s="9" t="s">
        <v>22</v>
      </c>
      <c r="T520" s="174" t="s">
        <v>22</v>
      </c>
      <c r="U520" s="175"/>
      <c r="V520" s="175" t="s">
        <v>22</v>
      </c>
      <c r="W520" s="176" t="s">
        <v>22</v>
      </c>
      <c r="X520" s="176" t="s">
        <v>22</v>
      </c>
      <c r="Y520" s="177" t="s">
        <v>22</v>
      </c>
      <c r="Z520" s="117" t="s">
        <v>22</v>
      </c>
      <c r="AA520" s="11" t="s">
        <v>22</v>
      </c>
      <c r="AB520" s="181" t="s">
        <v>22</v>
      </c>
      <c r="AC520" s="9" t="s">
        <v>4714</v>
      </c>
      <c r="AD520" s="11" t="s">
        <v>22</v>
      </c>
      <c r="AE520" s="74" t="str">
        <f t="array" ref="AE520"> index(publications!$A$1:$A$319, match($B520, publications!$B$1:$B$319, 0))</f>
        <v>Bob</v>
      </c>
      <c r="AF520" s="26" t="s">
        <v>22</v>
      </c>
    </row>
    <row r="521">
      <c r="A521" s="30" t="s">
        <v>4396</v>
      </c>
      <c r="B521" s="129" t="str">
        <f> VLOOKUP($A521,datasets!$A:$B,2,0)</f>
        <v>Walstra et al. 2007, Quarterly Journal of Engineering Geology and Hydrogeology (35MF78DP)</v>
      </c>
      <c r="C521" s="129" t="str">
        <f t="shared" si="1"/>
        <v>35MF78DP.2.1</v>
      </c>
      <c r="D521" s="11" t="s">
        <v>4700</v>
      </c>
      <c r="E521" s="11" t="s">
        <v>4700</v>
      </c>
      <c r="F521" s="168" t="s">
        <v>4701</v>
      </c>
      <c r="G521" s="11">
        <v>0.01</v>
      </c>
      <c r="H521" s="169">
        <v>0.01</v>
      </c>
      <c r="I521" s="170">
        <f t="shared" si="12"/>
        <v>0.01</v>
      </c>
      <c r="J521" s="169" t="s">
        <v>4884</v>
      </c>
      <c r="K521" s="171">
        <v>27.0</v>
      </c>
      <c r="L521" s="11">
        <v>0.62</v>
      </c>
      <c r="M521" s="11">
        <v>1.16</v>
      </c>
      <c r="N521" s="172">
        <v>0.8</v>
      </c>
      <c r="O521" s="117" t="s">
        <v>22</v>
      </c>
      <c r="P521" s="117" t="s">
        <v>22</v>
      </c>
      <c r="Q521" s="117" t="s">
        <v>22</v>
      </c>
      <c r="R521" s="174" t="s">
        <v>22</v>
      </c>
      <c r="S521" s="9" t="s">
        <v>22</v>
      </c>
      <c r="T521" s="174" t="s">
        <v>22</v>
      </c>
      <c r="U521" s="175"/>
      <c r="V521" s="175" t="s">
        <v>22</v>
      </c>
      <c r="W521" s="176" t="s">
        <v>22</v>
      </c>
      <c r="X521" s="176" t="s">
        <v>22</v>
      </c>
      <c r="Y521" s="177" t="s">
        <v>22</v>
      </c>
      <c r="Z521" s="117" t="s">
        <v>22</v>
      </c>
      <c r="AA521" s="11" t="s">
        <v>22</v>
      </c>
      <c r="AB521" s="181" t="s">
        <v>22</v>
      </c>
      <c r="AC521" s="9" t="s">
        <v>4714</v>
      </c>
      <c r="AD521" s="117" t="s">
        <v>22</v>
      </c>
      <c r="AE521" s="74" t="str">
        <f t="array" ref="AE521"> index(publications!$A$1:$A$319, match($B521, publications!$B$1:$B$319, 0))</f>
        <v>Bob</v>
      </c>
      <c r="AF521" s="26" t="s">
        <v>22</v>
      </c>
    </row>
    <row r="522">
      <c r="A522" s="30" t="s">
        <v>4397</v>
      </c>
      <c r="B522" s="129" t="str">
        <f> VLOOKUP($A522,datasets!$A:$B,2,0)</f>
        <v>Walstra et al. 2007, Quarterly Journal of Engineering Geology and Hydrogeology (35MF78DP)</v>
      </c>
      <c r="C522" s="129" t="str">
        <f t="shared" si="1"/>
        <v>35MF78DP.3.1</v>
      </c>
      <c r="D522" s="11" t="s">
        <v>4700</v>
      </c>
      <c r="E522" s="11" t="s">
        <v>4700</v>
      </c>
      <c r="F522" s="168" t="s">
        <v>4701</v>
      </c>
      <c r="G522" s="11">
        <v>0.01</v>
      </c>
      <c r="H522" s="169">
        <v>0.01</v>
      </c>
      <c r="I522" s="170">
        <f t="shared" si="12"/>
        <v>0.01</v>
      </c>
      <c r="J522" s="169" t="s">
        <v>4884</v>
      </c>
      <c r="K522" s="171">
        <v>27.0</v>
      </c>
      <c r="L522" s="11">
        <v>0.31</v>
      </c>
      <c r="M522" s="11">
        <v>0.54</v>
      </c>
      <c r="N522" s="172">
        <v>0.39</v>
      </c>
      <c r="O522" s="117" t="s">
        <v>22</v>
      </c>
      <c r="P522" s="117" t="s">
        <v>22</v>
      </c>
      <c r="Q522" s="117" t="s">
        <v>22</v>
      </c>
      <c r="R522" s="174" t="s">
        <v>22</v>
      </c>
      <c r="S522" s="9" t="s">
        <v>22</v>
      </c>
      <c r="T522" s="174" t="s">
        <v>22</v>
      </c>
      <c r="U522" s="175"/>
      <c r="V522" s="175" t="s">
        <v>22</v>
      </c>
      <c r="W522" s="176" t="s">
        <v>22</v>
      </c>
      <c r="X522" s="176" t="s">
        <v>22</v>
      </c>
      <c r="Y522" s="177" t="s">
        <v>22</v>
      </c>
      <c r="Z522" s="117" t="s">
        <v>22</v>
      </c>
      <c r="AA522" s="11" t="s">
        <v>22</v>
      </c>
      <c r="AB522" s="181" t="s">
        <v>22</v>
      </c>
      <c r="AC522" s="9" t="s">
        <v>4714</v>
      </c>
      <c r="AD522" s="11" t="s">
        <v>22</v>
      </c>
      <c r="AE522" s="74" t="str">
        <f t="array" ref="AE522"> index(publications!$A$1:$A$319, match($B522, publications!$B$1:$B$319, 0))</f>
        <v>Bob</v>
      </c>
      <c r="AF522" s="26" t="s">
        <v>22</v>
      </c>
    </row>
    <row r="523">
      <c r="A523" s="30" t="s">
        <v>4398</v>
      </c>
      <c r="B523" s="129" t="str">
        <f> VLOOKUP($A523,datasets!$A:$B,2,0)</f>
        <v>Walstra et al. 2007, Quarterly Journal of Engineering Geology and Hydrogeology (35MF78DP)</v>
      </c>
      <c r="C523" s="129" t="str">
        <f t="shared" si="1"/>
        <v>35MF78DP.4.1</v>
      </c>
      <c r="D523" s="11" t="s">
        <v>4700</v>
      </c>
      <c r="E523" s="11" t="s">
        <v>4700</v>
      </c>
      <c r="F523" s="168" t="s">
        <v>4701</v>
      </c>
      <c r="G523" s="11">
        <v>0.01</v>
      </c>
      <c r="H523" s="169">
        <v>0.01</v>
      </c>
      <c r="I523" s="170">
        <f t="shared" si="12"/>
        <v>0.01</v>
      </c>
      <c r="J523" s="169" t="s">
        <v>4884</v>
      </c>
      <c r="K523" s="171">
        <v>27.0</v>
      </c>
      <c r="L523" s="11">
        <v>0.31</v>
      </c>
      <c r="M523" s="11">
        <v>0.21</v>
      </c>
      <c r="N523" s="172">
        <v>0.28</v>
      </c>
      <c r="O523" s="117" t="s">
        <v>22</v>
      </c>
      <c r="P523" s="117" t="s">
        <v>22</v>
      </c>
      <c r="Q523" s="117" t="s">
        <v>22</v>
      </c>
      <c r="R523" s="174" t="s">
        <v>22</v>
      </c>
      <c r="S523" s="9" t="s">
        <v>22</v>
      </c>
      <c r="T523" s="174" t="s">
        <v>22</v>
      </c>
      <c r="U523" s="175"/>
      <c r="V523" s="175" t="s">
        <v>22</v>
      </c>
      <c r="W523" s="176" t="s">
        <v>22</v>
      </c>
      <c r="X523" s="176" t="s">
        <v>22</v>
      </c>
      <c r="Y523" s="177" t="s">
        <v>22</v>
      </c>
      <c r="Z523" s="117" t="s">
        <v>22</v>
      </c>
      <c r="AA523" s="11" t="s">
        <v>22</v>
      </c>
      <c r="AB523" s="181" t="s">
        <v>22</v>
      </c>
      <c r="AC523" s="9" t="s">
        <v>4714</v>
      </c>
      <c r="AD523" s="11" t="s">
        <v>22</v>
      </c>
      <c r="AE523" s="74" t="str">
        <f t="array" ref="AE523"> index(publications!$A$1:$A$319, match($B523, publications!$B$1:$B$319, 0))</f>
        <v>Bob</v>
      </c>
      <c r="AF523" s="26" t="s">
        <v>22</v>
      </c>
    </row>
    <row r="524">
      <c r="A524" s="30" t="s">
        <v>4399</v>
      </c>
      <c r="B524" s="129" t="str">
        <f> VLOOKUP($A524,datasets!$A:$B,2,0)</f>
        <v>Walstra et al. 2007, Quarterly Journal of Engineering Geology and Hydrogeology (35MF78DP)</v>
      </c>
      <c r="C524" s="129" t="str">
        <f t="shared" si="1"/>
        <v>35MF78DP.5.1</v>
      </c>
      <c r="D524" s="11" t="s">
        <v>4700</v>
      </c>
      <c r="E524" s="11" t="s">
        <v>4700</v>
      </c>
      <c r="F524" s="168" t="s">
        <v>4701</v>
      </c>
      <c r="G524" s="11">
        <v>0.01</v>
      </c>
      <c r="H524" s="169">
        <v>0.01</v>
      </c>
      <c r="I524" s="170">
        <f t="shared" si="12"/>
        <v>0.01</v>
      </c>
      <c r="J524" s="169" t="s">
        <v>4884</v>
      </c>
      <c r="K524" s="171">
        <v>27.0</v>
      </c>
      <c r="L524" s="11">
        <v>0.6</v>
      </c>
      <c r="M524" s="11">
        <v>1.67</v>
      </c>
      <c r="N524" s="172">
        <v>0.96</v>
      </c>
      <c r="O524" s="117" t="s">
        <v>22</v>
      </c>
      <c r="P524" s="117" t="s">
        <v>22</v>
      </c>
      <c r="Q524" s="117" t="s">
        <v>22</v>
      </c>
      <c r="R524" s="174" t="s">
        <v>22</v>
      </c>
      <c r="S524" s="9" t="s">
        <v>22</v>
      </c>
      <c r="T524" s="174" t="s">
        <v>22</v>
      </c>
      <c r="U524" s="175"/>
      <c r="V524" s="175" t="s">
        <v>22</v>
      </c>
      <c r="W524" s="176" t="s">
        <v>22</v>
      </c>
      <c r="X524" s="176" t="s">
        <v>22</v>
      </c>
      <c r="Y524" s="177" t="s">
        <v>22</v>
      </c>
      <c r="Z524" s="117" t="s">
        <v>22</v>
      </c>
      <c r="AA524" s="11" t="s">
        <v>22</v>
      </c>
      <c r="AB524" s="181" t="s">
        <v>22</v>
      </c>
      <c r="AC524" s="9" t="s">
        <v>4714</v>
      </c>
      <c r="AD524" s="11" t="s">
        <v>22</v>
      </c>
      <c r="AE524" s="74" t="str">
        <f t="array" ref="AE524"> index(publications!$A$1:$A$319, match($B524, publications!$B$1:$B$319, 0))</f>
        <v>Bob</v>
      </c>
      <c r="AF524" s="26" t="s">
        <v>22</v>
      </c>
    </row>
    <row r="525">
      <c r="A525" s="30" t="s">
        <v>4400</v>
      </c>
      <c r="B525" s="129" t="str">
        <f> VLOOKUP($A525,datasets!$A:$B,2,0)</f>
        <v>Walstra et al. 2007, Quarterly Journal of Engineering Geology and Hydrogeology (35MF78DP)</v>
      </c>
      <c r="C525" s="129" t="str">
        <f t="shared" si="1"/>
        <v>35MF78DP.6.1</v>
      </c>
      <c r="D525" s="11" t="s">
        <v>4700</v>
      </c>
      <c r="E525" s="11" t="s">
        <v>4700</v>
      </c>
      <c r="F525" s="168" t="s">
        <v>4701</v>
      </c>
      <c r="G525" s="11">
        <v>0.01</v>
      </c>
      <c r="H525" s="169">
        <v>0.01</v>
      </c>
      <c r="I525" s="170">
        <f t="shared" si="12"/>
        <v>0.01</v>
      </c>
      <c r="J525" s="169" t="s">
        <v>4884</v>
      </c>
      <c r="K525" s="171">
        <v>27.0</v>
      </c>
      <c r="L525" s="11">
        <v>0.43</v>
      </c>
      <c r="M525" s="11">
        <v>0.41</v>
      </c>
      <c r="N525" s="172">
        <v>0.42</v>
      </c>
      <c r="O525" s="117" t="s">
        <v>22</v>
      </c>
      <c r="P525" s="117" t="s">
        <v>22</v>
      </c>
      <c r="Q525" s="117" t="s">
        <v>22</v>
      </c>
      <c r="R525" s="174" t="s">
        <v>22</v>
      </c>
      <c r="S525" s="9" t="s">
        <v>22</v>
      </c>
      <c r="T525" s="174" t="s">
        <v>22</v>
      </c>
      <c r="U525" s="175"/>
      <c r="V525" s="175" t="s">
        <v>22</v>
      </c>
      <c r="W525" s="176" t="s">
        <v>22</v>
      </c>
      <c r="X525" s="176" t="s">
        <v>22</v>
      </c>
      <c r="Y525" s="177" t="s">
        <v>22</v>
      </c>
      <c r="Z525" s="117" t="s">
        <v>22</v>
      </c>
      <c r="AA525" s="11" t="s">
        <v>22</v>
      </c>
      <c r="AB525" s="181" t="s">
        <v>22</v>
      </c>
      <c r="AC525" s="9" t="s">
        <v>4714</v>
      </c>
      <c r="AD525" s="11" t="s">
        <v>22</v>
      </c>
      <c r="AE525" s="74" t="str">
        <f t="array" ref="AE525"> index(publications!$A$1:$A$319, match($B525, publications!$B$1:$B$319, 0))</f>
        <v>Bob</v>
      </c>
      <c r="AF525" s="26" t="s">
        <v>22</v>
      </c>
    </row>
    <row r="526">
      <c r="A526" s="30" t="s">
        <v>4401</v>
      </c>
      <c r="B526" s="129" t="str">
        <f> VLOOKUP($A526,datasets!$A:$B,2,0)</f>
        <v>Walstra et al. 2007, Quarterly Journal of Engineering Geology and Hydrogeology (35MF78DP)</v>
      </c>
      <c r="C526" s="129" t="str">
        <f t="shared" si="1"/>
        <v>35MF78DP.7.1</v>
      </c>
      <c r="D526" s="11" t="s">
        <v>4700</v>
      </c>
      <c r="E526" s="11" t="s">
        <v>4700</v>
      </c>
      <c r="F526" s="168" t="s">
        <v>4701</v>
      </c>
      <c r="G526" s="11">
        <v>0.01</v>
      </c>
      <c r="H526" s="169">
        <v>0.01</v>
      </c>
      <c r="I526" s="170">
        <f t="shared" si="12"/>
        <v>0.01</v>
      </c>
      <c r="J526" s="169" t="s">
        <v>4884</v>
      </c>
      <c r="K526" s="171">
        <v>27.0</v>
      </c>
      <c r="L526" s="11">
        <v>0.42</v>
      </c>
      <c r="M526" s="11">
        <v>0.47</v>
      </c>
      <c r="N526" s="172">
        <v>0.44</v>
      </c>
      <c r="O526" s="117" t="s">
        <v>22</v>
      </c>
      <c r="P526" s="117" t="s">
        <v>22</v>
      </c>
      <c r="Q526" s="117" t="s">
        <v>22</v>
      </c>
      <c r="R526" s="174" t="s">
        <v>22</v>
      </c>
      <c r="S526" s="9" t="s">
        <v>22</v>
      </c>
      <c r="T526" s="174" t="s">
        <v>22</v>
      </c>
      <c r="U526" s="175"/>
      <c r="V526" s="175" t="s">
        <v>22</v>
      </c>
      <c r="W526" s="176" t="s">
        <v>22</v>
      </c>
      <c r="X526" s="176" t="s">
        <v>22</v>
      </c>
      <c r="Y526" s="177" t="s">
        <v>22</v>
      </c>
      <c r="Z526" s="117" t="s">
        <v>22</v>
      </c>
      <c r="AA526" s="11" t="s">
        <v>22</v>
      </c>
      <c r="AB526" s="181" t="s">
        <v>22</v>
      </c>
      <c r="AC526" s="9" t="s">
        <v>4714</v>
      </c>
      <c r="AD526" s="11" t="s">
        <v>22</v>
      </c>
      <c r="AE526" s="74" t="str">
        <f t="array" ref="AE526"> index(publications!$A$1:$A$319, match($B526, publications!$B$1:$B$319, 0))</f>
        <v>Bob</v>
      </c>
      <c r="AF526" s="26" t="s">
        <v>22</v>
      </c>
    </row>
    <row r="527">
      <c r="A527" s="30" t="s">
        <v>4402</v>
      </c>
      <c r="B527" s="129" t="str">
        <f> VLOOKUP($A527,datasets!$A:$B,2,0)</f>
        <v>Walstra et al. 2007, Quarterly Journal of Engineering Geology and Hydrogeology (35MF78DP)</v>
      </c>
      <c r="C527" s="129" t="str">
        <f t="shared" si="1"/>
        <v>35MF78DP.8.1</v>
      </c>
      <c r="D527" s="11" t="s">
        <v>4700</v>
      </c>
      <c r="E527" s="11" t="s">
        <v>4700</v>
      </c>
      <c r="F527" s="168" t="s">
        <v>4701</v>
      </c>
      <c r="G527" s="11">
        <v>0.01</v>
      </c>
      <c r="H527" s="169">
        <v>0.01</v>
      </c>
      <c r="I527" s="170">
        <f t="shared" si="12"/>
        <v>0.01</v>
      </c>
      <c r="J527" s="169" t="s">
        <v>4884</v>
      </c>
      <c r="K527" s="171">
        <v>27.0</v>
      </c>
      <c r="L527" s="11">
        <v>0.4</v>
      </c>
      <c r="M527" s="11">
        <v>0.74</v>
      </c>
      <c r="N527" s="172">
        <v>0.51</v>
      </c>
      <c r="O527" s="117" t="s">
        <v>22</v>
      </c>
      <c r="P527" s="117" t="s">
        <v>22</v>
      </c>
      <c r="Q527" s="117" t="s">
        <v>22</v>
      </c>
      <c r="R527" s="174" t="s">
        <v>22</v>
      </c>
      <c r="S527" s="9" t="s">
        <v>22</v>
      </c>
      <c r="T527" s="174" t="s">
        <v>22</v>
      </c>
      <c r="U527" s="175"/>
      <c r="V527" s="175" t="s">
        <v>22</v>
      </c>
      <c r="W527" s="176" t="s">
        <v>22</v>
      </c>
      <c r="X527" s="176" t="s">
        <v>22</v>
      </c>
      <c r="Y527" s="177" t="s">
        <v>22</v>
      </c>
      <c r="Z527" s="117" t="s">
        <v>22</v>
      </c>
      <c r="AA527" s="11" t="s">
        <v>22</v>
      </c>
      <c r="AB527" s="181" t="s">
        <v>22</v>
      </c>
      <c r="AC527" s="9" t="s">
        <v>4714</v>
      </c>
      <c r="AD527" s="11" t="s">
        <v>22</v>
      </c>
      <c r="AE527" s="74" t="str">
        <f t="array" ref="AE527"> index(publications!$A$1:$A$319, match($B527, publications!$B$1:$B$319, 0))</f>
        <v>Bob</v>
      </c>
      <c r="AF527" s="26" t="s">
        <v>22</v>
      </c>
    </row>
    <row r="528">
      <c r="A528" s="30" t="s">
        <v>4403</v>
      </c>
      <c r="B528" s="129" t="str">
        <f> VLOOKUP($A528,datasets!$A:$B,2,0)</f>
        <v>Walstra et al. 2007, Quarterly Journal of Engineering Geology and Hydrogeology (35MF78DP)</v>
      </c>
      <c r="C528" s="129" t="str">
        <f t="shared" si="1"/>
        <v>35MF78DP.9.1</v>
      </c>
      <c r="D528" s="11" t="s">
        <v>4700</v>
      </c>
      <c r="E528" s="11" t="s">
        <v>4700</v>
      </c>
      <c r="F528" s="168" t="s">
        <v>4701</v>
      </c>
      <c r="G528" s="11">
        <v>0.01</v>
      </c>
      <c r="H528" s="169">
        <v>0.01</v>
      </c>
      <c r="I528" s="170">
        <f t="shared" si="12"/>
        <v>0.01</v>
      </c>
      <c r="J528" s="169" t="s">
        <v>5084</v>
      </c>
      <c r="K528" s="171">
        <v>59.0</v>
      </c>
      <c r="L528" s="11">
        <v>1.96</v>
      </c>
      <c r="M528" s="11">
        <v>8.03</v>
      </c>
      <c r="N528" s="172">
        <v>3.98</v>
      </c>
      <c r="O528" s="117" t="s">
        <v>22</v>
      </c>
      <c r="P528" s="117" t="s">
        <v>22</v>
      </c>
      <c r="Q528" s="117" t="s">
        <v>22</v>
      </c>
      <c r="R528" s="174" t="s">
        <v>22</v>
      </c>
      <c r="S528" s="9" t="s">
        <v>22</v>
      </c>
      <c r="T528" s="174" t="s">
        <v>22</v>
      </c>
      <c r="U528" s="175"/>
      <c r="V528" s="175" t="s">
        <v>22</v>
      </c>
      <c r="W528" s="176" t="s">
        <v>22</v>
      </c>
      <c r="X528" s="176" t="s">
        <v>22</v>
      </c>
      <c r="Y528" s="177" t="s">
        <v>22</v>
      </c>
      <c r="Z528" s="117" t="s">
        <v>22</v>
      </c>
      <c r="AA528" s="11" t="s">
        <v>22</v>
      </c>
      <c r="AB528" s="181" t="s">
        <v>22</v>
      </c>
      <c r="AC528" s="9" t="s">
        <v>4714</v>
      </c>
      <c r="AD528" s="11" t="s">
        <v>22</v>
      </c>
      <c r="AE528" s="74" t="str">
        <f t="array" ref="AE528"> index(publications!$A$1:$A$319, match($B528, publications!$B$1:$B$319, 0))</f>
        <v>Bob</v>
      </c>
      <c r="AF528" s="26" t="s">
        <v>22</v>
      </c>
    </row>
    <row r="529">
      <c r="A529" s="30" t="s">
        <v>4623</v>
      </c>
      <c r="B529" s="129" t="str">
        <f> VLOOKUP($A529,datasets!$A:$B,2,0)</f>
        <v>Walstra et al. 2011, Earth Surface Processes and Landforms (C57DUZKR)</v>
      </c>
      <c r="C529" s="129" t="str">
        <f t="shared" si="1"/>
        <v>C57DUZKR.1.1</v>
      </c>
      <c r="D529" s="11" t="s">
        <v>5241</v>
      </c>
      <c r="E529" s="11" t="s">
        <v>5241</v>
      </c>
      <c r="F529" s="168" t="s">
        <v>4701</v>
      </c>
      <c r="G529" s="117">
        <v>0.01</v>
      </c>
      <c r="H529" s="117">
        <v>0.01</v>
      </c>
      <c r="I529" s="117">
        <v>0.01</v>
      </c>
      <c r="J529" s="117" t="s">
        <v>22</v>
      </c>
      <c r="K529" s="171" t="s">
        <v>22</v>
      </c>
      <c r="L529" s="117" t="s">
        <v>22</v>
      </c>
      <c r="M529" s="117" t="s">
        <v>22</v>
      </c>
      <c r="N529" s="117" t="s">
        <v>22</v>
      </c>
      <c r="O529" s="117">
        <v>4.0</v>
      </c>
      <c r="P529" s="117" t="s">
        <v>22</v>
      </c>
      <c r="Q529" s="117" t="s">
        <v>22</v>
      </c>
      <c r="R529" s="117" t="s">
        <v>22</v>
      </c>
      <c r="S529" s="9" t="s">
        <v>4707</v>
      </c>
      <c r="T529" s="174" t="s">
        <v>4707</v>
      </c>
      <c r="U529" s="175" t="s">
        <v>22</v>
      </c>
      <c r="V529" s="175" t="s">
        <v>4701</v>
      </c>
      <c r="W529" s="117" t="s">
        <v>22</v>
      </c>
      <c r="X529" s="117" t="s">
        <v>22</v>
      </c>
      <c r="Y529" s="117" t="s">
        <v>22</v>
      </c>
      <c r="Z529" s="117" t="s">
        <v>5242</v>
      </c>
      <c r="AA529" s="11" t="s">
        <v>5243</v>
      </c>
      <c r="AB529" s="173">
        <v>-0.42</v>
      </c>
      <c r="AC529" s="9" t="s">
        <v>4994</v>
      </c>
      <c r="AD529" s="11"/>
      <c r="AE529" s="15" t="s">
        <v>23</v>
      </c>
      <c r="AF529" s="26"/>
    </row>
    <row r="530">
      <c r="A530" s="30" t="s">
        <v>4624</v>
      </c>
      <c r="B530" s="129" t="str">
        <f> VLOOKUP($A530,datasets!$A:$B,2,0)</f>
        <v>Walstra et al. 2011, Earth Surface Processes and Landforms (C57DUZKR)</v>
      </c>
      <c r="C530" s="129" t="str">
        <f t="shared" si="1"/>
        <v>C57DUZKR.2.1</v>
      </c>
      <c r="D530" s="11" t="s">
        <v>5241</v>
      </c>
      <c r="E530" s="11" t="s">
        <v>5241</v>
      </c>
      <c r="F530" s="168" t="s">
        <v>4701</v>
      </c>
      <c r="G530" s="117">
        <v>0.01</v>
      </c>
      <c r="H530" s="117">
        <v>0.01</v>
      </c>
      <c r="I530" s="117">
        <v>0.01</v>
      </c>
      <c r="J530" s="117" t="s">
        <v>22</v>
      </c>
      <c r="K530" s="171" t="s">
        <v>22</v>
      </c>
      <c r="L530" s="117" t="s">
        <v>22</v>
      </c>
      <c r="M530" s="117" t="s">
        <v>22</v>
      </c>
      <c r="N530" s="117" t="s">
        <v>22</v>
      </c>
      <c r="O530" s="117">
        <v>5.0</v>
      </c>
      <c r="P530" s="117" t="s">
        <v>22</v>
      </c>
      <c r="Q530" s="117" t="s">
        <v>22</v>
      </c>
      <c r="R530" s="117" t="s">
        <v>22</v>
      </c>
      <c r="S530" s="9" t="s">
        <v>4707</v>
      </c>
      <c r="T530" s="174" t="s">
        <v>4707</v>
      </c>
      <c r="U530" s="175" t="s">
        <v>22</v>
      </c>
      <c r="V530" s="175" t="s">
        <v>4701</v>
      </c>
      <c r="W530" s="117" t="s">
        <v>22</v>
      </c>
      <c r="X530" s="117" t="s">
        <v>22</v>
      </c>
      <c r="Y530" s="117" t="s">
        <v>22</v>
      </c>
      <c r="Z530" s="117" t="s">
        <v>5244</v>
      </c>
      <c r="AA530" s="11" t="s">
        <v>5245</v>
      </c>
      <c r="AB530" s="173">
        <v>-0.82</v>
      </c>
      <c r="AC530" s="9" t="s">
        <v>4994</v>
      </c>
      <c r="AD530" s="11"/>
      <c r="AE530" s="15" t="s">
        <v>23</v>
      </c>
      <c r="AF530" s="26"/>
    </row>
    <row r="531">
      <c r="A531" s="30" t="s">
        <v>4625</v>
      </c>
      <c r="B531" s="129" t="str">
        <f> VLOOKUP($A531,datasets!$A:$B,2,0)</f>
        <v>Walstra et al. 2011, Earth Surface Processes and Landforms (C57DUZKR)</v>
      </c>
      <c r="C531" s="129" t="str">
        <f t="shared" si="1"/>
        <v>C57DUZKR.3.1</v>
      </c>
      <c r="D531" s="11" t="s">
        <v>5241</v>
      </c>
      <c r="E531" s="11" t="s">
        <v>5241</v>
      </c>
      <c r="F531" s="168" t="s">
        <v>4701</v>
      </c>
      <c r="G531" s="117">
        <v>0.01</v>
      </c>
      <c r="H531" s="117">
        <v>0.01</v>
      </c>
      <c r="I531" s="117">
        <v>0.01</v>
      </c>
      <c r="J531" s="117" t="s">
        <v>22</v>
      </c>
      <c r="K531" s="171" t="s">
        <v>22</v>
      </c>
      <c r="L531" s="117" t="s">
        <v>22</v>
      </c>
      <c r="M531" s="117" t="s">
        <v>22</v>
      </c>
      <c r="N531" s="117" t="s">
        <v>22</v>
      </c>
      <c r="O531" s="117">
        <v>4.0</v>
      </c>
      <c r="P531" s="117" t="s">
        <v>22</v>
      </c>
      <c r="Q531" s="117" t="s">
        <v>22</v>
      </c>
      <c r="R531" s="117" t="s">
        <v>22</v>
      </c>
      <c r="S531" s="9" t="s">
        <v>4707</v>
      </c>
      <c r="T531" s="174" t="s">
        <v>4707</v>
      </c>
      <c r="U531" s="175" t="s">
        <v>22</v>
      </c>
      <c r="V531" s="175" t="s">
        <v>4701</v>
      </c>
      <c r="W531" s="117" t="s">
        <v>22</v>
      </c>
      <c r="X531" s="117" t="s">
        <v>22</v>
      </c>
      <c r="Y531" s="117" t="s">
        <v>22</v>
      </c>
      <c r="Z531" s="117" t="s">
        <v>5246</v>
      </c>
      <c r="AA531" s="11" t="s">
        <v>5247</v>
      </c>
      <c r="AB531" s="173">
        <v>0.14</v>
      </c>
      <c r="AC531" s="9" t="s">
        <v>4994</v>
      </c>
      <c r="AD531" s="11"/>
      <c r="AE531" s="15" t="s">
        <v>23</v>
      </c>
      <c r="AF531" s="26"/>
    </row>
    <row r="532">
      <c r="A532" s="30" t="s">
        <v>4626</v>
      </c>
      <c r="B532" s="129" t="str">
        <f> VLOOKUP($A532,datasets!$A:$B,2,0)</f>
        <v>Walstra et al. 2011, Earth Surface Processes and Landforms (C57DUZKR)</v>
      </c>
      <c r="C532" s="129" t="str">
        <f t="shared" si="1"/>
        <v>C57DUZKR.4.1</v>
      </c>
      <c r="D532" s="11" t="s">
        <v>5241</v>
      </c>
      <c r="E532" s="11" t="s">
        <v>5241</v>
      </c>
      <c r="F532" s="168" t="s">
        <v>4701</v>
      </c>
      <c r="G532" s="117">
        <v>0.01</v>
      </c>
      <c r="H532" s="117">
        <v>0.01</v>
      </c>
      <c r="I532" s="117">
        <v>0.01</v>
      </c>
      <c r="J532" s="117" t="s">
        <v>22</v>
      </c>
      <c r="K532" s="171" t="s">
        <v>22</v>
      </c>
      <c r="L532" s="117" t="s">
        <v>22</v>
      </c>
      <c r="M532" s="117" t="s">
        <v>22</v>
      </c>
      <c r="N532" s="117" t="s">
        <v>22</v>
      </c>
      <c r="O532" s="117">
        <v>5.0</v>
      </c>
      <c r="P532" s="117" t="s">
        <v>22</v>
      </c>
      <c r="Q532" s="117" t="s">
        <v>22</v>
      </c>
      <c r="R532" s="117" t="s">
        <v>22</v>
      </c>
      <c r="S532" s="9" t="s">
        <v>4707</v>
      </c>
      <c r="T532" s="174" t="s">
        <v>4707</v>
      </c>
      <c r="U532" s="175" t="s">
        <v>22</v>
      </c>
      <c r="V532" s="175" t="s">
        <v>4701</v>
      </c>
      <c r="W532" s="117" t="s">
        <v>22</v>
      </c>
      <c r="X532" s="117" t="s">
        <v>22</v>
      </c>
      <c r="Y532" s="117" t="s">
        <v>22</v>
      </c>
      <c r="Z532" s="117" t="s">
        <v>5248</v>
      </c>
      <c r="AA532" s="11" t="s">
        <v>5249</v>
      </c>
      <c r="AB532" s="173">
        <v>1.17</v>
      </c>
      <c r="AC532" s="9" t="s">
        <v>4994</v>
      </c>
      <c r="AD532" s="11"/>
      <c r="AE532" s="15" t="s">
        <v>23</v>
      </c>
      <c r="AF532" s="26"/>
    </row>
    <row r="533">
      <c r="A533" s="30" t="s">
        <v>4627</v>
      </c>
      <c r="B533" s="129" t="str">
        <f> VLOOKUP($A533,datasets!$A:$B,2,0)</f>
        <v>Walstra et al. 2011, Earth Surface Processes and Landforms (C57DUZKR)</v>
      </c>
      <c r="C533" s="129" t="str">
        <f t="shared" si="1"/>
        <v>C57DUZKR.5.1</v>
      </c>
      <c r="D533" s="11" t="s">
        <v>5241</v>
      </c>
      <c r="E533" s="11" t="s">
        <v>5241</v>
      </c>
      <c r="F533" s="168" t="s">
        <v>4701</v>
      </c>
      <c r="G533" s="117">
        <v>0.01</v>
      </c>
      <c r="H533" s="117">
        <v>0.01</v>
      </c>
      <c r="I533" s="117">
        <v>0.01</v>
      </c>
      <c r="J533" s="117" t="s">
        <v>22</v>
      </c>
      <c r="K533" s="171" t="s">
        <v>22</v>
      </c>
      <c r="L533" s="117" t="s">
        <v>22</v>
      </c>
      <c r="M533" s="117" t="s">
        <v>22</v>
      </c>
      <c r="N533" s="117" t="s">
        <v>22</v>
      </c>
      <c r="O533" s="117">
        <v>6.0</v>
      </c>
      <c r="P533" s="117" t="s">
        <v>22</v>
      </c>
      <c r="Q533" s="117" t="s">
        <v>22</v>
      </c>
      <c r="R533" s="117" t="s">
        <v>22</v>
      </c>
      <c r="S533" s="9" t="s">
        <v>4707</v>
      </c>
      <c r="T533" s="174" t="s">
        <v>4707</v>
      </c>
      <c r="U533" s="175" t="s">
        <v>22</v>
      </c>
      <c r="V533" s="175" t="s">
        <v>4701</v>
      </c>
      <c r="W533" s="117" t="s">
        <v>22</v>
      </c>
      <c r="X533" s="117" t="s">
        <v>22</v>
      </c>
      <c r="Y533" s="117" t="s">
        <v>22</v>
      </c>
      <c r="Z533" s="117" t="s">
        <v>5250</v>
      </c>
      <c r="AA533" s="11" t="s">
        <v>5251</v>
      </c>
      <c r="AB533" s="173">
        <v>0.07</v>
      </c>
      <c r="AC533" s="9" t="s">
        <v>4994</v>
      </c>
      <c r="AD533" s="11"/>
      <c r="AE533" s="15" t="s">
        <v>23</v>
      </c>
      <c r="AF533" s="26"/>
    </row>
    <row r="534">
      <c r="A534" s="30" t="s">
        <v>4628</v>
      </c>
      <c r="B534" s="129" t="str">
        <f> VLOOKUP($A534,datasets!$A:$B,2,0)</f>
        <v>Walstra et al. 2011, Earth Surface Processes and Landforms (C57DUZKR)</v>
      </c>
      <c r="C534" s="129" t="str">
        <f t="shared" si="1"/>
        <v>C57DUZKR.6.1</v>
      </c>
      <c r="D534" s="11" t="s">
        <v>5241</v>
      </c>
      <c r="E534" s="11" t="s">
        <v>5241</v>
      </c>
      <c r="F534" s="168" t="s">
        <v>4701</v>
      </c>
      <c r="G534" s="117">
        <v>0.01</v>
      </c>
      <c r="H534" s="117">
        <v>0.01</v>
      </c>
      <c r="I534" s="117">
        <v>0.01</v>
      </c>
      <c r="J534" s="117" t="s">
        <v>22</v>
      </c>
      <c r="K534" s="171" t="s">
        <v>22</v>
      </c>
      <c r="L534" s="117" t="s">
        <v>22</v>
      </c>
      <c r="M534" s="117" t="s">
        <v>22</v>
      </c>
      <c r="N534" s="117" t="s">
        <v>22</v>
      </c>
      <c r="O534" s="117">
        <v>6.0</v>
      </c>
      <c r="P534" s="117" t="s">
        <v>22</v>
      </c>
      <c r="Q534" s="117" t="s">
        <v>22</v>
      </c>
      <c r="R534" s="117" t="s">
        <v>22</v>
      </c>
      <c r="S534" s="9" t="s">
        <v>4707</v>
      </c>
      <c r="T534" s="174" t="s">
        <v>4707</v>
      </c>
      <c r="U534" s="175" t="s">
        <v>22</v>
      </c>
      <c r="V534" s="175" t="s">
        <v>4701</v>
      </c>
      <c r="W534" s="117" t="s">
        <v>22</v>
      </c>
      <c r="X534" s="117" t="s">
        <v>22</v>
      </c>
      <c r="Y534" s="117" t="s">
        <v>22</v>
      </c>
      <c r="Z534" s="117" t="s">
        <v>5252</v>
      </c>
      <c r="AA534" s="11" t="s">
        <v>5253</v>
      </c>
      <c r="AB534" s="173">
        <v>-0.26</v>
      </c>
      <c r="AC534" s="9" t="s">
        <v>4994</v>
      </c>
      <c r="AD534" s="11"/>
      <c r="AE534" s="15" t="s">
        <v>23</v>
      </c>
      <c r="AF534" s="26"/>
    </row>
    <row r="535">
      <c r="A535" s="30" t="s">
        <v>4629</v>
      </c>
      <c r="B535" s="129" t="str">
        <f> VLOOKUP($A535,datasets!$A:$B,2,0)</f>
        <v>Walstra et al. 2011, Earth Surface Processes and Landforms (C57DUZKR)</v>
      </c>
      <c r="C535" s="129" t="str">
        <f t="shared" si="1"/>
        <v>C57DUZKR.7.1</v>
      </c>
      <c r="D535" s="11" t="s">
        <v>5241</v>
      </c>
      <c r="E535" s="11" t="s">
        <v>5241</v>
      </c>
      <c r="F535" s="168" t="s">
        <v>4701</v>
      </c>
      <c r="G535" s="117">
        <v>0.01</v>
      </c>
      <c r="H535" s="117">
        <v>0.01</v>
      </c>
      <c r="I535" s="117">
        <v>0.01</v>
      </c>
      <c r="J535" s="117" t="s">
        <v>22</v>
      </c>
      <c r="K535" s="171" t="s">
        <v>22</v>
      </c>
      <c r="L535" s="117" t="s">
        <v>22</v>
      </c>
      <c r="M535" s="117" t="s">
        <v>22</v>
      </c>
      <c r="N535" s="117" t="s">
        <v>22</v>
      </c>
      <c r="O535" s="117">
        <v>5.0</v>
      </c>
      <c r="P535" s="117" t="s">
        <v>22</v>
      </c>
      <c r="Q535" s="117" t="s">
        <v>22</v>
      </c>
      <c r="R535" s="117" t="s">
        <v>22</v>
      </c>
      <c r="S535" s="9" t="s">
        <v>4707</v>
      </c>
      <c r="T535" s="174" t="s">
        <v>4707</v>
      </c>
      <c r="U535" s="175" t="s">
        <v>22</v>
      </c>
      <c r="V535" s="175" t="s">
        <v>4701</v>
      </c>
      <c r="W535" s="117" t="s">
        <v>22</v>
      </c>
      <c r="X535" s="117" t="s">
        <v>22</v>
      </c>
      <c r="Y535" s="117" t="s">
        <v>22</v>
      </c>
      <c r="Z535" s="117" t="s">
        <v>5254</v>
      </c>
      <c r="AA535" s="11" t="s">
        <v>5255</v>
      </c>
      <c r="AB535" s="173">
        <v>0.15</v>
      </c>
      <c r="AC535" s="9" t="s">
        <v>4994</v>
      </c>
      <c r="AD535" s="11"/>
      <c r="AE535" s="15" t="s">
        <v>23</v>
      </c>
      <c r="AF535" s="26"/>
    </row>
    <row r="536">
      <c r="A536" s="30" t="s">
        <v>4630</v>
      </c>
      <c r="B536" s="129" t="str">
        <f> VLOOKUP($A536,datasets!$A:$B,2,0)</f>
        <v>Walstra et al. 2011, Earth Surface Processes and Landforms (C57DUZKR)</v>
      </c>
      <c r="C536" s="129" t="str">
        <f t="shared" si="1"/>
        <v>C57DUZKR.8.1</v>
      </c>
      <c r="D536" s="11" t="s">
        <v>5241</v>
      </c>
      <c r="E536" s="11" t="s">
        <v>5241</v>
      </c>
      <c r="F536" s="168" t="s">
        <v>4701</v>
      </c>
      <c r="G536" s="117">
        <v>0.01</v>
      </c>
      <c r="H536" s="117">
        <v>0.01</v>
      </c>
      <c r="I536" s="117">
        <v>0.01</v>
      </c>
      <c r="J536" s="117" t="s">
        <v>22</v>
      </c>
      <c r="K536" s="171" t="s">
        <v>22</v>
      </c>
      <c r="L536" s="117" t="s">
        <v>22</v>
      </c>
      <c r="M536" s="117" t="s">
        <v>22</v>
      </c>
      <c r="N536" s="117" t="s">
        <v>22</v>
      </c>
      <c r="O536" s="117">
        <v>7.0</v>
      </c>
      <c r="P536" s="117" t="s">
        <v>22</v>
      </c>
      <c r="Q536" s="117" t="s">
        <v>22</v>
      </c>
      <c r="R536" s="117" t="s">
        <v>22</v>
      </c>
      <c r="S536" s="9" t="s">
        <v>4707</v>
      </c>
      <c r="T536" s="174" t="s">
        <v>4707</v>
      </c>
      <c r="U536" s="175" t="s">
        <v>22</v>
      </c>
      <c r="V536" s="175" t="s">
        <v>4701</v>
      </c>
      <c r="W536" s="117" t="s">
        <v>22</v>
      </c>
      <c r="X536" s="117" t="s">
        <v>22</v>
      </c>
      <c r="Y536" s="117" t="s">
        <v>22</v>
      </c>
      <c r="Z536" s="117" t="s">
        <v>5256</v>
      </c>
      <c r="AA536" s="11" t="s">
        <v>5257</v>
      </c>
      <c r="AB536" s="173">
        <v>2.99</v>
      </c>
      <c r="AC536" s="9" t="s">
        <v>4994</v>
      </c>
      <c r="AD536" s="11"/>
      <c r="AE536" s="15" t="s">
        <v>23</v>
      </c>
      <c r="AF536" s="26"/>
    </row>
    <row r="537">
      <c r="A537" s="30" t="s">
        <v>4631</v>
      </c>
      <c r="B537" s="129" t="str">
        <f> VLOOKUP($A537,datasets!$A:$B,2,0)</f>
        <v>Walstra et al. 2011, Earth Surface Processes and Landforms (C57DUZKR)</v>
      </c>
      <c r="C537" s="129" t="str">
        <f t="shared" si="1"/>
        <v>C57DUZKR.9.1</v>
      </c>
      <c r="D537" s="11" t="s">
        <v>5241</v>
      </c>
      <c r="E537" s="11" t="s">
        <v>5241</v>
      </c>
      <c r="F537" s="168" t="s">
        <v>4701</v>
      </c>
      <c r="G537" s="117">
        <v>0.01</v>
      </c>
      <c r="H537" s="117">
        <v>0.01</v>
      </c>
      <c r="I537" s="117">
        <v>0.01</v>
      </c>
      <c r="J537" s="117" t="s">
        <v>22</v>
      </c>
      <c r="K537" s="171" t="s">
        <v>22</v>
      </c>
      <c r="L537" s="117" t="s">
        <v>22</v>
      </c>
      <c r="M537" s="117" t="s">
        <v>22</v>
      </c>
      <c r="N537" s="117" t="s">
        <v>22</v>
      </c>
      <c r="O537" s="117">
        <v>4.0</v>
      </c>
      <c r="P537" s="117" t="s">
        <v>22</v>
      </c>
      <c r="Q537" s="117" t="s">
        <v>22</v>
      </c>
      <c r="R537" s="117" t="s">
        <v>22</v>
      </c>
      <c r="S537" s="9" t="s">
        <v>4707</v>
      </c>
      <c r="T537" s="174" t="s">
        <v>4707</v>
      </c>
      <c r="U537" s="175" t="s">
        <v>22</v>
      </c>
      <c r="V537" s="175" t="s">
        <v>4701</v>
      </c>
      <c r="W537" s="117" t="s">
        <v>22</v>
      </c>
      <c r="X537" s="117" t="s">
        <v>22</v>
      </c>
      <c r="Y537" s="117" t="s">
        <v>22</v>
      </c>
      <c r="Z537" s="117" t="s">
        <v>5258</v>
      </c>
      <c r="AA537" s="11" t="s">
        <v>5259</v>
      </c>
      <c r="AB537" s="173">
        <v>15.91</v>
      </c>
      <c r="AC537" s="9" t="s">
        <v>4994</v>
      </c>
      <c r="AD537" s="11"/>
      <c r="AE537" s="15" t="s">
        <v>23</v>
      </c>
      <c r="AF537" s="26"/>
    </row>
    <row r="538">
      <c r="A538" s="30" t="s">
        <v>4632</v>
      </c>
      <c r="B538" s="129" t="str">
        <f> VLOOKUP($A538,datasets!$A:$B,2,0)</f>
        <v>Walstra et al. 2011, Earth Surface Processes and Landforms (C57DUZKR)</v>
      </c>
      <c r="C538" s="129" t="str">
        <f t="shared" si="1"/>
        <v>C57DUZKR.10.1</v>
      </c>
      <c r="D538" s="11" t="s">
        <v>5241</v>
      </c>
      <c r="E538" s="11" t="s">
        <v>5241</v>
      </c>
      <c r="F538" s="168" t="s">
        <v>4701</v>
      </c>
      <c r="G538" s="117">
        <v>0.01</v>
      </c>
      <c r="H538" s="117">
        <v>0.01</v>
      </c>
      <c r="I538" s="117">
        <v>0.01</v>
      </c>
      <c r="J538" s="117" t="s">
        <v>22</v>
      </c>
      <c r="K538" s="171" t="s">
        <v>22</v>
      </c>
      <c r="L538" s="117" t="s">
        <v>22</v>
      </c>
      <c r="M538" s="117" t="s">
        <v>22</v>
      </c>
      <c r="N538" s="117" t="s">
        <v>22</v>
      </c>
      <c r="O538" s="117">
        <v>5.0</v>
      </c>
      <c r="P538" s="117" t="s">
        <v>22</v>
      </c>
      <c r="Q538" s="117" t="s">
        <v>22</v>
      </c>
      <c r="R538" s="117" t="s">
        <v>22</v>
      </c>
      <c r="S538" s="9" t="s">
        <v>4707</v>
      </c>
      <c r="T538" s="174" t="s">
        <v>4707</v>
      </c>
      <c r="U538" s="175" t="s">
        <v>22</v>
      </c>
      <c r="V538" s="175" t="s">
        <v>4701</v>
      </c>
      <c r="W538" s="117" t="s">
        <v>22</v>
      </c>
      <c r="X538" s="117" t="s">
        <v>22</v>
      </c>
      <c r="Y538" s="117" t="s">
        <v>22</v>
      </c>
      <c r="Z538" s="117" t="s">
        <v>5260</v>
      </c>
      <c r="AA538" s="11" t="s">
        <v>5261</v>
      </c>
      <c r="AB538" s="173">
        <v>-0.38</v>
      </c>
      <c r="AC538" s="9" t="s">
        <v>4994</v>
      </c>
      <c r="AD538" s="11"/>
      <c r="AE538" s="15" t="s">
        <v>23</v>
      </c>
      <c r="AF538" s="26"/>
    </row>
    <row r="539">
      <c r="A539" s="30" t="s">
        <v>4633</v>
      </c>
      <c r="B539" s="129" t="str">
        <f> VLOOKUP($A539,datasets!$A:$B,2,0)</f>
        <v>Walstra et al. 2011, Earth Surface Processes and Landforms (C57DUZKR)</v>
      </c>
      <c r="C539" s="129" t="str">
        <f t="shared" si="1"/>
        <v>C57DUZKR.11.1</v>
      </c>
      <c r="D539" s="11" t="s">
        <v>5241</v>
      </c>
      <c r="E539" s="11" t="s">
        <v>5241</v>
      </c>
      <c r="F539" s="168" t="s">
        <v>4701</v>
      </c>
      <c r="G539" s="117">
        <v>0.01</v>
      </c>
      <c r="H539" s="117">
        <v>0.01</v>
      </c>
      <c r="I539" s="117">
        <v>0.01</v>
      </c>
      <c r="J539" s="117" t="s">
        <v>22</v>
      </c>
      <c r="K539" s="171" t="s">
        <v>22</v>
      </c>
      <c r="L539" s="117" t="s">
        <v>22</v>
      </c>
      <c r="M539" s="117" t="s">
        <v>22</v>
      </c>
      <c r="N539" s="117" t="s">
        <v>22</v>
      </c>
      <c r="O539" s="117">
        <v>2.0</v>
      </c>
      <c r="P539" s="117" t="s">
        <v>22</v>
      </c>
      <c r="Q539" s="117" t="s">
        <v>22</v>
      </c>
      <c r="R539" s="117" t="s">
        <v>22</v>
      </c>
      <c r="S539" s="9" t="s">
        <v>4707</v>
      </c>
      <c r="T539" s="174" t="s">
        <v>4707</v>
      </c>
      <c r="U539" s="175" t="s">
        <v>22</v>
      </c>
      <c r="V539" s="175" t="s">
        <v>4701</v>
      </c>
      <c r="W539" s="117" t="s">
        <v>22</v>
      </c>
      <c r="X539" s="117" t="s">
        <v>22</v>
      </c>
      <c r="Y539" s="117" t="s">
        <v>22</v>
      </c>
      <c r="Z539" s="117" t="s">
        <v>5262</v>
      </c>
      <c r="AA539" s="11" t="s">
        <v>5263</v>
      </c>
      <c r="AB539" s="173">
        <v>1.23</v>
      </c>
      <c r="AC539" s="9" t="s">
        <v>4994</v>
      </c>
      <c r="AD539" s="11"/>
      <c r="AE539" s="15" t="s">
        <v>23</v>
      </c>
      <c r="AF539" s="26"/>
    </row>
    <row r="540">
      <c r="A540" s="30" t="s">
        <v>4404</v>
      </c>
      <c r="B540" s="129" t="str">
        <f> VLOOKUP($A540,datasets!$A:$B,2,0)</f>
        <v>Wang et al. 2021, Natural Hazards and Earth System Sciences Discussions (RCZYWWZJ)</v>
      </c>
      <c r="C540" s="129" t="str">
        <f t="shared" si="1"/>
        <v>RCZYWWZJ.1.1</v>
      </c>
      <c r="D540" s="117" t="s">
        <v>22</v>
      </c>
      <c r="E540" s="117" t="s">
        <v>22</v>
      </c>
      <c r="F540" s="168" t="s">
        <v>22</v>
      </c>
      <c r="G540" s="117" t="s">
        <v>22</v>
      </c>
      <c r="H540" s="169" t="s">
        <v>22</v>
      </c>
      <c r="I540" s="178" t="s">
        <v>22</v>
      </c>
      <c r="J540" s="117" t="s">
        <v>22</v>
      </c>
      <c r="K540" s="184" t="s">
        <v>22</v>
      </c>
      <c r="L540" s="117" t="s">
        <v>22</v>
      </c>
      <c r="M540" s="169" t="s">
        <v>22</v>
      </c>
      <c r="N540" s="172" t="s">
        <v>22</v>
      </c>
      <c r="O540" s="117" t="s">
        <v>22</v>
      </c>
      <c r="P540" s="117" t="s">
        <v>22</v>
      </c>
      <c r="Q540" s="117" t="s">
        <v>22</v>
      </c>
      <c r="R540" s="174" t="s">
        <v>22</v>
      </c>
      <c r="S540" s="9" t="s">
        <v>4772</v>
      </c>
      <c r="T540" s="174" t="s">
        <v>4773</v>
      </c>
      <c r="U540" s="181"/>
      <c r="V540" s="181" t="s">
        <v>4695</v>
      </c>
      <c r="W540" s="176" t="s">
        <v>22</v>
      </c>
      <c r="X540" s="176" t="s">
        <v>22</v>
      </c>
      <c r="Y540" s="180" t="s">
        <v>22</v>
      </c>
      <c r="Z540" s="11">
        <v>286.0</v>
      </c>
      <c r="AA540" s="11">
        <v>286.0</v>
      </c>
      <c r="AB540" s="181" t="s">
        <v>22</v>
      </c>
      <c r="AC540" s="9" t="s">
        <v>5264</v>
      </c>
      <c r="AD540" s="11" t="s">
        <v>5265</v>
      </c>
      <c r="AE540" s="74" t="str">
        <f t="array" ref="AE540"> index(publications!$A$1:$A$319, match($B540, publications!$B$1:$B$319, 0))</f>
        <v>Melanie</v>
      </c>
      <c r="AF540" s="26" t="s">
        <v>22</v>
      </c>
    </row>
    <row r="541">
      <c r="A541" s="30" t="s">
        <v>4409</v>
      </c>
      <c r="B541" s="129" t="str">
        <f> VLOOKUP($A541,datasets!$A:$B,2,0)</f>
        <v>Wilson et al. 2016, The Historic Environment: Policy &amp; Practice (2ARJBDQ8)</v>
      </c>
      <c r="C541" s="129" t="str">
        <f t="shared" si="1"/>
        <v>2ARJBDQ8.1.1</v>
      </c>
      <c r="D541" s="11" t="s">
        <v>22</v>
      </c>
      <c r="E541" s="11" t="s">
        <v>22</v>
      </c>
      <c r="F541" s="168" t="s">
        <v>22</v>
      </c>
      <c r="G541" s="11" t="s">
        <v>22</v>
      </c>
      <c r="H541" s="169" t="s">
        <v>22</v>
      </c>
      <c r="I541" s="170" t="s">
        <v>22</v>
      </c>
      <c r="J541" s="169" t="s">
        <v>22</v>
      </c>
      <c r="K541" s="184" t="s">
        <v>22</v>
      </c>
      <c r="L541" s="117" t="s">
        <v>22</v>
      </c>
      <c r="M541" s="169" t="s">
        <v>22</v>
      </c>
      <c r="N541" s="172" t="s">
        <v>22</v>
      </c>
      <c r="O541" s="117" t="s">
        <v>22</v>
      </c>
      <c r="P541" s="117" t="s">
        <v>22</v>
      </c>
      <c r="Q541" s="117" t="s">
        <v>22</v>
      </c>
      <c r="R541" s="174" t="s">
        <v>22</v>
      </c>
      <c r="S541" s="9" t="s">
        <v>22</v>
      </c>
      <c r="T541" s="174" t="s">
        <v>22</v>
      </c>
      <c r="U541" s="175"/>
      <c r="V541" s="175" t="s">
        <v>22</v>
      </c>
      <c r="W541" s="176" t="s">
        <v>22</v>
      </c>
      <c r="X541" s="176" t="s">
        <v>22</v>
      </c>
      <c r="Y541" s="177" t="s">
        <v>22</v>
      </c>
      <c r="Z541" s="117" t="s">
        <v>22</v>
      </c>
      <c r="AA541" s="11" t="s">
        <v>22</v>
      </c>
      <c r="AB541" s="175" t="s">
        <v>22</v>
      </c>
      <c r="AC541" s="117" t="s">
        <v>22</v>
      </c>
      <c r="AD541" s="11" t="s">
        <v>22</v>
      </c>
      <c r="AE541" s="74" t="str">
        <f t="array" ref="AE541"> index(publications!$A$1:$A$319, match($B541, publications!$B$1:$B$319, 0))</f>
        <v>Melanie</v>
      </c>
      <c r="AF541" s="26" t="s">
        <v>22</v>
      </c>
    </row>
    <row r="542">
      <c r="A542" s="30" t="s">
        <v>4410</v>
      </c>
      <c r="B542" s="129" t="str">
        <f> VLOOKUP($A542,datasets!$A:$B,2,0)</f>
        <v>Wilson et al. 2016, The Historic Environment: Policy &amp; Practice (2ARJBDQ8)</v>
      </c>
      <c r="C542" s="129" t="str">
        <f t="shared" si="1"/>
        <v>2ARJBDQ8.2.1</v>
      </c>
      <c r="D542" s="11" t="s">
        <v>22</v>
      </c>
      <c r="E542" s="11" t="s">
        <v>22</v>
      </c>
      <c r="F542" s="168" t="s">
        <v>22</v>
      </c>
      <c r="G542" s="11" t="s">
        <v>22</v>
      </c>
      <c r="H542" s="169" t="s">
        <v>22</v>
      </c>
      <c r="I542" s="170" t="s">
        <v>22</v>
      </c>
      <c r="J542" s="169" t="s">
        <v>22</v>
      </c>
      <c r="K542" s="184" t="s">
        <v>22</v>
      </c>
      <c r="L542" s="117" t="s">
        <v>22</v>
      </c>
      <c r="M542" s="169" t="s">
        <v>22</v>
      </c>
      <c r="N542" s="172" t="s">
        <v>22</v>
      </c>
      <c r="O542" s="117" t="s">
        <v>22</v>
      </c>
      <c r="P542" s="117" t="s">
        <v>22</v>
      </c>
      <c r="Q542" s="117" t="s">
        <v>22</v>
      </c>
      <c r="R542" s="174" t="s">
        <v>22</v>
      </c>
      <c r="S542" s="9" t="s">
        <v>22</v>
      </c>
      <c r="T542" s="174" t="s">
        <v>22</v>
      </c>
      <c r="U542" s="175"/>
      <c r="V542" s="175" t="s">
        <v>22</v>
      </c>
      <c r="W542" s="176" t="s">
        <v>22</v>
      </c>
      <c r="X542" s="176" t="s">
        <v>22</v>
      </c>
      <c r="Y542" s="177" t="s">
        <v>22</v>
      </c>
      <c r="Z542" s="117" t="s">
        <v>22</v>
      </c>
      <c r="AA542" s="11" t="s">
        <v>22</v>
      </c>
      <c r="AB542" s="175" t="s">
        <v>22</v>
      </c>
      <c r="AC542" s="117" t="s">
        <v>22</v>
      </c>
      <c r="AD542" s="11" t="s">
        <v>22</v>
      </c>
      <c r="AE542" s="74" t="str">
        <f t="array" ref="AE542"> index(publications!$A$1:$A$319, match($B542, publications!$B$1:$B$319, 0))</f>
        <v>Melanie</v>
      </c>
      <c r="AF542" s="26" t="s">
        <v>22</v>
      </c>
    </row>
    <row r="543">
      <c r="A543" s="30" t="s">
        <v>4411</v>
      </c>
      <c r="B543" s="129" t="str">
        <f> VLOOKUP($A543,datasets!$A:$B,2,0)</f>
        <v>Wilson et al. 2016, The Historic Environment: Policy &amp; Practice (2ARJBDQ8)</v>
      </c>
      <c r="C543" s="129" t="str">
        <f t="shared" si="1"/>
        <v>2ARJBDQ8.3.1</v>
      </c>
      <c r="D543" s="11" t="s">
        <v>22</v>
      </c>
      <c r="E543" s="11" t="s">
        <v>22</v>
      </c>
      <c r="F543" s="168" t="s">
        <v>22</v>
      </c>
      <c r="G543" s="11" t="s">
        <v>22</v>
      </c>
      <c r="H543" s="169" t="s">
        <v>22</v>
      </c>
      <c r="I543" s="170" t="s">
        <v>22</v>
      </c>
      <c r="J543" s="169" t="s">
        <v>22</v>
      </c>
      <c r="K543" s="184" t="s">
        <v>22</v>
      </c>
      <c r="L543" s="117" t="s">
        <v>22</v>
      </c>
      <c r="M543" s="169" t="s">
        <v>22</v>
      </c>
      <c r="N543" s="172" t="s">
        <v>22</v>
      </c>
      <c r="O543" s="117" t="s">
        <v>22</v>
      </c>
      <c r="P543" s="117" t="s">
        <v>22</v>
      </c>
      <c r="Q543" s="117" t="s">
        <v>22</v>
      </c>
      <c r="R543" s="174" t="s">
        <v>22</v>
      </c>
      <c r="S543" s="9" t="s">
        <v>22</v>
      </c>
      <c r="T543" s="174" t="s">
        <v>22</v>
      </c>
      <c r="U543" s="175"/>
      <c r="V543" s="175" t="s">
        <v>22</v>
      </c>
      <c r="W543" s="176" t="s">
        <v>22</v>
      </c>
      <c r="X543" s="176" t="s">
        <v>22</v>
      </c>
      <c r="Y543" s="177" t="s">
        <v>22</v>
      </c>
      <c r="Z543" s="117" t="s">
        <v>22</v>
      </c>
      <c r="AA543" s="11" t="s">
        <v>22</v>
      </c>
      <c r="AB543" s="175" t="s">
        <v>22</v>
      </c>
      <c r="AC543" s="117" t="s">
        <v>22</v>
      </c>
      <c r="AD543" s="11" t="s">
        <v>22</v>
      </c>
      <c r="AE543" s="74" t="str">
        <f t="array" ref="AE543"> index(publications!$A$1:$A$319, match($B543, publications!$B$1:$B$319, 0))</f>
        <v>Melanie</v>
      </c>
      <c r="AF543" s="26" t="s">
        <v>22</v>
      </c>
    </row>
    <row r="544">
      <c r="A544" s="30" t="s">
        <v>4412</v>
      </c>
      <c r="B544" s="129" t="str">
        <f> VLOOKUP($A544,datasets!$A:$B,2,0)</f>
        <v>Wilson et al. 2016, The Historic Environment: Policy &amp; Practice (2ARJBDQ8)</v>
      </c>
      <c r="C544" s="129" t="str">
        <f t="shared" si="1"/>
        <v>2ARJBDQ8.4.1</v>
      </c>
      <c r="D544" s="11" t="s">
        <v>22</v>
      </c>
      <c r="E544" s="11" t="s">
        <v>22</v>
      </c>
      <c r="F544" s="168" t="s">
        <v>22</v>
      </c>
      <c r="G544" s="11" t="s">
        <v>22</v>
      </c>
      <c r="H544" s="169" t="s">
        <v>22</v>
      </c>
      <c r="I544" s="170" t="s">
        <v>22</v>
      </c>
      <c r="J544" s="169" t="s">
        <v>22</v>
      </c>
      <c r="K544" s="184" t="s">
        <v>22</v>
      </c>
      <c r="L544" s="117" t="s">
        <v>22</v>
      </c>
      <c r="M544" s="169" t="s">
        <v>22</v>
      </c>
      <c r="N544" s="172" t="s">
        <v>22</v>
      </c>
      <c r="O544" s="117" t="s">
        <v>22</v>
      </c>
      <c r="P544" s="117" t="s">
        <v>22</v>
      </c>
      <c r="Q544" s="117" t="s">
        <v>22</v>
      </c>
      <c r="R544" s="174" t="s">
        <v>22</v>
      </c>
      <c r="S544" s="9" t="s">
        <v>22</v>
      </c>
      <c r="T544" s="174" t="s">
        <v>22</v>
      </c>
      <c r="U544" s="175"/>
      <c r="V544" s="175" t="s">
        <v>22</v>
      </c>
      <c r="W544" s="176" t="s">
        <v>22</v>
      </c>
      <c r="X544" s="176" t="s">
        <v>22</v>
      </c>
      <c r="Y544" s="177" t="s">
        <v>22</v>
      </c>
      <c r="Z544" s="117" t="s">
        <v>22</v>
      </c>
      <c r="AA544" s="11" t="s">
        <v>22</v>
      </c>
      <c r="AB544" s="175" t="s">
        <v>22</v>
      </c>
      <c r="AC544" s="117" t="s">
        <v>22</v>
      </c>
      <c r="AD544" s="11" t="s">
        <v>22</v>
      </c>
      <c r="AE544" s="74" t="str">
        <f t="array" ref="AE544"> index(publications!$A$1:$A$319, match($B544, publications!$B$1:$B$319, 0))</f>
        <v>Melanie</v>
      </c>
      <c r="AF544" s="26" t="s">
        <v>22</v>
      </c>
    </row>
    <row r="545">
      <c r="A545" s="30" t="s">
        <v>4634</v>
      </c>
      <c r="B545" s="129" t="str">
        <f> VLOOKUP($A545,datasets!$A:$B,2,0)</f>
        <v>Youssef and Doumit 2023, Geosystems and Geoenvironment (FZ2D7KEH)</v>
      </c>
      <c r="C545" s="129" t="str">
        <f t="shared" si="1"/>
        <v>FZ2D7KEH.1.1</v>
      </c>
      <c r="D545" s="11" t="s">
        <v>22</v>
      </c>
      <c r="E545" s="11" t="s">
        <v>22</v>
      </c>
      <c r="F545" s="168" t="s">
        <v>4701</v>
      </c>
      <c r="G545" s="117" t="s">
        <v>22</v>
      </c>
      <c r="H545" s="117" t="s">
        <v>22</v>
      </c>
      <c r="I545" s="117" t="s">
        <v>22</v>
      </c>
      <c r="J545" s="169" t="s">
        <v>3330</v>
      </c>
      <c r="K545" s="171">
        <v>5.0</v>
      </c>
      <c r="L545" s="11" t="s">
        <v>22</v>
      </c>
      <c r="M545" s="11" t="s">
        <v>22</v>
      </c>
      <c r="N545" s="11" t="s">
        <v>22</v>
      </c>
      <c r="O545" s="117">
        <v>50.0</v>
      </c>
      <c r="P545" s="117" t="s">
        <v>22</v>
      </c>
      <c r="Q545" s="117" t="s">
        <v>22</v>
      </c>
      <c r="R545" s="117" t="s">
        <v>22</v>
      </c>
      <c r="S545" s="9" t="s">
        <v>4707</v>
      </c>
      <c r="T545" s="174" t="s">
        <v>4707</v>
      </c>
      <c r="U545" s="175" t="s">
        <v>22</v>
      </c>
      <c r="V545" s="175" t="s">
        <v>4701</v>
      </c>
      <c r="W545" s="117" t="s">
        <v>22</v>
      </c>
      <c r="X545" s="117" t="s">
        <v>22</v>
      </c>
      <c r="Y545" s="117" t="s">
        <v>22</v>
      </c>
      <c r="Z545" s="117" t="s">
        <v>22</v>
      </c>
      <c r="AA545" s="117" t="s">
        <v>22</v>
      </c>
      <c r="AB545" s="181">
        <v>6.8</v>
      </c>
      <c r="AC545" s="9" t="s">
        <v>4714</v>
      </c>
      <c r="AD545" s="11" t="s">
        <v>5266</v>
      </c>
      <c r="AE545" s="15" t="s">
        <v>23</v>
      </c>
      <c r="AF545" s="26"/>
    </row>
    <row r="546">
      <c r="A546" s="30" t="s">
        <v>4413</v>
      </c>
      <c r="B546" s="129" t="str">
        <f> VLOOKUP($A546,datasets!$A:$B,2,0)</f>
        <v>Zawieska et al. 2017, Int. Arch. Photogramm. Remote Sens. Spatial Inf. Sci., XLII-2/W3 (TBSJTSKM)</v>
      </c>
      <c r="C546" s="129" t="str">
        <f t="shared" si="1"/>
        <v>TBSJTSKM.1.1</v>
      </c>
      <c r="D546" s="117" t="s">
        <v>22</v>
      </c>
      <c r="E546" s="117" t="s">
        <v>22</v>
      </c>
      <c r="F546" s="168" t="s">
        <v>22</v>
      </c>
      <c r="G546" s="117" t="s">
        <v>22</v>
      </c>
      <c r="H546" s="169" t="s">
        <v>22</v>
      </c>
      <c r="I546" s="170" t="s">
        <v>22</v>
      </c>
      <c r="J546" s="169" t="s">
        <v>22</v>
      </c>
      <c r="K546" s="184" t="s">
        <v>22</v>
      </c>
      <c r="L546" s="117" t="s">
        <v>22</v>
      </c>
      <c r="M546" s="169" t="s">
        <v>22</v>
      </c>
      <c r="N546" s="172" t="s">
        <v>22</v>
      </c>
      <c r="O546" s="117" t="s">
        <v>22</v>
      </c>
      <c r="P546" s="117" t="s">
        <v>22</v>
      </c>
      <c r="Q546" s="117" t="s">
        <v>22</v>
      </c>
      <c r="R546" s="174" t="s">
        <v>22</v>
      </c>
      <c r="S546" s="117" t="s">
        <v>22</v>
      </c>
      <c r="T546" s="174" t="s">
        <v>22</v>
      </c>
      <c r="U546" s="175"/>
      <c r="V546" s="175" t="s">
        <v>22</v>
      </c>
      <c r="W546" s="176" t="s">
        <v>22</v>
      </c>
      <c r="X546" s="176" t="s">
        <v>22</v>
      </c>
      <c r="Y546" s="177" t="s">
        <v>22</v>
      </c>
      <c r="Z546" s="117" t="s">
        <v>22</v>
      </c>
      <c r="AA546" s="11" t="s">
        <v>22</v>
      </c>
      <c r="AB546" s="175" t="s">
        <v>22</v>
      </c>
      <c r="AC546" s="117" t="s">
        <v>22</v>
      </c>
      <c r="AD546" s="117" t="s">
        <v>22</v>
      </c>
      <c r="AE546" s="74" t="str">
        <f t="array" ref="AE546"> index(publications!$A$1:$A$319, match($B546, publications!$B$1:$B$319, 0))</f>
        <v>Bob</v>
      </c>
      <c r="AF546" s="26" t="s">
        <v>22</v>
      </c>
    </row>
    <row r="547">
      <c r="A547" s="30" t="s">
        <v>4414</v>
      </c>
      <c r="B547" s="129" t="str">
        <f> VLOOKUP($A547,datasets!$A:$B,2,0)</f>
        <v>Zawieska et al. 2019, Archaeological Prospection (F9VIP5F7)</v>
      </c>
      <c r="C547" s="129" t="str">
        <f t="shared" si="1"/>
        <v>F9VIP5F7.1.1</v>
      </c>
      <c r="D547" s="11" t="s">
        <v>5267</v>
      </c>
      <c r="E547" s="11" t="s">
        <v>5267</v>
      </c>
      <c r="F547" s="168" t="s">
        <v>4695</v>
      </c>
      <c r="G547" s="117" t="s">
        <v>22</v>
      </c>
      <c r="H547" s="169" t="s">
        <v>22</v>
      </c>
      <c r="I547" s="170" t="s">
        <v>22</v>
      </c>
      <c r="J547" s="169" t="s">
        <v>3425</v>
      </c>
      <c r="K547" s="171">
        <v>6.0</v>
      </c>
      <c r="L547" s="11">
        <v>0.05</v>
      </c>
      <c r="M547" s="11">
        <v>0.112</v>
      </c>
      <c r="N547" s="172">
        <v>0.07</v>
      </c>
      <c r="O547" s="117">
        <v>6.0</v>
      </c>
      <c r="P547" s="11">
        <v>0.132</v>
      </c>
      <c r="Q547" s="11" t="s">
        <v>22</v>
      </c>
      <c r="R547" s="173">
        <v>0.13</v>
      </c>
      <c r="S547" s="117" t="s">
        <v>22</v>
      </c>
      <c r="T547" s="174" t="s">
        <v>22</v>
      </c>
      <c r="U547" s="175"/>
      <c r="V547" s="175" t="s">
        <v>22</v>
      </c>
      <c r="W547" s="176" t="s">
        <v>22</v>
      </c>
      <c r="X547" s="176" t="s">
        <v>22</v>
      </c>
      <c r="Y547" s="177" t="s">
        <v>22</v>
      </c>
      <c r="Z547" s="117" t="s">
        <v>22</v>
      </c>
      <c r="AA547" s="11" t="s">
        <v>22</v>
      </c>
      <c r="AB547" s="181" t="s">
        <v>22</v>
      </c>
      <c r="AC547" s="9" t="s">
        <v>4714</v>
      </c>
      <c r="AD547" s="117" t="s">
        <v>22</v>
      </c>
      <c r="AE547" s="74" t="str">
        <f t="array" ref="AE547"> index(publications!$A$1:$A$319, match($B547, publications!$B$1:$B$319, 0))</f>
        <v>Bob</v>
      </c>
      <c r="AF547" s="26" t="s">
        <v>4893</v>
      </c>
      <c r="AG547" s="11" t="s">
        <v>5268</v>
      </c>
    </row>
    <row r="548">
      <c r="A548" s="30" t="s">
        <v>4418</v>
      </c>
      <c r="B548" s="129" t="str">
        <f> VLOOKUP($A548,datasets!$A:$B,2,0)</f>
        <v>Zawieska et al. 2019, Archaeological Prospection (F9VIP5F7)</v>
      </c>
      <c r="C548" s="129" t="str">
        <f t="shared" si="1"/>
        <v>F9VIP5F7.2.1</v>
      </c>
      <c r="D548" s="11" t="s">
        <v>5267</v>
      </c>
      <c r="E548" s="11" t="s">
        <v>5267</v>
      </c>
      <c r="F548" s="168" t="s">
        <v>4695</v>
      </c>
      <c r="G548" s="117" t="s">
        <v>22</v>
      </c>
      <c r="H548" s="169" t="s">
        <v>22</v>
      </c>
      <c r="I548" s="170" t="s">
        <v>22</v>
      </c>
      <c r="J548" s="169" t="s">
        <v>3330</v>
      </c>
      <c r="K548" s="171">
        <v>5.0</v>
      </c>
      <c r="L548" s="11">
        <v>0.17</v>
      </c>
      <c r="M548" s="11">
        <v>0.162</v>
      </c>
      <c r="N548" s="172">
        <v>0.17</v>
      </c>
      <c r="O548" s="117">
        <v>0.0</v>
      </c>
      <c r="P548" s="117" t="s">
        <v>22</v>
      </c>
      <c r="Q548" s="117" t="s">
        <v>22</v>
      </c>
      <c r="R548" s="174" t="s">
        <v>22</v>
      </c>
      <c r="S548" s="117" t="s">
        <v>22</v>
      </c>
      <c r="T548" s="174" t="s">
        <v>22</v>
      </c>
      <c r="U548" s="175"/>
      <c r="V548" s="175" t="s">
        <v>22</v>
      </c>
      <c r="W548" s="176" t="s">
        <v>22</v>
      </c>
      <c r="X548" s="176" t="s">
        <v>22</v>
      </c>
      <c r="Y548" s="177" t="s">
        <v>22</v>
      </c>
      <c r="Z548" s="117" t="s">
        <v>22</v>
      </c>
      <c r="AA548" s="11" t="s">
        <v>22</v>
      </c>
      <c r="AB548" s="181" t="s">
        <v>22</v>
      </c>
      <c r="AC548" s="9" t="s">
        <v>4714</v>
      </c>
      <c r="AD548" s="117" t="s">
        <v>22</v>
      </c>
      <c r="AE548" s="74" t="str">
        <f t="array" ref="AE548"> index(publications!$A$1:$A$319, match($B548, publications!$B$1:$B$319, 0))</f>
        <v>Bob</v>
      </c>
      <c r="AF548" s="26" t="s">
        <v>4893</v>
      </c>
      <c r="AG548" s="11" t="s">
        <v>5269</v>
      </c>
    </row>
    <row r="549">
      <c r="A549" s="30" t="s">
        <v>4419</v>
      </c>
      <c r="B549" s="129" t="str">
        <f> VLOOKUP($A549,datasets!$A:$B,2,0)</f>
        <v>Zawieska et al. 2019, Archaeological Prospection (F9VIP5F7)</v>
      </c>
      <c r="C549" s="129" t="str">
        <f t="shared" si="1"/>
        <v>F9VIP5F7.3.1</v>
      </c>
      <c r="D549" s="11" t="s">
        <v>5267</v>
      </c>
      <c r="E549" s="11" t="s">
        <v>5267</v>
      </c>
      <c r="F549" s="168" t="s">
        <v>4695</v>
      </c>
      <c r="G549" s="117" t="s">
        <v>22</v>
      </c>
      <c r="H549" s="169" t="s">
        <v>22</v>
      </c>
      <c r="I549" s="170" t="s">
        <v>22</v>
      </c>
      <c r="J549" s="169" t="s">
        <v>3330</v>
      </c>
      <c r="K549" s="171">
        <v>5.0</v>
      </c>
      <c r="L549" s="11">
        <v>0.13</v>
      </c>
      <c r="M549" s="11">
        <v>0.01</v>
      </c>
      <c r="N549" s="172">
        <v>0.09</v>
      </c>
      <c r="O549" s="117">
        <v>7.0</v>
      </c>
      <c r="P549" s="11">
        <v>0.412</v>
      </c>
      <c r="Q549" s="11" t="s">
        <v>22</v>
      </c>
      <c r="R549" s="173">
        <v>0.41</v>
      </c>
      <c r="S549" s="117" t="s">
        <v>22</v>
      </c>
      <c r="T549" s="174" t="s">
        <v>22</v>
      </c>
      <c r="U549" s="175"/>
      <c r="V549" s="175" t="s">
        <v>22</v>
      </c>
      <c r="W549" s="176" t="s">
        <v>22</v>
      </c>
      <c r="X549" s="176" t="s">
        <v>22</v>
      </c>
      <c r="Y549" s="177" t="s">
        <v>22</v>
      </c>
      <c r="Z549" s="117" t="s">
        <v>22</v>
      </c>
      <c r="AA549" s="11" t="s">
        <v>22</v>
      </c>
      <c r="AB549" s="181" t="s">
        <v>22</v>
      </c>
      <c r="AC549" s="9" t="s">
        <v>4714</v>
      </c>
      <c r="AD549" s="117" t="s">
        <v>22</v>
      </c>
      <c r="AE549" s="74" t="str">
        <f t="array" ref="AE549"> index(publications!$A$1:$A$319, match($B549, publications!$B$1:$B$319, 0))</f>
        <v>Bob</v>
      </c>
      <c r="AF549" s="26" t="s">
        <v>4893</v>
      </c>
      <c r="AG549" s="11" t="s">
        <v>5270</v>
      </c>
    </row>
    <row r="550">
      <c r="A550" s="30" t="s">
        <v>4420</v>
      </c>
      <c r="B550" s="129" t="str">
        <f> VLOOKUP($A550,datasets!$A:$B,2,0)</f>
        <v>Zawieska et al. 2019, Archaeological Prospection (F9VIP5F7)</v>
      </c>
      <c r="C550" s="129" t="str">
        <f t="shared" si="1"/>
        <v>F9VIP5F7.4.1</v>
      </c>
      <c r="D550" s="11" t="s">
        <v>5267</v>
      </c>
      <c r="E550" s="11" t="s">
        <v>5267</v>
      </c>
      <c r="F550" s="168" t="s">
        <v>4695</v>
      </c>
      <c r="G550" s="117" t="s">
        <v>22</v>
      </c>
      <c r="H550" s="169" t="s">
        <v>22</v>
      </c>
      <c r="I550" s="170" t="s">
        <v>22</v>
      </c>
      <c r="J550" s="169" t="s">
        <v>3425</v>
      </c>
      <c r="K550" s="171">
        <v>6.0</v>
      </c>
      <c r="L550" s="11">
        <v>0.12</v>
      </c>
      <c r="M550" s="11">
        <v>0.089</v>
      </c>
      <c r="N550" s="172">
        <v>0.11</v>
      </c>
      <c r="O550" s="117">
        <v>8.0</v>
      </c>
      <c r="P550" s="11">
        <v>0.171</v>
      </c>
      <c r="Q550" s="11" t="s">
        <v>22</v>
      </c>
      <c r="R550" s="173">
        <v>0.17</v>
      </c>
      <c r="S550" s="117" t="s">
        <v>22</v>
      </c>
      <c r="T550" s="174" t="s">
        <v>22</v>
      </c>
      <c r="U550" s="175"/>
      <c r="V550" s="175" t="s">
        <v>22</v>
      </c>
      <c r="W550" s="176" t="s">
        <v>22</v>
      </c>
      <c r="X550" s="176" t="s">
        <v>22</v>
      </c>
      <c r="Y550" s="177" t="s">
        <v>22</v>
      </c>
      <c r="Z550" s="117" t="s">
        <v>22</v>
      </c>
      <c r="AA550" s="11" t="s">
        <v>22</v>
      </c>
      <c r="AB550" s="181" t="s">
        <v>22</v>
      </c>
      <c r="AC550" s="9" t="s">
        <v>4714</v>
      </c>
      <c r="AD550" s="117" t="s">
        <v>22</v>
      </c>
      <c r="AE550" s="74" t="str">
        <f t="array" ref="AE550"> index(publications!$A$1:$A$319, match($B550, publications!$B$1:$B$319, 0))</f>
        <v>Bob</v>
      </c>
      <c r="AF550" s="26" t="s">
        <v>4893</v>
      </c>
      <c r="AG550" s="11" t="s">
        <v>5271</v>
      </c>
    </row>
    <row r="551">
      <c r="A551" s="30" t="s">
        <v>4421</v>
      </c>
      <c r="B551" s="129" t="str">
        <f> VLOOKUP($A551,datasets!$A:$B,2,0)</f>
        <v>Zhang et al. 2020, ISPRS Annals of Photogrammetry, Remote Sensing and Spatial Information Sciences (U33K22B3)</v>
      </c>
      <c r="C551" s="129" t="str">
        <f t="shared" si="1"/>
        <v>U33K22B3.1.1</v>
      </c>
      <c r="D551" s="117" t="s">
        <v>22</v>
      </c>
      <c r="E551" s="117" t="s">
        <v>22</v>
      </c>
      <c r="F551" s="168" t="s">
        <v>22</v>
      </c>
      <c r="G551" s="117" t="s">
        <v>22</v>
      </c>
      <c r="H551" s="169" t="s">
        <v>22</v>
      </c>
      <c r="I551" s="170" t="s">
        <v>22</v>
      </c>
      <c r="J551" s="169" t="s">
        <v>22</v>
      </c>
      <c r="K551" s="184" t="s">
        <v>22</v>
      </c>
      <c r="L551" s="117" t="s">
        <v>22</v>
      </c>
      <c r="M551" s="169" t="s">
        <v>22</v>
      </c>
      <c r="N551" s="172" t="s">
        <v>22</v>
      </c>
      <c r="O551" s="117" t="s">
        <v>22</v>
      </c>
      <c r="P551" s="117" t="s">
        <v>22</v>
      </c>
      <c r="Q551" s="117" t="s">
        <v>22</v>
      </c>
      <c r="R551" s="174" t="s">
        <v>22</v>
      </c>
      <c r="S551" s="9" t="s">
        <v>5272</v>
      </c>
      <c r="T551" s="174" t="s">
        <v>4758</v>
      </c>
      <c r="U551" s="175"/>
      <c r="V551" s="175" t="s">
        <v>4695</v>
      </c>
      <c r="W551" s="176" t="s">
        <v>22</v>
      </c>
      <c r="X551" s="176" t="s">
        <v>22</v>
      </c>
      <c r="Y551" s="177" t="s">
        <v>22</v>
      </c>
      <c r="Z551" s="117" t="s">
        <v>5273</v>
      </c>
      <c r="AA551" s="117" t="s">
        <v>5273</v>
      </c>
      <c r="AB551" s="181">
        <v>1.6</v>
      </c>
      <c r="AC551" s="9" t="s">
        <v>4698</v>
      </c>
      <c r="AD551" s="117" t="s">
        <v>22</v>
      </c>
      <c r="AE551" s="74" t="str">
        <f t="array" ref="AE551"> index(publications!$A$1:$A$319, match($B551, publications!$B$1:$B$319, 0))</f>
        <v>Anette</v>
      </c>
      <c r="AF551" s="136" t="s">
        <v>5274</v>
      </c>
    </row>
    <row r="552">
      <c r="A552" s="26" t="s">
        <v>4424</v>
      </c>
      <c r="B552" s="129" t="str">
        <f> VLOOKUP($A552,datasets!$A:$B,2,0)</f>
        <v>Zhang et al. 2020, ISPRS Annals of Photogrammetry, Remote Sensing and Spatial Information Sciences (U33K22B3)</v>
      </c>
      <c r="C552" s="129" t="str">
        <f t="shared" si="1"/>
        <v>U33K22B3.2.1</v>
      </c>
      <c r="D552" s="117" t="s">
        <v>22</v>
      </c>
      <c r="E552" s="117" t="s">
        <v>22</v>
      </c>
      <c r="F552" s="168" t="s">
        <v>22</v>
      </c>
      <c r="G552" s="117" t="s">
        <v>22</v>
      </c>
      <c r="H552" s="169" t="s">
        <v>22</v>
      </c>
      <c r="I552" s="170" t="s">
        <v>22</v>
      </c>
      <c r="J552" s="169" t="s">
        <v>22</v>
      </c>
      <c r="K552" s="184" t="s">
        <v>22</v>
      </c>
      <c r="L552" s="117" t="s">
        <v>22</v>
      </c>
      <c r="M552" s="169" t="s">
        <v>22</v>
      </c>
      <c r="N552" s="172" t="s">
        <v>22</v>
      </c>
      <c r="O552" s="117" t="s">
        <v>22</v>
      </c>
      <c r="P552" s="117" t="s">
        <v>22</v>
      </c>
      <c r="Q552" s="117" t="s">
        <v>22</v>
      </c>
      <c r="R552" s="174" t="s">
        <v>22</v>
      </c>
      <c r="S552" s="9" t="s">
        <v>5272</v>
      </c>
      <c r="T552" s="174" t="s">
        <v>4758</v>
      </c>
      <c r="U552" s="175"/>
      <c r="V552" s="175" t="s">
        <v>4695</v>
      </c>
      <c r="W552" s="176" t="s">
        <v>22</v>
      </c>
      <c r="X552" s="176" t="s">
        <v>22</v>
      </c>
      <c r="Y552" s="177" t="s">
        <v>22</v>
      </c>
      <c r="Z552" s="117" t="s">
        <v>5275</v>
      </c>
      <c r="AA552" s="117" t="s">
        <v>5275</v>
      </c>
      <c r="AB552" s="181">
        <v>1.73</v>
      </c>
      <c r="AC552" s="9" t="s">
        <v>4698</v>
      </c>
      <c r="AD552" s="117" t="s">
        <v>22</v>
      </c>
      <c r="AE552" s="74" t="str">
        <f t="array" ref="AE552"> index(publications!$A$1:$A$319, match($B552, publications!$B$1:$B$319, 0))</f>
        <v>Anette</v>
      </c>
      <c r="AF552" s="26" t="s">
        <v>5274</v>
      </c>
    </row>
    <row r="553">
      <c r="A553" s="30" t="s">
        <v>4635</v>
      </c>
      <c r="B553" s="129" t="str">
        <f> VLOOKUP($A553,datasets!$A:$B,2,0)</f>
        <v>Zhang et al. 2021, ISPRS Journal of Photogrammetry and Remote Sensing (6P2CL666)</v>
      </c>
      <c r="C553" s="129" t="str">
        <f t="shared" si="1"/>
        <v>6P2CL666.1.1</v>
      </c>
      <c r="D553" s="11" t="s">
        <v>22</v>
      </c>
      <c r="E553" s="11" t="s">
        <v>22</v>
      </c>
      <c r="F553" s="168" t="s">
        <v>22</v>
      </c>
      <c r="G553" s="117" t="s">
        <v>22</v>
      </c>
      <c r="H553" s="117" t="s">
        <v>22</v>
      </c>
      <c r="I553" s="117" t="s">
        <v>22</v>
      </c>
      <c r="J553" s="117" t="s">
        <v>22</v>
      </c>
      <c r="K553" s="171" t="s">
        <v>22</v>
      </c>
      <c r="L553" s="117" t="s">
        <v>22</v>
      </c>
      <c r="M553" s="117" t="s">
        <v>22</v>
      </c>
      <c r="N553" s="117" t="s">
        <v>22</v>
      </c>
      <c r="O553" s="117">
        <v>15.0</v>
      </c>
      <c r="P553" s="117" t="s">
        <v>22</v>
      </c>
      <c r="Q553" s="117" t="s">
        <v>22</v>
      </c>
      <c r="R553" s="117" t="s">
        <v>22</v>
      </c>
      <c r="S553" s="9" t="s">
        <v>4707</v>
      </c>
      <c r="T553" s="174" t="s">
        <v>4707</v>
      </c>
      <c r="U553" s="175" t="s">
        <v>5276</v>
      </c>
      <c r="V553" s="175" t="s">
        <v>4701</v>
      </c>
      <c r="W553" s="117" t="s">
        <v>22</v>
      </c>
      <c r="X553" s="176">
        <v>0.55</v>
      </c>
      <c r="Y553" s="177">
        <v>0.55</v>
      </c>
      <c r="Z553" s="117" t="s">
        <v>22</v>
      </c>
      <c r="AA553" s="117" t="s">
        <v>5277</v>
      </c>
      <c r="AB553" s="181">
        <v>-0.42</v>
      </c>
      <c r="AC553" s="9" t="s">
        <v>4994</v>
      </c>
      <c r="AD553" s="11" t="s">
        <v>5278</v>
      </c>
      <c r="AE553" s="15" t="s">
        <v>23</v>
      </c>
      <c r="AF553" s="26"/>
    </row>
    <row r="554">
      <c r="A554" s="30" t="s">
        <v>4639</v>
      </c>
      <c r="B554" s="129" t="str">
        <f> VLOOKUP($A554,datasets!$A:$B,2,0)</f>
        <v>Zhang et al. 2021, ISPRS Journal of Photogrammetry and Remote Sensing (6P2CL666)</v>
      </c>
      <c r="C554" s="129" t="str">
        <f t="shared" si="1"/>
        <v>6P2CL666.2.1</v>
      </c>
      <c r="D554" s="11" t="s">
        <v>22</v>
      </c>
      <c r="E554" s="11" t="s">
        <v>22</v>
      </c>
      <c r="F554" s="168" t="s">
        <v>22</v>
      </c>
      <c r="G554" s="117" t="s">
        <v>22</v>
      </c>
      <c r="H554" s="117" t="s">
        <v>22</v>
      </c>
      <c r="I554" s="117" t="s">
        <v>22</v>
      </c>
      <c r="J554" s="117" t="s">
        <v>22</v>
      </c>
      <c r="K554" s="171" t="s">
        <v>22</v>
      </c>
      <c r="L554" s="117" t="s">
        <v>22</v>
      </c>
      <c r="M554" s="117" t="s">
        <v>22</v>
      </c>
      <c r="N554" s="117" t="s">
        <v>22</v>
      </c>
      <c r="O554" s="117">
        <v>15.0</v>
      </c>
      <c r="P554" s="117" t="s">
        <v>22</v>
      </c>
      <c r="Q554" s="117" t="s">
        <v>22</v>
      </c>
      <c r="R554" s="117" t="s">
        <v>22</v>
      </c>
      <c r="S554" s="9" t="s">
        <v>4707</v>
      </c>
      <c r="T554" s="174" t="s">
        <v>4707</v>
      </c>
      <c r="U554" s="175" t="s">
        <v>5276</v>
      </c>
      <c r="V554" s="175" t="s">
        <v>4701</v>
      </c>
      <c r="W554" s="117" t="s">
        <v>22</v>
      </c>
      <c r="X554" s="176">
        <v>0.55</v>
      </c>
      <c r="Y554" s="177">
        <v>0.55</v>
      </c>
      <c r="Z554" s="117" t="s">
        <v>22</v>
      </c>
      <c r="AA554" s="117" t="s">
        <v>5279</v>
      </c>
      <c r="AB554" s="181">
        <v>-0.34</v>
      </c>
      <c r="AC554" s="9" t="s">
        <v>4994</v>
      </c>
      <c r="AD554" s="11" t="s">
        <v>5278</v>
      </c>
      <c r="AE554" s="15" t="s">
        <v>23</v>
      </c>
      <c r="AF554" s="26"/>
    </row>
    <row r="555">
      <c r="A555" s="30" t="s">
        <v>4640</v>
      </c>
      <c r="B555" s="129" t="str">
        <f> VLOOKUP($A555,datasets!$A:$B,2,0)</f>
        <v>Zhang et al. 2021, ISPRS Journal of Photogrammetry and Remote Sensing (6P2CL666)</v>
      </c>
      <c r="C555" s="129" t="str">
        <f t="shared" si="1"/>
        <v>6P2CL666.3.1</v>
      </c>
      <c r="D555" s="11" t="s">
        <v>22</v>
      </c>
      <c r="E555" s="11" t="s">
        <v>22</v>
      </c>
      <c r="F555" s="168" t="s">
        <v>22</v>
      </c>
      <c r="G555" s="117" t="s">
        <v>22</v>
      </c>
      <c r="H555" s="117" t="s">
        <v>22</v>
      </c>
      <c r="I555" s="117" t="s">
        <v>22</v>
      </c>
      <c r="J555" s="117" t="s">
        <v>22</v>
      </c>
      <c r="K555" s="171" t="s">
        <v>22</v>
      </c>
      <c r="L555" s="117" t="s">
        <v>22</v>
      </c>
      <c r="M555" s="117" t="s">
        <v>22</v>
      </c>
      <c r="N555" s="117" t="s">
        <v>22</v>
      </c>
      <c r="O555" s="117">
        <v>15.0</v>
      </c>
      <c r="P555" s="117" t="s">
        <v>22</v>
      </c>
      <c r="Q555" s="117" t="s">
        <v>22</v>
      </c>
      <c r="R555" s="117" t="s">
        <v>22</v>
      </c>
      <c r="S555" s="9" t="s">
        <v>4707</v>
      </c>
      <c r="T555" s="174" t="s">
        <v>4707</v>
      </c>
      <c r="U555" s="175" t="s">
        <v>5276</v>
      </c>
      <c r="V555" s="175" t="s">
        <v>4701</v>
      </c>
      <c r="W555" s="117" t="s">
        <v>22</v>
      </c>
      <c r="X555" s="176">
        <v>0.17</v>
      </c>
      <c r="Y555" s="177">
        <v>0.17</v>
      </c>
      <c r="Z555" s="117" t="s">
        <v>22</v>
      </c>
      <c r="AA555" s="117" t="s">
        <v>5280</v>
      </c>
      <c r="AB555" s="181">
        <v>-1.69</v>
      </c>
      <c r="AC555" s="9" t="s">
        <v>4994</v>
      </c>
      <c r="AD555" s="11" t="s">
        <v>5278</v>
      </c>
      <c r="AE555" s="15" t="s">
        <v>23</v>
      </c>
      <c r="AF555" s="26"/>
    </row>
    <row r="556">
      <c r="A556" s="30" t="s">
        <v>4641</v>
      </c>
      <c r="B556" s="129" t="str">
        <f> VLOOKUP($A556,datasets!$A:$B,2,0)</f>
        <v>Zhang et al. 2021, ISPRS Journal of Photogrammetry and Remote Sensing (6P2CL666)</v>
      </c>
      <c r="C556" s="129" t="str">
        <f t="shared" si="1"/>
        <v>6P2CL666.4.1</v>
      </c>
      <c r="D556" s="11" t="s">
        <v>22</v>
      </c>
      <c r="E556" s="11" t="s">
        <v>22</v>
      </c>
      <c r="F556" s="168" t="s">
        <v>22</v>
      </c>
      <c r="G556" s="117" t="s">
        <v>22</v>
      </c>
      <c r="H556" s="117" t="s">
        <v>22</v>
      </c>
      <c r="I556" s="117" t="s">
        <v>22</v>
      </c>
      <c r="J556" s="117" t="s">
        <v>22</v>
      </c>
      <c r="K556" s="171" t="s">
        <v>22</v>
      </c>
      <c r="L556" s="117" t="s">
        <v>22</v>
      </c>
      <c r="M556" s="117" t="s">
        <v>22</v>
      </c>
      <c r="N556" s="117" t="s">
        <v>22</v>
      </c>
      <c r="O556" s="117">
        <v>15.0</v>
      </c>
      <c r="P556" s="117" t="s">
        <v>22</v>
      </c>
      <c r="Q556" s="117" t="s">
        <v>22</v>
      </c>
      <c r="R556" s="117" t="s">
        <v>22</v>
      </c>
      <c r="S556" s="9" t="s">
        <v>4707</v>
      </c>
      <c r="T556" s="174" t="s">
        <v>4707</v>
      </c>
      <c r="U556" s="175" t="s">
        <v>5276</v>
      </c>
      <c r="V556" s="175" t="s">
        <v>4701</v>
      </c>
      <c r="W556" s="117" t="s">
        <v>22</v>
      </c>
      <c r="X556" s="176">
        <v>0.17</v>
      </c>
      <c r="Y556" s="177">
        <v>0.17</v>
      </c>
      <c r="Z556" s="117" t="s">
        <v>22</v>
      </c>
      <c r="AA556" s="117" t="s">
        <v>5281</v>
      </c>
      <c r="AB556" s="181">
        <v>-0.4</v>
      </c>
      <c r="AC556" s="9" t="s">
        <v>4994</v>
      </c>
      <c r="AD556" s="11" t="s">
        <v>5278</v>
      </c>
      <c r="AE556" s="15" t="s">
        <v>23</v>
      </c>
      <c r="AF556" s="26"/>
    </row>
    <row r="557">
      <c r="A557" s="30" t="s">
        <v>4642</v>
      </c>
      <c r="B557" s="129" t="str">
        <f> VLOOKUP($A557,datasets!$A:$B,2,0)</f>
        <v>Zhang et al. 2021, ISPRS Journal of Photogrammetry and Remote Sensing (6P2CL666)</v>
      </c>
      <c r="C557" s="129" t="str">
        <f t="shared" si="1"/>
        <v>6P2CL666.5.1</v>
      </c>
      <c r="D557" s="11" t="s">
        <v>22</v>
      </c>
      <c r="E557" s="11" t="s">
        <v>22</v>
      </c>
      <c r="F557" s="168" t="s">
        <v>22</v>
      </c>
      <c r="G557" s="117" t="s">
        <v>22</v>
      </c>
      <c r="H557" s="117" t="s">
        <v>22</v>
      </c>
      <c r="I557" s="117" t="s">
        <v>22</v>
      </c>
      <c r="J557" s="117" t="s">
        <v>22</v>
      </c>
      <c r="K557" s="171" t="s">
        <v>22</v>
      </c>
      <c r="L557" s="117" t="s">
        <v>22</v>
      </c>
      <c r="M557" s="117" t="s">
        <v>22</v>
      </c>
      <c r="N557" s="117" t="s">
        <v>22</v>
      </c>
      <c r="O557" s="117">
        <v>15.0</v>
      </c>
      <c r="P557" s="117" t="s">
        <v>22</v>
      </c>
      <c r="Q557" s="117" t="s">
        <v>22</v>
      </c>
      <c r="R557" s="117" t="s">
        <v>22</v>
      </c>
      <c r="S557" s="9" t="s">
        <v>4707</v>
      </c>
      <c r="T557" s="174" t="s">
        <v>4707</v>
      </c>
      <c r="U557" s="175" t="s">
        <v>5276</v>
      </c>
      <c r="V557" s="175" t="s">
        <v>4701</v>
      </c>
      <c r="W557" s="117" t="s">
        <v>22</v>
      </c>
      <c r="X557" s="176">
        <v>0.17</v>
      </c>
      <c r="Y557" s="177">
        <v>0.17</v>
      </c>
      <c r="Z557" s="117" t="s">
        <v>22</v>
      </c>
      <c r="AA557" s="117" t="s">
        <v>5282</v>
      </c>
      <c r="AB557" s="181">
        <v>-0.74</v>
      </c>
      <c r="AC557" s="9" t="s">
        <v>4994</v>
      </c>
      <c r="AD557" s="11" t="s">
        <v>5278</v>
      </c>
      <c r="AE557" s="15" t="s">
        <v>23</v>
      </c>
      <c r="AF557" s="26"/>
    </row>
    <row r="558">
      <c r="A558" s="30" t="s">
        <v>4643</v>
      </c>
      <c r="B558" s="129" t="str">
        <f> VLOOKUP($A558,datasets!$A:$B,2,0)</f>
        <v>Zhang et al. 2021, ISPRS Journal of Photogrammetry and Remote Sensing (6P2CL666)</v>
      </c>
      <c r="C558" s="129" t="str">
        <f t="shared" si="1"/>
        <v>6P2CL666.6.1</v>
      </c>
      <c r="D558" s="11" t="s">
        <v>22</v>
      </c>
      <c r="E558" s="11" t="s">
        <v>22</v>
      </c>
      <c r="F558" s="168" t="s">
        <v>22</v>
      </c>
      <c r="G558" s="117" t="s">
        <v>22</v>
      </c>
      <c r="H558" s="117" t="s">
        <v>22</v>
      </c>
      <c r="I558" s="117" t="s">
        <v>22</v>
      </c>
      <c r="J558" s="117" t="s">
        <v>22</v>
      </c>
      <c r="K558" s="171" t="s">
        <v>22</v>
      </c>
      <c r="L558" s="117" t="s">
        <v>22</v>
      </c>
      <c r="M558" s="117" t="s">
        <v>22</v>
      </c>
      <c r="N558" s="117" t="s">
        <v>22</v>
      </c>
      <c r="O558" s="117" t="s">
        <v>22</v>
      </c>
      <c r="P558" s="117" t="s">
        <v>22</v>
      </c>
      <c r="Q558" s="117" t="s">
        <v>22</v>
      </c>
      <c r="R558" s="117" t="s">
        <v>22</v>
      </c>
      <c r="S558" s="9" t="s">
        <v>4707</v>
      </c>
      <c r="T558" s="174" t="s">
        <v>4707</v>
      </c>
      <c r="U558" s="175" t="s">
        <v>5283</v>
      </c>
      <c r="V558" s="175" t="s">
        <v>4701</v>
      </c>
      <c r="W558" s="117" t="s">
        <v>22</v>
      </c>
      <c r="X558" s="176" t="s">
        <v>22</v>
      </c>
      <c r="Y558" s="177" t="s">
        <v>22</v>
      </c>
      <c r="Z558" s="117" t="s">
        <v>22</v>
      </c>
      <c r="AA558" s="117" t="s">
        <v>5284</v>
      </c>
      <c r="AB558" s="181">
        <v>1.58</v>
      </c>
      <c r="AC558" s="9" t="s">
        <v>4994</v>
      </c>
      <c r="AD558" s="11" t="s">
        <v>5278</v>
      </c>
      <c r="AE558" s="15" t="s">
        <v>23</v>
      </c>
      <c r="AF558" s="26"/>
    </row>
    <row r="559">
      <c r="A559" s="30" t="s">
        <v>4644</v>
      </c>
      <c r="B559" s="129" t="str">
        <f> VLOOKUP($A559,datasets!$A:$B,2,0)</f>
        <v>Zhang et al. 2021, ISPRS Journal of Photogrammetry and Remote Sensing (6P2CL666)</v>
      </c>
      <c r="C559" s="129" t="str">
        <f t="shared" si="1"/>
        <v>6P2CL666.7.1</v>
      </c>
      <c r="D559" s="11" t="s">
        <v>22</v>
      </c>
      <c r="E559" s="11" t="s">
        <v>22</v>
      </c>
      <c r="F559" s="168" t="s">
        <v>22</v>
      </c>
      <c r="G559" s="117" t="s">
        <v>22</v>
      </c>
      <c r="H559" s="117" t="s">
        <v>22</v>
      </c>
      <c r="I559" s="117" t="s">
        <v>22</v>
      </c>
      <c r="J559" s="117" t="s">
        <v>22</v>
      </c>
      <c r="K559" s="171" t="s">
        <v>22</v>
      </c>
      <c r="L559" s="117" t="s">
        <v>22</v>
      </c>
      <c r="M559" s="117" t="s">
        <v>22</v>
      </c>
      <c r="N559" s="117" t="s">
        <v>22</v>
      </c>
      <c r="O559" s="117" t="s">
        <v>22</v>
      </c>
      <c r="P559" s="117" t="s">
        <v>22</v>
      </c>
      <c r="Q559" s="117" t="s">
        <v>22</v>
      </c>
      <c r="R559" s="117" t="s">
        <v>22</v>
      </c>
      <c r="S559" s="9" t="s">
        <v>4707</v>
      </c>
      <c r="T559" s="174" t="s">
        <v>4707</v>
      </c>
      <c r="U559" s="175" t="s">
        <v>22</v>
      </c>
      <c r="V559" s="175" t="s">
        <v>22</v>
      </c>
      <c r="W559" s="176" t="s">
        <v>22</v>
      </c>
      <c r="X559" s="176" t="s">
        <v>22</v>
      </c>
      <c r="Y559" s="177" t="s">
        <v>22</v>
      </c>
      <c r="Z559" s="117" t="s">
        <v>22</v>
      </c>
      <c r="AA559" s="117" t="s">
        <v>22</v>
      </c>
      <c r="AB559" s="117" t="s">
        <v>22</v>
      </c>
      <c r="AC559" s="117" t="s">
        <v>22</v>
      </c>
      <c r="AD559" s="11" t="s">
        <v>5285</v>
      </c>
      <c r="AE559" s="15" t="s">
        <v>23</v>
      </c>
      <c r="AF559" s="26"/>
    </row>
    <row r="560">
      <c r="A560" s="30" t="s">
        <v>4425</v>
      </c>
      <c r="B560" s="129" t="str">
        <f> VLOOKUP($A560,datasets!$A:$B,2,0)</f>
        <v>Zhou et al. 2018, Remote Sensing of Environment (ZZ5TKXNF)</v>
      </c>
      <c r="C560" s="129" t="str">
        <f t="shared" si="1"/>
        <v>ZZ5TKXNF.1.1</v>
      </c>
      <c r="D560" s="117" t="s">
        <v>22</v>
      </c>
      <c r="E560" s="117" t="s">
        <v>22</v>
      </c>
      <c r="F560" s="168" t="s">
        <v>22</v>
      </c>
      <c r="G560" s="169" t="s">
        <v>22</v>
      </c>
      <c r="H560" s="169" t="s">
        <v>22</v>
      </c>
      <c r="I560" s="170" t="s">
        <v>22</v>
      </c>
      <c r="J560" s="169" t="s">
        <v>22</v>
      </c>
      <c r="K560" s="184" t="s">
        <v>22</v>
      </c>
      <c r="L560" s="169" t="s">
        <v>22</v>
      </c>
      <c r="M560" s="169" t="s">
        <v>22</v>
      </c>
      <c r="N560" s="172" t="s">
        <v>22</v>
      </c>
      <c r="O560" s="117">
        <v>400.0</v>
      </c>
      <c r="P560" s="117" t="s">
        <v>22</v>
      </c>
      <c r="Q560" s="117" t="s">
        <v>22</v>
      </c>
      <c r="R560" s="174" t="s">
        <v>22</v>
      </c>
      <c r="S560" s="9" t="s">
        <v>4772</v>
      </c>
      <c r="T560" s="178" t="s">
        <v>4773</v>
      </c>
      <c r="U560" s="181"/>
      <c r="V560" s="181" t="s">
        <v>4695</v>
      </c>
      <c r="W560" s="176" t="s">
        <v>22</v>
      </c>
      <c r="X560" s="176" t="s">
        <v>22</v>
      </c>
      <c r="Y560" s="180" t="s">
        <v>22</v>
      </c>
      <c r="Z560" s="11">
        <v>15.0</v>
      </c>
      <c r="AA560" s="11">
        <v>15.0</v>
      </c>
      <c r="AB560" s="181">
        <v>15.0</v>
      </c>
      <c r="AC560" s="9" t="s">
        <v>4913</v>
      </c>
      <c r="AD560" s="11" t="s">
        <v>5286</v>
      </c>
      <c r="AE560" s="74" t="str">
        <f t="array" ref="AE560"> index(publications!$A$1:$A$319, match($B560, publications!$B$1:$B$319, 0))</f>
        <v>Amaury</v>
      </c>
      <c r="AF560" s="26" t="s">
        <v>22</v>
      </c>
    </row>
    <row r="561">
      <c r="A561" s="30" t="s">
        <v>4438</v>
      </c>
      <c r="B561" s="129" t="str">
        <f> VLOOKUP($A561,datasets!$A:$B,2,0)</f>
        <v>Zhou et al. 2019, Journal of Glaciology (4NGVH92Z)</v>
      </c>
      <c r="C561" s="129" t="str">
        <f t="shared" si="1"/>
        <v>4NGVH92Z.1.1</v>
      </c>
      <c r="D561" s="11" t="s">
        <v>5287</v>
      </c>
      <c r="E561" s="117" t="s">
        <v>4726</v>
      </c>
      <c r="F561" s="168" t="s">
        <v>4695</v>
      </c>
      <c r="G561" s="117" t="s">
        <v>22</v>
      </c>
      <c r="H561" s="169" t="s">
        <v>22</v>
      </c>
      <c r="I561" s="170" t="s">
        <v>22</v>
      </c>
      <c r="J561" s="169" t="s">
        <v>4861</v>
      </c>
      <c r="K561" s="171">
        <v>43.0</v>
      </c>
      <c r="L561" s="11">
        <v>10.0</v>
      </c>
      <c r="M561" s="11">
        <v>10.0</v>
      </c>
      <c r="N561" s="172">
        <v>10.0</v>
      </c>
      <c r="O561" s="117">
        <v>7.0</v>
      </c>
      <c r="P561" s="11">
        <v>10.0</v>
      </c>
      <c r="Q561" s="11">
        <v>10.0</v>
      </c>
      <c r="R561" s="173">
        <v>10.0</v>
      </c>
      <c r="S561" s="9" t="s">
        <v>4750</v>
      </c>
      <c r="T561" s="174" t="s">
        <v>4750</v>
      </c>
      <c r="U561" s="175"/>
      <c r="V561" s="175" t="s">
        <v>4701</v>
      </c>
      <c r="W561" s="176" t="s">
        <v>22</v>
      </c>
      <c r="X561" s="176" t="s">
        <v>22</v>
      </c>
      <c r="Y561" s="177" t="s">
        <v>22</v>
      </c>
      <c r="Z561" s="117" t="s">
        <v>22</v>
      </c>
      <c r="AA561" s="11" t="s">
        <v>22</v>
      </c>
      <c r="AB561" s="181" t="s">
        <v>22</v>
      </c>
      <c r="AC561" s="9" t="s">
        <v>4714</v>
      </c>
      <c r="AD561" s="11" t="s">
        <v>5288</v>
      </c>
      <c r="AE561" s="74" t="str">
        <f t="array" ref="AE561"> index(publications!$A$1:$A$319, match($B561, publications!$B$1:$B$319, 0))</f>
        <v>Melanie</v>
      </c>
      <c r="AF561" s="26" t="s">
        <v>22</v>
      </c>
    </row>
    <row r="562">
      <c r="A562" s="30" t="s">
        <v>4645</v>
      </c>
      <c r="B562" s="129" t="str">
        <f> VLOOKUP($A562,datasets!$A:$B,2,0)</f>
        <v>Zhou et al. 2022, IEEE Transactions on Geoscience and Remote Sensing (Q57B8PSI)</v>
      </c>
      <c r="C562" s="129" t="str">
        <f t="shared" si="1"/>
        <v>Q57B8PSI.1.1</v>
      </c>
      <c r="D562" s="11" t="s">
        <v>5023</v>
      </c>
      <c r="E562" s="117" t="s">
        <v>5289</v>
      </c>
      <c r="F562" s="168" t="s">
        <v>4701</v>
      </c>
      <c r="G562" s="117" t="s">
        <v>22</v>
      </c>
      <c r="H562" s="117" t="s">
        <v>22</v>
      </c>
      <c r="I562" s="117" t="s">
        <v>22</v>
      </c>
      <c r="J562" s="169" t="s">
        <v>5290</v>
      </c>
      <c r="K562" s="171">
        <v>16.0</v>
      </c>
      <c r="L562" s="117" t="s">
        <v>22</v>
      </c>
      <c r="M562" s="117" t="s">
        <v>22</v>
      </c>
      <c r="N562" s="117" t="s">
        <v>22</v>
      </c>
      <c r="O562" s="117" t="s">
        <v>22</v>
      </c>
      <c r="P562" s="117" t="s">
        <v>22</v>
      </c>
      <c r="Q562" s="117" t="s">
        <v>22</v>
      </c>
      <c r="R562" s="117" t="s">
        <v>22</v>
      </c>
      <c r="S562" s="9" t="s">
        <v>4758</v>
      </c>
      <c r="T562" s="174" t="s">
        <v>4758</v>
      </c>
      <c r="U562" s="175" t="s">
        <v>22</v>
      </c>
      <c r="V562" s="175" t="s">
        <v>4695</v>
      </c>
      <c r="W562" s="176" t="s">
        <v>22</v>
      </c>
      <c r="X562" s="176" t="s">
        <v>22</v>
      </c>
      <c r="Y562" s="177" t="s">
        <v>22</v>
      </c>
      <c r="Z562" s="117" t="s">
        <v>22</v>
      </c>
      <c r="AA562" s="117" t="s">
        <v>22</v>
      </c>
      <c r="AB562" s="117" t="s">
        <v>22</v>
      </c>
      <c r="AC562" s="117" t="s">
        <v>22</v>
      </c>
      <c r="AD562" s="11" t="s">
        <v>5032</v>
      </c>
      <c r="AE562" s="15" t="s">
        <v>23</v>
      </c>
      <c r="AF562" s="26"/>
    </row>
    <row r="563">
      <c r="A563" s="30"/>
      <c r="B563" s="129" t="str">
        <f> VLOOKUP($A563,datasets!$A:$B,2,0)</f>
        <v>#N/A</v>
      </c>
      <c r="C563" s="129" t="str">
        <f t="shared" si="1"/>
        <v>.0</v>
      </c>
      <c r="D563" s="11"/>
      <c r="E563" s="117"/>
      <c r="F563" s="168"/>
      <c r="G563" s="117"/>
      <c r="H563" s="169"/>
      <c r="I563" s="170"/>
      <c r="J563" s="169"/>
      <c r="K563" s="171"/>
      <c r="L563" s="11"/>
      <c r="M563" s="11"/>
      <c r="N563" s="172"/>
      <c r="O563" s="117"/>
      <c r="P563" s="11"/>
      <c r="Q563" s="11"/>
      <c r="R563" s="173"/>
      <c r="S563" s="9"/>
      <c r="T563" s="174"/>
      <c r="U563" s="175"/>
      <c r="V563" s="175"/>
      <c r="W563" s="176"/>
      <c r="X563" s="176"/>
      <c r="Y563" s="177"/>
      <c r="Z563" s="117"/>
      <c r="AA563" s="11"/>
      <c r="AB563" s="181"/>
      <c r="AC563" s="9"/>
      <c r="AD563" s="11"/>
      <c r="AE563" s="74"/>
      <c r="AF563" s="26"/>
    </row>
    <row r="564">
      <c r="A564" s="30"/>
      <c r="B564" s="129" t="str">
        <f> VLOOKUP($A564,datasets!$A:$B,2,0)</f>
        <v>#N/A</v>
      </c>
      <c r="C564" s="129" t="str">
        <f t="shared" si="1"/>
        <v>.0</v>
      </c>
      <c r="D564" s="11"/>
      <c r="E564" s="117"/>
      <c r="F564" s="168"/>
      <c r="G564" s="117"/>
      <c r="H564" s="169"/>
      <c r="I564" s="170"/>
      <c r="J564" s="169"/>
      <c r="K564" s="171"/>
      <c r="L564" s="11"/>
      <c r="M564" s="11"/>
      <c r="N564" s="172"/>
      <c r="O564" s="117"/>
      <c r="P564" s="11"/>
      <c r="Q564" s="11"/>
      <c r="R564" s="173"/>
      <c r="S564" s="9"/>
      <c r="T564" s="174"/>
      <c r="U564" s="175"/>
      <c r="V564" s="175"/>
      <c r="W564" s="176"/>
      <c r="X564" s="176"/>
      <c r="Y564" s="177"/>
      <c r="Z564" s="117"/>
      <c r="AA564" s="11"/>
      <c r="AB564" s="181"/>
      <c r="AC564" s="9"/>
      <c r="AD564" s="11"/>
      <c r="AE564" s="74"/>
      <c r="AF564" s="26"/>
    </row>
    <row r="565">
      <c r="A565" s="30"/>
      <c r="B565" s="129" t="str">
        <f> VLOOKUP($A565,datasets!$A:$B,2,0)</f>
        <v>#N/A</v>
      </c>
      <c r="C565" s="129" t="str">
        <f t="shared" si="1"/>
        <v>.0</v>
      </c>
      <c r="D565" s="11"/>
      <c r="E565" s="117"/>
      <c r="F565" s="168"/>
      <c r="G565" s="117"/>
      <c r="H565" s="169"/>
      <c r="I565" s="170"/>
      <c r="J565" s="169"/>
      <c r="K565" s="171"/>
      <c r="L565" s="11"/>
      <c r="M565" s="11"/>
      <c r="N565" s="172"/>
      <c r="O565" s="117"/>
      <c r="P565" s="11"/>
      <c r="Q565" s="11"/>
      <c r="R565" s="173"/>
      <c r="S565" s="9"/>
      <c r="T565" s="174"/>
      <c r="U565" s="175"/>
      <c r="V565" s="175"/>
      <c r="W565" s="176"/>
      <c r="X565" s="176"/>
      <c r="Y565" s="177"/>
      <c r="Z565" s="117"/>
      <c r="AA565" s="11"/>
      <c r="AB565" s="181"/>
      <c r="AC565" s="9"/>
      <c r="AD565" s="11"/>
      <c r="AE565" s="74"/>
      <c r="AF565" s="26"/>
    </row>
    <row r="566">
      <c r="A566" s="30"/>
      <c r="B566" s="129" t="str">
        <f> VLOOKUP($A566,datasets!$A:$B,2,0)</f>
        <v>#N/A</v>
      </c>
      <c r="C566" s="129" t="str">
        <f t="shared" si="1"/>
        <v>.0</v>
      </c>
      <c r="D566" s="11"/>
      <c r="E566" s="117"/>
      <c r="F566" s="168"/>
      <c r="G566" s="117"/>
      <c r="H566" s="169"/>
      <c r="I566" s="170"/>
      <c r="J566" s="169"/>
      <c r="K566" s="171"/>
      <c r="L566" s="11"/>
      <c r="M566" s="11"/>
      <c r="N566" s="172"/>
      <c r="O566" s="117"/>
      <c r="P566" s="11"/>
      <c r="Q566" s="11"/>
      <c r="R566" s="173"/>
      <c r="S566" s="9"/>
      <c r="T566" s="174"/>
      <c r="U566" s="175"/>
      <c r="V566" s="175"/>
      <c r="W566" s="176"/>
      <c r="X566" s="176"/>
      <c r="Y566" s="177"/>
      <c r="Z566" s="117"/>
      <c r="AA566" s="11"/>
      <c r="AB566" s="181"/>
      <c r="AC566" s="9"/>
      <c r="AD566" s="11"/>
      <c r="AE566" s="74"/>
      <c r="AF566" s="26"/>
    </row>
    <row r="567">
      <c r="A567" s="30"/>
      <c r="B567" s="129" t="str">
        <f> VLOOKUP($A567,datasets!$A:$B,2,0)</f>
        <v>#N/A</v>
      </c>
      <c r="C567" s="129" t="str">
        <f t="shared" si="1"/>
        <v>.0</v>
      </c>
      <c r="D567" s="11"/>
      <c r="E567" s="117"/>
      <c r="F567" s="168"/>
      <c r="G567" s="117"/>
      <c r="H567" s="169"/>
      <c r="I567" s="170"/>
      <c r="J567" s="169"/>
      <c r="K567" s="171"/>
      <c r="L567" s="11"/>
      <c r="M567" s="11"/>
      <c r="N567" s="172"/>
      <c r="O567" s="117"/>
      <c r="P567" s="11"/>
      <c r="Q567" s="11"/>
      <c r="R567" s="173"/>
      <c r="S567" s="9"/>
      <c r="T567" s="174"/>
      <c r="U567" s="175"/>
      <c r="V567" s="175"/>
      <c r="W567" s="176"/>
      <c r="X567" s="176"/>
      <c r="Y567" s="177"/>
      <c r="Z567" s="117"/>
      <c r="AA567" s="11"/>
      <c r="AB567" s="181"/>
      <c r="AC567" s="9"/>
      <c r="AD567" s="11"/>
      <c r="AE567" s="74"/>
      <c r="AF567" s="26"/>
    </row>
    <row r="568">
      <c r="A568" s="30"/>
      <c r="B568" s="129" t="str">
        <f> VLOOKUP($A568,datasets!$A:$B,2,0)</f>
        <v>#N/A</v>
      </c>
      <c r="C568" s="129" t="str">
        <f t="shared" si="1"/>
        <v>.0</v>
      </c>
      <c r="D568" s="11"/>
      <c r="E568" s="117"/>
      <c r="F568" s="168"/>
      <c r="G568" s="117"/>
      <c r="H568" s="169"/>
      <c r="I568" s="170"/>
      <c r="J568" s="169"/>
      <c r="K568" s="171"/>
      <c r="L568" s="11"/>
      <c r="M568" s="11"/>
      <c r="N568" s="172"/>
      <c r="O568" s="117"/>
      <c r="P568" s="11"/>
      <c r="Q568" s="11"/>
      <c r="R568" s="173"/>
      <c r="S568" s="9"/>
      <c r="T568" s="174"/>
      <c r="U568" s="175"/>
      <c r="V568" s="175"/>
      <c r="W568" s="176"/>
      <c r="X568" s="176"/>
      <c r="Y568" s="177"/>
      <c r="Z568" s="117"/>
      <c r="AA568" s="11"/>
      <c r="AB568" s="181"/>
      <c r="AC568" s="9"/>
      <c r="AD568" s="11"/>
      <c r="AE568" s="74"/>
      <c r="AF568" s="26"/>
    </row>
    <row r="569">
      <c r="A569" s="30"/>
      <c r="B569" s="129" t="str">
        <f> VLOOKUP($A569,datasets!$A:$B,2,0)</f>
        <v>#N/A</v>
      </c>
      <c r="C569" s="129" t="str">
        <f t="shared" si="1"/>
        <v>.0</v>
      </c>
      <c r="D569" s="11"/>
      <c r="E569" s="117"/>
      <c r="F569" s="168"/>
      <c r="G569" s="117"/>
      <c r="H569" s="169"/>
      <c r="I569" s="170"/>
      <c r="J569" s="169"/>
      <c r="K569" s="171"/>
      <c r="L569" s="11"/>
      <c r="M569" s="11"/>
      <c r="N569" s="172"/>
      <c r="O569" s="117"/>
      <c r="P569" s="11"/>
      <c r="Q569" s="11"/>
      <c r="R569" s="173"/>
      <c r="S569" s="9"/>
      <c r="T569" s="174"/>
      <c r="U569" s="175"/>
      <c r="V569" s="175"/>
      <c r="W569" s="176"/>
      <c r="X569" s="176"/>
      <c r="Y569" s="177"/>
      <c r="Z569" s="117"/>
      <c r="AA569" s="11"/>
      <c r="AB569" s="181"/>
      <c r="AC569" s="9"/>
      <c r="AD569" s="11"/>
      <c r="AE569" s="74"/>
      <c r="AF569" s="26"/>
    </row>
    <row r="570">
      <c r="A570" s="30"/>
      <c r="B570" s="129" t="str">
        <f> VLOOKUP($A570,datasets!$A:$B,2,0)</f>
        <v>#N/A</v>
      </c>
      <c r="C570" s="129" t="str">
        <f t="shared" si="1"/>
        <v>.0</v>
      </c>
      <c r="D570" s="11"/>
      <c r="E570" s="117"/>
      <c r="F570" s="168"/>
      <c r="G570" s="117"/>
      <c r="H570" s="169"/>
      <c r="I570" s="170"/>
      <c r="J570" s="169"/>
      <c r="K570" s="171"/>
      <c r="L570" s="11"/>
      <c r="M570" s="11"/>
      <c r="N570" s="172"/>
      <c r="O570" s="117"/>
      <c r="P570" s="11"/>
      <c r="Q570" s="11"/>
      <c r="R570" s="173"/>
      <c r="S570" s="9"/>
      <c r="T570" s="174"/>
      <c r="U570" s="175"/>
      <c r="V570" s="175"/>
      <c r="W570" s="176"/>
      <c r="X570" s="176"/>
      <c r="Y570" s="177"/>
      <c r="Z570" s="117"/>
      <c r="AA570" s="11"/>
      <c r="AB570" s="181"/>
      <c r="AC570" s="9"/>
      <c r="AD570" s="11"/>
      <c r="AE570" s="74"/>
      <c r="AF570" s="26"/>
    </row>
    <row r="571">
      <c r="A571" s="30"/>
      <c r="B571" s="129" t="str">
        <f> VLOOKUP($A571,datasets!$A:$B,2,0)</f>
        <v>#N/A</v>
      </c>
      <c r="C571" s="129" t="str">
        <f t="shared" si="1"/>
        <v>.0</v>
      </c>
      <c r="D571" s="11"/>
      <c r="E571" s="117"/>
      <c r="F571" s="168"/>
      <c r="G571" s="117"/>
      <c r="H571" s="169"/>
      <c r="I571" s="170"/>
      <c r="J571" s="169"/>
      <c r="K571" s="171"/>
      <c r="L571" s="11"/>
      <c r="M571" s="11"/>
      <c r="N571" s="172"/>
      <c r="O571" s="117"/>
      <c r="P571" s="11"/>
      <c r="Q571" s="11"/>
      <c r="R571" s="173"/>
      <c r="S571" s="9"/>
      <c r="T571" s="174"/>
      <c r="U571" s="175"/>
      <c r="V571" s="175"/>
      <c r="W571" s="176"/>
      <c r="X571" s="176"/>
      <c r="Y571" s="177"/>
      <c r="Z571" s="117"/>
      <c r="AA571" s="11"/>
      <c r="AB571" s="181"/>
      <c r="AC571" s="9"/>
      <c r="AD571" s="11"/>
      <c r="AE571" s="74"/>
      <c r="AF571" s="26"/>
    </row>
    <row r="572">
      <c r="A572" s="30"/>
      <c r="B572" s="129" t="str">
        <f> VLOOKUP($A572,datasets!$A:$B,2,0)</f>
        <v>#N/A</v>
      </c>
      <c r="C572" s="129" t="str">
        <f t="shared" si="1"/>
        <v>.0</v>
      </c>
      <c r="D572" s="11"/>
      <c r="E572" s="117"/>
      <c r="F572" s="168"/>
      <c r="G572" s="117"/>
      <c r="H572" s="169"/>
      <c r="I572" s="170"/>
      <c r="J572" s="169"/>
      <c r="K572" s="171"/>
      <c r="L572" s="11"/>
      <c r="M572" s="11"/>
      <c r="N572" s="172"/>
      <c r="O572" s="117"/>
      <c r="P572" s="11"/>
      <c r="Q572" s="11"/>
      <c r="R572" s="173"/>
      <c r="S572" s="9"/>
      <c r="T572" s="174"/>
      <c r="U572" s="175"/>
      <c r="V572" s="175"/>
      <c r="W572" s="176"/>
      <c r="X572" s="176"/>
      <c r="Y572" s="177"/>
      <c r="Z572" s="117"/>
      <c r="AA572" s="11"/>
      <c r="AB572" s="181"/>
      <c r="AC572" s="9"/>
      <c r="AD572" s="11"/>
      <c r="AE572" s="74"/>
      <c r="AF572" s="26"/>
    </row>
    <row r="573">
      <c r="A573" s="30"/>
      <c r="B573" s="129" t="str">
        <f> VLOOKUP($A573,datasets!$A:$B,2,0)</f>
        <v>#N/A</v>
      </c>
      <c r="C573" s="129" t="str">
        <f t="shared" si="1"/>
        <v>.0</v>
      </c>
      <c r="D573" s="11"/>
      <c r="E573" s="117"/>
      <c r="F573" s="168"/>
      <c r="G573" s="117"/>
      <c r="H573" s="169"/>
      <c r="I573" s="170"/>
      <c r="J573" s="169"/>
      <c r="K573" s="171"/>
      <c r="L573" s="11"/>
      <c r="M573" s="11"/>
      <c r="N573" s="172"/>
      <c r="O573" s="117"/>
      <c r="P573" s="11"/>
      <c r="Q573" s="11"/>
      <c r="R573" s="173"/>
      <c r="S573" s="9"/>
      <c r="T573" s="174"/>
      <c r="U573" s="175"/>
      <c r="V573" s="175"/>
      <c r="W573" s="176"/>
      <c r="X573" s="176"/>
      <c r="Y573" s="177"/>
      <c r="Z573" s="117"/>
      <c r="AA573" s="11"/>
      <c r="AB573" s="181"/>
      <c r="AC573" s="9"/>
      <c r="AD573" s="11"/>
      <c r="AE573" s="74"/>
      <c r="AF573" s="26"/>
    </row>
    <row r="574">
      <c r="A574" s="30"/>
      <c r="B574" s="129" t="str">
        <f> VLOOKUP($A574,datasets!$A:$B,2,0)</f>
        <v>#N/A</v>
      </c>
      <c r="C574" s="129" t="str">
        <f t="shared" si="1"/>
        <v>.0</v>
      </c>
      <c r="D574" s="11"/>
      <c r="E574" s="117"/>
      <c r="F574" s="168"/>
      <c r="G574" s="117"/>
      <c r="H574" s="169"/>
      <c r="I574" s="170"/>
      <c r="J574" s="169"/>
      <c r="K574" s="171"/>
      <c r="L574" s="11"/>
      <c r="M574" s="11"/>
      <c r="N574" s="172"/>
      <c r="O574" s="117"/>
      <c r="P574" s="11"/>
      <c r="Q574" s="11"/>
      <c r="R574" s="173"/>
      <c r="S574" s="9"/>
      <c r="T574" s="174"/>
      <c r="U574" s="175"/>
      <c r="V574" s="175"/>
      <c r="W574" s="176"/>
      <c r="X574" s="176"/>
      <c r="Y574" s="177"/>
      <c r="Z574" s="117"/>
      <c r="AA574" s="11"/>
      <c r="AB574" s="181"/>
      <c r="AC574" s="9"/>
      <c r="AD574" s="11"/>
      <c r="AE574" s="74"/>
      <c r="AF574" s="26"/>
    </row>
    <row r="575">
      <c r="A575" s="30"/>
      <c r="B575" s="129" t="str">
        <f> VLOOKUP($A575,datasets!$A:$B,2,0)</f>
        <v>#N/A</v>
      </c>
      <c r="C575" s="129" t="str">
        <f t="shared" si="1"/>
        <v>.0</v>
      </c>
      <c r="D575" s="11"/>
      <c r="E575" s="117"/>
      <c r="F575" s="168"/>
      <c r="G575" s="117"/>
      <c r="H575" s="169"/>
      <c r="I575" s="170"/>
      <c r="J575" s="169"/>
      <c r="K575" s="171"/>
      <c r="L575" s="11"/>
      <c r="M575" s="11"/>
      <c r="N575" s="172"/>
      <c r="O575" s="117"/>
      <c r="P575" s="11"/>
      <c r="Q575" s="11"/>
      <c r="R575" s="173"/>
      <c r="S575" s="9"/>
      <c r="T575" s="174"/>
      <c r="U575" s="175"/>
      <c r="V575" s="175"/>
      <c r="W575" s="176"/>
      <c r="X575" s="176"/>
      <c r="Y575" s="177"/>
      <c r="Z575" s="117"/>
      <c r="AA575" s="11"/>
      <c r="AB575" s="181"/>
      <c r="AC575" s="9"/>
      <c r="AD575" s="11"/>
      <c r="AE575" s="74"/>
      <c r="AF575" s="26"/>
    </row>
    <row r="576">
      <c r="A576" s="30"/>
      <c r="B576" s="129" t="str">
        <f> VLOOKUP($A576,datasets!$A:$B,2,0)</f>
        <v>#N/A</v>
      </c>
      <c r="C576" s="129" t="str">
        <f t="shared" si="1"/>
        <v>.0</v>
      </c>
      <c r="D576" s="11"/>
      <c r="E576" s="117"/>
      <c r="F576" s="168"/>
      <c r="G576" s="117"/>
      <c r="H576" s="169"/>
      <c r="I576" s="170"/>
      <c r="J576" s="169"/>
      <c r="K576" s="171"/>
      <c r="L576" s="11"/>
      <c r="M576" s="11"/>
      <c r="N576" s="172"/>
      <c r="O576" s="117"/>
      <c r="P576" s="11"/>
      <c r="Q576" s="11"/>
      <c r="R576" s="173"/>
      <c r="S576" s="9"/>
      <c r="T576" s="174"/>
      <c r="U576" s="175"/>
      <c r="V576" s="175"/>
      <c r="W576" s="176"/>
      <c r="X576" s="176"/>
      <c r="Y576" s="177"/>
      <c r="Z576" s="117"/>
      <c r="AA576" s="11"/>
      <c r="AB576" s="181"/>
      <c r="AC576" s="9"/>
      <c r="AD576" s="11"/>
      <c r="AE576" s="74"/>
      <c r="AF576" s="26"/>
    </row>
    <row r="577">
      <c r="A577" s="30"/>
      <c r="B577" s="129" t="str">
        <f> VLOOKUP($A577,datasets!$A:$B,2,0)</f>
        <v>#N/A</v>
      </c>
      <c r="C577" s="129" t="str">
        <f t="shared" si="1"/>
        <v>.0</v>
      </c>
      <c r="D577" s="11"/>
      <c r="E577" s="117"/>
      <c r="F577" s="168"/>
      <c r="G577" s="117"/>
      <c r="H577" s="169"/>
      <c r="I577" s="170"/>
      <c r="J577" s="169"/>
      <c r="K577" s="171"/>
      <c r="L577" s="11"/>
      <c r="M577" s="11"/>
      <c r="N577" s="172"/>
      <c r="O577" s="117"/>
      <c r="P577" s="11"/>
      <c r="Q577" s="11"/>
      <c r="R577" s="173"/>
      <c r="S577" s="9"/>
      <c r="T577" s="174"/>
      <c r="U577" s="175"/>
      <c r="V577" s="175"/>
      <c r="W577" s="176"/>
      <c r="X577" s="176"/>
      <c r="Y577" s="177"/>
      <c r="Z577" s="117"/>
      <c r="AA577" s="11"/>
      <c r="AB577" s="181"/>
      <c r="AC577" s="9"/>
      <c r="AD577" s="11"/>
      <c r="AE577" s="74"/>
      <c r="AF577" s="26"/>
    </row>
    <row r="578">
      <c r="A578" s="30"/>
      <c r="B578" s="129" t="str">
        <f> VLOOKUP($A578,datasets!$A:$B,2,0)</f>
        <v>#N/A</v>
      </c>
      <c r="C578" s="129" t="str">
        <f t="shared" si="1"/>
        <v>.0</v>
      </c>
      <c r="D578" s="11"/>
      <c r="E578" s="117"/>
      <c r="F578" s="168"/>
      <c r="G578" s="117"/>
      <c r="H578" s="169"/>
      <c r="I578" s="170"/>
      <c r="J578" s="169"/>
      <c r="K578" s="171"/>
      <c r="L578" s="11"/>
      <c r="M578" s="11"/>
      <c r="N578" s="172"/>
      <c r="O578" s="117"/>
      <c r="P578" s="11"/>
      <c r="Q578" s="11"/>
      <c r="R578" s="173"/>
      <c r="S578" s="9"/>
      <c r="T578" s="174"/>
      <c r="U578" s="175"/>
      <c r="V578" s="175"/>
      <c r="W578" s="176"/>
      <c r="X578" s="176"/>
      <c r="Y578" s="177"/>
      <c r="Z578" s="117"/>
      <c r="AA578" s="11"/>
      <c r="AB578" s="181"/>
      <c r="AC578" s="9"/>
      <c r="AD578" s="11"/>
      <c r="AE578" s="74"/>
      <c r="AF578" s="26"/>
    </row>
    <row r="579">
      <c r="A579" s="30"/>
      <c r="B579" s="129" t="str">
        <f> VLOOKUP($A579,datasets!$A:$B,2,0)</f>
        <v>#N/A</v>
      </c>
      <c r="C579" s="129" t="str">
        <f t="shared" si="1"/>
        <v>.0</v>
      </c>
      <c r="D579" s="11"/>
      <c r="E579" s="117"/>
      <c r="F579" s="168"/>
      <c r="G579" s="117"/>
      <c r="H579" s="169"/>
      <c r="I579" s="170"/>
      <c r="J579" s="169"/>
      <c r="K579" s="171"/>
      <c r="L579" s="11"/>
      <c r="M579" s="11"/>
      <c r="N579" s="172"/>
      <c r="O579" s="117"/>
      <c r="P579" s="11"/>
      <c r="Q579" s="11"/>
      <c r="R579" s="173"/>
      <c r="S579" s="9"/>
      <c r="T579" s="174"/>
      <c r="U579" s="175"/>
      <c r="V579" s="175"/>
      <c r="W579" s="176"/>
      <c r="X579" s="176"/>
      <c r="Y579" s="177"/>
      <c r="Z579" s="117"/>
      <c r="AA579" s="11"/>
      <c r="AB579" s="181"/>
      <c r="AC579" s="9"/>
      <c r="AD579" s="11"/>
      <c r="AE579" s="74"/>
      <c r="AF579" s="26"/>
    </row>
    <row r="580">
      <c r="A580" s="30"/>
      <c r="B580" s="129" t="str">
        <f> VLOOKUP($A580,datasets!$A:$B,2,0)</f>
        <v>#N/A</v>
      </c>
      <c r="C580" s="129" t="str">
        <f t="shared" si="1"/>
        <v>.0</v>
      </c>
      <c r="D580" s="11"/>
      <c r="E580" s="117"/>
      <c r="F580" s="168"/>
      <c r="G580" s="117"/>
      <c r="H580" s="169"/>
      <c r="I580" s="170"/>
      <c r="J580" s="169"/>
      <c r="K580" s="171"/>
      <c r="L580" s="11"/>
      <c r="M580" s="11"/>
      <c r="N580" s="172"/>
      <c r="O580" s="117"/>
      <c r="P580" s="11"/>
      <c r="Q580" s="11"/>
      <c r="R580" s="173"/>
      <c r="S580" s="9"/>
      <c r="T580" s="174"/>
      <c r="U580" s="175"/>
      <c r="V580" s="175"/>
      <c r="W580" s="176"/>
      <c r="X580" s="176"/>
      <c r="Y580" s="177"/>
      <c r="Z580" s="117"/>
      <c r="AA580" s="11"/>
      <c r="AB580" s="181"/>
      <c r="AC580" s="9"/>
      <c r="AD580" s="11"/>
      <c r="AE580" s="74"/>
      <c r="AF580" s="26"/>
    </row>
    <row r="581">
      <c r="A581" s="30"/>
      <c r="B581" s="129" t="str">
        <f> VLOOKUP($A581,datasets!$A:$B,2,0)</f>
        <v>#N/A</v>
      </c>
      <c r="C581" s="129" t="str">
        <f t="shared" si="1"/>
        <v>.0</v>
      </c>
      <c r="D581" s="11"/>
      <c r="E581" s="117"/>
      <c r="F581" s="168"/>
      <c r="G581" s="117"/>
      <c r="H581" s="169"/>
      <c r="I581" s="170"/>
      <c r="J581" s="169"/>
      <c r="K581" s="171"/>
      <c r="L581" s="11"/>
      <c r="M581" s="11"/>
      <c r="N581" s="172"/>
      <c r="O581" s="117"/>
      <c r="P581" s="11"/>
      <c r="Q581" s="11"/>
      <c r="R581" s="173"/>
      <c r="S581" s="9"/>
      <c r="T581" s="174"/>
      <c r="U581" s="175"/>
      <c r="V581" s="175"/>
      <c r="W581" s="176"/>
      <c r="X581" s="176"/>
      <c r="Y581" s="177"/>
      <c r="Z581" s="117"/>
      <c r="AA581" s="11"/>
      <c r="AB581" s="181"/>
      <c r="AC581" s="9"/>
      <c r="AD581" s="11"/>
      <c r="AE581" s="74"/>
      <c r="AF581" s="26"/>
    </row>
    <row r="582">
      <c r="A582" s="30"/>
      <c r="B582" s="129" t="str">
        <f> VLOOKUP($A582,datasets!$A:$B,2,0)</f>
        <v>#N/A</v>
      </c>
      <c r="C582" s="129" t="str">
        <f t="shared" si="1"/>
        <v>.0</v>
      </c>
      <c r="D582" s="11"/>
      <c r="E582" s="117"/>
      <c r="F582" s="168"/>
      <c r="G582" s="117"/>
      <c r="H582" s="169"/>
      <c r="I582" s="170"/>
      <c r="J582" s="169"/>
      <c r="K582" s="171"/>
      <c r="L582" s="11"/>
      <c r="M582" s="11"/>
      <c r="N582" s="172"/>
      <c r="O582" s="117"/>
      <c r="P582" s="11"/>
      <c r="Q582" s="11"/>
      <c r="R582" s="173"/>
      <c r="S582" s="9"/>
      <c r="T582" s="174"/>
      <c r="U582" s="175"/>
      <c r="V582" s="175"/>
      <c r="W582" s="176"/>
      <c r="X582" s="176"/>
      <c r="Y582" s="177"/>
      <c r="Z582" s="117"/>
      <c r="AA582" s="11"/>
      <c r="AB582" s="181"/>
      <c r="AC582" s="9"/>
      <c r="AD582" s="11"/>
      <c r="AE582" s="74"/>
      <c r="AF582" s="26"/>
    </row>
    <row r="583">
      <c r="A583" s="30"/>
      <c r="B583" s="129" t="str">
        <f> VLOOKUP($A583,datasets!$A:$B,2,0)</f>
        <v>#N/A</v>
      </c>
      <c r="C583" s="129" t="str">
        <f t="shared" si="1"/>
        <v>.0</v>
      </c>
      <c r="D583" s="11"/>
      <c r="E583" s="117"/>
      <c r="F583" s="168"/>
      <c r="G583" s="117"/>
      <c r="H583" s="169"/>
      <c r="I583" s="170"/>
      <c r="J583" s="169"/>
      <c r="K583" s="171"/>
      <c r="L583" s="11"/>
      <c r="M583" s="11"/>
      <c r="N583" s="172"/>
      <c r="O583" s="117"/>
      <c r="P583" s="11"/>
      <c r="Q583" s="11"/>
      <c r="R583" s="173"/>
      <c r="S583" s="9"/>
      <c r="T583" s="174"/>
      <c r="U583" s="175"/>
      <c r="V583" s="175"/>
      <c r="W583" s="176"/>
      <c r="X583" s="176"/>
      <c r="Y583" s="177"/>
      <c r="Z583" s="117"/>
      <c r="AA583" s="11"/>
      <c r="AB583" s="181"/>
      <c r="AC583" s="9"/>
      <c r="AD583" s="11"/>
      <c r="AE583" s="74"/>
      <c r="AF583" s="26"/>
    </row>
    <row r="584">
      <c r="A584" s="30"/>
      <c r="B584" s="129" t="str">
        <f> VLOOKUP($A584,datasets!$A:$B,2,0)</f>
        <v>#N/A</v>
      </c>
      <c r="C584" s="129" t="str">
        <f t="shared" si="1"/>
        <v>.0</v>
      </c>
      <c r="D584" s="11"/>
      <c r="E584" s="117"/>
      <c r="F584" s="168"/>
      <c r="G584" s="117"/>
      <c r="H584" s="169"/>
      <c r="I584" s="170"/>
      <c r="J584" s="169"/>
      <c r="K584" s="171"/>
      <c r="L584" s="11"/>
      <c r="M584" s="11"/>
      <c r="N584" s="172"/>
      <c r="O584" s="117"/>
      <c r="P584" s="11"/>
      <c r="Q584" s="11"/>
      <c r="R584" s="173"/>
      <c r="S584" s="9"/>
      <c r="T584" s="174"/>
      <c r="U584" s="175"/>
      <c r="V584" s="175"/>
      <c r="W584" s="176"/>
      <c r="X584" s="176"/>
      <c r="Y584" s="177"/>
      <c r="Z584" s="117"/>
      <c r="AA584" s="11"/>
      <c r="AB584" s="181"/>
      <c r="AC584" s="9"/>
      <c r="AD584" s="11"/>
      <c r="AE584" s="74"/>
      <c r="AF584" s="26"/>
    </row>
    <row r="585">
      <c r="A585" s="30"/>
      <c r="B585" s="129" t="str">
        <f> VLOOKUP($A585,datasets!$A:$B,2,0)</f>
        <v>#N/A</v>
      </c>
      <c r="C585" s="129" t="str">
        <f t="shared" si="1"/>
        <v>.0</v>
      </c>
      <c r="D585" s="11"/>
      <c r="E585" s="117"/>
      <c r="F585" s="168"/>
      <c r="G585" s="117"/>
      <c r="H585" s="169"/>
      <c r="I585" s="170"/>
      <c r="J585" s="169"/>
      <c r="K585" s="171"/>
      <c r="L585" s="11"/>
      <c r="M585" s="11"/>
      <c r="N585" s="172"/>
      <c r="O585" s="117"/>
      <c r="P585" s="11"/>
      <c r="Q585" s="11"/>
      <c r="R585" s="173"/>
      <c r="S585" s="9"/>
      <c r="T585" s="174"/>
      <c r="U585" s="175"/>
      <c r="V585" s="175"/>
      <c r="W585" s="176"/>
      <c r="X585" s="176"/>
      <c r="Y585" s="177"/>
      <c r="Z585" s="117"/>
      <c r="AA585" s="11"/>
      <c r="AB585" s="181"/>
      <c r="AC585" s="9"/>
      <c r="AD585" s="11"/>
      <c r="AE585" s="74"/>
      <c r="AF585" s="26"/>
    </row>
    <row r="586">
      <c r="A586" s="30"/>
      <c r="B586" s="129" t="str">
        <f> VLOOKUP($A586,datasets!$A:$B,2,0)</f>
        <v>#N/A</v>
      </c>
      <c r="C586" s="129" t="str">
        <f t="shared" si="1"/>
        <v>.0</v>
      </c>
      <c r="D586" s="11"/>
      <c r="E586" s="117"/>
      <c r="F586" s="168"/>
      <c r="G586" s="117"/>
      <c r="H586" s="169"/>
      <c r="I586" s="170"/>
      <c r="J586" s="169"/>
      <c r="K586" s="171"/>
      <c r="L586" s="11"/>
      <c r="M586" s="11"/>
      <c r="N586" s="172"/>
      <c r="O586" s="117"/>
      <c r="P586" s="11"/>
      <c r="Q586" s="11"/>
      <c r="R586" s="173"/>
      <c r="S586" s="9"/>
      <c r="T586" s="174"/>
      <c r="U586" s="175"/>
      <c r="V586" s="175"/>
      <c r="W586" s="176"/>
      <c r="X586" s="176"/>
      <c r="Y586" s="177"/>
      <c r="Z586" s="117"/>
      <c r="AA586" s="11"/>
      <c r="AB586" s="181"/>
      <c r="AC586" s="9"/>
      <c r="AD586" s="11"/>
      <c r="AE586" s="74"/>
      <c r="AF586" s="26"/>
    </row>
    <row r="587">
      <c r="A587" s="30"/>
      <c r="B587" s="129" t="str">
        <f> VLOOKUP($A587,datasets!$A:$B,2,0)</f>
        <v>#N/A</v>
      </c>
      <c r="C587" s="129" t="str">
        <f t="shared" si="1"/>
        <v>.0</v>
      </c>
      <c r="D587" s="11"/>
      <c r="E587" s="117"/>
      <c r="F587" s="168"/>
      <c r="G587" s="117"/>
      <c r="H587" s="169"/>
      <c r="I587" s="170"/>
      <c r="J587" s="169"/>
      <c r="K587" s="171"/>
      <c r="L587" s="11"/>
      <c r="M587" s="11"/>
      <c r="N587" s="172"/>
      <c r="O587" s="117"/>
      <c r="P587" s="11"/>
      <c r="Q587" s="11"/>
      <c r="R587" s="173"/>
      <c r="S587" s="9"/>
      <c r="T587" s="174"/>
      <c r="U587" s="175"/>
      <c r="V587" s="175"/>
      <c r="W587" s="176"/>
      <c r="X587" s="176"/>
      <c r="Y587" s="177"/>
      <c r="Z587" s="117"/>
      <c r="AA587" s="11"/>
      <c r="AB587" s="181"/>
      <c r="AC587" s="9"/>
      <c r="AD587" s="11"/>
      <c r="AE587" s="74"/>
      <c r="AF587" s="26"/>
    </row>
    <row r="588">
      <c r="A588" s="30"/>
      <c r="B588" s="129" t="str">
        <f> VLOOKUP($A588,datasets!$A:$B,2,0)</f>
        <v>#N/A</v>
      </c>
      <c r="C588" s="129" t="str">
        <f t="shared" si="1"/>
        <v>.0</v>
      </c>
      <c r="D588" s="11"/>
      <c r="E588" s="117"/>
      <c r="F588" s="168"/>
      <c r="G588" s="117"/>
      <c r="H588" s="169"/>
      <c r="I588" s="170"/>
      <c r="J588" s="169"/>
      <c r="K588" s="171"/>
      <c r="L588" s="11"/>
      <c r="M588" s="11"/>
      <c r="N588" s="172"/>
      <c r="O588" s="117"/>
      <c r="P588" s="11"/>
      <c r="Q588" s="11"/>
      <c r="R588" s="173"/>
      <c r="S588" s="9"/>
      <c r="T588" s="174"/>
      <c r="U588" s="175"/>
      <c r="V588" s="175"/>
      <c r="W588" s="176"/>
      <c r="X588" s="176"/>
      <c r="Y588" s="177"/>
      <c r="Z588" s="117"/>
      <c r="AA588" s="11"/>
      <c r="AB588" s="181"/>
      <c r="AC588" s="9"/>
      <c r="AD588" s="11"/>
      <c r="AE588" s="74"/>
      <c r="AF588" s="26"/>
    </row>
    <row r="589">
      <c r="A589" s="30"/>
      <c r="B589" s="129" t="str">
        <f> VLOOKUP($A589,datasets!$A:$B,2,0)</f>
        <v>#N/A</v>
      </c>
      <c r="C589" s="129" t="str">
        <f t="shared" si="1"/>
        <v>.0</v>
      </c>
      <c r="D589" s="11"/>
      <c r="E589" s="117"/>
      <c r="F589" s="168"/>
      <c r="G589" s="117"/>
      <c r="H589" s="169"/>
      <c r="I589" s="170"/>
      <c r="J589" s="169"/>
      <c r="K589" s="171"/>
      <c r="L589" s="11"/>
      <c r="M589" s="11"/>
      <c r="N589" s="172"/>
      <c r="O589" s="117"/>
      <c r="P589" s="11"/>
      <c r="Q589" s="11"/>
      <c r="R589" s="173"/>
      <c r="S589" s="9"/>
      <c r="T589" s="174"/>
      <c r="U589" s="175"/>
      <c r="V589" s="175"/>
      <c r="W589" s="176"/>
      <c r="X589" s="176"/>
      <c r="Y589" s="177"/>
      <c r="Z589" s="117"/>
      <c r="AA589" s="11"/>
      <c r="AB589" s="181"/>
      <c r="AC589" s="9"/>
      <c r="AD589" s="11"/>
      <c r="AE589" s="74"/>
      <c r="AF589" s="26"/>
    </row>
    <row r="590">
      <c r="A590" s="30"/>
      <c r="B590" s="129" t="str">
        <f> VLOOKUP($A590,datasets!$A:$B,2,0)</f>
        <v>#N/A</v>
      </c>
      <c r="C590" s="129" t="str">
        <f t="shared" si="1"/>
        <v>.0</v>
      </c>
      <c r="D590" s="11"/>
      <c r="E590" s="117"/>
      <c r="F590" s="168"/>
      <c r="G590" s="117"/>
      <c r="H590" s="169"/>
      <c r="I590" s="170"/>
      <c r="J590" s="169"/>
      <c r="K590" s="171"/>
      <c r="L590" s="11"/>
      <c r="M590" s="11"/>
      <c r="N590" s="172"/>
      <c r="O590" s="117"/>
      <c r="P590" s="11"/>
      <c r="Q590" s="11"/>
      <c r="R590" s="173"/>
      <c r="S590" s="9"/>
      <c r="T590" s="174"/>
      <c r="U590" s="175"/>
      <c r="V590" s="175"/>
      <c r="W590" s="176"/>
      <c r="X590" s="176"/>
      <c r="Y590" s="177"/>
      <c r="Z590" s="117"/>
      <c r="AA590" s="11"/>
      <c r="AB590" s="181"/>
      <c r="AC590" s="9"/>
      <c r="AD590" s="11"/>
      <c r="AE590" s="74"/>
      <c r="AF590" s="26"/>
    </row>
    <row r="591">
      <c r="A591" s="30"/>
      <c r="B591" s="129" t="str">
        <f> VLOOKUP($A591,datasets!$A:$B,2,0)</f>
        <v>#N/A</v>
      </c>
      <c r="C591" s="129" t="str">
        <f t="shared" si="1"/>
        <v>.0</v>
      </c>
      <c r="D591" s="11"/>
      <c r="E591" s="117"/>
      <c r="F591" s="168"/>
      <c r="G591" s="117"/>
      <c r="H591" s="169"/>
      <c r="I591" s="170"/>
      <c r="J591" s="169"/>
      <c r="K591" s="171"/>
      <c r="L591" s="11"/>
      <c r="M591" s="11"/>
      <c r="N591" s="172"/>
      <c r="O591" s="117"/>
      <c r="P591" s="11"/>
      <c r="Q591" s="11"/>
      <c r="R591" s="173"/>
      <c r="S591" s="9"/>
      <c r="T591" s="174"/>
      <c r="U591" s="175"/>
      <c r="V591" s="175"/>
      <c r="W591" s="176"/>
      <c r="X591" s="176"/>
      <c r="Y591" s="177"/>
      <c r="Z591" s="117"/>
      <c r="AA591" s="11"/>
      <c r="AB591" s="181"/>
      <c r="AC591" s="9"/>
      <c r="AD591" s="11"/>
      <c r="AE591" s="74"/>
      <c r="AF591" s="26"/>
    </row>
    <row r="592">
      <c r="A592" s="30"/>
      <c r="B592" s="129" t="str">
        <f> VLOOKUP($A592,datasets!$A:$B,2,0)</f>
        <v>#N/A</v>
      </c>
      <c r="C592" s="129" t="str">
        <f t="shared" si="1"/>
        <v>.0</v>
      </c>
      <c r="D592" s="11"/>
      <c r="E592" s="117"/>
      <c r="F592" s="168"/>
      <c r="G592" s="117"/>
      <c r="H592" s="169"/>
      <c r="I592" s="170"/>
      <c r="J592" s="169"/>
      <c r="K592" s="171"/>
      <c r="L592" s="11"/>
      <c r="M592" s="11"/>
      <c r="N592" s="172"/>
      <c r="O592" s="117"/>
      <c r="P592" s="11"/>
      <c r="Q592" s="11"/>
      <c r="R592" s="173"/>
      <c r="S592" s="9"/>
      <c r="T592" s="174"/>
      <c r="U592" s="175"/>
      <c r="V592" s="175"/>
      <c r="W592" s="176"/>
      <c r="X592" s="176"/>
      <c r="Y592" s="177"/>
      <c r="Z592" s="117"/>
      <c r="AA592" s="11"/>
      <c r="AB592" s="181"/>
      <c r="AC592" s="9"/>
      <c r="AD592" s="11"/>
      <c r="AE592" s="74"/>
      <c r="AF592" s="26"/>
    </row>
    <row r="593">
      <c r="A593" s="30"/>
      <c r="B593" s="129" t="str">
        <f> VLOOKUP($A593,datasets!$A:$B,2,0)</f>
        <v>#N/A</v>
      </c>
      <c r="C593" s="129" t="str">
        <f t="shared" si="1"/>
        <v>.0</v>
      </c>
      <c r="D593" s="11"/>
      <c r="E593" s="117"/>
      <c r="F593" s="168"/>
      <c r="G593" s="117"/>
      <c r="H593" s="169"/>
      <c r="I593" s="170"/>
      <c r="J593" s="169"/>
      <c r="K593" s="171"/>
      <c r="L593" s="11"/>
      <c r="M593" s="11"/>
      <c r="N593" s="172"/>
      <c r="O593" s="117"/>
      <c r="P593" s="11"/>
      <c r="Q593" s="11"/>
      <c r="R593" s="173"/>
      <c r="S593" s="9"/>
      <c r="T593" s="174"/>
      <c r="U593" s="175"/>
      <c r="V593" s="175"/>
      <c r="W593" s="176"/>
      <c r="X593" s="176"/>
      <c r="Y593" s="177"/>
      <c r="Z593" s="117"/>
      <c r="AA593" s="11"/>
      <c r="AB593" s="181"/>
      <c r="AC593" s="9"/>
      <c r="AD593" s="11"/>
      <c r="AE593" s="74"/>
      <c r="AF593" s="26"/>
    </row>
    <row r="594">
      <c r="A594" s="30"/>
      <c r="B594" s="129" t="str">
        <f> VLOOKUP($A594,datasets!$A:$B,2,0)</f>
        <v>#N/A</v>
      </c>
      <c r="C594" s="129" t="str">
        <f t="shared" si="1"/>
        <v>.0</v>
      </c>
      <c r="D594" s="11"/>
      <c r="E594" s="117"/>
      <c r="F594" s="168"/>
      <c r="G594" s="117"/>
      <c r="H594" s="169"/>
      <c r="I594" s="170"/>
      <c r="J594" s="169"/>
      <c r="K594" s="171"/>
      <c r="L594" s="11"/>
      <c r="M594" s="11"/>
      <c r="N594" s="172"/>
      <c r="O594" s="117"/>
      <c r="P594" s="11"/>
      <c r="Q594" s="11"/>
      <c r="R594" s="173"/>
      <c r="S594" s="9"/>
      <c r="T594" s="174"/>
      <c r="U594" s="175"/>
      <c r="V594" s="175"/>
      <c r="W594" s="176"/>
      <c r="X594" s="176"/>
      <c r="Y594" s="177"/>
      <c r="Z594" s="117"/>
      <c r="AA594" s="11"/>
      <c r="AB594" s="181"/>
      <c r="AC594" s="9"/>
      <c r="AD594" s="11"/>
      <c r="AE594" s="74"/>
      <c r="AF594" s="26"/>
    </row>
    <row r="595">
      <c r="A595" s="30"/>
      <c r="B595" s="129" t="str">
        <f> VLOOKUP($A595,datasets!$A:$B,2,0)</f>
        <v>#N/A</v>
      </c>
      <c r="C595" s="129" t="str">
        <f t="shared" si="1"/>
        <v>.0</v>
      </c>
      <c r="D595" s="11"/>
      <c r="E595" s="117"/>
      <c r="F595" s="168"/>
      <c r="G595" s="117"/>
      <c r="H595" s="169"/>
      <c r="I595" s="170"/>
      <c r="J595" s="169"/>
      <c r="K595" s="171"/>
      <c r="L595" s="11"/>
      <c r="M595" s="11"/>
      <c r="N595" s="172"/>
      <c r="O595" s="117"/>
      <c r="P595" s="11"/>
      <c r="Q595" s="11"/>
      <c r="R595" s="173"/>
      <c r="S595" s="9"/>
      <c r="T595" s="174"/>
      <c r="U595" s="175"/>
      <c r="V595" s="175"/>
      <c r="W595" s="176"/>
      <c r="X595" s="176"/>
      <c r="Y595" s="177"/>
      <c r="Z595" s="117"/>
      <c r="AA595" s="11"/>
      <c r="AB595" s="181"/>
      <c r="AC595" s="9"/>
      <c r="AD595" s="11"/>
      <c r="AE595" s="74"/>
      <c r="AF595" s="26"/>
    </row>
    <row r="596">
      <c r="A596" s="30"/>
      <c r="B596" s="129" t="str">
        <f> VLOOKUP($A596,datasets!$A:$B,2,0)</f>
        <v>#N/A</v>
      </c>
      <c r="C596" s="129" t="str">
        <f t="shared" si="1"/>
        <v>.0</v>
      </c>
      <c r="D596" s="11"/>
      <c r="E596" s="117"/>
      <c r="F596" s="168"/>
      <c r="G596" s="117"/>
      <c r="H596" s="169"/>
      <c r="I596" s="170"/>
      <c r="J596" s="169"/>
      <c r="K596" s="171"/>
      <c r="L596" s="11"/>
      <c r="M596" s="11"/>
      <c r="N596" s="172"/>
      <c r="O596" s="117"/>
      <c r="P596" s="11"/>
      <c r="Q596" s="11"/>
      <c r="R596" s="173"/>
      <c r="S596" s="9"/>
      <c r="T596" s="174"/>
      <c r="U596" s="175"/>
      <c r="V596" s="175"/>
      <c r="W596" s="176"/>
      <c r="X596" s="176"/>
      <c r="Y596" s="177"/>
      <c r="Z596" s="117"/>
      <c r="AA596" s="11"/>
      <c r="AB596" s="181"/>
      <c r="AC596" s="9"/>
      <c r="AD596" s="11"/>
      <c r="AE596" s="74"/>
      <c r="AF596" s="26"/>
    </row>
    <row r="597">
      <c r="A597" s="30"/>
      <c r="B597" s="129" t="str">
        <f> VLOOKUP($A597,datasets!$A:$B,2,0)</f>
        <v>#N/A</v>
      </c>
      <c r="C597" s="129" t="str">
        <f t="shared" si="1"/>
        <v>.0</v>
      </c>
      <c r="D597" s="11"/>
      <c r="E597" s="117"/>
      <c r="F597" s="168"/>
      <c r="G597" s="117"/>
      <c r="H597" s="169"/>
      <c r="I597" s="170"/>
      <c r="J597" s="169"/>
      <c r="K597" s="171"/>
      <c r="L597" s="11"/>
      <c r="M597" s="11"/>
      <c r="N597" s="172"/>
      <c r="O597" s="117"/>
      <c r="P597" s="11"/>
      <c r="Q597" s="11"/>
      <c r="R597" s="173"/>
      <c r="S597" s="9"/>
      <c r="T597" s="174"/>
      <c r="U597" s="175"/>
      <c r="V597" s="175"/>
      <c r="W597" s="176"/>
      <c r="X597" s="176"/>
      <c r="Y597" s="177"/>
      <c r="Z597" s="117"/>
      <c r="AA597" s="11"/>
      <c r="AB597" s="181"/>
      <c r="AC597" s="9"/>
      <c r="AD597" s="11"/>
      <c r="AE597" s="74"/>
      <c r="AF597" s="26"/>
    </row>
    <row r="598">
      <c r="A598" s="30"/>
      <c r="B598" s="129" t="str">
        <f> VLOOKUP($A598,datasets!$A:$B,2,0)</f>
        <v>#N/A</v>
      </c>
      <c r="C598" s="129" t="str">
        <f t="shared" si="1"/>
        <v>.0</v>
      </c>
      <c r="D598" s="11"/>
      <c r="E598" s="117"/>
      <c r="F598" s="168"/>
      <c r="G598" s="117"/>
      <c r="H598" s="169"/>
      <c r="I598" s="170"/>
      <c r="J598" s="169"/>
      <c r="K598" s="171"/>
      <c r="L598" s="11"/>
      <c r="M598" s="11"/>
      <c r="N598" s="172"/>
      <c r="O598" s="117"/>
      <c r="P598" s="11"/>
      <c r="Q598" s="11"/>
      <c r="R598" s="173"/>
      <c r="S598" s="9"/>
      <c r="T598" s="174"/>
      <c r="U598" s="175"/>
      <c r="V598" s="175"/>
      <c r="W598" s="176"/>
      <c r="X598" s="176"/>
      <c r="Y598" s="177"/>
      <c r="Z598" s="117"/>
      <c r="AA598" s="11"/>
      <c r="AB598" s="181"/>
      <c r="AC598" s="9"/>
      <c r="AD598" s="11"/>
      <c r="AE598" s="74"/>
      <c r="AF598" s="26"/>
    </row>
    <row r="599">
      <c r="A599" s="30"/>
      <c r="B599" s="129" t="str">
        <f> VLOOKUP($A599,datasets!$A:$B,2,0)</f>
        <v>#N/A</v>
      </c>
      <c r="C599" s="129" t="str">
        <f t="shared" si="1"/>
        <v>.0</v>
      </c>
      <c r="D599" s="11"/>
      <c r="E599" s="117"/>
      <c r="F599" s="168"/>
      <c r="G599" s="117"/>
      <c r="H599" s="169"/>
      <c r="I599" s="170"/>
      <c r="J599" s="169"/>
      <c r="K599" s="171"/>
      <c r="L599" s="11"/>
      <c r="M599" s="11"/>
      <c r="N599" s="172"/>
      <c r="O599" s="117"/>
      <c r="P599" s="11"/>
      <c r="Q599" s="11"/>
      <c r="R599" s="173"/>
      <c r="S599" s="9"/>
      <c r="T599" s="174"/>
      <c r="U599" s="175"/>
      <c r="V599" s="175"/>
      <c r="W599" s="176"/>
      <c r="X599" s="176"/>
      <c r="Y599" s="177"/>
      <c r="Z599" s="117"/>
      <c r="AA599" s="11"/>
      <c r="AB599" s="181"/>
      <c r="AC599" s="9"/>
      <c r="AD599" s="11"/>
      <c r="AE599" s="74"/>
      <c r="AF599" s="26"/>
    </row>
    <row r="600">
      <c r="A600" s="30"/>
      <c r="B600" s="129" t="str">
        <f> VLOOKUP($A600,datasets!$A:$B,2,0)</f>
        <v>#N/A</v>
      </c>
      <c r="C600" s="129" t="str">
        <f t="shared" si="1"/>
        <v>.0</v>
      </c>
      <c r="D600" s="11"/>
      <c r="E600" s="117"/>
      <c r="F600" s="168"/>
      <c r="G600" s="117"/>
      <c r="H600" s="169"/>
      <c r="I600" s="170"/>
      <c r="J600" s="169"/>
      <c r="K600" s="171"/>
      <c r="L600" s="11"/>
      <c r="M600" s="11"/>
      <c r="N600" s="172"/>
      <c r="O600" s="117"/>
      <c r="P600" s="11"/>
      <c r="Q600" s="11"/>
      <c r="R600" s="173"/>
      <c r="S600" s="9"/>
      <c r="T600" s="174"/>
      <c r="U600" s="175"/>
      <c r="V600" s="175"/>
      <c r="W600" s="176"/>
      <c r="X600" s="176"/>
      <c r="Y600" s="177"/>
      <c r="Z600" s="117"/>
      <c r="AA600" s="11"/>
      <c r="AB600" s="181"/>
      <c r="AC600" s="9"/>
      <c r="AD600" s="11"/>
      <c r="AE600" s="74"/>
      <c r="AF600" s="26"/>
    </row>
    <row r="601">
      <c r="A601" s="30"/>
      <c r="B601" s="129" t="str">
        <f> VLOOKUP($A601,datasets!$A:$B,2,0)</f>
        <v>#N/A</v>
      </c>
      <c r="C601" s="129" t="str">
        <f t="shared" si="1"/>
        <v>.0</v>
      </c>
      <c r="D601" s="11"/>
      <c r="E601" s="117"/>
      <c r="F601" s="168"/>
      <c r="G601" s="117"/>
      <c r="H601" s="169"/>
      <c r="I601" s="170"/>
      <c r="J601" s="169"/>
      <c r="K601" s="171"/>
      <c r="L601" s="11"/>
      <c r="M601" s="11"/>
      <c r="N601" s="172"/>
      <c r="O601" s="117"/>
      <c r="P601" s="11"/>
      <c r="Q601" s="11"/>
      <c r="R601" s="173"/>
      <c r="S601" s="9"/>
      <c r="T601" s="174"/>
      <c r="U601" s="175"/>
      <c r="V601" s="175"/>
      <c r="W601" s="176"/>
      <c r="X601" s="176"/>
      <c r="Y601" s="177"/>
      <c r="Z601" s="117"/>
      <c r="AA601" s="11"/>
      <c r="AB601" s="181"/>
      <c r="AC601" s="9"/>
      <c r="AD601" s="11"/>
      <c r="AE601" s="74"/>
      <c r="AF601" s="26"/>
    </row>
    <row r="602">
      <c r="A602" s="30"/>
      <c r="B602" s="129" t="str">
        <f> VLOOKUP($A602,datasets!$A:$B,2,0)</f>
        <v>#N/A</v>
      </c>
      <c r="C602" s="129" t="str">
        <f t="shared" si="1"/>
        <v>.0</v>
      </c>
      <c r="D602" s="11"/>
      <c r="E602" s="117"/>
      <c r="F602" s="168"/>
      <c r="G602" s="117"/>
      <c r="H602" s="169"/>
      <c r="I602" s="170"/>
      <c r="J602" s="169"/>
      <c r="K602" s="171"/>
      <c r="L602" s="11"/>
      <c r="M602" s="11"/>
      <c r="N602" s="172"/>
      <c r="O602" s="117"/>
      <c r="P602" s="11"/>
      <c r="Q602" s="11"/>
      <c r="R602" s="173"/>
      <c r="S602" s="9"/>
      <c r="T602" s="174"/>
      <c r="U602" s="175"/>
      <c r="V602" s="175"/>
      <c r="W602" s="176"/>
      <c r="X602" s="176"/>
      <c r="Y602" s="177"/>
      <c r="Z602" s="117"/>
      <c r="AA602" s="11"/>
      <c r="AB602" s="181"/>
      <c r="AC602" s="9"/>
      <c r="AD602" s="11"/>
      <c r="AE602" s="74"/>
      <c r="AF602" s="26"/>
    </row>
    <row r="603">
      <c r="A603" s="30"/>
      <c r="B603" s="129" t="str">
        <f> VLOOKUP($A603,datasets!$A:$B,2,0)</f>
        <v>#N/A</v>
      </c>
      <c r="C603" s="129" t="str">
        <f t="shared" si="1"/>
        <v>.0</v>
      </c>
      <c r="D603" s="11"/>
      <c r="E603" s="117"/>
      <c r="F603" s="168"/>
      <c r="G603" s="117"/>
      <c r="H603" s="169"/>
      <c r="I603" s="170"/>
      <c r="J603" s="169"/>
      <c r="K603" s="171"/>
      <c r="L603" s="11"/>
      <c r="M603" s="11"/>
      <c r="N603" s="172"/>
      <c r="O603" s="117"/>
      <c r="P603" s="11"/>
      <c r="Q603" s="11"/>
      <c r="R603" s="173"/>
      <c r="S603" s="9"/>
      <c r="T603" s="174"/>
      <c r="U603" s="175"/>
      <c r="V603" s="175"/>
      <c r="W603" s="176"/>
      <c r="X603" s="176"/>
      <c r="Y603" s="177"/>
      <c r="Z603" s="117"/>
      <c r="AA603" s="11"/>
      <c r="AB603" s="181"/>
      <c r="AC603" s="9"/>
      <c r="AD603" s="11"/>
      <c r="AE603" s="74"/>
      <c r="AF603" s="26"/>
    </row>
    <row r="604">
      <c r="A604" s="30"/>
      <c r="B604" s="129" t="str">
        <f> VLOOKUP($A604,datasets!$A:$B,2,0)</f>
        <v>#N/A</v>
      </c>
      <c r="C604" s="129" t="str">
        <f t="shared" si="1"/>
        <v>.0</v>
      </c>
      <c r="D604" s="11"/>
      <c r="E604" s="117"/>
      <c r="F604" s="168"/>
      <c r="G604" s="117"/>
      <c r="H604" s="169"/>
      <c r="I604" s="170"/>
      <c r="J604" s="169"/>
      <c r="K604" s="171"/>
      <c r="L604" s="11"/>
      <c r="M604" s="11"/>
      <c r="N604" s="172"/>
      <c r="O604" s="117"/>
      <c r="P604" s="11"/>
      <c r="Q604" s="11"/>
      <c r="R604" s="173"/>
      <c r="S604" s="9"/>
      <c r="T604" s="174"/>
      <c r="U604" s="175"/>
      <c r="V604" s="175"/>
      <c r="W604" s="176"/>
      <c r="X604" s="176"/>
      <c r="Y604" s="177"/>
      <c r="Z604" s="117"/>
      <c r="AA604" s="11"/>
      <c r="AB604" s="181"/>
      <c r="AC604" s="9"/>
      <c r="AD604" s="11"/>
      <c r="AE604" s="74"/>
      <c r="AF604" s="26"/>
    </row>
    <row r="605">
      <c r="A605" s="30"/>
      <c r="B605" s="129" t="str">
        <f> VLOOKUP($A605,datasets!$A:$B,2,0)</f>
        <v>#N/A</v>
      </c>
      <c r="C605" s="129" t="str">
        <f t="shared" si="1"/>
        <v>.0</v>
      </c>
      <c r="D605" s="11"/>
      <c r="E605" s="117"/>
      <c r="F605" s="168"/>
      <c r="G605" s="117"/>
      <c r="H605" s="169"/>
      <c r="I605" s="170"/>
      <c r="J605" s="169"/>
      <c r="K605" s="171"/>
      <c r="L605" s="11"/>
      <c r="M605" s="11"/>
      <c r="N605" s="172"/>
      <c r="O605" s="117"/>
      <c r="P605" s="11"/>
      <c r="Q605" s="11"/>
      <c r="R605" s="173"/>
      <c r="S605" s="9"/>
      <c r="T605" s="174"/>
      <c r="U605" s="175"/>
      <c r="V605" s="175"/>
      <c r="W605" s="176"/>
      <c r="X605" s="176"/>
      <c r="Y605" s="177"/>
      <c r="Z605" s="117"/>
      <c r="AA605" s="11"/>
      <c r="AB605" s="181"/>
      <c r="AC605" s="9"/>
      <c r="AD605" s="11"/>
      <c r="AE605" s="74"/>
      <c r="AF605" s="26"/>
    </row>
    <row r="606">
      <c r="A606" s="30"/>
      <c r="B606" s="129" t="str">
        <f> VLOOKUP($A606,datasets!$A:$B,2,0)</f>
        <v>#N/A</v>
      </c>
      <c r="C606" s="129" t="str">
        <f t="shared" si="1"/>
        <v>.0</v>
      </c>
      <c r="D606" s="11"/>
      <c r="E606" s="117"/>
      <c r="F606" s="168"/>
      <c r="G606" s="117"/>
      <c r="H606" s="169"/>
      <c r="I606" s="170"/>
      <c r="J606" s="169"/>
      <c r="K606" s="171"/>
      <c r="L606" s="11"/>
      <c r="M606" s="11"/>
      <c r="N606" s="172"/>
      <c r="O606" s="117"/>
      <c r="P606" s="11"/>
      <c r="Q606" s="11"/>
      <c r="R606" s="173"/>
      <c r="S606" s="9"/>
      <c r="T606" s="174"/>
      <c r="U606" s="175"/>
      <c r="V606" s="175"/>
      <c r="W606" s="176"/>
      <c r="X606" s="176"/>
      <c r="Y606" s="177"/>
      <c r="Z606" s="117"/>
      <c r="AA606" s="11"/>
      <c r="AB606" s="181"/>
      <c r="AC606" s="9"/>
      <c r="AD606" s="11"/>
      <c r="AE606" s="74"/>
      <c r="AF606" s="26"/>
    </row>
    <row r="607">
      <c r="A607" s="30"/>
      <c r="B607" s="129" t="str">
        <f> VLOOKUP($A607,datasets!$A:$B,2,0)</f>
        <v>#N/A</v>
      </c>
      <c r="C607" s="129" t="str">
        <f t="shared" si="1"/>
        <v>.0</v>
      </c>
      <c r="D607" s="11"/>
      <c r="E607" s="117"/>
      <c r="F607" s="168"/>
      <c r="G607" s="117"/>
      <c r="H607" s="169"/>
      <c r="I607" s="170"/>
      <c r="J607" s="169"/>
      <c r="K607" s="171"/>
      <c r="L607" s="11"/>
      <c r="M607" s="11"/>
      <c r="N607" s="172"/>
      <c r="O607" s="117"/>
      <c r="P607" s="11"/>
      <c r="Q607" s="11"/>
      <c r="R607" s="173"/>
      <c r="S607" s="9"/>
      <c r="T607" s="174"/>
      <c r="U607" s="175"/>
      <c r="V607" s="175"/>
      <c r="W607" s="176"/>
      <c r="X607" s="176"/>
      <c r="Y607" s="177"/>
      <c r="Z607" s="117"/>
      <c r="AA607" s="11"/>
      <c r="AB607" s="181"/>
      <c r="AC607" s="9"/>
      <c r="AD607" s="11"/>
      <c r="AE607" s="74"/>
      <c r="AF607" s="26"/>
    </row>
    <row r="608">
      <c r="A608" s="30"/>
      <c r="B608" s="129" t="str">
        <f> VLOOKUP($A608,datasets!$A:$B,2,0)</f>
        <v>#N/A</v>
      </c>
      <c r="C608" s="129" t="str">
        <f t="shared" si="1"/>
        <v>.0</v>
      </c>
      <c r="D608" s="11"/>
      <c r="E608" s="117"/>
      <c r="F608" s="168"/>
      <c r="G608" s="117"/>
      <c r="H608" s="169"/>
      <c r="I608" s="170"/>
      <c r="J608" s="169"/>
      <c r="K608" s="171"/>
      <c r="L608" s="11"/>
      <c r="M608" s="11"/>
      <c r="N608" s="172"/>
      <c r="O608" s="117"/>
      <c r="P608" s="11"/>
      <c r="Q608" s="11"/>
      <c r="R608" s="173"/>
      <c r="S608" s="9"/>
      <c r="T608" s="174"/>
      <c r="U608" s="175"/>
      <c r="V608" s="175"/>
      <c r="W608" s="176"/>
      <c r="X608" s="176"/>
      <c r="Y608" s="177"/>
      <c r="Z608" s="117"/>
      <c r="AA608" s="11"/>
      <c r="AB608" s="181"/>
      <c r="AC608" s="9"/>
      <c r="AD608" s="11"/>
      <c r="AE608" s="74"/>
      <c r="AF608" s="26"/>
    </row>
    <row r="609">
      <c r="A609" s="30"/>
      <c r="B609" s="129" t="str">
        <f> VLOOKUP($A609,datasets!$A:$B,2,0)</f>
        <v>#N/A</v>
      </c>
      <c r="C609" s="129" t="str">
        <f t="shared" si="1"/>
        <v>.0</v>
      </c>
      <c r="D609" s="11"/>
      <c r="E609" s="117"/>
      <c r="F609" s="168"/>
      <c r="G609" s="117"/>
      <c r="H609" s="169"/>
      <c r="I609" s="170"/>
      <c r="J609" s="169"/>
      <c r="K609" s="171"/>
      <c r="L609" s="11"/>
      <c r="M609" s="11"/>
      <c r="N609" s="172"/>
      <c r="O609" s="117"/>
      <c r="P609" s="11"/>
      <c r="Q609" s="11"/>
      <c r="R609" s="173"/>
      <c r="S609" s="9"/>
      <c r="T609" s="174"/>
      <c r="U609" s="175"/>
      <c r="V609" s="175"/>
      <c r="W609" s="176"/>
      <c r="X609" s="176"/>
      <c r="Y609" s="177"/>
      <c r="Z609" s="117"/>
      <c r="AA609" s="11"/>
      <c r="AB609" s="181"/>
      <c r="AC609" s="9"/>
      <c r="AD609" s="11"/>
      <c r="AE609" s="74"/>
      <c r="AF609" s="26"/>
    </row>
    <row r="610">
      <c r="A610" s="30"/>
      <c r="B610" s="129" t="str">
        <f> VLOOKUP($A610,datasets!$A:$B,2,0)</f>
        <v>#N/A</v>
      </c>
      <c r="C610" s="129" t="str">
        <f t="shared" si="1"/>
        <v>.0</v>
      </c>
      <c r="D610" s="11"/>
      <c r="E610" s="117"/>
      <c r="F610" s="168"/>
      <c r="G610" s="117"/>
      <c r="H610" s="169"/>
      <c r="I610" s="170"/>
      <c r="J610" s="169"/>
      <c r="K610" s="171"/>
      <c r="L610" s="11"/>
      <c r="M610" s="11"/>
      <c r="N610" s="172"/>
      <c r="O610" s="117"/>
      <c r="P610" s="11"/>
      <c r="Q610" s="11"/>
      <c r="R610" s="173"/>
      <c r="S610" s="9"/>
      <c r="T610" s="174"/>
      <c r="U610" s="175"/>
      <c r="V610" s="175"/>
      <c r="W610" s="176"/>
      <c r="X610" s="176"/>
      <c r="Y610" s="177"/>
      <c r="Z610" s="117"/>
      <c r="AA610" s="11"/>
      <c r="AB610" s="181"/>
      <c r="AC610" s="9"/>
      <c r="AD610" s="11"/>
      <c r="AE610" s="74"/>
      <c r="AF610" s="26"/>
    </row>
    <row r="611">
      <c r="A611" s="30"/>
      <c r="B611" s="129" t="str">
        <f> VLOOKUP($A611,datasets!$A:$B,2,0)</f>
        <v>#N/A</v>
      </c>
      <c r="C611" s="129" t="str">
        <f t="shared" si="1"/>
        <v>.0</v>
      </c>
      <c r="D611" s="11"/>
      <c r="E611" s="117"/>
      <c r="F611" s="168"/>
      <c r="G611" s="117"/>
      <c r="H611" s="169"/>
      <c r="I611" s="170"/>
      <c r="J611" s="169"/>
      <c r="K611" s="171"/>
      <c r="L611" s="11"/>
      <c r="M611" s="11"/>
      <c r="N611" s="172"/>
      <c r="O611" s="117"/>
      <c r="P611" s="11"/>
      <c r="Q611" s="11"/>
      <c r="R611" s="173"/>
      <c r="S611" s="9"/>
      <c r="T611" s="174"/>
      <c r="U611" s="175"/>
      <c r="V611" s="175"/>
      <c r="W611" s="176"/>
      <c r="X611" s="176"/>
      <c r="Y611" s="177"/>
      <c r="Z611" s="117"/>
      <c r="AA611" s="11"/>
      <c r="AB611" s="181"/>
      <c r="AC611" s="9"/>
      <c r="AD611" s="11"/>
      <c r="AE611" s="74"/>
      <c r="AF611" s="26"/>
    </row>
    <row r="612">
      <c r="A612" s="30"/>
      <c r="B612" s="129" t="str">
        <f> VLOOKUP($A612,datasets!$A:$B,2,0)</f>
        <v>#N/A</v>
      </c>
      <c r="C612" s="129" t="str">
        <f t="shared" si="1"/>
        <v>.0</v>
      </c>
      <c r="D612" s="11"/>
      <c r="E612" s="117"/>
      <c r="F612" s="168"/>
      <c r="G612" s="117"/>
      <c r="H612" s="169"/>
      <c r="I612" s="170"/>
      <c r="J612" s="169"/>
      <c r="K612" s="171"/>
      <c r="L612" s="11"/>
      <c r="M612" s="11"/>
      <c r="N612" s="172"/>
      <c r="O612" s="117"/>
      <c r="P612" s="11"/>
      <c r="Q612" s="11"/>
      <c r="R612" s="173"/>
      <c r="S612" s="9"/>
      <c r="T612" s="174"/>
      <c r="U612" s="175"/>
      <c r="V612" s="175"/>
      <c r="W612" s="176"/>
      <c r="X612" s="176"/>
      <c r="Y612" s="177"/>
      <c r="Z612" s="117"/>
      <c r="AA612" s="11"/>
      <c r="AB612" s="181"/>
      <c r="AC612" s="9"/>
      <c r="AD612" s="11"/>
      <c r="AE612" s="74"/>
      <c r="AF612" s="26"/>
    </row>
    <row r="613">
      <c r="A613" s="30"/>
      <c r="B613" s="129" t="str">
        <f> VLOOKUP($A613,datasets!$A:$B,2,0)</f>
        <v>#N/A</v>
      </c>
      <c r="C613" s="129" t="str">
        <f t="shared" si="1"/>
        <v>.0</v>
      </c>
      <c r="D613" s="11"/>
      <c r="E613" s="117"/>
      <c r="F613" s="168"/>
      <c r="G613" s="117"/>
      <c r="H613" s="169"/>
      <c r="I613" s="170"/>
      <c r="J613" s="169"/>
      <c r="K613" s="171"/>
      <c r="L613" s="11"/>
      <c r="M613" s="11"/>
      <c r="N613" s="172"/>
      <c r="O613" s="117"/>
      <c r="P613" s="11"/>
      <c r="Q613" s="11"/>
      <c r="R613" s="173"/>
      <c r="S613" s="9"/>
      <c r="T613" s="174"/>
      <c r="U613" s="175"/>
      <c r="V613" s="175"/>
      <c r="W613" s="176"/>
      <c r="X613" s="176"/>
      <c r="Y613" s="177"/>
      <c r="Z613" s="117"/>
      <c r="AA613" s="11"/>
      <c r="AB613" s="181"/>
      <c r="AC613" s="9"/>
      <c r="AD613" s="11"/>
      <c r="AE613" s="74"/>
      <c r="AF613" s="26"/>
    </row>
    <row r="614">
      <c r="A614" s="30"/>
      <c r="B614" s="129" t="str">
        <f> VLOOKUP($A614,datasets!$A:$B,2,0)</f>
        <v>#N/A</v>
      </c>
      <c r="C614" s="129" t="str">
        <f t="shared" si="1"/>
        <v>.0</v>
      </c>
      <c r="D614" s="11"/>
      <c r="E614" s="117"/>
      <c r="F614" s="168"/>
      <c r="G614" s="117"/>
      <c r="H614" s="169"/>
      <c r="I614" s="170"/>
      <c r="J614" s="169"/>
      <c r="K614" s="171"/>
      <c r="L614" s="11"/>
      <c r="M614" s="11"/>
      <c r="N614" s="172"/>
      <c r="O614" s="117"/>
      <c r="P614" s="11"/>
      <c r="Q614" s="11"/>
      <c r="R614" s="173"/>
      <c r="S614" s="9"/>
      <c r="T614" s="174"/>
      <c r="U614" s="175"/>
      <c r="V614" s="175"/>
      <c r="W614" s="176"/>
      <c r="X614" s="176"/>
      <c r="Y614" s="177"/>
      <c r="Z614" s="117"/>
      <c r="AA614" s="11"/>
      <c r="AB614" s="181"/>
      <c r="AC614" s="9"/>
      <c r="AD614" s="11"/>
      <c r="AE614" s="74"/>
      <c r="AF614" s="26"/>
    </row>
    <row r="615">
      <c r="A615" s="30"/>
      <c r="B615" s="129" t="str">
        <f> VLOOKUP($A615,datasets!$A:$B,2,0)</f>
        <v>#N/A</v>
      </c>
      <c r="C615" s="129" t="str">
        <f t="shared" si="1"/>
        <v>.0</v>
      </c>
      <c r="D615" s="11"/>
      <c r="E615" s="117"/>
      <c r="F615" s="168"/>
      <c r="G615" s="117"/>
      <c r="H615" s="169"/>
      <c r="I615" s="170"/>
      <c r="J615" s="169"/>
      <c r="K615" s="171"/>
      <c r="L615" s="11"/>
      <c r="M615" s="11"/>
      <c r="N615" s="172"/>
      <c r="O615" s="117"/>
      <c r="P615" s="11"/>
      <c r="Q615" s="11"/>
      <c r="R615" s="173"/>
      <c r="S615" s="9"/>
      <c r="T615" s="174"/>
      <c r="U615" s="175"/>
      <c r="V615" s="175"/>
      <c r="W615" s="176"/>
      <c r="X615" s="176"/>
      <c r="Y615" s="177"/>
      <c r="Z615" s="117"/>
      <c r="AA615" s="11"/>
      <c r="AB615" s="181"/>
      <c r="AC615" s="9"/>
      <c r="AD615" s="11"/>
      <c r="AE615" s="74"/>
      <c r="AF615" s="26"/>
    </row>
    <row r="616">
      <c r="A616" s="30"/>
      <c r="B616" s="129" t="str">
        <f> VLOOKUP($A616,datasets!$A:$B,2,0)</f>
        <v>#N/A</v>
      </c>
      <c r="C616" s="129" t="str">
        <f t="shared" si="1"/>
        <v>.0</v>
      </c>
      <c r="D616" s="11"/>
      <c r="E616" s="117"/>
      <c r="F616" s="168"/>
      <c r="G616" s="117"/>
      <c r="H616" s="169"/>
      <c r="I616" s="170"/>
      <c r="J616" s="169"/>
      <c r="K616" s="171"/>
      <c r="L616" s="11"/>
      <c r="M616" s="11"/>
      <c r="N616" s="172"/>
      <c r="O616" s="117"/>
      <c r="P616" s="11"/>
      <c r="Q616" s="11"/>
      <c r="R616" s="173"/>
      <c r="S616" s="9"/>
      <c r="T616" s="174"/>
      <c r="U616" s="175"/>
      <c r="V616" s="175"/>
      <c r="W616" s="176"/>
      <c r="X616" s="176"/>
      <c r="Y616" s="177"/>
      <c r="Z616" s="117"/>
      <c r="AA616" s="11"/>
      <c r="AB616" s="181"/>
      <c r="AC616" s="9"/>
      <c r="AD616" s="11"/>
      <c r="AE616" s="74"/>
      <c r="AF616" s="26"/>
    </row>
    <row r="617">
      <c r="A617" s="30"/>
      <c r="B617" s="129" t="str">
        <f> VLOOKUP($A617,datasets!$A:$B,2,0)</f>
        <v>#N/A</v>
      </c>
      <c r="C617" s="129" t="str">
        <f t="shared" si="1"/>
        <v>.0</v>
      </c>
      <c r="D617" s="11"/>
      <c r="E617" s="117"/>
      <c r="F617" s="168"/>
      <c r="G617" s="117"/>
      <c r="H617" s="169"/>
      <c r="I617" s="170"/>
      <c r="J617" s="169"/>
      <c r="K617" s="171"/>
      <c r="L617" s="11"/>
      <c r="M617" s="11"/>
      <c r="N617" s="172"/>
      <c r="O617" s="117"/>
      <c r="P617" s="11"/>
      <c r="Q617" s="11"/>
      <c r="R617" s="173"/>
      <c r="S617" s="9"/>
      <c r="T617" s="174"/>
      <c r="U617" s="175"/>
      <c r="V617" s="175"/>
      <c r="W617" s="176"/>
      <c r="X617" s="176"/>
      <c r="Y617" s="177"/>
      <c r="Z617" s="117"/>
      <c r="AA617" s="11"/>
      <c r="AB617" s="181"/>
      <c r="AC617" s="9"/>
      <c r="AD617" s="11"/>
      <c r="AE617" s="74"/>
      <c r="AF617" s="26"/>
    </row>
    <row r="618">
      <c r="A618" s="30"/>
      <c r="B618" s="129" t="str">
        <f> VLOOKUP($A618,datasets!$A:$B,2,0)</f>
        <v>#N/A</v>
      </c>
      <c r="C618" s="129" t="str">
        <f t="shared" si="1"/>
        <v>.0</v>
      </c>
      <c r="D618" s="11"/>
      <c r="E618" s="117"/>
      <c r="F618" s="168"/>
      <c r="G618" s="117"/>
      <c r="H618" s="169"/>
      <c r="I618" s="170"/>
      <c r="J618" s="169"/>
      <c r="K618" s="171"/>
      <c r="L618" s="11"/>
      <c r="M618" s="11"/>
      <c r="N618" s="172"/>
      <c r="O618" s="117"/>
      <c r="P618" s="11"/>
      <c r="Q618" s="11"/>
      <c r="R618" s="173"/>
      <c r="S618" s="9"/>
      <c r="T618" s="174"/>
      <c r="U618" s="175"/>
      <c r="V618" s="175"/>
      <c r="W618" s="176"/>
      <c r="X618" s="176"/>
      <c r="Y618" s="177"/>
      <c r="Z618" s="117"/>
      <c r="AA618" s="11"/>
      <c r="AB618" s="181"/>
      <c r="AC618" s="9"/>
      <c r="AD618" s="11"/>
      <c r="AE618" s="74"/>
      <c r="AF618" s="26"/>
    </row>
    <row r="619">
      <c r="A619" s="30"/>
      <c r="B619" s="129" t="str">
        <f> VLOOKUP($A619,datasets!$A:$B,2,0)</f>
        <v>#N/A</v>
      </c>
      <c r="C619" s="129" t="str">
        <f t="shared" si="1"/>
        <v>.0</v>
      </c>
      <c r="D619" s="11"/>
      <c r="E619" s="117"/>
      <c r="F619" s="168"/>
      <c r="G619" s="117"/>
      <c r="H619" s="169"/>
      <c r="I619" s="170"/>
      <c r="J619" s="169"/>
      <c r="K619" s="171"/>
      <c r="L619" s="11"/>
      <c r="M619" s="11"/>
      <c r="N619" s="172"/>
      <c r="O619" s="117"/>
      <c r="P619" s="11"/>
      <c r="Q619" s="11"/>
      <c r="R619" s="173"/>
      <c r="S619" s="9"/>
      <c r="T619" s="174"/>
      <c r="U619" s="175"/>
      <c r="V619" s="175"/>
      <c r="W619" s="176"/>
      <c r="X619" s="176"/>
      <c r="Y619" s="177"/>
      <c r="Z619" s="117"/>
      <c r="AA619" s="11"/>
      <c r="AB619" s="181"/>
      <c r="AC619" s="9"/>
      <c r="AD619" s="11"/>
      <c r="AE619" s="74"/>
      <c r="AF619" s="26"/>
    </row>
    <row r="620">
      <c r="A620" s="30"/>
      <c r="B620" s="129" t="str">
        <f> VLOOKUP($A620,datasets!$A:$B,2,0)</f>
        <v>#N/A</v>
      </c>
      <c r="C620" s="129" t="str">
        <f t="shared" si="1"/>
        <v>.0</v>
      </c>
      <c r="D620" s="11"/>
      <c r="E620" s="117"/>
      <c r="F620" s="168"/>
      <c r="G620" s="117"/>
      <c r="H620" s="169"/>
      <c r="I620" s="170"/>
      <c r="J620" s="169"/>
      <c r="K620" s="171"/>
      <c r="L620" s="11"/>
      <c r="M620" s="11"/>
      <c r="N620" s="172"/>
      <c r="O620" s="117"/>
      <c r="P620" s="11"/>
      <c r="Q620" s="11"/>
      <c r="R620" s="173"/>
      <c r="S620" s="9"/>
      <c r="T620" s="174"/>
      <c r="U620" s="175"/>
      <c r="V620" s="175"/>
      <c r="W620" s="176"/>
      <c r="X620" s="176"/>
      <c r="Y620" s="177"/>
      <c r="Z620" s="117"/>
      <c r="AA620" s="11"/>
      <c r="AB620" s="181"/>
      <c r="AC620" s="9"/>
      <c r="AD620" s="11"/>
      <c r="AE620" s="74"/>
      <c r="AF620" s="26"/>
    </row>
    <row r="621">
      <c r="A621" s="30"/>
      <c r="B621" s="129" t="str">
        <f> VLOOKUP($A621,datasets!$A:$B,2,0)</f>
        <v>#N/A</v>
      </c>
      <c r="C621" s="129" t="str">
        <f t="shared" si="1"/>
        <v>.0</v>
      </c>
      <c r="D621" s="11"/>
      <c r="E621" s="117"/>
      <c r="F621" s="168"/>
      <c r="G621" s="117"/>
      <c r="H621" s="169"/>
      <c r="I621" s="170"/>
      <c r="J621" s="169"/>
      <c r="K621" s="171"/>
      <c r="L621" s="11"/>
      <c r="M621" s="11"/>
      <c r="N621" s="172"/>
      <c r="O621" s="117"/>
      <c r="P621" s="11"/>
      <c r="Q621" s="11"/>
      <c r="R621" s="173"/>
      <c r="S621" s="9"/>
      <c r="T621" s="174"/>
      <c r="U621" s="175"/>
      <c r="V621" s="175"/>
      <c r="W621" s="176"/>
      <c r="X621" s="176"/>
      <c r="Y621" s="177"/>
      <c r="Z621" s="117"/>
      <c r="AA621" s="11"/>
      <c r="AB621" s="181"/>
      <c r="AC621" s="9"/>
      <c r="AD621" s="11"/>
      <c r="AE621" s="74"/>
      <c r="AF621" s="26"/>
    </row>
    <row r="622">
      <c r="A622" s="30"/>
      <c r="B622" s="129" t="str">
        <f> VLOOKUP($A622,datasets!$A:$B,2,0)</f>
        <v>#N/A</v>
      </c>
      <c r="C622" s="129" t="str">
        <f t="shared" si="1"/>
        <v>.0</v>
      </c>
      <c r="D622" s="11"/>
      <c r="E622" s="117"/>
      <c r="F622" s="168"/>
      <c r="G622" s="117"/>
      <c r="H622" s="169"/>
      <c r="I622" s="170"/>
      <c r="J622" s="169"/>
      <c r="K622" s="171"/>
      <c r="L622" s="11"/>
      <c r="M622" s="11"/>
      <c r="N622" s="172"/>
      <c r="O622" s="117"/>
      <c r="P622" s="11"/>
      <c r="Q622" s="11"/>
      <c r="R622" s="173"/>
      <c r="S622" s="9"/>
      <c r="T622" s="174"/>
      <c r="U622" s="175"/>
      <c r="V622" s="175"/>
      <c r="W622" s="176"/>
      <c r="X622" s="176"/>
      <c r="Y622" s="177"/>
      <c r="Z622" s="117"/>
      <c r="AA622" s="11"/>
      <c r="AB622" s="181"/>
      <c r="AC622" s="9"/>
      <c r="AD622" s="11"/>
      <c r="AE622" s="74"/>
      <c r="AF622" s="26"/>
    </row>
    <row r="623">
      <c r="A623" s="30"/>
      <c r="B623" s="129" t="str">
        <f> VLOOKUP($A623,datasets!$A:$B,2,0)</f>
        <v>#N/A</v>
      </c>
      <c r="C623" s="129" t="str">
        <f t="shared" si="1"/>
        <v>.0</v>
      </c>
      <c r="D623" s="11"/>
      <c r="E623" s="117"/>
      <c r="F623" s="168"/>
      <c r="G623" s="117"/>
      <c r="H623" s="169"/>
      <c r="I623" s="170"/>
      <c r="J623" s="169"/>
      <c r="K623" s="171"/>
      <c r="L623" s="11"/>
      <c r="M623" s="11"/>
      <c r="N623" s="172"/>
      <c r="O623" s="117"/>
      <c r="P623" s="11"/>
      <c r="Q623" s="11"/>
      <c r="R623" s="173"/>
      <c r="S623" s="9"/>
      <c r="T623" s="174"/>
      <c r="U623" s="175"/>
      <c r="V623" s="175"/>
      <c r="W623" s="176"/>
      <c r="X623" s="176"/>
      <c r="Y623" s="177"/>
      <c r="Z623" s="117"/>
      <c r="AA623" s="11"/>
      <c r="AB623" s="181"/>
      <c r="AC623" s="9"/>
      <c r="AD623" s="11"/>
      <c r="AE623" s="74"/>
      <c r="AF623" s="26"/>
    </row>
    <row r="624">
      <c r="A624" s="30"/>
      <c r="B624" s="129" t="str">
        <f> VLOOKUP($A624,datasets!$A:$B,2,0)</f>
        <v>#N/A</v>
      </c>
      <c r="C624" s="129" t="str">
        <f t="shared" si="1"/>
        <v>.0</v>
      </c>
      <c r="D624" s="11"/>
      <c r="E624" s="117"/>
      <c r="F624" s="168"/>
      <c r="G624" s="117"/>
      <c r="H624" s="169"/>
      <c r="I624" s="170"/>
      <c r="J624" s="169"/>
      <c r="K624" s="171"/>
      <c r="L624" s="11"/>
      <c r="M624" s="11"/>
      <c r="N624" s="172"/>
      <c r="O624" s="117"/>
      <c r="P624" s="11"/>
      <c r="Q624" s="11"/>
      <c r="R624" s="173"/>
      <c r="S624" s="9"/>
      <c r="T624" s="174"/>
      <c r="U624" s="175"/>
      <c r="V624" s="175"/>
      <c r="W624" s="176"/>
      <c r="X624" s="176"/>
      <c r="Y624" s="177"/>
      <c r="Z624" s="117"/>
      <c r="AA624" s="11"/>
      <c r="AB624" s="181"/>
      <c r="AC624" s="9"/>
      <c r="AD624" s="11"/>
      <c r="AE624" s="74"/>
      <c r="AF624" s="26"/>
    </row>
    <row r="625">
      <c r="A625" s="30"/>
      <c r="B625" s="129" t="str">
        <f> VLOOKUP($A625,datasets!$A:$B,2,0)</f>
        <v>#N/A</v>
      </c>
      <c r="C625" s="129" t="str">
        <f t="shared" si="1"/>
        <v>.0</v>
      </c>
      <c r="D625" s="11"/>
      <c r="E625" s="117"/>
      <c r="F625" s="168"/>
      <c r="G625" s="117"/>
      <c r="H625" s="169"/>
      <c r="I625" s="170"/>
      <c r="J625" s="169"/>
      <c r="K625" s="171"/>
      <c r="L625" s="11"/>
      <c r="M625" s="11"/>
      <c r="N625" s="172"/>
      <c r="O625" s="117"/>
      <c r="P625" s="11"/>
      <c r="Q625" s="11"/>
      <c r="R625" s="173"/>
      <c r="S625" s="9"/>
      <c r="T625" s="174"/>
      <c r="U625" s="175"/>
      <c r="V625" s="175"/>
      <c r="W625" s="176"/>
      <c r="X625" s="176"/>
      <c r="Y625" s="177"/>
      <c r="Z625" s="117"/>
      <c r="AA625" s="11"/>
      <c r="AB625" s="181"/>
      <c r="AC625" s="9"/>
      <c r="AD625" s="11"/>
      <c r="AE625" s="74"/>
      <c r="AF625" s="26"/>
    </row>
    <row r="626">
      <c r="A626" s="30"/>
      <c r="B626" s="129" t="str">
        <f> VLOOKUP($A626,datasets!$A:$B,2,0)</f>
        <v>#N/A</v>
      </c>
      <c r="C626" s="129" t="str">
        <f t="shared" si="1"/>
        <v>.0</v>
      </c>
      <c r="D626" s="11"/>
      <c r="E626" s="117"/>
      <c r="F626" s="168"/>
      <c r="G626" s="117"/>
      <c r="H626" s="169"/>
      <c r="I626" s="170"/>
      <c r="J626" s="169"/>
      <c r="K626" s="171"/>
      <c r="L626" s="11"/>
      <c r="M626" s="11"/>
      <c r="N626" s="172"/>
      <c r="O626" s="117"/>
      <c r="P626" s="11"/>
      <c r="Q626" s="11"/>
      <c r="R626" s="173"/>
      <c r="S626" s="9"/>
      <c r="T626" s="174"/>
      <c r="U626" s="175"/>
      <c r="V626" s="175"/>
      <c r="W626" s="176"/>
      <c r="X626" s="176"/>
      <c r="Y626" s="177"/>
      <c r="Z626" s="117"/>
      <c r="AA626" s="11"/>
      <c r="AB626" s="181"/>
      <c r="AC626" s="9"/>
      <c r="AD626" s="11"/>
      <c r="AE626" s="74"/>
      <c r="AF626" s="26"/>
    </row>
    <row r="627">
      <c r="A627" s="30"/>
      <c r="B627" s="129" t="str">
        <f> VLOOKUP($A627,datasets!$A:$B,2,0)</f>
        <v>#N/A</v>
      </c>
      <c r="C627" s="129" t="str">
        <f t="shared" si="1"/>
        <v>.0</v>
      </c>
      <c r="D627" s="11"/>
      <c r="E627" s="117"/>
      <c r="F627" s="168"/>
      <c r="G627" s="117"/>
      <c r="H627" s="169"/>
      <c r="I627" s="170"/>
      <c r="J627" s="169"/>
      <c r="K627" s="171"/>
      <c r="L627" s="11"/>
      <c r="M627" s="11"/>
      <c r="N627" s="172"/>
      <c r="O627" s="117"/>
      <c r="P627" s="11"/>
      <c r="Q627" s="11"/>
      <c r="R627" s="173"/>
      <c r="S627" s="9"/>
      <c r="T627" s="174"/>
      <c r="U627" s="175"/>
      <c r="V627" s="175"/>
      <c r="W627" s="176"/>
      <c r="X627" s="176"/>
      <c r="Y627" s="177"/>
      <c r="Z627" s="117"/>
      <c r="AA627" s="11"/>
      <c r="AB627" s="181"/>
      <c r="AC627" s="9"/>
      <c r="AD627" s="11"/>
      <c r="AE627" s="74"/>
      <c r="AF627" s="26"/>
    </row>
    <row r="628">
      <c r="A628" s="30"/>
      <c r="B628" s="129" t="str">
        <f> VLOOKUP($A628,datasets!$A:$B,2,0)</f>
        <v>#N/A</v>
      </c>
      <c r="C628" s="129" t="str">
        <f t="shared" si="1"/>
        <v>.0</v>
      </c>
      <c r="D628" s="11"/>
      <c r="E628" s="117"/>
      <c r="F628" s="168"/>
      <c r="G628" s="117"/>
      <c r="H628" s="169"/>
      <c r="I628" s="170"/>
      <c r="J628" s="169"/>
      <c r="K628" s="171"/>
      <c r="L628" s="11"/>
      <c r="M628" s="11"/>
      <c r="N628" s="172"/>
      <c r="O628" s="117"/>
      <c r="P628" s="11"/>
      <c r="Q628" s="11"/>
      <c r="R628" s="173"/>
      <c r="S628" s="9"/>
      <c r="T628" s="174"/>
      <c r="U628" s="175"/>
      <c r="V628" s="175"/>
      <c r="W628" s="176"/>
      <c r="X628" s="176"/>
      <c r="Y628" s="177"/>
      <c r="Z628" s="117"/>
      <c r="AA628" s="11"/>
      <c r="AB628" s="181"/>
      <c r="AC628" s="9"/>
      <c r="AD628" s="11"/>
      <c r="AE628" s="74"/>
      <c r="AF628" s="26"/>
    </row>
    <row r="629">
      <c r="A629" s="30"/>
      <c r="B629" s="129" t="str">
        <f> VLOOKUP($A629,datasets!$A:$B,2,0)</f>
        <v>#N/A</v>
      </c>
      <c r="C629" s="129" t="str">
        <f t="shared" si="1"/>
        <v>.0</v>
      </c>
      <c r="D629" s="11"/>
      <c r="E629" s="117"/>
      <c r="F629" s="168"/>
      <c r="G629" s="117"/>
      <c r="H629" s="169"/>
      <c r="I629" s="170"/>
      <c r="J629" s="169"/>
      <c r="K629" s="171"/>
      <c r="L629" s="11"/>
      <c r="M629" s="11"/>
      <c r="N629" s="172"/>
      <c r="O629" s="117"/>
      <c r="P629" s="11"/>
      <c r="Q629" s="11"/>
      <c r="R629" s="173"/>
      <c r="S629" s="9"/>
      <c r="T629" s="174"/>
      <c r="U629" s="175"/>
      <c r="V629" s="175"/>
      <c r="W629" s="176"/>
      <c r="X629" s="176"/>
      <c r="Y629" s="177"/>
      <c r="Z629" s="117"/>
      <c r="AA629" s="11"/>
      <c r="AB629" s="181"/>
      <c r="AC629" s="9"/>
      <c r="AD629" s="11"/>
      <c r="AE629" s="74"/>
      <c r="AF629" s="26"/>
    </row>
    <row r="630">
      <c r="A630" s="30"/>
      <c r="B630" s="129" t="str">
        <f> VLOOKUP($A630,datasets!$A:$B,2,0)</f>
        <v>#N/A</v>
      </c>
      <c r="C630" s="129" t="str">
        <f t="shared" si="1"/>
        <v>.0</v>
      </c>
      <c r="D630" s="11"/>
      <c r="E630" s="117"/>
      <c r="F630" s="168"/>
      <c r="G630" s="117"/>
      <c r="H630" s="169"/>
      <c r="I630" s="170"/>
      <c r="J630" s="169"/>
      <c r="K630" s="171"/>
      <c r="L630" s="11"/>
      <c r="M630" s="11"/>
      <c r="N630" s="172"/>
      <c r="O630" s="117"/>
      <c r="P630" s="11"/>
      <c r="Q630" s="11"/>
      <c r="R630" s="173"/>
      <c r="S630" s="9"/>
      <c r="T630" s="174"/>
      <c r="U630" s="175"/>
      <c r="V630" s="175"/>
      <c r="W630" s="176"/>
      <c r="X630" s="176"/>
      <c r="Y630" s="177"/>
      <c r="Z630" s="117"/>
      <c r="AA630" s="11"/>
      <c r="AB630" s="181"/>
      <c r="AC630" s="9"/>
      <c r="AD630" s="11"/>
      <c r="AE630" s="74"/>
      <c r="AF630" s="26"/>
    </row>
    <row r="631">
      <c r="A631" s="30"/>
      <c r="B631" s="129" t="str">
        <f> VLOOKUP($A631,datasets!$A:$B,2,0)</f>
        <v>#N/A</v>
      </c>
      <c r="C631" s="129" t="str">
        <f t="shared" si="1"/>
        <v>.0</v>
      </c>
      <c r="D631" s="11"/>
      <c r="E631" s="117"/>
      <c r="F631" s="168"/>
      <c r="G631" s="117"/>
      <c r="H631" s="169"/>
      <c r="I631" s="170"/>
      <c r="J631" s="169"/>
      <c r="K631" s="171"/>
      <c r="L631" s="11"/>
      <c r="M631" s="11"/>
      <c r="N631" s="172"/>
      <c r="O631" s="117"/>
      <c r="P631" s="11"/>
      <c r="Q631" s="11"/>
      <c r="R631" s="173"/>
      <c r="S631" s="9"/>
      <c r="T631" s="174"/>
      <c r="U631" s="175"/>
      <c r="V631" s="175"/>
      <c r="W631" s="176"/>
      <c r="X631" s="176"/>
      <c r="Y631" s="177"/>
      <c r="Z631" s="117"/>
      <c r="AA631" s="11"/>
      <c r="AB631" s="181"/>
      <c r="AC631" s="9"/>
      <c r="AD631" s="11"/>
      <c r="AE631" s="74"/>
      <c r="AF631" s="26"/>
    </row>
    <row r="632">
      <c r="A632" s="30"/>
      <c r="B632" s="129" t="str">
        <f> VLOOKUP($A632,datasets!$A:$B,2,0)</f>
        <v>#N/A</v>
      </c>
      <c r="C632" s="129" t="str">
        <f t="shared" si="1"/>
        <v>.0</v>
      </c>
      <c r="D632" s="11"/>
      <c r="E632" s="117"/>
      <c r="F632" s="168"/>
      <c r="G632" s="117"/>
      <c r="H632" s="169"/>
      <c r="I632" s="170"/>
      <c r="J632" s="169"/>
      <c r="K632" s="171"/>
      <c r="L632" s="11"/>
      <c r="M632" s="11"/>
      <c r="N632" s="172"/>
      <c r="O632" s="117"/>
      <c r="P632" s="11"/>
      <c r="Q632" s="11"/>
      <c r="R632" s="173"/>
      <c r="S632" s="9"/>
      <c r="T632" s="174"/>
      <c r="U632" s="175"/>
      <c r="V632" s="175"/>
      <c r="W632" s="176"/>
      <c r="X632" s="176"/>
      <c r="Y632" s="177"/>
      <c r="Z632" s="117"/>
      <c r="AA632" s="11"/>
      <c r="AB632" s="181"/>
      <c r="AC632" s="9"/>
      <c r="AD632" s="11"/>
      <c r="AE632" s="74"/>
      <c r="AF632" s="26"/>
    </row>
    <row r="633">
      <c r="A633" s="30"/>
      <c r="B633" s="129" t="str">
        <f> VLOOKUP($A633,datasets!$A:$B,2,0)</f>
        <v>#N/A</v>
      </c>
      <c r="C633" s="129" t="str">
        <f t="shared" si="1"/>
        <v>.0</v>
      </c>
      <c r="D633" s="11"/>
      <c r="E633" s="117"/>
      <c r="F633" s="168"/>
      <c r="G633" s="117"/>
      <c r="H633" s="169"/>
      <c r="I633" s="170"/>
      <c r="J633" s="169"/>
      <c r="K633" s="171"/>
      <c r="L633" s="11"/>
      <c r="M633" s="11"/>
      <c r="N633" s="172"/>
      <c r="O633" s="117"/>
      <c r="P633" s="11"/>
      <c r="Q633" s="11"/>
      <c r="R633" s="173"/>
      <c r="S633" s="9"/>
      <c r="T633" s="174"/>
      <c r="U633" s="175"/>
      <c r="V633" s="175"/>
      <c r="W633" s="176"/>
      <c r="X633" s="176"/>
      <c r="Y633" s="177"/>
      <c r="Z633" s="117"/>
      <c r="AA633" s="11"/>
      <c r="AB633" s="181"/>
      <c r="AC633" s="9"/>
      <c r="AD633" s="11"/>
      <c r="AE633" s="74"/>
      <c r="AF633" s="26"/>
    </row>
    <row r="634">
      <c r="A634" s="30"/>
      <c r="B634" s="129" t="str">
        <f> VLOOKUP($A634,datasets!$A:$B,2,0)</f>
        <v>#N/A</v>
      </c>
      <c r="C634" s="129" t="str">
        <f t="shared" si="1"/>
        <v>.0</v>
      </c>
      <c r="D634" s="11"/>
      <c r="E634" s="117"/>
      <c r="F634" s="168"/>
      <c r="G634" s="117"/>
      <c r="H634" s="169"/>
      <c r="I634" s="170"/>
      <c r="J634" s="169"/>
      <c r="K634" s="171"/>
      <c r="L634" s="11"/>
      <c r="M634" s="11"/>
      <c r="N634" s="172"/>
      <c r="O634" s="117"/>
      <c r="P634" s="11"/>
      <c r="Q634" s="11"/>
      <c r="R634" s="173"/>
      <c r="S634" s="9"/>
      <c r="T634" s="174"/>
      <c r="U634" s="175"/>
      <c r="V634" s="175"/>
      <c r="W634" s="176"/>
      <c r="X634" s="176"/>
      <c r="Y634" s="177"/>
      <c r="Z634" s="117"/>
      <c r="AA634" s="11"/>
      <c r="AB634" s="181"/>
      <c r="AC634" s="9"/>
      <c r="AD634" s="11"/>
      <c r="AE634" s="74"/>
      <c r="AF634" s="26"/>
    </row>
    <row r="635">
      <c r="A635" s="30"/>
      <c r="B635" s="129" t="str">
        <f> VLOOKUP($A635,datasets!$A:$B,2,0)</f>
        <v>#N/A</v>
      </c>
      <c r="C635" s="129" t="str">
        <f t="shared" si="1"/>
        <v>.0</v>
      </c>
      <c r="D635" s="11"/>
      <c r="E635" s="117"/>
      <c r="F635" s="168"/>
      <c r="G635" s="117"/>
      <c r="H635" s="169"/>
      <c r="I635" s="170"/>
      <c r="J635" s="169"/>
      <c r="K635" s="171"/>
      <c r="L635" s="11"/>
      <c r="M635" s="11"/>
      <c r="N635" s="172"/>
      <c r="O635" s="117"/>
      <c r="P635" s="11"/>
      <c r="Q635" s="11"/>
      <c r="R635" s="173"/>
      <c r="S635" s="9"/>
      <c r="T635" s="174"/>
      <c r="U635" s="175"/>
      <c r="V635" s="175"/>
      <c r="W635" s="176"/>
      <c r="X635" s="176"/>
      <c r="Y635" s="177"/>
      <c r="Z635" s="117"/>
      <c r="AA635" s="11"/>
      <c r="AB635" s="181"/>
      <c r="AC635" s="9"/>
      <c r="AD635" s="11"/>
      <c r="AE635" s="74"/>
      <c r="AF635" s="26"/>
    </row>
    <row r="636">
      <c r="A636" s="30"/>
      <c r="B636" s="129" t="str">
        <f> VLOOKUP($A636,datasets!$A:$B,2,0)</f>
        <v>#N/A</v>
      </c>
      <c r="C636" s="129" t="str">
        <f t="shared" si="1"/>
        <v>.0</v>
      </c>
      <c r="D636" s="11"/>
      <c r="E636" s="117"/>
      <c r="F636" s="168"/>
      <c r="G636" s="117"/>
      <c r="H636" s="169"/>
      <c r="I636" s="170"/>
      <c r="J636" s="169"/>
      <c r="K636" s="171"/>
      <c r="L636" s="11"/>
      <c r="M636" s="11"/>
      <c r="N636" s="172"/>
      <c r="O636" s="117"/>
      <c r="P636" s="11"/>
      <c r="Q636" s="11"/>
      <c r="R636" s="173"/>
      <c r="S636" s="9"/>
      <c r="T636" s="174"/>
      <c r="U636" s="175"/>
      <c r="V636" s="175"/>
      <c r="W636" s="176"/>
      <c r="X636" s="176"/>
      <c r="Y636" s="177"/>
      <c r="Z636" s="117"/>
      <c r="AA636" s="11"/>
      <c r="AB636" s="181"/>
      <c r="AC636" s="9"/>
      <c r="AD636" s="11"/>
      <c r="AE636" s="74"/>
      <c r="AF636" s="26"/>
    </row>
    <row r="637">
      <c r="A637" s="30"/>
      <c r="B637" s="129" t="str">
        <f> VLOOKUP($A637,datasets!$A:$B,2,0)</f>
        <v>#N/A</v>
      </c>
      <c r="C637" s="129" t="str">
        <f t="shared" si="1"/>
        <v>.0</v>
      </c>
      <c r="D637" s="11"/>
      <c r="E637" s="117"/>
      <c r="F637" s="168"/>
      <c r="G637" s="117"/>
      <c r="H637" s="169"/>
      <c r="I637" s="170"/>
      <c r="J637" s="169"/>
      <c r="K637" s="171"/>
      <c r="L637" s="11"/>
      <c r="M637" s="11"/>
      <c r="N637" s="172"/>
      <c r="O637" s="117"/>
      <c r="P637" s="11"/>
      <c r="Q637" s="11"/>
      <c r="R637" s="173"/>
      <c r="S637" s="9"/>
      <c r="T637" s="174"/>
      <c r="U637" s="175"/>
      <c r="V637" s="175"/>
      <c r="W637" s="176"/>
      <c r="X637" s="176"/>
      <c r="Y637" s="177"/>
      <c r="Z637" s="117"/>
      <c r="AA637" s="11"/>
      <c r="AB637" s="181"/>
      <c r="AC637" s="9"/>
      <c r="AD637" s="11"/>
      <c r="AE637" s="74"/>
      <c r="AF637" s="26"/>
    </row>
    <row r="638">
      <c r="A638" s="30"/>
      <c r="B638" s="129" t="str">
        <f> VLOOKUP($A638,datasets!$A:$B,2,0)</f>
        <v>#N/A</v>
      </c>
      <c r="C638" s="129" t="str">
        <f t="shared" si="1"/>
        <v>.0</v>
      </c>
      <c r="D638" s="11"/>
      <c r="E638" s="117"/>
      <c r="F638" s="168"/>
      <c r="G638" s="117"/>
      <c r="H638" s="169"/>
      <c r="I638" s="170"/>
      <c r="J638" s="169"/>
      <c r="K638" s="171"/>
      <c r="L638" s="11"/>
      <c r="M638" s="11"/>
      <c r="N638" s="172"/>
      <c r="O638" s="117"/>
      <c r="P638" s="11"/>
      <c r="Q638" s="11"/>
      <c r="R638" s="173"/>
      <c r="S638" s="9"/>
      <c r="T638" s="174"/>
      <c r="U638" s="175"/>
      <c r="V638" s="175"/>
      <c r="W638" s="176"/>
      <c r="X638" s="176"/>
      <c r="Y638" s="177"/>
      <c r="Z638" s="117"/>
      <c r="AA638" s="11"/>
      <c r="AB638" s="181"/>
      <c r="AC638" s="9"/>
      <c r="AD638" s="11"/>
      <c r="AE638" s="74"/>
      <c r="AF638" s="26"/>
    </row>
    <row r="639">
      <c r="A639" s="30"/>
      <c r="B639" s="129" t="str">
        <f> VLOOKUP($A639,datasets!$A:$B,2,0)</f>
        <v>#N/A</v>
      </c>
      <c r="C639" s="129" t="str">
        <f t="shared" si="1"/>
        <v>.0</v>
      </c>
      <c r="D639" s="11"/>
      <c r="E639" s="117"/>
      <c r="F639" s="168"/>
      <c r="G639" s="117"/>
      <c r="H639" s="169"/>
      <c r="I639" s="170"/>
      <c r="J639" s="169"/>
      <c r="K639" s="171"/>
      <c r="L639" s="11"/>
      <c r="M639" s="11"/>
      <c r="N639" s="172"/>
      <c r="O639" s="117"/>
      <c r="P639" s="11"/>
      <c r="Q639" s="11"/>
      <c r="R639" s="173"/>
      <c r="S639" s="9"/>
      <c r="T639" s="174"/>
      <c r="U639" s="175"/>
      <c r="V639" s="175"/>
      <c r="W639" s="176"/>
      <c r="X639" s="176"/>
      <c r="Y639" s="177"/>
      <c r="Z639" s="117"/>
      <c r="AA639" s="11"/>
      <c r="AB639" s="181"/>
      <c r="AC639" s="9"/>
      <c r="AD639" s="11"/>
      <c r="AE639" s="74"/>
      <c r="AF639" s="26"/>
    </row>
    <row r="640">
      <c r="A640" s="30"/>
      <c r="B640" s="129" t="str">
        <f> VLOOKUP($A640,datasets!$A:$B,2,0)</f>
        <v>#N/A</v>
      </c>
      <c r="C640" s="129" t="str">
        <f t="shared" si="1"/>
        <v>.0</v>
      </c>
      <c r="D640" s="11"/>
      <c r="E640" s="117"/>
      <c r="F640" s="168"/>
      <c r="G640" s="117"/>
      <c r="H640" s="169"/>
      <c r="I640" s="170"/>
      <c r="J640" s="169"/>
      <c r="K640" s="171"/>
      <c r="L640" s="11"/>
      <c r="M640" s="11"/>
      <c r="N640" s="172"/>
      <c r="O640" s="117"/>
      <c r="P640" s="11"/>
      <c r="Q640" s="11"/>
      <c r="R640" s="173"/>
      <c r="S640" s="9"/>
      <c r="T640" s="174"/>
      <c r="U640" s="175"/>
      <c r="V640" s="175"/>
      <c r="W640" s="176"/>
      <c r="X640" s="176"/>
      <c r="Y640" s="177"/>
      <c r="Z640" s="117"/>
      <c r="AA640" s="11"/>
      <c r="AB640" s="181"/>
      <c r="AC640" s="9"/>
      <c r="AD640" s="11"/>
      <c r="AE640" s="74"/>
      <c r="AF640" s="26"/>
    </row>
    <row r="641">
      <c r="A641" s="30"/>
      <c r="B641" s="129" t="str">
        <f> VLOOKUP($A641,datasets!$A:$B,2,0)</f>
        <v>#N/A</v>
      </c>
      <c r="C641" s="129" t="str">
        <f t="shared" si="1"/>
        <v>.0</v>
      </c>
      <c r="D641" s="11"/>
      <c r="E641" s="117"/>
      <c r="F641" s="168"/>
      <c r="G641" s="117"/>
      <c r="H641" s="169"/>
      <c r="I641" s="170"/>
      <c r="J641" s="169"/>
      <c r="K641" s="171"/>
      <c r="L641" s="11"/>
      <c r="M641" s="11"/>
      <c r="N641" s="172"/>
      <c r="O641" s="117"/>
      <c r="P641" s="11"/>
      <c r="Q641" s="11"/>
      <c r="R641" s="173"/>
      <c r="S641" s="9"/>
      <c r="T641" s="174"/>
      <c r="U641" s="175"/>
      <c r="V641" s="175"/>
      <c r="W641" s="176"/>
      <c r="X641" s="176"/>
      <c r="Y641" s="177"/>
      <c r="Z641" s="117"/>
      <c r="AA641" s="11"/>
      <c r="AB641" s="181"/>
      <c r="AC641" s="9"/>
      <c r="AD641" s="11"/>
      <c r="AE641" s="74"/>
      <c r="AF641" s="26"/>
    </row>
    <row r="642">
      <c r="A642" s="30"/>
      <c r="B642" s="129" t="str">
        <f> VLOOKUP($A642,datasets!$A:$B,2,0)</f>
        <v>#N/A</v>
      </c>
      <c r="C642" s="129" t="str">
        <f t="shared" si="1"/>
        <v>.0</v>
      </c>
      <c r="D642" s="11"/>
      <c r="E642" s="117"/>
      <c r="F642" s="168"/>
      <c r="G642" s="117"/>
      <c r="H642" s="169"/>
      <c r="I642" s="170"/>
      <c r="J642" s="169"/>
      <c r="K642" s="171"/>
      <c r="L642" s="11"/>
      <c r="M642" s="11"/>
      <c r="N642" s="172"/>
      <c r="O642" s="117"/>
      <c r="P642" s="11"/>
      <c r="Q642" s="11"/>
      <c r="R642" s="173"/>
      <c r="S642" s="9"/>
      <c r="T642" s="174"/>
      <c r="U642" s="175"/>
      <c r="V642" s="175"/>
      <c r="W642" s="176"/>
      <c r="X642" s="176"/>
      <c r="Y642" s="177"/>
      <c r="Z642" s="117"/>
      <c r="AA642" s="11"/>
      <c r="AB642" s="181"/>
      <c r="AC642" s="9"/>
      <c r="AD642" s="11"/>
      <c r="AE642" s="74"/>
      <c r="AF642" s="26"/>
    </row>
    <row r="643">
      <c r="A643" s="30"/>
      <c r="B643" s="129" t="str">
        <f> VLOOKUP($A643,datasets!$A:$B,2,0)</f>
        <v>#N/A</v>
      </c>
      <c r="C643" s="129" t="str">
        <f t="shared" si="1"/>
        <v>.0</v>
      </c>
      <c r="D643" s="11"/>
      <c r="E643" s="117"/>
      <c r="F643" s="168"/>
      <c r="G643" s="117"/>
      <c r="H643" s="169"/>
      <c r="I643" s="170"/>
      <c r="J643" s="169"/>
      <c r="K643" s="171"/>
      <c r="L643" s="11"/>
      <c r="M643" s="11"/>
      <c r="N643" s="172"/>
      <c r="O643" s="117"/>
      <c r="P643" s="11"/>
      <c r="Q643" s="11"/>
      <c r="R643" s="173"/>
      <c r="S643" s="9"/>
      <c r="T643" s="174"/>
      <c r="U643" s="175"/>
      <c r="V643" s="175"/>
      <c r="W643" s="176"/>
      <c r="X643" s="176"/>
      <c r="Y643" s="177"/>
      <c r="Z643" s="117"/>
      <c r="AA643" s="11"/>
      <c r="AB643" s="181"/>
      <c r="AC643" s="9"/>
      <c r="AD643" s="11"/>
      <c r="AE643" s="74"/>
      <c r="AF643" s="26"/>
    </row>
    <row r="644">
      <c r="A644" s="30"/>
      <c r="B644" s="129" t="str">
        <f> VLOOKUP($A644,datasets!$A:$B,2,0)</f>
        <v>#N/A</v>
      </c>
      <c r="C644" s="129" t="str">
        <f t="shared" si="1"/>
        <v>.0</v>
      </c>
      <c r="D644" s="11"/>
      <c r="E644" s="117"/>
      <c r="F644" s="168"/>
      <c r="G644" s="117"/>
      <c r="H644" s="169"/>
      <c r="I644" s="170"/>
      <c r="J644" s="169"/>
      <c r="K644" s="171"/>
      <c r="L644" s="11"/>
      <c r="M644" s="11"/>
      <c r="N644" s="172"/>
      <c r="O644" s="117"/>
      <c r="P644" s="11"/>
      <c r="Q644" s="11"/>
      <c r="R644" s="173"/>
      <c r="S644" s="9"/>
      <c r="T644" s="174"/>
      <c r="U644" s="175"/>
      <c r="V644" s="175"/>
      <c r="W644" s="176"/>
      <c r="X644" s="176"/>
      <c r="Y644" s="177"/>
      <c r="Z644" s="117"/>
      <c r="AA644" s="11"/>
      <c r="AB644" s="181"/>
      <c r="AC644" s="9"/>
      <c r="AD644" s="11"/>
      <c r="AE644" s="74"/>
      <c r="AF644" s="26"/>
    </row>
    <row r="645">
      <c r="A645" s="30"/>
      <c r="B645" s="129" t="str">
        <f> VLOOKUP($A645,datasets!$A:$B,2,0)</f>
        <v>#N/A</v>
      </c>
      <c r="C645" s="129" t="str">
        <f t="shared" si="1"/>
        <v>.0</v>
      </c>
      <c r="D645" s="11"/>
      <c r="E645" s="117"/>
      <c r="F645" s="168"/>
      <c r="G645" s="117"/>
      <c r="H645" s="169"/>
      <c r="I645" s="170"/>
      <c r="J645" s="169"/>
      <c r="K645" s="171"/>
      <c r="L645" s="11"/>
      <c r="M645" s="11"/>
      <c r="N645" s="172"/>
      <c r="O645" s="117"/>
      <c r="P645" s="11"/>
      <c r="Q645" s="11"/>
      <c r="R645" s="173"/>
      <c r="S645" s="9"/>
      <c r="T645" s="174"/>
      <c r="U645" s="175"/>
      <c r="V645" s="175"/>
      <c r="W645" s="176"/>
      <c r="X645" s="176"/>
      <c r="Y645" s="177"/>
      <c r="Z645" s="117"/>
      <c r="AA645" s="11"/>
      <c r="AB645" s="181"/>
      <c r="AC645" s="9"/>
      <c r="AD645" s="11"/>
      <c r="AE645" s="74"/>
      <c r="AF645" s="26"/>
    </row>
    <row r="646">
      <c r="A646" s="30"/>
      <c r="B646" s="129" t="str">
        <f> VLOOKUP($A646,datasets!$A:$B,2,0)</f>
        <v>#N/A</v>
      </c>
      <c r="C646" s="129" t="str">
        <f t="shared" si="1"/>
        <v>.0</v>
      </c>
      <c r="D646" s="11"/>
      <c r="E646" s="117"/>
      <c r="F646" s="168"/>
      <c r="G646" s="117"/>
      <c r="H646" s="169"/>
      <c r="I646" s="170"/>
      <c r="J646" s="169"/>
      <c r="K646" s="171"/>
      <c r="L646" s="11"/>
      <c r="M646" s="11"/>
      <c r="N646" s="172"/>
      <c r="O646" s="117"/>
      <c r="P646" s="11"/>
      <c r="Q646" s="11"/>
      <c r="R646" s="173"/>
      <c r="S646" s="9"/>
      <c r="T646" s="174"/>
      <c r="U646" s="175"/>
      <c r="V646" s="175"/>
      <c r="W646" s="176"/>
      <c r="X646" s="176"/>
      <c r="Y646" s="177"/>
      <c r="Z646" s="117"/>
      <c r="AA646" s="11"/>
      <c r="AB646" s="181"/>
      <c r="AC646" s="9"/>
      <c r="AD646" s="11"/>
      <c r="AE646" s="74"/>
      <c r="AF646" s="26"/>
    </row>
    <row r="647">
      <c r="A647" s="30"/>
      <c r="B647" s="129" t="str">
        <f> VLOOKUP($A647,datasets!$A:$B,2,0)</f>
        <v>#N/A</v>
      </c>
      <c r="C647" s="129" t="str">
        <f t="shared" si="1"/>
        <v>.0</v>
      </c>
      <c r="D647" s="11"/>
      <c r="E647" s="117"/>
      <c r="F647" s="168"/>
      <c r="G647" s="117"/>
      <c r="H647" s="169"/>
      <c r="I647" s="170"/>
      <c r="J647" s="169"/>
      <c r="K647" s="171"/>
      <c r="L647" s="11"/>
      <c r="M647" s="11"/>
      <c r="N647" s="172"/>
      <c r="O647" s="117"/>
      <c r="P647" s="11"/>
      <c r="Q647" s="11"/>
      <c r="R647" s="173"/>
      <c r="S647" s="9"/>
      <c r="T647" s="174"/>
      <c r="U647" s="175"/>
      <c r="V647" s="175"/>
      <c r="W647" s="176"/>
      <c r="X647" s="176"/>
      <c r="Y647" s="177"/>
      <c r="Z647" s="117"/>
      <c r="AA647" s="11"/>
      <c r="AB647" s="181"/>
      <c r="AC647" s="9"/>
      <c r="AD647" s="11"/>
      <c r="AE647" s="74"/>
      <c r="AF647" s="26"/>
    </row>
    <row r="648">
      <c r="A648" s="30"/>
      <c r="B648" s="129" t="str">
        <f> VLOOKUP($A648,datasets!$A:$B,2,0)</f>
        <v>#N/A</v>
      </c>
      <c r="C648" s="129" t="str">
        <f t="shared" si="1"/>
        <v>.0</v>
      </c>
      <c r="D648" s="11"/>
      <c r="E648" s="117"/>
      <c r="F648" s="168"/>
      <c r="G648" s="117"/>
      <c r="H648" s="169"/>
      <c r="I648" s="170"/>
      <c r="J648" s="169"/>
      <c r="K648" s="171"/>
      <c r="L648" s="11"/>
      <c r="M648" s="11"/>
      <c r="N648" s="172"/>
      <c r="O648" s="117"/>
      <c r="P648" s="11"/>
      <c r="Q648" s="11"/>
      <c r="R648" s="173"/>
      <c r="S648" s="9"/>
      <c r="T648" s="174"/>
      <c r="U648" s="175"/>
      <c r="V648" s="175"/>
      <c r="W648" s="176"/>
      <c r="X648" s="176"/>
      <c r="Y648" s="177"/>
      <c r="Z648" s="117"/>
      <c r="AA648" s="11"/>
      <c r="AB648" s="181"/>
      <c r="AC648" s="9"/>
      <c r="AD648" s="11"/>
      <c r="AE648" s="74"/>
      <c r="AF648" s="26"/>
    </row>
    <row r="649">
      <c r="A649" s="30"/>
      <c r="B649" s="129" t="str">
        <f> VLOOKUP($A649,datasets!$A:$B,2,0)</f>
        <v>#N/A</v>
      </c>
      <c r="C649" s="129" t="str">
        <f t="shared" si="1"/>
        <v>.0</v>
      </c>
      <c r="D649" s="11"/>
      <c r="E649" s="117"/>
      <c r="F649" s="168"/>
      <c r="G649" s="117"/>
      <c r="H649" s="169"/>
      <c r="I649" s="170"/>
      <c r="J649" s="169"/>
      <c r="K649" s="171"/>
      <c r="L649" s="11"/>
      <c r="M649" s="11"/>
      <c r="N649" s="172"/>
      <c r="O649" s="117"/>
      <c r="P649" s="11"/>
      <c r="Q649" s="11"/>
      <c r="R649" s="173"/>
      <c r="S649" s="9"/>
      <c r="T649" s="174"/>
      <c r="U649" s="175"/>
      <c r="V649" s="175"/>
      <c r="W649" s="176"/>
      <c r="X649" s="176"/>
      <c r="Y649" s="177"/>
      <c r="Z649" s="117"/>
      <c r="AA649" s="11"/>
      <c r="AB649" s="181"/>
      <c r="AC649" s="9"/>
      <c r="AD649" s="11"/>
      <c r="AE649" s="74"/>
      <c r="AF649" s="26"/>
    </row>
    <row r="650">
      <c r="A650" s="30"/>
      <c r="B650" s="129" t="str">
        <f> VLOOKUP($A650,datasets!$A:$B,2,0)</f>
        <v>#N/A</v>
      </c>
      <c r="C650" s="129" t="str">
        <f t="shared" si="1"/>
        <v>.0</v>
      </c>
      <c r="D650" s="11"/>
      <c r="E650" s="117"/>
      <c r="F650" s="168"/>
      <c r="G650" s="117"/>
      <c r="H650" s="169"/>
      <c r="I650" s="170"/>
      <c r="J650" s="169"/>
      <c r="K650" s="171"/>
      <c r="L650" s="11"/>
      <c r="M650" s="11"/>
      <c r="N650" s="172"/>
      <c r="O650" s="117"/>
      <c r="P650" s="11"/>
      <c r="Q650" s="11"/>
      <c r="R650" s="173"/>
      <c r="S650" s="9"/>
      <c r="T650" s="174"/>
      <c r="U650" s="175"/>
      <c r="V650" s="175"/>
      <c r="W650" s="176"/>
      <c r="X650" s="176"/>
      <c r="Y650" s="177"/>
      <c r="Z650" s="117"/>
      <c r="AA650" s="11"/>
      <c r="AB650" s="181"/>
      <c r="AC650" s="9"/>
      <c r="AD650" s="11"/>
      <c r="AE650" s="74"/>
      <c r="AF650" s="26"/>
    </row>
    <row r="651">
      <c r="A651" s="30"/>
      <c r="B651" s="129" t="str">
        <f> VLOOKUP($A651,datasets!$A:$B,2,0)</f>
        <v>#N/A</v>
      </c>
      <c r="C651" s="129" t="str">
        <f t="shared" si="1"/>
        <v>.0</v>
      </c>
      <c r="D651" s="11"/>
      <c r="E651" s="117"/>
      <c r="F651" s="168"/>
      <c r="G651" s="117"/>
      <c r="H651" s="169"/>
      <c r="I651" s="170"/>
      <c r="J651" s="169"/>
      <c r="K651" s="171"/>
      <c r="L651" s="11"/>
      <c r="M651" s="11"/>
      <c r="N651" s="172"/>
      <c r="O651" s="117"/>
      <c r="P651" s="11"/>
      <c r="Q651" s="11"/>
      <c r="R651" s="173"/>
      <c r="S651" s="9"/>
      <c r="T651" s="174"/>
      <c r="U651" s="175"/>
      <c r="V651" s="175"/>
      <c r="W651" s="176"/>
      <c r="X651" s="176"/>
      <c r="Y651" s="177"/>
      <c r="Z651" s="117"/>
      <c r="AA651" s="11"/>
      <c r="AB651" s="181"/>
      <c r="AC651" s="9"/>
      <c r="AD651" s="11"/>
      <c r="AE651" s="74"/>
      <c r="AF651" s="26"/>
    </row>
    <row r="652">
      <c r="A652" s="30"/>
      <c r="B652" s="129" t="str">
        <f> VLOOKUP($A652,datasets!$A:$B,2,0)</f>
        <v>#N/A</v>
      </c>
      <c r="C652" s="129" t="str">
        <f t="shared" si="1"/>
        <v>.0</v>
      </c>
      <c r="D652" s="11"/>
      <c r="E652" s="117"/>
      <c r="F652" s="168"/>
      <c r="G652" s="117"/>
      <c r="H652" s="169"/>
      <c r="I652" s="170"/>
      <c r="J652" s="169"/>
      <c r="K652" s="171"/>
      <c r="L652" s="11"/>
      <c r="M652" s="11"/>
      <c r="N652" s="172"/>
      <c r="O652" s="117"/>
      <c r="P652" s="11"/>
      <c r="Q652" s="11"/>
      <c r="R652" s="173"/>
      <c r="S652" s="9"/>
      <c r="T652" s="174"/>
      <c r="U652" s="175"/>
      <c r="V652" s="175"/>
      <c r="W652" s="176"/>
      <c r="X652" s="176"/>
      <c r="Y652" s="177"/>
      <c r="Z652" s="117"/>
      <c r="AA652" s="11"/>
      <c r="AB652" s="181"/>
      <c r="AC652" s="9"/>
      <c r="AD652" s="11"/>
      <c r="AE652" s="74"/>
      <c r="AF652" s="26"/>
    </row>
    <row r="653">
      <c r="A653" s="30"/>
      <c r="B653" s="129" t="str">
        <f> VLOOKUP($A653,datasets!$A:$B,2,0)</f>
        <v>#N/A</v>
      </c>
      <c r="C653" s="129" t="str">
        <f t="shared" si="1"/>
        <v>.0</v>
      </c>
      <c r="D653" s="11"/>
      <c r="E653" s="117"/>
      <c r="F653" s="168"/>
      <c r="G653" s="117"/>
      <c r="H653" s="169"/>
      <c r="I653" s="170"/>
      <c r="J653" s="169"/>
      <c r="K653" s="171"/>
      <c r="L653" s="11"/>
      <c r="M653" s="11"/>
      <c r="N653" s="172"/>
      <c r="O653" s="117"/>
      <c r="P653" s="11"/>
      <c r="Q653" s="11"/>
      <c r="R653" s="173"/>
      <c r="S653" s="9"/>
      <c r="T653" s="174"/>
      <c r="U653" s="175"/>
      <c r="V653" s="175"/>
      <c r="W653" s="176"/>
      <c r="X653" s="176"/>
      <c r="Y653" s="177"/>
      <c r="Z653" s="117"/>
      <c r="AA653" s="11"/>
      <c r="AB653" s="181"/>
      <c r="AC653" s="9"/>
      <c r="AD653" s="11"/>
      <c r="AE653" s="74"/>
      <c r="AF653" s="26"/>
    </row>
    <row r="654">
      <c r="A654" s="30"/>
      <c r="B654" s="129" t="str">
        <f> VLOOKUP($A654,datasets!$A:$B,2,0)</f>
        <v>#N/A</v>
      </c>
      <c r="C654" s="129" t="str">
        <f t="shared" si="1"/>
        <v>.0</v>
      </c>
      <c r="D654" s="11"/>
      <c r="E654" s="117"/>
      <c r="F654" s="168"/>
      <c r="G654" s="117"/>
      <c r="H654" s="169"/>
      <c r="I654" s="170"/>
      <c r="J654" s="169"/>
      <c r="K654" s="171"/>
      <c r="L654" s="11"/>
      <c r="M654" s="11"/>
      <c r="N654" s="172"/>
      <c r="O654" s="117"/>
      <c r="P654" s="11"/>
      <c r="Q654" s="11"/>
      <c r="R654" s="173"/>
      <c r="S654" s="9"/>
      <c r="T654" s="174"/>
      <c r="U654" s="175"/>
      <c r="V654" s="175"/>
      <c r="W654" s="176"/>
      <c r="X654" s="176"/>
      <c r="Y654" s="177"/>
      <c r="Z654" s="117"/>
      <c r="AA654" s="11"/>
      <c r="AB654" s="181"/>
      <c r="AC654" s="9"/>
      <c r="AD654" s="11"/>
      <c r="AE654" s="74"/>
      <c r="AF654" s="26"/>
    </row>
    <row r="655">
      <c r="A655" s="30"/>
      <c r="B655" s="129" t="str">
        <f> VLOOKUP($A655,datasets!$A:$B,2,0)</f>
        <v>#N/A</v>
      </c>
      <c r="C655" s="129" t="str">
        <f t="shared" si="1"/>
        <v>.0</v>
      </c>
      <c r="D655" s="11"/>
      <c r="E655" s="117"/>
      <c r="F655" s="168"/>
      <c r="G655" s="117"/>
      <c r="H655" s="169"/>
      <c r="I655" s="170"/>
      <c r="J655" s="169"/>
      <c r="K655" s="171"/>
      <c r="L655" s="11"/>
      <c r="M655" s="11"/>
      <c r="N655" s="172"/>
      <c r="O655" s="117"/>
      <c r="P655" s="11"/>
      <c r="Q655" s="11"/>
      <c r="R655" s="173"/>
      <c r="S655" s="9"/>
      <c r="T655" s="174"/>
      <c r="U655" s="175"/>
      <c r="V655" s="175"/>
      <c r="W655" s="176"/>
      <c r="X655" s="176"/>
      <c r="Y655" s="177"/>
      <c r="Z655" s="117"/>
      <c r="AA655" s="11"/>
      <c r="AB655" s="181"/>
      <c r="AC655" s="9"/>
      <c r="AD655" s="11"/>
      <c r="AE655" s="74"/>
      <c r="AF655" s="26"/>
    </row>
    <row r="656">
      <c r="A656" s="30"/>
      <c r="B656" s="129" t="str">
        <f> VLOOKUP($A656,datasets!$A:$B,2,0)</f>
        <v>#N/A</v>
      </c>
      <c r="C656" s="129" t="str">
        <f t="shared" si="1"/>
        <v>.0</v>
      </c>
      <c r="D656" s="11"/>
      <c r="E656" s="117"/>
      <c r="F656" s="168"/>
      <c r="G656" s="117"/>
      <c r="H656" s="169"/>
      <c r="I656" s="170"/>
      <c r="J656" s="169"/>
      <c r="K656" s="171"/>
      <c r="L656" s="11"/>
      <c r="M656" s="11"/>
      <c r="N656" s="172"/>
      <c r="O656" s="117"/>
      <c r="P656" s="11"/>
      <c r="Q656" s="11"/>
      <c r="R656" s="173"/>
      <c r="S656" s="9"/>
      <c r="T656" s="174"/>
      <c r="U656" s="175"/>
      <c r="V656" s="175"/>
      <c r="W656" s="176"/>
      <c r="X656" s="176"/>
      <c r="Y656" s="177"/>
      <c r="Z656" s="117"/>
      <c r="AA656" s="11"/>
      <c r="AB656" s="181"/>
      <c r="AC656" s="9"/>
      <c r="AD656" s="11"/>
      <c r="AE656" s="74"/>
      <c r="AF656" s="26"/>
    </row>
    <row r="657">
      <c r="A657" s="30"/>
      <c r="B657" s="129" t="str">
        <f> VLOOKUP($A657,datasets!$A:$B,2,0)</f>
        <v>#N/A</v>
      </c>
      <c r="C657" s="129" t="str">
        <f t="shared" si="1"/>
        <v>.0</v>
      </c>
      <c r="D657" s="11"/>
      <c r="E657" s="117"/>
      <c r="F657" s="168"/>
      <c r="G657" s="117"/>
      <c r="H657" s="169"/>
      <c r="I657" s="170"/>
      <c r="J657" s="169"/>
      <c r="K657" s="171"/>
      <c r="L657" s="11"/>
      <c r="M657" s="11"/>
      <c r="N657" s="172"/>
      <c r="O657" s="117"/>
      <c r="P657" s="11"/>
      <c r="Q657" s="11"/>
      <c r="R657" s="173"/>
      <c r="S657" s="9"/>
      <c r="T657" s="174"/>
      <c r="U657" s="175"/>
      <c r="V657" s="175"/>
      <c r="W657" s="176"/>
      <c r="X657" s="176"/>
      <c r="Y657" s="177"/>
      <c r="Z657" s="117"/>
      <c r="AA657" s="11"/>
      <c r="AB657" s="181"/>
      <c r="AC657" s="9"/>
      <c r="AD657" s="11"/>
      <c r="AE657" s="74"/>
      <c r="AF657" s="26"/>
    </row>
    <row r="658">
      <c r="A658" s="30"/>
      <c r="B658" s="129" t="str">
        <f> VLOOKUP($A658,datasets!$A:$B,2,0)</f>
        <v>#N/A</v>
      </c>
      <c r="C658" s="129" t="str">
        <f t="shared" si="1"/>
        <v>.0</v>
      </c>
      <c r="D658" s="11"/>
      <c r="E658" s="117"/>
      <c r="F658" s="168"/>
      <c r="G658" s="117"/>
      <c r="H658" s="169"/>
      <c r="I658" s="170"/>
      <c r="J658" s="169"/>
      <c r="K658" s="171"/>
      <c r="L658" s="11"/>
      <c r="M658" s="11"/>
      <c r="N658" s="172"/>
      <c r="O658" s="117"/>
      <c r="P658" s="11"/>
      <c r="Q658" s="11"/>
      <c r="R658" s="173"/>
      <c r="S658" s="9"/>
      <c r="T658" s="174"/>
      <c r="U658" s="175"/>
      <c r="V658" s="175"/>
      <c r="W658" s="176"/>
      <c r="X658" s="176"/>
      <c r="Y658" s="177"/>
      <c r="Z658" s="117"/>
      <c r="AA658" s="11"/>
      <c r="AB658" s="181"/>
      <c r="AC658" s="9"/>
      <c r="AD658" s="11"/>
      <c r="AE658" s="74"/>
      <c r="AF658" s="26"/>
    </row>
    <row r="659">
      <c r="A659" s="30"/>
      <c r="B659" s="129" t="str">
        <f> VLOOKUP($A659,datasets!$A:$B,2,0)</f>
        <v>#N/A</v>
      </c>
      <c r="C659" s="129" t="str">
        <f t="shared" si="1"/>
        <v>.0</v>
      </c>
      <c r="D659" s="11"/>
      <c r="E659" s="117"/>
      <c r="F659" s="168"/>
      <c r="G659" s="117"/>
      <c r="H659" s="169"/>
      <c r="I659" s="170"/>
      <c r="J659" s="169"/>
      <c r="K659" s="171"/>
      <c r="L659" s="11"/>
      <c r="M659" s="11"/>
      <c r="N659" s="172"/>
      <c r="O659" s="117"/>
      <c r="P659" s="11"/>
      <c r="Q659" s="11"/>
      <c r="R659" s="173"/>
      <c r="S659" s="9"/>
      <c r="T659" s="174"/>
      <c r="U659" s="175"/>
      <c r="V659" s="175"/>
      <c r="W659" s="176"/>
      <c r="X659" s="176"/>
      <c r="Y659" s="177"/>
      <c r="Z659" s="117"/>
      <c r="AA659" s="11"/>
      <c r="AB659" s="181"/>
      <c r="AC659" s="9"/>
      <c r="AD659" s="11"/>
      <c r="AE659" s="74"/>
      <c r="AF659" s="26"/>
    </row>
    <row r="660">
      <c r="A660" s="30"/>
      <c r="B660" s="129" t="str">
        <f> VLOOKUP($A660,datasets!$A:$B,2,0)</f>
        <v>#N/A</v>
      </c>
      <c r="C660" s="129" t="str">
        <f t="shared" si="1"/>
        <v>.0</v>
      </c>
      <c r="D660" s="11"/>
      <c r="E660" s="117"/>
      <c r="F660" s="168"/>
      <c r="G660" s="117"/>
      <c r="H660" s="169"/>
      <c r="I660" s="170"/>
      <c r="J660" s="169"/>
      <c r="K660" s="171"/>
      <c r="L660" s="11"/>
      <c r="M660" s="11"/>
      <c r="N660" s="172"/>
      <c r="O660" s="117"/>
      <c r="P660" s="11"/>
      <c r="Q660" s="11"/>
      <c r="R660" s="173"/>
      <c r="S660" s="9"/>
      <c r="T660" s="174"/>
      <c r="U660" s="175"/>
      <c r="V660" s="175"/>
      <c r="W660" s="176"/>
      <c r="X660" s="176"/>
      <c r="Y660" s="177"/>
      <c r="Z660" s="117"/>
      <c r="AA660" s="11"/>
      <c r="AB660" s="181"/>
      <c r="AC660" s="9"/>
      <c r="AD660" s="11"/>
      <c r="AE660" s="74"/>
      <c r="AF660" s="26"/>
    </row>
    <row r="661">
      <c r="A661" s="30"/>
      <c r="B661" s="129" t="str">
        <f> VLOOKUP($A661,datasets!$A:$B,2,0)</f>
        <v>#N/A</v>
      </c>
      <c r="C661" s="129" t="str">
        <f t="shared" si="1"/>
        <v>.0</v>
      </c>
      <c r="D661" s="11"/>
      <c r="E661" s="117"/>
      <c r="F661" s="168"/>
      <c r="G661" s="117"/>
      <c r="H661" s="169"/>
      <c r="I661" s="170"/>
      <c r="J661" s="169"/>
      <c r="K661" s="171"/>
      <c r="L661" s="11"/>
      <c r="M661" s="11"/>
      <c r="N661" s="172"/>
      <c r="O661" s="117"/>
      <c r="P661" s="11"/>
      <c r="Q661" s="11"/>
      <c r="R661" s="173"/>
      <c r="S661" s="9"/>
      <c r="T661" s="174"/>
      <c r="U661" s="175"/>
      <c r="V661" s="175"/>
      <c r="W661" s="176"/>
      <c r="X661" s="176"/>
      <c r="Y661" s="177"/>
      <c r="Z661" s="117"/>
      <c r="AA661" s="11"/>
      <c r="AB661" s="181"/>
      <c r="AC661" s="9"/>
      <c r="AD661" s="11"/>
      <c r="AE661" s="74"/>
      <c r="AF661" s="26"/>
    </row>
    <row r="662">
      <c r="A662" s="30"/>
      <c r="B662" s="129" t="str">
        <f> VLOOKUP($A662,datasets!$A:$B,2,0)</f>
        <v>#N/A</v>
      </c>
      <c r="C662" s="129" t="str">
        <f t="shared" si="1"/>
        <v>.0</v>
      </c>
      <c r="D662" s="11"/>
      <c r="E662" s="117"/>
      <c r="F662" s="168"/>
      <c r="G662" s="117"/>
      <c r="H662" s="169"/>
      <c r="I662" s="170"/>
      <c r="J662" s="169"/>
      <c r="K662" s="171"/>
      <c r="L662" s="11"/>
      <c r="M662" s="11"/>
      <c r="N662" s="172"/>
      <c r="O662" s="117"/>
      <c r="P662" s="11"/>
      <c r="Q662" s="11"/>
      <c r="R662" s="173"/>
      <c r="S662" s="9"/>
      <c r="T662" s="174"/>
      <c r="U662" s="175"/>
      <c r="V662" s="175"/>
      <c r="W662" s="176"/>
      <c r="X662" s="176"/>
      <c r="Y662" s="177"/>
      <c r="Z662" s="117"/>
      <c r="AA662" s="11"/>
      <c r="AB662" s="181"/>
      <c r="AC662" s="9"/>
      <c r="AD662" s="11"/>
      <c r="AE662" s="74"/>
      <c r="AF662" s="26"/>
    </row>
    <row r="663">
      <c r="A663" s="30"/>
      <c r="B663" s="129" t="str">
        <f> VLOOKUP($A663,datasets!$A:$B,2,0)</f>
        <v>#N/A</v>
      </c>
      <c r="C663" s="129" t="str">
        <f t="shared" si="1"/>
        <v>.0</v>
      </c>
      <c r="D663" s="11"/>
      <c r="E663" s="117"/>
      <c r="F663" s="168"/>
      <c r="G663" s="117"/>
      <c r="H663" s="169"/>
      <c r="I663" s="170"/>
      <c r="J663" s="169"/>
      <c r="K663" s="171"/>
      <c r="L663" s="11"/>
      <c r="M663" s="11"/>
      <c r="N663" s="172"/>
      <c r="O663" s="117"/>
      <c r="P663" s="11"/>
      <c r="Q663" s="11"/>
      <c r="R663" s="173"/>
      <c r="S663" s="9"/>
      <c r="T663" s="174"/>
      <c r="U663" s="175"/>
      <c r="V663" s="175"/>
      <c r="W663" s="176"/>
      <c r="X663" s="176"/>
      <c r="Y663" s="177"/>
      <c r="Z663" s="117"/>
      <c r="AA663" s="11"/>
      <c r="AB663" s="181"/>
      <c r="AC663" s="9"/>
      <c r="AD663" s="11"/>
      <c r="AE663" s="74"/>
      <c r="AF663" s="26"/>
    </row>
    <row r="664">
      <c r="A664" s="30"/>
      <c r="B664" s="129" t="str">
        <f> VLOOKUP($A664,datasets!$A:$B,2,0)</f>
        <v>#N/A</v>
      </c>
      <c r="C664" s="129" t="str">
        <f t="shared" si="1"/>
        <v>.0</v>
      </c>
      <c r="D664" s="11"/>
      <c r="E664" s="117"/>
      <c r="F664" s="168"/>
      <c r="G664" s="117"/>
      <c r="H664" s="169"/>
      <c r="I664" s="170"/>
      <c r="J664" s="169"/>
      <c r="K664" s="171"/>
      <c r="L664" s="11"/>
      <c r="M664" s="11"/>
      <c r="N664" s="172"/>
      <c r="O664" s="117"/>
      <c r="P664" s="11"/>
      <c r="Q664" s="11"/>
      <c r="R664" s="173"/>
      <c r="S664" s="9"/>
      <c r="T664" s="174"/>
      <c r="U664" s="175"/>
      <c r="V664" s="175"/>
      <c r="W664" s="176"/>
      <c r="X664" s="176"/>
      <c r="Y664" s="177"/>
      <c r="Z664" s="117"/>
      <c r="AA664" s="11"/>
      <c r="AB664" s="181"/>
      <c r="AC664" s="9"/>
      <c r="AD664" s="11"/>
      <c r="AE664" s="74"/>
      <c r="AF664" s="26"/>
    </row>
    <row r="665">
      <c r="A665" s="30"/>
      <c r="B665" s="129" t="str">
        <f> VLOOKUP($A665,datasets!$A:$B,2,0)</f>
        <v>#N/A</v>
      </c>
      <c r="C665" s="129" t="str">
        <f t="shared" si="1"/>
        <v>.0</v>
      </c>
      <c r="D665" s="11"/>
      <c r="E665" s="117"/>
      <c r="F665" s="168"/>
      <c r="G665" s="117"/>
      <c r="H665" s="169"/>
      <c r="I665" s="170"/>
      <c r="J665" s="169"/>
      <c r="K665" s="171"/>
      <c r="L665" s="11"/>
      <c r="M665" s="11"/>
      <c r="N665" s="172"/>
      <c r="O665" s="117"/>
      <c r="P665" s="11"/>
      <c r="Q665" s="11"/>
      <c r="R665" s="173"/>
      <c r="S665" s="9"/>
      <c r="T665" s="174"/>
      <c r="U665" s="175"/>
      <c r="V665" s="175"/>
      <c r="W665" s="176"/>
      <c r="X665" s="176"/>
      <c r="Y665" s="177"/>
      <c r="Z665" s="117"/>
      <c r="AA665" s="11"/>
      <c r="AB665" s="181"/>
      <c r="AC665" s="9"/>
      <c r="AD665" s="11"/>
      <c r="AE665" s="74"/>
      <c r="AF665" s="26"/>
    </row>
    <row r="666">
      <c r="A666" s="30"/>
      <c r="B666" s="129" t="str">
        <f> VLOOKUP($A666,datasets!$A:$B,2,0)</f>
        <v>#N/A</v>
      </c>
      <c r="C666" s="129" t="str">
        <f t="shared" si="1"/>
        <v>.0</v>
      </c>
      <c r="D666" s="11"/>
      <c r="E666" s="117"/>
      <c r="F666" s="168"/>
      <c r="G666" s="117"/>
      <c r="H666" s="169"/>
      <c r="I666" s="170"/>
      <c r="J666" s="169"/>
      <c r="K666" s="171"/>
      <c r="L666" s="11"/>
      <c r="M666" s="11"/>
      <c r="N666" s="172"/>
      <c r="O666" s="117"/>
      <c r="P666" s="11"/>
      <c r="Q666" s="11"/>
      <c r="R666" s="173"/>
      <c r="S666" s="9"/>
      <c r="T666" s="174"/>
      <c r="U666" s="175"/>
      <c r="V666" s="175"/>
      <c r="W666" s="176"/>
      <c r="X666" s="176"/>
      <c r="Y666" s="177"/>
      <c r="Z666" s="117"/>
      <c r="AA666" s="11"/>
      <c r="AB666" s="181"/>
      <c r="AC666" s="9"/>
      <c r="AD666" s="11"/>
      <c r="AE666" s="74"/>
      <c r="AF666" s="26"/>
    </row>
    <row r="667">
      <c r="A667" s="30"/>
      <c r="B667" s="129" t="str">
        <f> VLOOKUP($A667,datasets!$A:$B,2,0)</f>
        <v>#N/A</v>
      </c>
      <c r="C667" s="129" t="str">
        <f t="shared" si="1"/>
        <v>.0</v>
      </c>
      <c r="D667" s="11"/>
      <c r="E667" s="117"/>
      <c r="F667" s="168"/>
      <c r="G667" s="117"/>
      <c r="H667" s="169"/>
      <c r="I667" s="170"/>
      <c r="J667" s="169"/>
      <c r="K667" s="171"/>
      <c r="L667" s="11"/>
      <c r="M667" s="11"/>
      <c r="N667" s="172"/>
      <c r="O667" s="117"/>
      <c r="P667" s="11"/>
      <c r="Q667" s="11"/>
      <c r="R667" s="173"/>
      <c r="S667" s="9"/>
      <c r="T667" s="174"/>
      <c r="U667" s="175"/>
      <c r="V667" s="175"/>
      <c r="W667" s="176"/>
      <c r="X667" s="176"/>
      <c r="Y667" s="177"/>
      <c r="Z667" s="117"/>
      <c r="AA667" s="11"/>
      <c r="AB667" s="181"/>
      <c r="AC667" s="9"/>
      <c r="AD667" s="11"/>
      <c r="AE667" s="74"/>
      <c r="AF667" s="26"/>
    </row>
    <row r="668">
      <c r="A668" s="30"/>
      <c r="B668" s="129" t="str">
        <f> VLOOKUP($A668,datasets!$A:$B,2,0)</f>
        <v>#N/A</v>
      </c>
      <c r="C668" s="129" t="str">
        <f t="shared" si="1"/>
        <v>.0</v>
      </c>
      <c r="D668" s="11"/>
      <c r="E668" s="117"/>
      <c r="F668" s="168"/>
      <c r="G668" s="117"/>
      <c r="H668" s="169"/>
      <c r="I668" s="170"/>
      <c r="J668" s="169"/>
      <c r="K668" s="171"/>
      <c r="L668" s="11"/>
      <c r="M668" s="11"/>
      <c r="N668" s="172"/>
      <c r="O668" s="117"/>
      <c r="P668" s="11"/>
      <c r="Q668" s="11"/>
      <c r="R668" s="173"/>
      <c r="S668" s="9"/>
      <c r="T668" s="174"/>
      <c r="U668" s="175"/>
      <c r="V668" s="175"/>
      <c r="W668" s="176"/>
      <c r="X668" s="176"/>
      <c r="Y668" s="177"/>
      <c r="Z668" s="117"/>
      <c r="AA668" s="11"/>
      <c r="AB668" s="181"/>
      <c r="AC668" s="9"/>
      <c r="AD668" s="11"/>
      <c r="AE668" s="74"/>
      <c r="AF668" s="26"/>
    </row>
    <row r="669">
      <c r="A669" s="30"/>
      <c r="B669" s="129" t="str">
        <f> VLOOKUP($A669,datasets!$A:$B,2,0)</f>
        <v>#N/A</v>
      </c>
      <c r="C669" s="129" t="str">
        <f t="shared" si="1"/>
        <v>.0</v>
      </c>
      <c r="D669" s="11"/>
      <c r="E669" s="117"/>
      <c r="F669" s="168"/>
      <c r="G669" s="117"/>
      <c r="H669" s="169"/>
      <c r="I669" s="170"/>
      <c r="J669" s="169"/>
      <c r="K669" s="171"/>
      <c r="L669" s="11"/>
      <c r="M669" s="11"/>
      <c r="N669" s="172"/>
      <c r="O669" s="117"/>
      <c r="P669" s="11"/>
      <c r="Q669" s="11"/>
      <c r="R669" s="173"/>
      <c r="S669" s="9"/>
      <c r="T669" s="174"/>
      <c r="U669" s="175"/>
      <c r="V669" s="175"/>
      <c r="W669" s="176"/>
      <c r="X669" s="176"/>
      <c r="Y669" s="177"/>
      <c r="Z669" s="117"/>
      <c r="AA669" s="11"/>
      <c r="AB669" s="181"/>
      <c r="AC669" s="9"/>
      <c r="AD669" s="11"/>
      <c r="AE669" s="74"/>
      <c r="AF669" s="26"/>
    </row>
    <row r="670">
      <c r="A670" s="30"/>
      <c r="B670" s="129" t="str">
        <f> VLOOKUP($A670,datasets!$A:$B,2,0)</f>
        <v>#N/A</v>
      </c>
      <c r="C670" s="129" t="str">
        <f t="shared" si="1"/>
        <v>.0</v>
      </c>
      <c r="D670" s="11"/>
      <c r="E670" s="117"/>
      <c r="F670" s="168"/>
      <c r="G670" s="117"/>
      <c r="H670" s="169"/>
      <c r="I670" s="170"/>
      <c r="J670" s="169"/>
      <c r="K670" s="171"/>
      <c r="L670" s="11"/>
      <c r="M670" s="11"/>
      <c r="N670" s="172"/>
      <c r="O670" s="117"/>
      <c r="P670" s="11"/>
      <c r="Q670" s="11"/>
      <c r="R670" s="173"/>
      <c r="S670" s="9"/>
      <c r="T670" s="174"/>
      <c r="U670" s="175"/>
      <c r="V670" s="175"/>
      <c r="W670" s="176"/>
      <c r="X670" s="176"/>
      <c r="Y670" s="177"/>
      <c r="Z670" s="117"/>
      <c r="AA670" s="11"/>
      <c r="AB670" s="181"/>
      <c r="AC670" s="9"/>
      <c r="AD670" s="11"/>
      <c r="AE670" s="74"/>
      <c r="AF670" s="26"/>
    </row>
    <row r="671">
      <c r="A671" s="30"/>
      <c r="B671" s="129" t="str">
        <f> VLOOKUP($A671,datasets!$A:$B,2,0)</f>
        <v>#N/A</v>
      </c>
      <c r="C671" s="129" t="str">
        <f t="shared" si="1"/>
        <v>.0</v>
      </c>
      <c r="D671" s="11"/>
      <c r="E671" s="117"/>
      <c r="F671" s="168"/>
      <c r="G671" s="117"/>
      <c r="H671" s="169"/>
      <c r="I671" s="170"/>
      <c r="J671" s="169"/>
      <c r="K671" s="171"/>
      <c r="L671" s="11"/>
      <c r="M671" s="11"/>
      <c r="N671" s="172"/>
      <c r="O671" s="117"/>
      <c r="P671" s="11"/>
      <c r="Q671" s="11"/>
      <c r="R671" s="173"/>
      <c r="S671" s="9"/>
      <c r="T671" s="174"/>
      <c r="U671" s="175"/>
      <c r="V671" s="175"/>
      <c r="W671" s="176"/>
      <c r="X671" s="176"/>
      <c r="Y671" s="177"/>
      <c r="Z671" s="117"/>
      <c r="AA671" s="11"/>
      <c r="AB671" s="181"/>
      <c r="AC671" s="9"/>
      <c r="AD671" s="11"/>
      <c r="AE671" s="74"/>
      <c r="AF671" s="26"/>
    </row>
    <row r="672">
      <c r="A672" s="30"/>
      <c r="B672" s="129" t="str">
        <f> VLOOKUP($A672,datasets!$A:$B,2,0)</f>
        <v>#N/A</v>
      </c>
      <c r="C672" s="129" t="str">
        <f t="shared" si="1"/>
        <v>.0</v>
      </c>
      <c r="D672" s="11"/>
      <c r="E672" s="117"/>
      <c r="F672" s="168"/>
      <c r="G672" s="117"/>
      <c r="H672" s="169"/>
      <c r="I672" s="170"/>
      <c r="J672" s="169"/>
      <c r="K672" s="171"/>
      <c r="L672" s="11"/>
      <c r="M672" s="11"/>
      <c r="N672" s="172"/>
      <c r="O672" s="117"/>
      <c r="P672" s="11"/>
      <c r="Q672" s="11"/>
      <c r="R672" s="173"/>
      <c r="S672" s="9"/>
      <c r="T672" s="174"/>
      <c r="U672" s="175"/>
      <c r="V672" s="175"/>
      <c r="W672" s="176"/>
      <c r="X672" s="176"/>
      <c r="Y672" s="177"/>
      <c r="Z672" s="117"/>
      <c r="AA672" s="11"/>
      <c r="AB672" s="181"/>
      <c r="AC672" s="9"/>
      <c r="AD672" s="11"/>
      <c r="AE672" s="74"/>
      <c r="AF672" s="26"/>
    </row>
    <row r="673">
      <c r="A673" s="30"/>
      <c r="B673" s="129" t="str">
        <f> VLOOKUP($A673,datasets!$A:$B,2,0)</f>
        <v>#N/A</v>
      </c>
      <c r="C673" s="129" t="str">
        <f t="shared" si="1"/>
        <v>.0</v>
      </c>
      <c r="D673" s="11"/>
      <c r="E673" s="117"/>
      <c r="F673" s="168"/>
      <c r="G673" s="117"/>
      <c r="H673" s="169"/>
      <c r="I673" s="170"/>
      <c r="J673" s="169"/>
      <c r="K673" s="171"/>
      <c r="L673" s="11"/>
      <c r="M673" s="11"/>
      <c r="N673" s="172"/>
      <c r="O673" s="117"/>
      <c r="P673" s="11"/>
      <c r="Q673" s="11"/>
      <c r="R673" s="173"/>
      <c r="S673" s="9"/>
      <c r="T673" s="174"/>
      <c r="U673" s="175"/>
      <c r="V673" s="175"/>
      <c r="W673" s="176"/>
      <c r="X673" s="176"/>
      <c r="Y673" s="177"/>
      <c r="Z673" s="117"/>
      <c r="AA673" s="11"/>
      <c r="AB673" s="181"/>
      <c r="AC673" s="9"/>
      <c r="AD673" s="11"/>
      <c r="AE673" s="74"/>
      <c r="AF673" s="26"/>
    </row>
    <row r="674">
      <c r="A674" s="30"/>
      <c r="B674" s="129" t="str">
        <f> VLOOKUP($A674,datasets!$A:$B,2,0)</f>
        <v>#N/A</v>
      </c>
      <c r="C674" s="129" t="str">
        <f t="shared" si="1"/>
        <v>.0</v>
      </c>
      <c r="D674" s="11"/>
      <c r="E674" s="117"/>
      <c r="F674" s="168"/>
      <c r="G674" s="117"/>
      <c r="H674" s="169"/>
      <c r="I674" s="170"/>
      <c r="J674" s="169"/>
      <c r="K674" s="171"/>
      <c r="L674" s="11"/>
      <c r="M674" s="11"/>
      <c r="N674" s="172"/>
      <c r="O674" s="117"/>
      <c r="P674" s="11"/>
      <c r="Q674" s="11"/>
      <c r="R674" s="173"/>
      <c r="S674" s="9"/>
      <c r="T674" s="174"/>
      <c r="U674" s="175"/>
      <c r="V674" s="175"/>
      <c r="W674" s="176"/>
      <c r="X674" s="176"/>
      <c r="Y674" s="177"/>
      <c r="Z674" s="117"/>
      <c r="AA674" s="11"/>
      <c r="AB674" s="181"/>
      <c r="AC674" s="9"/>
      <c r="AD674" s="11"/>
      <c r="AE674" s="74"/>
      <c r="AF674" s="26"/>
    </row>
    <row r="675">
      <c r="A675" s="30"/>
      <c r="B675" s="129" t="str">
        <f> VLOOKUP($A675,datasets!$A:$B,2,0)</f>
        <v>#N/A</v>
      </c>
      <c r="C675" s="129" t="str">
        <f t="shared" si="1"/>
        <v>.0</v>
      </c>
      <c r="D675" s="11"/>
      <c r="E675" s="117"/>
      <c r="F675" s="168"/>
      <c r="G675" s="117"/>
      <c r="H675" s="169"/>
      <c r="I675" s="170"/>
      <c r="J675" s="169"/>
      <c r="K675" s="171"/>
      <c r="L675" s="11"/>
      <c r="M675" s="11"/>
      <c r="N675" s="172"/>
      <c r="O675" s="117"/>
      <c r="P675" s="11"/>
      <c r="Q675" s="11"/>
      <c r="R675" s="173"/>
      <c r="S675" s="9"/>
      <c r="T675" s="174"/>
      <c r="U675" s="175"/>
      <c r="V675" s="175"/>
      <c r="W675" s="176"/>
      <c r="X675" s="176"/>
      <c r="Y675" s="177"/>
      <c r="Z675" s="117"/>
      <c r="AA675" s="11"/>
      <c r="AB675" s="181"/>
      <c r="AC675" s="9"/>
      <c r="AD675" s="11"/>
      <c r="AE675" s="74"/>
      <c r="AF675" s="26"/>
    </row>
    <row r="676">
      <c r="A676" s="30"/>
      <c r="B676" s="129" t="str">
        <f> VLOOKUP($A676,datasets!$A:$B,2,0)</f>
        <v>#N/A</v>
      </c>
      <c r="C676" s="129" t="str">
        <f t="shared" si="1"/>
        <v>.0</v>
      </c>
      <c r="D676" s="11"/>
      <c r="E676" s="117"/>
      <c r="F676" s="168"/>
      <c r="G676" s="117"/>
      <c r="H676" s="169"/>
      <c r="I676" s="170"/>
      <c r="J676" s="169"/>
      <c r="K676" s="171"/>
      <c r="L676" s="11"/>
      <c r="M676" s="11"/>
      <c r="N676" s="172"/>
      <c r="O676" s="117"/>
      <c r="P676" s="11"/>
      <c r="Q676" s="11"/>
      <c r="R676" s="173"/>
      <c r="S676" s="9"/>
      <c r="T676" s="174"/>
      <c r="U676" s="175"/>
      <c r="V676" s="175"/>
      <c r="W676" s="176"/>
      <c r="X676" s="176"/>
      <c r="Y676" s="177"/>
      <c r="Z676" s="117"/>
      <c r="AA676" s="11"/>
      <c r="AB676" s="181"/>
      <c r="AC676" s="9"/>
      <c r="AD676" s="11"/>
      <c r="AE676" s="74"/>
      <c r="AF676" s="26"/>
    </row>
    <row r="677">
      <c r="A677" s="30"/>
      <c r="B677" s="129" t="str">
        <f> VLOOKUP($A677,datasets!$A:$B,2,0)</f>
        <v>#N/A</v>
      </c>
      <c r="C677" s="129" t="str">
        <f t="shared" si="1"/>
        <v>.0</v>
      </c>
      <c r="D677" s="11"/>
      <c r="E677" s="117"/>
      <c r="F677" s="168"/>
      <c r="G677" s="117"/>
      <c r="H677" s="169"/>
      <c r="I677" s="170"/>
      <c r="J677" s="169"/>
      <c r="K677" s="171"/>
      <c r="L677" s="11"/>
      <c r="M677" s="11"/>
      <c r="N677" s="172"/>
      <c r="O677" s="117"/>
      <c r="P677" s="11"/>
      <c r="Q677" s="11"/>
      <c r="R677" s="173"/>
      <c r="S677" s="9"/>
      <c r="T677" s="174"/>
      <c r="U677" s="175"/>
      <c r="V677" s="175"/>
      <c r="W677" s="176"/>
      <c r="X677" s="176"/>
      <c r="Y677" s="177"/>
      <c r="Z677" s="117"/>
      <c r="AA677" s="11"/>
      <c r="AB677" s="181"/>
      <c r="AC677" s="9"/>
      <c r="AD677" s="11"/>
      <c r="AE677" s="74"/>
      <c r="AF677" s="26"/>
    </row>
    <row r="678">
      <c r="A678" s="30"/>
      <c r="B678" s="129" t="str">
        <f> VLOOKUP($A678,datasets!$A:$B,2,0)</f>
        <v>#N/A</v>
      </c>
      <c r="C678" s="129" t="str">
        <f t="shared" si="1"/>
        <v>.0</v>
      </c>
      <c r="D678" s="11"/>
      <c r="E678" s="117"/>
      <c r="F678" s="168"/>
      <c r="G678" s="117"/>
      <c r="H678" s="169"/>
      <c r="I678" s="170"/>
      <c r="J678" s="169"/>
      <c r="K678" s="171"/>
      <c r="L678" s="11"/>
      <c r="M678" s="11"/>
      <c r="N678" s="172"/>
      <c r="O678" s="117"/>
      <c r="P678" s="11"/>
      <c r="Q678" s="11"/>
      <c r="R678" s="173"/>
      <c r="S678" s="9"/>
      <c r="T678" s="174"/>
      <c r="U678" s="175"/>
      <c r="V678" s="175"/>
      <c r="W678" s="176"/>
      <c r="X678" s="176"/>
      <c r="Y678" s="177"/>
      <c r="Z678" s="117"/>
      <c r="AA678" s="11"/>
      <c r="AB678" s="181"/>
      <c r="AC678" s="9"/>
      <c r="AD678" s="11"/>
      <c r="AE678" s="74"/>
      <c r="AF678" s="26"/>
    </row>
    <row r="679">
      <c r="A679" s="30"/>
      <c r="B679" s="129" t="str">
        <f> VLOOKUP($A679,datasets!$A:$B,2,0)</f>
        <v>#N/A</v>
      </c>
      <c r="C679" s="129" t="str">
        <f t="shared" si="1"/>
        <v>.0</v>
      </c>
      <c r="D679" s="11"/>
      <c r="E679" s="117"/>
      <c r="F679" s="168"/>
      <c r="G679" s="117"/>
      <c r="H679" s="169"/>
      <c r="I679" s="170"/>
      <c r="J679" s="169"/>
      <c r="K679" s="171"/>
      <c r="L679" s="11"/>
      <c r="M679" s="11"/>
      <c r="N679" s="172"/>
      <c r="O679" s="117"/>
      <c r="P679" s="11"/>
      <c r="Q679" s="11"/>
      <c r="R679" s="173"/>
      <c r="S679" s="9"/>
      <c r="T679" s="174"/>
      <c r="U679" s="175"/>
      <c r="V679" s="175"/>
      <c r="W679" s="176"/>
      <c r="X679" s="176"/>
      <c r="Y679" s="177"/>
      <c r="Z679" s="117"/>
      <c r="AA679" s="11"/>
      <c r="AB679" s="181"/>
      <c r="AC679" s="9"/>
      <c r="AD679" s="11"/>
      <c r="AE679" s="74"/>
      <c r="AF679" s="26"/>
    </row>
    <row r="680">
      <c r="A680" s="30"/>
      <c r="B680" s="129" t="str">
        <f> VLOOKUP($A680,datasets!$A:$B,2,0)</f>
        <v>#N/A</v>
      </c>
      <c r="C680" s="129" t="str">
        <f t="shared" si="1"/>
        <v>.0</v>
      </c>
      <c r="D680" s="11"/>
      <c r="E680" s="117"/>
      <c r="F680" s="168"/>
      <c r="G680" s="117"/>
      <c r="H680" s="169"/>
      <c r="I680" s="170"/>
      <c r="J680" s="169"/>
      <c r="K680" s="171"/>
      <c r="L680" s="11"/>
      <c r="M680" s="11"/>
      <c r="N680" s="172"/>
      <c r="O680" s="117"/>
      <c r="P680" s="11"/>
      <c r="Q680" s="11"/>
      <c r="R680" s="173"/>
      <c r="S680" s="9"/>
      <c r="T680" s="174"/>
      <c r="U680" s="175"/>
      <c r="V680" s="175"/>
      <c r="W680" s="176"/>
      <c r="X680" s="176"/>
      <c r="Y680" s="177"/>
      <c r="Z680" s="117"/>
      <c r="AA680" s="11"/>
      <c r="AB680" s="181"/>
      <c r="AC680" s="9"/>
      <c r="AD680" s="11"/>
      <c r="AE680" s="74"/>
      <c r="AF680" s="26"/>
    </row>
    <row r="681">
      <c r="A681" s="30"/>
      <c r="B681" s="129" t="str">
        <f> VLOOKUP($A681,datasets!$A:$B,2,0)</f>
        <v>#N/A</v>
      </c>
      <c r="C681" s="129" t="str">
        <f t="shared" si="1"/>
        <v>.0</v>
      </c>
      <c r="D681" s="11"/>
      <c r="E681" s="117"/>
      <c r="F681" s="168"/>
      <c r="G681" s="117"/>
      <c r="H681" s="169"/>
      <c r="I681" s="170"/>
      <c r="J681" s="169"/>
      <c r="K681" s="171"/>
      <c r="L681" s="11"/>
      <c r="M681" s="11"/>
      <c r="N681" s="172"/>
      <c r="O681" s="117"/>
      <c r="P681" s="11"/>
      <c r="Q681" s="11"/>
      <c r="R681" s="173"/>
      <c r="S681" s="9"/>
      <c r="T681" s="174"/>
      <c r="U681" s="175"/>
      <c r="V681" s="175"/>
      <c r="W681" s="176"/>
      <c r="X681" s="176"/>
      <c r="Y681" s="177"/>
      <c r="Z681" s="117"/>
      <c r="AA681" s="11"/>
      <c r="AB681" s="181"/>
      <c r="AC681" s="9"/>
      <c r="AD681" s="11"/>
      <c r="AE681" s="74"/>
      <c r="AF681" s="26"/>
    </row>
    <row r="682">
      <c r="A682" s="30"/>
      <c r="B682" s="129" t="str">
        <f> VLOOKUP($A682,datasets!$A:$B,2,0)</f>
        <v>#N/A</v>
      </c>
      <c r="C682" s="129" t="str">
        <f t="shared" si="1"/>
        <v>.0</v>
      </c>
      <c r="D682" s="11"/>
      <c r="E682" s="117"/>
      <c r="F682" s="168"/>
      <c r="G682" s="117"/>
      <c r="H682" s="169"/>
      <c r="I682" s="170"/>
      <c r="J682" s="169"/>
      <c r="K682" s="171"/>
      <c r="L682" s="11"/>
      <c r="M682" s="11"/>
      <c r="N682" s="172"/>
      <c r="O682" s="117"/>
      <c r="P682" s="11"/>
      <c r="Q682" s="11"/>
      <c r="R682" s="173"/>
      <c r="S682" s="9"/>
      <c r="T682" s="174"/>
      <c r="U682" s="175"/>
      <c r="V682" s="175"/>
      <c r="W682" s="176"/>
      <c r="X682" s="176"/>
      <c r="Y682" s="177"/>
      <c r="Z682" s="117"/>
      <c r="AA682" s="11"/>
      <c r="AB682" s="181"/>
      <c r="AC682" s="9"/>
      <c r="AD682" s="11"/>
      <c r="AE682" s="74"/>
      <c r="AF682" s="26"/>
    </row>
    <row r="683">
      <c r="A683" s="30"/>
      <c r="B683" s="129" t="str">
        <f> VLOOKUP($A683,datasets!$A:$B,2,0)</f>
        <v>#N/A</v>
      </c>
      <c r="C683" s="129" t="str">
        <f t="shared" si="1"/>
        <v>.0</v>
      </c>
      <c r="D683" s="11"/>
      <c r="E683" s="117"/>
      <c r="F683" s="168"/>
      <c r="G683" s="117"/>
      <c r="H683" s="169"/>
      <c r="I683" s="170"/>
      <c r="J683" s="169"/>
      <c r="K683" s="171"/>
      <c r="L683" s="11"/>
      <c r="M683" s="11"/>
      <c r="N683" s="172"/>
      <c r="O683" s="117"/>
      <c r="P683" s="11"/>
      <c r="Q683" s="11"/>
      <c r="R683" s="173"/>
      <c r="S683" s="9"/>
      <c r="T683" s="174"/>
      <c r="U683" s="175"/>
      <c r="V683" s="175"/>
      <c r="W683" s="176"/>
      <c r="X683" s="176"/>
      <c r="Y683" s="177"/>
      <c r="Z683" s="117"/>
      <c r="AA683" s="11"/>
      <c r="AB683" s="181"/>
      <c r="AC683" s="9"/>
      <c r="AD683" s="11"/>
      <c r="AE683" s="74"/>
      <c r="AF683" s="26"/>
    </row>
    <row r="684">
      <c r="A684" s="30"/>
      <c r="B684" s="129" t="str">
        <f> VLOOKUP($A684,datasets!$A:$B,2,0)</f>
        <v>#N/A</v>
      </c>
      <c r="C684" s="129" t="str">
        <f t="shared" si="1"/>
        <v>.0</v>
      </c>
      <c r="D684" s="11"/>
      <c r="E684" s="117"/>
      <c r="F684" s="168"/>
      <c r="G684" s="117"/>
      <c r="H684" s="169"/>
      <c r="I684" s="170"/>
      <c r="J684" s="169"/>
      <c r="K684" s="171"/>
      <c r="L684" s="11"/>
      <c r="M684" s="11"/>
      <c r="N684" s="172"/>
      <c r="O684" s="117"/>
      <c r="P684" s="11"/>
      <c r="Q684" s="11"/>
      <c r="R684" s="173"/>
      <c r="S684" s="9"/>
      <c r="T684" s="174"/>
      <c r="U684" s="175"/>
      <c r="V684" s="175"/>
      <c r="W684" s="176"/>
      <c r="X684" s="176"/>
      <c r="Y684" s="177"/>
      <c r="Z684" s="117"/>
      <c r="AA684" s="11"/>
      <c r="AB684" s="181"/>
      <c r="AC684" s="9"/>
      <c r="AD684" s="11"/>
      <c r="AE684" s="74"/>
      <c r="AF684" s="26"/>
    </row>
    <row r="685">
      <c r="A685" s="30"/>
      <c r="B685" s="129" t="str">
        <f> VLOOKUP($A685,datasets!$A:$B,2,0)</f>
        <v>#N/A</v>
      </c>
      <c r="C685" s="129" t="str">
        <f t="shared" si="1"/>
        <v>.0</v>
      </c>
      <c r="D685" s="11"/>
      <c r="E685" s="117"/>
      <c r="F685" s="168"/>
      <c r="G685" s="117"/>
      <c r="H685" s="169"/>
      <c r="I685" s="170"/>
      <c r="J685" s="169"/>
      <c r="K685" s="171"/>
      <c r="L685" s="11"/>
      <c r="M685" s="11"/>
      <c r="N685" s="172"/>
      <c r="O685" s="117"/>
      <c r="P685" s="11"/>
      <c r="Q685" s="11"/>
      <c r="R685" s="173"/>
      <c r="S685" s="9"/>
      <c r="T685" s="174"/>
      <c r="U685" s="175"/>
      <c r="V685" s="175"/>
      <c r="W685" s="176"/>
      <c r="X685" s="176"/>
      <c r="Y685" s="177"/>
      <c r="Z685" s="117"/>
      <c r="AA685" s="11"/>
      <c r="AB685" s="181"/>
      <c r="AC685" s="9"/>
      <c r="AD685" s="11"/>
      <c r="AE685" s="74"/>
      <c r="AF685" s="26"/>
    </row>
    <row r="686">
      <c r="A686" s="30"/>
      <c r="B686" s="129" t="str">
        <f> VLOOKUP($A686,datasets!$A:$B,2,0)</f>
        <v>#N/A</v>
      </c>
      <c r="C686" s="129" t="str">
        <f t="shared" si="1"/>
        <v>.0</v>
      </c>
      <c r="D686" s="11"/>
      <c r="E686" s="117"/>
      <c r="F686" s="168"/>
      <c r="G686" s="117"/>
      <c r="H686" s="169"/>
      <c r="I686" s="170"/>
      <c r="J686" s="169"/>
      <c r="K686" s="171"/>
      <c r="L686" s="11"/>
      <c r="M686" s="11"/>
      <c r="N686" s="172"/>
      <c r="O686" s="117"/>
      <c r="P686" s="11"/>
      <c r="Q686" s="11"/>
      <c r="R686" s="173"/>
      <c r="S686" s="9"/>
      <c r="T686" s="174"/>
      <c r="U686" s="175"/>
      <c r="V686" s="175"/>
      <c r="W686" s="176"/>
      <c r="X686" s="176"/>
      <c r="Y686" s="177"/>
      <c r="Z686" s="117"/>
      <c r="AA686" s="11"/>
      <c r="AB686" s="181"/>
      <c r="AC686" s="9"/>
      <c r="AD686" s="11"/>
      <c r="AE686" s="74"/>
      <c r="AF686" s="26"/>
    </row>
    <row r="687">
      <c r="A687" s="30"/>
      <c r="B687" s="129" t="str">
        <f> VLOOKUP($A687,datasets!$A:$B,2,0)</f>
        <v>#N/A</v>
      </c>
      <c r="C687" s="129" t="str">
        <f t="shared" si="1"/>
        <v>.0</v>
      </c>
      <c r="D687" s="11"/>
      <c r="E687" s="117"/>
      <c r="F687" s="168"/>
      <c r="G687" s="117"/>
      <c r="H687" s="169"/>
      <c r="I687" s="170"/>
      <c r="J687" s="169"/>
      <c r="K687" s="171"/>
      <c r="L687" s="11"/>
      <c r="M687" s="11"/>
      <c r="N687" s="172"/>
      <c r="O687" s="117"/>
      <c r="P687" s="11"/>
      <c r="Q687" s="11"/>
      <c r="R687" s="173"/>
      <c r="S687" s="9"/>
      <c r="T687" s="174"/>
      <c r="U687" s="175"/>
      <c r="V687" s="175"/>
      <c r="W687" s="176"/>
      <c r="X687" s="176"/>
      <c r="Y687" s="177"/>
      <c r="Z687" s="117"/>
      <c r="AA687" s="11"/>
      <c r="AB687" s="181"/>
      <c r="AC687" s="9"/>
      <c r="AD687" s="11"/>
      <c r="AE687" s="74"/>
      <c r="AF687" s="26"/>
    </row>
    <row r="688">
      <c r="A688" s="30"/>
      <c r="B688" s="129" t="str">
        <f> VLOOKUP($A688,datasets!$A:$B,2,0)</f>
        <v>#N/A</v>
      </c>
      <c r="C688" s="129" t="str">
        <f t="shared" si="1"/>
        <v>.0</v>
      </c>
      <c r="D688" s="11"/>
      <c r="E688" s="117"/>
      <c r="F688" s="168"/>
      <c r="G688" s="117"/>
      <c r="H688" s="169"/>
      <c r="I688" s="170"/>
      <c r="J688" s="169"/>
      <c r="K688" s="171"/>
      <c r="L688" s="11"/>
      <c r="M688" s="11"/>
      <c r="N688" s="172"/>
      <c r="O688" s="117"/>
      <c r="P688" s="11"/>
      <c r="Q688" s="11"/>
      <c r="R688" s="173"/>
      <c r="S688" s="9"/>
      <c r="T688" s="174"/>
      <c r="U688" s="175"/>
      <c r="V688" s="175"/>
      <c r="W688" s="176"/>
      <c r="X688" s="176"/>
      <c r="Y688" s="177"/>
      <c r="Z688" s="117"/>
      <c r="AA688" s="11"/>
      <c r="AB688" s="181"/>
      <c r="AC688" s="9"/>
      <c r="AD688" s="11"/>
      <c r="AE688" s="74"/>
      <c r="AF688" s="26"/>
    </row>
    <row r="689">
      <c r="A689" s="30"/>
      <c r="B689" s="129" t="str">
        <f> VLOOKUP($A689,datasets!$A:$B,2,0)</f>
        <v>#N/A</v>
      </c>
      <c r="C689" s="129" t="str">
        <f t="shared" si="1"/>
        <v>.0</v>
      </c>
      <c r="D689" s="11"/>
      <c r="E689" s="117"/>
      <c r="F689" s="168"/>
      <c r="G689" s="117"/>
      <c r="H689" s="169"/>
      <c r="I689" s="170"/>
      <c r="J689" s="169"/>
      <c r="K689" s="171"/>
      <c r="L689" s="11"/>
      <c r="M689" s="11"/>
      <c r="N689" s="172"/>
      <c r="O689" s="117"/>
      <c r="P689" s="11"/>
      <c r="Q689" s="11"/>
      <c r="R689" s="173"/>
      <c r="S689" s="9"/>
      <c r="T689" s="174"/>
      <c r="U689" s="175"/>
      <c r="V689" s="175"/>
      <c r="W689" s="176"/>
      <c r="X689" s="176"/>
      <c r="Y689" s="177"/>
      <c r="Z689" s="117"/>
      <c r="AA689" s="11"/>
      <c r="AB689" s="181"/>
      <c r="AC689" s="9"/>
      <c r="AD689" s="11"/>
      <c r="AE689" s="74"/>
      <c r="AF689" s="26"/>
    </row>
    <row r="690">
      <c r="A690" s="30"/>
      <c r="B690" s="129" t="str">
        <f> VLOOKUP($A690,datasets!$A:$B,2,0)</f>
        <v>#N/A</v>
      </c>
      <c r="C690" s="129" t="str">
        <f t="shared" si="1"/>
        <v>.0</v>
      </c>
      <c r="D690" s="11"/>
      <c r="E690" s="117"/>
      <c r="F690" s="168"/>
      <c r="G690" s="117"/>
      <c r="H690" s="169"/>
      <c r="I690" s="170"/>
      <c r="J690" s="169"/>
      <c r="K690" s="171"/>
      <c r="L690" s="11"/>
      <c r="M690" s="11"/>
      <c r="N690" s="172"/>
      <c r="O690" s="117"/>
      <c r="P690" s="11"/>
      <c r="Q690" s="11"/>
      <c r="R690" s="173"/>
      <c r="S690" s="9"/>
      <c r="T690" s="174"/>
      <c r="U690" s="175"/>
      <c r="V690" s="175"/>
      <c r="W690" s="176"/>
      <c r="X690" s="176"/>
      <c r="Y690" s="177"/>
      <c r="Z690" s="117"/>
      <c r="AA690" s="11"/>
      <c r="AB690" s="181"/>
      <c r="AC690" s="9"/>
      <c r="AD690" s="11"/>
      <c r="AE690" s="74"/>
      <c r="AF690" s="26"/>
    </row>
    <row r="691">
      <c r="A691" s="30"/>
      <c r="B691" s="129" t="str">
        <f> VLOOKUP($A691,datasets!$A:$B,2,0)</f>
        <v>#N/A</v>
      </c>
      <c r="C691" s="129" t="str">
        <f t="shared" si="1"/>
        <v>.0</v>
      </c>
      <c r="D691" s="11"/>
      <c r="E691" s="117"/>
      <c r="F691" s="168"/>
      <c r="G691" s="117"/>
      <c r="H691" s="169"/>
      <c r="I691" s="170"/>
      <c r="J691" s="169"/>
      <c r="K691" s="171"/>
      <c r="L691" s="11"/>
      <c r="M691" s="11"/>
      <c r="N691" s="172"/>
      <c r="O691" s="117"/>
      <c r="P691" s="11"/>
      <c r="Q691" s="11"/>
      <c r="R691" s="173"/>
      <c r="S691" s="9"/>
      <c r="T691" s="174"/>
      <c r="U691" s="175"/>
      <c r="V691" s="175"/>
      <c r="W691" s="176"/>
      <c r="X691" s="176"/>
      <c r="Y691" s="177"/>
      <c r="Z691" s="117"/>
      <c r="AA691" s="11"/>
      <c r="AB691" s="181"/>
      <c r="AC691" s="9"/>
      <c r="AD691" s="11"/>
      <c r="AE691" s="74"/>
      <c r="AF691" s="26"/>
    </row>
    <row r="692">
      <c r="A692" s="30"/>
      <c r="B692" s="129" t="str">
        <f> VLOOKUP($A692,datasets!$A:$B,2,0)</f>
        <v>#N/A</v>
      </c>
      <c r="C692" s="129" t="str">
        <f t="shared" si="1"/>
        <v>.0</v>
      </c>
      <c r="D692" s="11"/>
      <c r="E692" s="117"/>
      <c r="F692" s="168"/>
      <c r="G692" s="117"/>
      <c r="H692" s="169"/>
      <c r="I692" s="170"/>
      <c r="J692" s="169"/>
      <c r="K692" s="171"/>
      <c r="L692" s="11"/>
      <c r="M692" s="11"/>
      <c r="N692" s="172"/>
      <c r="O692" s="117"/>
      <c r="P692" s="11"/>
      <c r="Q692" s="11"/>
      <c r="R692" s="173"/>
      <c r="S692" s="9"/>
      <c r="T692" s="174"/>
      <c r="U692" s="175"/>
      <c r="V692" s="175"/>
      <c r="W692" s="176"/>
      <c r="X692" s="176"/>
      <c r="Y692" s="177"/>
      <c r="Z692" s="117"/>
      <c r="AA692" s="11"/>
      <c r="AB692" s="181"/>
      <c r="AC692" s="9"/>
      <c r="AD692" s="11"/>
      <c r="AE692" s="74"/>
      <c r="AF692" s="26"/>
    </row>
    <row r="693">
      <c r="A693" s="30"/>
      <c r="B693" s="129" t="str">
        <f> VLOOKUP($A693,datasets!$A:$B,2,0)</f>
        <v>#N/A</v>
      </c>
      <c r="C693" s="129" t="str">
        <f t="shared" si="1"/>
        <v>.0</v>
      </c>
      <c r="D693" s="11"/>
      <c r="E693" s="117"/>
      <c r="F693" s="168"/>
      <c r="G693" s="117"/>
      <c r="H693" s="169"/>
      <c r="I693" s="170"/>
      <c r="J693" s="169"/>
      <c r="K693" s="171"/>
      <c r="L693" s="11"/>
      <c r="M693" s="11"/>
      <c r="N693" s="172"/>
      <c r="O693" s="117"/>
      <c r="P693" s="11"/>
      <c r="Q693" s="11"/>
      <c r="R693" s="173"/>
      <c r="S693" s="9"/>
      <c r="T693" s="174"/>
      <c r="U693" s="175"/>
      <c r="V693" s="175"/>
      <c r="W693" s="176"/>
      <c r="X693" s="176"/>
      <c r="Y693" s="177"/>
      <c r="Z693" s="117"/>
      <c r="AA693" s="11"/>
      <c r="AB693" s="181"/>
      <c r="AC693" s="9"/>
      <c r="AD693" s="11"/>
      <c r="AE693" s="74"/>
      <c r="AF693" s="26"/>
    </row>
    <row r="694">
      <c r="A694" s="30"/>
      <c r="B694" s="129" t="str">
        <f> VLOOKUP($A694,datasets!$A:$B,2,0)</f>
        <v>#N/A</v>
      </c>
      <c r="C694" s="129" t="str">
        <f t="shared" si="1"/>
        <v>.0</v>
      </c>
      <c r="D694" s="11"/>
      <c r="E694" s="117"/>
      <c r="F694" s="168"/>
      <c r="G694" s="117"/>
      <c r="H694" s="169"/>
      <c r="I694" s="170"/>
      <c r="J694" s="169"/>
      <c r="K694" s="171"/>
      <c r="L694" s="11"/>
      <c r="M694" s="11"/>
      <c r="N694" s="172"/>
      <c r="O694" s="117"/>
      <c r="P694" s="11"/>
      <c r="Q694" s="11"/>
      <c r="R694" s="173"/>
      <c r="S694" s="9"/>
      <c r="T694" s="174"/>
      <c r="U694" s="175"/>
      <c r="V694" s="175"/>
      <c r="W694" s="176"/>
      <c r="X694" s="176"/>
      <c r="Y694" s="177"/>
      <c r="Z694" s="117"/>
      <c r="AA694" s="11"/>
      <c r="AB694" s="181"/>
      <c r="AC694" s="9"/>
      <c r="AD694" s="11"/>
      <c r="AE694" s="74"/>
      <c r="AF694" s="26"/>
    </row>
    <row r="695">
      <c r="A695" s="30"/>
      <c r="B695" s="129" t="str">
        <f> VLOOKUP($A695,datasets!$A:$B,2,0)</f>
        <v>#N/A</v>
      </c>
      <c r="C695" s="129" t="str">
        <f t="shared" si="1"/>
        <v>.0</v>
      </c>
      <c r="D695" s="11"/>
      <c r="E695" s="117"/>
      <c r="F695" s="168"/>
      <c r="G695" s="117"/>
      <c r="H695" s="169"/>
      <c r="I695" s="170"/>
      <c r="J695" s="169"/>
      <c r="K695" s="171"/>
      <c r="L695" s="11"/>
      <c r="M695" s="11"/>
      <c r="N695" s="172"/>
      <c r="O695" s="117"/>
      <c r="P695" s="11"/>
      <c r="Q695" s="11"/>
      <c r="R695" s="173"/>
      <c r="S695" s="9"/>
      <c r="T695" s="174"/>
      <c r="U695" s="175"/>
      <c r="V695" s="175"/>
      <c r="W695" s="176"/>
      <c r="X695" s="176"/>
      <c r="Y695" s="177"/>
      <c r="Z695" s="117"/>
      <c r="AA695" s="11"/>
      <c r="AB695" s="181"/>
      <c r="AC695" s="9"/>
      <c r="AD695" s="11"/>
      <c r="AE695" s="74"/>
      <c r="AF695" s="26"/>
    </row>
    <row r="696">
      <c r="A696" s="30"/>
      <c r="B696" s="129" t="str">
        <f> VLOOKUP($A696,datasets!$A:$B,2,0)</f>
        <v>#N/A</v>
      </c>
      <c r="C696" s="129" t="str">
        <f t="shared" si="1"/>
        <v>.0</v>
      </c>
      <c r="D696" s="11"/>
      <c r="E696" s="117"/>
      <c r="F696" s="168"/>
      <c r="G696" s="117"/>
      <c r="H696" s="169"/>
      <c r="I696" s="170"/>
      <c r="J696" s="169"/>
      <c r="K696" s="171"/>
      <c r="L696" s="11"/>
      <c r="M696" s="11"/>
      <c r="N696" s="172"/>
      <c r="O696" s="117"/>
      <c r="P696" s="11"/>
      <c r="Q696" s="11"/>
      <c r="R696" s="173"/>
      <c r="S696" s="9"/>
      <c r="T696" s="174"/>
      <c r="U696" s="175"/>
      <c r="V696" s="175"/>
      <c r="W696" s="176"/>
      <c r="X696" s="176"/>
      <c r="Y696" s="177"/>
      <c r="Z696" s="117"/>
      <c r="AA696" s="11"/>
      <c r="AB696" s="181"/>
      <c r="AC696" s="9"/>
      <c r="AD696" s="11"/>
      <c r="AE696" s="74"/>
      <c r="AF696" s="26"/>
    </row>
    <row r="697">
      <c r="A697" s="30"/>
      <c r="B697" s="129" t="str">
        <f> VLOOKUP($A697,datasets!$A:$B,2,0)</f>
        <v>#N/A</v>
      </c>
      <c r="C697" s="129" t="str">
        <f t="shared" si="1"/>
        <v>.0</v>
      </c>
      <c r="D697" s="11"/>
      <c r="E697" s="117"/>
      <c r="F697" s="168"/>
      <c r="G697" s="117"/>
      <c r="H697" s="169"/>
      <c r="I697" s="170"/>
      <c r="J697" s="169"/>
      <c r="K697" s="171"/>
      <c r="L697" s="11"/>
      <c r="M697" s="11"/>
      <c r="N697" s="172"/>
      <c r="O697" s="117"/>
      <c r="P697" s="11"/>
      <c r="Q697" s="11"/>
      <c r="R697" s="173"/>
      <c r="S697" s="9"/>
      <c r="T697" s="174"/>
      <c r="U697" s="175"/>
      <c r="V697" s="175"/>
      <c r="W697" s="176"/>
      <c r="X697" s="176"/>
      <c r="Y697" s="177"/>
      <c r="Z697" s="117"/>
      <c r="AA697" s="11"/>
      <c r="AB697" s="181"/>
      <c r="AC697" s="9"/>
      <c r="AD697" s="11"/>
      <c r="AE697" s="74"/>
      <c r="AF697" s="26"/>
    </row>
    <row r="698">
      <c r="A698" s="30"/>
      <c r="B698" s="129" t="str">
        <f> VLOOKUP($A698,datasets!$A:$B,2,0)</f>
        <v>#N/A</v>
      </c>
      <c r="C698" s="129" t="str">
        <f t="shared" si="1"/>
        <v>.0</v>
      </c>
      <c r="D698" s="11"/>
      <c r="E698" s="117"/>
      <c r="F698" s="168"/>
      <c r="G698" s="117"/>
      <c r="H698" s="169"/>
      <c r="I698" s="170"/>
      <c r="J698" s="169"/>
      <c r="K698" s="171"/>
      <c r="L698" s="11"/>
      <c r="M698" s="11"/>
      <c r="N698" s="172"/>
      <c r="O698" s="117"/>
      <c r="P698" s="11"/>
      <c r="Q698" s="11"/>
      <c r="R698" s="173"/>
      <c r="S698" s="9"/>
      <c r="T698" s="174"/>
      <c r="U698" s="175"/>
      <c r="V698" s="175"/>
      <c r="W698" s="176"/>
      <c r="X698" s="176"/>
      <c r="Y698" s="177"/>
      <c r="Z698" s="117"/>
      <c r="AA698" s="11"/>
      <c r="AB698" s="181"/>
      <c r="AC698" s="9"/>
      <c r="AD698" s="11"/>
      <c r="AE698" s="74"/>
      <c r="AF698" s="26"/>
    </row>
    <row r="699">
      <c r="A699" s="30"/>
      <c r="B699" s="129" t="str">
        <f> VLOOKUP($A699,datasets!$A:$B,2,0)</f>
        <v>#N/A</v>
      </c>
      <c r="C699" s="129" t="str">
        <f t="shared" si="1"/>
        <v>.0</v>
      </c>
      <c r="D699" s="11"/>
      <c r="E699" s="117"/>
      <c r="F699" s="168"/>
      <c r="G699" s="117"/>
      <c r="H699" s="169"/>
      <c r="I699" s="170"/>
      <c r="J699" s="169"/>
      <c r="K699" s="171"/>
      <c r="L699" s="11"/>
      <c r="M699" s="11"/>
      <c r="N699" s="172"/>
      <c r="O699" s="117"/>
      <c r="P699" s="11"/>
      <c r="Q699" s="11"/>
      <c r="R699" s="173"/>
      <c r="S699" s="9"/>
      <c r="T699" s="174"/>
      <c r="U699" s="175"/>
      <c r="V699" s="175"/>
      <c r="W699" s="176"/>
      <c r="X699" s="176"/>
      <c r="Y699" s="177"/>
      <c r="Z699" s="117"/>
      <c r="AA699" s="11"/>
      <c r="AB699" s="181"/>
      <c r="AC699" s="9"/>
      <c r="AD699" s="11"/>
      <c r="AE699" s="74"/>
      <c r="AF699" s="26"/>
    </row>
    <row r="700">
      <c r="A700" s="30"/>
      <c r="B700" s="129" t="str">
        <f> VLOOKUP($A700,datasets!$A:$B,2,0)</f>
        <v>#N/A</v>
      </c>
      <c r="C700" s="129" t="str">
        <f t="shared" si="1"/>
        <v>.0</v>
      </c>
      <c r="D700" s="11"/>
      <c r="E700" s="117"/>
      <c r="F700" s="168"/>
      <c r="G700" s="117"/>
      <c r="H700" s="169"/>
      <c r="I700" s="170"/>
      <c r="J700" s="169"/>
      <c r="K700" s="171"/>
      <c r="L700" s="11"/>
      <c r="M700" s="11"/>
      <c r="N700" s="172"/>
      <c r="O700" s="117"/>
      <c r="P700" s="11"/>
      <c r="Q700" s="11"/>
      <c r="R700" s="173"/>
      <c r="S700" s="9"/>
      <c r="T700" s="174"/>
      <c r="U700" s="175"/>
      <c r="V700" s="175"/>
      <c r="W700" s="176"/>
      <c r="X700" s="176"/>
      <c r="Y700" s="177"/>
      <c r="Z700" s="117"/>
      <c r="AA700" s="11"/>
      <c r="AB700" s="181"/>
      <c r="AC700" s="9"/>
      <c r="AD700" s="11"/>
      <c r="AE700" s="74"/>
      <c r="AF700" s="26"/>
    </row>
    <row r="701">
      <c r="A701" s="30"/>
      <c r="B701" s="129" t="str">
        <f> VLOOKUP($A701,datasets!$A:$B,2,0)</f>
        <v>#N/A</v>
      </c>
      <c r="C701" s="129" t="str">
        <f t="shared" si="1"/>
        <v>.0</v>
      </c>
      <c r="D701" s="11"/>
      <c r="E701" s="117"/>
      <c r="F701" s="168"/>
      <c r="G701" s="117"/>
      <c r="H701" s="169"/>
      <c r="I701" s="170"/>
      <c r="J701" s="169"/>
      <c r="K701" s="171"/>
      <c r="L701" s="11"/>
      <c r="M701" s="11"/>
      <c r="N701" s="172"/>
      <c r="O701" s="117"/>
      <c r="P701" s="11"/>
      <c r="Q701" s="11"/>
      <c r="R701" s="173"/>
      <c r="S701" s="9"/>
      <c r="T701" s="174"/>
      <c r="U701" s="175"/>
      <c r="V701" s="175"/>
      <c r="W701" s="176"/>
      <c r="X701" s="176"/>
      <c r="Y701" s="177"/>
      <c r="Z701" s="117"/>
      <c r="AA701" s="11"/>
      <c r="AB701" s="181"/>
      <c r="AC701" s="9"/>
      <c r="AD701" s="11"/>
      <c r="AE701" s="74"/>
      <c r="AF701" s="26"/>
    </row>
    <row r="702">
      <c r="A702" s="30"/>
      <c r="B702" s="129" t="str">
        <f> VLOOKUP($A702,datasets!$A:$B,2,0)</f>
        <v>#N/A</v>
      </c>
      <c r="C702" s="129" t="str">
        <f t="shared" si="1"/>
        <v>.0</v>
      </c>
      <c r="D702" s="11"/>
      <c r="E702" s="117"/>
      <c r="F702" s="168"/>
      <c r="G702" s="117"/>
      <c r="H702" s="169"/>
      <c r="I702" s="170"/>
      <c r="J702" s="169"/>
      <c r="K702" s="171"/>
      <c r="L702" s="11"/>
      <c r="M702" s="11"/>
      <c r="N702" s="172"/>
      <c r="O702" s="117"/>
      <c r="P702" s="11"/>
      <c r="Q702" s="11"/>
      <c r="R702" s="173"/>
      <c r="S702" s="9"/>
      <c r="T702" s="174"/>
      <c r="U702" s="175"/>
      <c r="V702" s="175"/>
      <c r="W702" s="176"/>
      <c r="X702" s="176"/>
      <c r="Y702" s="177"/>
      <c r="Z702" s="117"/>
      <c r="AA702" s="11"/>
      <c r="AB702" s="181"/>
      <c r="AC702" s="9"/>
      <c r="AD702" s="11"/>
      <c r="AE702" s="74"/>
      <c r="AF702" s="26"/>
    </row>
    <row r="703">
      <c r="A703" s="30"/>
      <c r="B703" s="129" t="str">
        <f> VLOOKUP($A703,datasets!$A:$B,2,0)</f>
        <v>#N/A</v>
      </c>
      <c r="C703" s="129" t="str">
        <f t="shared" si="1"/>
        <v>.0</v>
      </c>
      <c r="D703" s="11"/>
      <c r="E703" s="117"/>
      <c r="F703" s="168"/>
      <c r="G703" s="117"/>
      <c r="H703" s="169"/>
      <c r="I703" s="170"/>
      <c r="J703" s="169"/>
      <c r="K703" s="171"/>
      <c r="L703" s="11"/>
      <c r="M703" s="11"/>
      <c r="N703" s="172"/>
      <c r="O703" s="117"/>
      <c r="P703" s="11"/>
      <c r="Q703" s="11"/>
      <c r="R703" s="173"/>
      <c r="S703" s="9"/>
      <c r="T703" s="174"/>
      <c r="U703" s="175"/>
      <c r="V703" s="175"/>
      <c r="W703" s="176"/>
      <c r="X703" s="176"/>
      <c r="Y703" s="177"/>
      <c r="Z703" s="117"/>
      <c r="AA703" s="11"/>
      <c r="AB703" s="181"/>
      <c r="AC703" s="9"/>
      <c r="AD703" s="11"/>
      <c r="AE703" s="74"/>
      <c r="AF703" s="26"/>
    </row>
    <row r="704">
      <c r="A704" s="30"/>
      <c r="B704" s="129" t="str">
        <f> VLOOKUP($A704,datasets!$A:$B,2,0)</f>
        <v>#N/A</v>
      </c>
      <c r="C704" s="129" t="str">
        <f t="shared" si="1"/>
        <v>.0</v>
      </c>
      <c r="D704" s="11"/>
      <c r="E704" s="117"/>
      <c r="F704" s="168"/>
      <c r="G704" s="117"/>
      <c r="H704" s="169"/>
      <c r="I704" s="170"/>
      <c r="J704" s="169"/>
      <c r="K704" s="171"/>
      <c r="L704" s="11"/>
      <c r="M704" s="11"/>
      <c r="N704" s="172"/>
      <c r="O704" s="117"/>
      <c r="P704" s="11"/>
      <c r="Q704" s="11"/>
      <c r="R704" s="173"/>
      <c r="S704" s="9"/>
      <c r="T704" s="174"/>
      <c r="U704" s="175"/>
      <c r="V704" s="175"/>
      <c r="W704" s="176"/>
      <c r="X704" s="176"/>
      <c r="Y704" s="177"/>
      <c r="Z704" s="117"/>
      <c r="AA704" s="11"/>
      <c r="AB704" s="181"/>
      <c r="AC704" s="9"/>
      <c r="AD704" s="11"/>
      <c r="AE704" s="74"/>
      <c r="AF704" s="26"/>
    </row>
    <row r="705">
      <c r="A705" s="30"/>
      <c r="B705" s="129" t="str">
        <f> VLOOKUP($A705,datasets!$A:$B,2,0)</f>
        <v>#N/A</v>
      </c>
      <c r="C705" s="129" t="str">
        <f t="shared" si="1"/>
        <v>.0</v>
      </c>
      <c r="D705" s="11"/>
      <c r="E705" s="117"/>
      <c r="F705" s="168"/>
      <c r="G705" s="117"/>
      <c r="H705" s="169"/>
      <c r="I705" s="170"/>
      <c r="J705" s="169"/>
      <c r="K705" s="171"/>
      <c r="L705" s="11"/>
      <c r="M705" s="11"/>
      <c r="N705" s="172"/>
      <c r="O705" s="117"/>
      <c r="P705" s="11"/>
      <c r="Q705" s="11"/>
      <c r="R705" s="173"/>
      <c r="S705" s="9"/>
      <c r="T705" s="174"/>
      <c r="U705" s="175"/>
      <c r="V705" s="175"/>
      <c r="W705" s="176"/>
      <c r="X705" s="176"/>
      <c r="Y705" s="177"/>
      <c r="Z705" s="117"/>
      <c r="AA705" s="11"/>
      <c r="AB705" s="181"/>
      <c r="AC705" s="9"/>
      <c r="AD705" s="11"/>
      <c r="AE705" s="74"/>
      <c r="AF705" s="26"/>
    </row>
    <row r="706">
      <c r="A706" s="30"/>
      <c r="B706" s="129" t="str">
        <f> VLOOKUP($A706,datasets!$A:$B,2,0)</f>
        <v>#N/A</v>
      </c>
      <c r="C706" s="129" t="str">
        <f t="shared" si="1"/>
        <v>.0</v>
      </c>
      <c r="D706" s="11"/>
      <c r="E706" s="117"/>
      <c r="F706" s="168"/>
      <c r="G706" s="117"/>
      <c r="H706" s="169"/>
      <c r="I706" s="170"/>
      <c r="J706" s="169"/>
      <c r="K706" s="171"/>
      <c r="L706" s="11"/>
      <c r="M706" s="11"/>
      <c r="N706" s="172"/>
      <c r="O706" s="117"/>
      <c r="P706" s="11"/>
      <c r="Q706" s="11"/>
      <c r="R706" s="173"/>
      <c r="S706" s="9"/>
      <c r="T706" s="174"/>
      <c r="U706" s="175"/>
      <c r="V706" s="175"/>
      <c r="W706" s="176"/>
      <c r="X706" s="176"/>
      <c r="Y706" s="177"/>
      <c r="Z706" s="117"/>
      <c r="AA706" s="11"/>
      <c r="AB706" s="181"/>
      <c r="AC706" s="9"/>
      <c r="AD706" s="11"/>
      <c r="AE706" s="74"/>
      <c r="AF706" s="26"/>
    </row>
    <row r="707">
      <c r="A707" s="30"/>
      <c r="B707" s="129" t="str">
        <f> VLOOKUP($A707,datasets!$A:$B,2,0)</f>
        <v>#N/A</v>
      </c>
      <c r="C707" s="129" t="str">
        <f t="shared" si="1"/>
        <v>.0</v>
      </c>
      <c r="D707" s="11"/>
      <c r="E707" s="117"/>
      <c r="F707" s="168"/>
      <c r="G707" s="117"/>
      <c r="H707" s="169"/>
      <c r="I707" s="170"/>
      <c r="J707" s="169"/>
      <c r="K707" s="171"/>
      <c r="L707" s="11"/>
      <c r="M707" s="11"/>
      <c r="N707" s="172"/>
      <c r="O707" s="117"/>
      <c r="P707" s="11"/>
      <c r="Q707" s="11"/>
      <c r="R707" s="173"/>
      <c r="S707" s="9"/>
      <c r="T707" s="174"/>
      <c r="U707" s="175"/>
      <c r="V707" s="175"/>
      <c r="W707" s="176"/>
      <c r="X707" s="176"/>
      <c r="Y707" s="177"/>
      <c r="Z707" s="117"/>
      <c r="AA707" s="11"/>
      <c r="AB707" s="181"/>
      <c r="AC707" s="9"/>
      <c r="AD707" s="11"/>
      <c r="AE707" s="74"/>
      <c r="AF707" s="26"/>
    </row>
    <row r="708">
      <c r="A708" s="30"/>
      <c r="B708" s="129" t="str">
        <f> VLOOKUP($A708,datasets!$A:$B,2,0)</f>
        <v>#N/A</v>
      </c>
      <c r="C708" s="129" t="str">
        <f t="shared" si="1"/>
        <v>.0</v>
      </c>
      <c r="D708" s="11"/>
      <c r="E708" s="117"/>
      <c r="F708" s="168"/>
      <c r="G708" s="117"/>
      <c r="H708" s="169"/>
      <c r="I708" s="170"/>
      <c r="J708" s="169"/>
      <c r="K708" s="171"/>
      <c r="L708" s="11"/>
      <c r="M708" s="11"/>
      <c r="N708" s="172"/>
      <c r="O708" s="117"/>
      <c r="P708" s="11"/>
      <c r="Q708" s="11"/>
      <c r="R708" s="173"/>
      <c r="S708" s="9"/>
      <c r="T708" s="174"/>
      <c r="U708" s="175"/>
      <c r="V708" s="175"/>
      <c r="W708" s="176"/>
      <c r="X708" s="176"/>
      <c r="Y708" s="177"/>
      <c r="Z708" s="117"/>
      <c r="AA708" s="11"/>
      <c r="AB708" s="181"/>
      <c r="AC708" s="9"/>
      <c r="AD708" s="11"/>
      <c r="AE708" s="74"/>
      <c r="AF708" s="26"/>
    </row>
    <row r="709">
      <c r="A709" s="30"/>
      <c r="B709" s="129" t="str">
        <f> VLOOKUP($A709,datasets!$A:$B,2,0)</f>
        <v>#N/A</v>
      </c>
      <c r="C709" s="129" t="str">
        <f t="shared" si="1"/>
        <v>.0</v>
      </c>
      <c r="D709" s="11"/>
      <c r="E709" s="117"/>
      <c r="F709" s="168"/>
      <c r="G709" s="117"/>
      <c r="H709" s="169"/>
      <c r="I709" s="170"/>
      <c r="J709" s="169"/>
      <c r="K709" s="171"/>
      <c r="L709" s="11"/>
      <c r="M709" s="11"/>
      <c r="N709" s="172"/>
      <c r="O709" s="117"/>
      <c r="P709" s="11"/>
      <c r="Q709" s="11"/>
      <c r="R709" s="173"/>
      <c r="S709" s="9"/>
      <c r="T709" s="174"/>
      <c r="U709" s="175"/>
      <c r="V709" s="175"/>
      <c r="W709" s="176"/>
      <c r="X709" s="176"/>
      <c r="Y709" s="177"/>
      <c r="Z709" s="117"/>
      <c r="AA709" s="11"/>
      <c r="AB709" s="181"/>
      <c r="AC709" s="9"/>
      <c r="AD709" s="11"/>
      <c r="AE709" s="74"/>
      <c r="AF709" s="26"/>
    </row>
    <row r="710">
      <c r="A710" s="30"/>
      <c r="B710" s="129" t="str">
        <f> VLOOKUP($A710,datasets!$A:$B,2,0)</f>
        <v>#N/A</v>
      </c>
      <c r="C710" s="129" t="str">
        <f t="shared" si="1"/>
        <v>.0</v>
      </c>
      <c r="D710" s="11"/>
      <c r="E710" s="117"/>
      <c r="F710" s="168"/>
      <c r="G710" s="117"/>
      <c r="H710" s="169"/>
      <c r="I710" s="170"/>
      <c r="J710" s="169"/>
      <c r="K710" s="171"/>
      <c r="L710" s="11"/>
      <c r="M710" s="11"/>
      <c r="N710" s="172"/>
      <c r="O710" s="117"/>
      <c r="P710" s="11"/>
      <c r="Q710" s="11"/>
      <c r="R710" s="173"/>
      <c r="S710" s="9"/>
      <c r="T710" s="174"/>
      <c r="U710" s="175"/>
      <c r="V710" s="175"/>
      <c r="W710" s="176"/>
      <c r="X710" s="176"/>
      <c r="Y710" s="177"/>
      <c r="Z710" s="117"/>
      <c r="AA710" s="11"/>
      <c r="AB710" s="181"/>
      <c r="AC710" s="9"/>
      <c r="AD710" s="11"/>
      <c r="AE710" s="74"/>
      <c r="AF710" s="26"/>
    </row>
    <row r="711">
      <c r="A711" s="30"/>
      <c r="B711" s="129" t="str">
        <f> VLOOKUP($A711,datasets!$A:$B,2,0)</f>
        <v>#N/A</v>
      </c>
      <c r="C711" s="129" t="str">
        <f t="shared" si="1"/>
        <v>.0</v>
      </c>
      <c r="D711" s="11"/>
      <c r="E711" s="117"/>
      <c r="F711" s="168"/>
      <c r="G711" s="117"/>
      <c r="H711" s="169"/>
      <c r="I711" s="170"/>
      <c r="J711" s="169"/>
      <c r="K711" s="171"/>
      <c r="L711" s="11"/>
      <c r="M711" s="11"/>
      <c r="N711" s="172"/>
      <c r="O711" s="117"/>
      <c r="P711" s="11"/>
      <c r="Q711" s="11"/>
      <c r="R711" s="173"/>
      <c r="S711" s="9"/>
      <c r="T711" s="174"/>
      <c r="U711" s="175"/>
      <c r="V711" s="175"/>
      <c r="W711" s="176"/>
      <c r="X711" s="176"/>
      <c r="Y711" s="177"/>
      <c r="Z711" s="117"/>
      <c r="AA711" s="11"/>
      <c r="AB711" s="181"/>
      <c r="AC711" s="9"/>
      <c r="AD711" s="11"/>
      <c r="AE711" s="74"/>
      <c r="AF711" s="26"/>
    </row>
    <row r="712">
      <c r="A712" s="30"/>
      <c r="B712" s="129" t="str">
        <f> VLOOKUP($A712,datasets!$A:$B,2,0)</f>
        <v>#N/A</v>
      </c>
      <c r="C712" s="129" t="str">
        <f t="shared" si="1"/>
        <v>.0</v>
      </c>
      <c r="D712" s="11"/>
      <c r="E712" s="117"/>
      <c r="F712" s="168"/>
      <c r="G712" s="117"/>
      <c r="H712" s="169"/>
      <c r="I712" s="170"/>
      <c r="J712" s="169"/>
      <c r="K712" s="171"/>
      <c r="L712" s="11"/>
      <c r="M712" s="11"/>
      <c r="N712" s="172"/>
      <c r="O712" s="117"/>
      <c r="P712" s="11"/>
      <c r="Q712" s="11"/>
      <c r="R712" s="173"/>
      <c r="S712" s="9"/>
      <c r="T712" s="174"/>
      <c r="U712" s="175"/>
      <c r="V712" s="175"/>
      <c r="W712" s="176"/>
      <c r="X712" s="176"/>
      <c r="Y712" s="177"/>
      <c r="Z712" s="117"/>
      <c r="AA712" s="11"/>
      <c r="AB712" s="181"/>
      <c r="AC712" s="9"/>
      <c r="AD712" s="11"/>
      <c r="AE712" s="74"/>
      <c r="AF712" s="26"/>
    </row>
    <row r="713">
      <c r="A713" s="30"/>
      <c r="B713" s="129" t="str">
        <f> VLOOKUP($A713,datasets!$A:$B,2,0)</f>
        <v>#N/A</v>
      </c>
      <c r="C713" s="129" t="str">
        <f t="shared" si="1"/>
        <v>.0</v>
      </c>
      <c r="D713" s="11"/>
      <c r="E713" s="117"/>
      <c r="F713" s="168"/>
      <c r="G713" s="117"/>
      <c r="H713" s="169"/>
      <c r="I713" s="170"/>
      <c r="J713" s="169"/>
      <c r="K713" s="171"/>
      <c r="L713" s="11"/>
      <c r="M713" s="11"/>
      <c r="N713" s="172"/>
      <c r="O713" s="117"/>
      <c r="P713" s="11"/>
      <c r="Q713" s="11"/>
      <c r="R713" s="173"/>
      <c r="S713" s="9"/>
      <c r="T713" s="174"/>
      <c r="U713" s="175"/>
      <c r="V713" s="175"/>
      <c r="W713" s="176"/>
      <c r="X713" s="176"/>
      <c r="Y713" s="177"/>
      <c r="Z713" s="117"/>
      <c r="AA713" s="11"/>
      <c r="AB713" s="181"/>
      <c r="AC713" s="9"/>
      <c r="AD713" s="11"/>
      <c r="AE713" s="74"/>
      <c r="AF713" s="26"/>
    </row>
    <row r="714">
      <c r="A714" s="30"/>
      <c r="B714" s="129" t="str">
        <f> VLOOKUP($A714,datasets!$A:$B,2,0)</f>
        <v>#N/A</v>
      </c>
      <c r="C714" s="129" t="str">
        <f t="shared" si="1"/>
        <v>.0</v>
      </c>
      <c r="D714" s="11"/>
      <c r="E714" s="117"/>
      <c r="F714" s="168"/>
      <c r="G714" s="117"/>
      <c r="H714" s="169"/>
      <c r="I714" s="170"/>
      <c r="J714" s="169"/>
      <c r="K714" s="171"/>
      <c r="L714" s="11"/>
      <c r="M714" s="11"/>
      <c r="N714" s="172"/>
      <c r="O714" s="117"/>
      <c r="P714" s="11"/>
      <c r="Q714" s="11"/>
      <c r="R714" s="173"/>
      <c r="S714" s="9"/>
      <c r="T714" s="174"/>
      <c r="U714" s="175"/>
      <c r="V714" s="175"/>
      <c r="W714" s="176"/>
      <c r="X714" s="176"/>
      <c r="Y714" s="177"/>
      <c r="Z714" s="117"/>
      <c r="AA714" s="11"/>
      <c r="AB714" s="181"/>
      <c r="AC714" s="9"/>
      <c r="AD714" s="11"/>
      <c r="AE714" s="74"/>
      <c r="AF714" s="26"/>
    </row>
    <row r="715">
      <c r="A715" s="30"/>
      <c r="B715" s="129" t="str">
        <f> VLOOKUP($A715,datasets!$A:$B,2,0)</f>
        <v>#N/A</v>
      </c>
      <c r="C715" s="129" t="str">
        <f t="shared" si="1"/>
        <v>.0</v>
      </c>
      <c r="D715" s="11"/>
      <c r="E715" s="117"/>
      <c r="F715" s="168"/>
      <c r="G715" s="117"/>
      <c r="H715" s="169"/>
      <c r="I715" s="170"/>
      <c r="J715" s="169"/>
      <c r="K715" s="171"/>
      <c r="L715" s="11"/>
      <c r="M715" s="11"/>
      <c r="N715" s="172"/>
      <c r="O715" s="117"/>
      <c r="P715" s="11"/>
      <c r="Q715" s="11"/>
      <c r="R715" s="173"/>
      <c r="S715" s="9"/>
      <c r="T715" s="174"/>
      <c r="U715" s="175"/>
      <c r="V715" s="175"/>
      <c r="W715" s="176"/>
      <c r="X715" s="176"/>
      <c r="Y715" s="177"/>
      <c r="Z715" s="117"/>
      <c r="AA715" s="11"/>
      <c r="AB715" s="181"/>
      <c r="AC715" s="9"/>
      <c r="AD715" s="11"/>
      <c r="AE715" s="74"/>
      <c r="AF715" s="26"/>
    </row>
    <row r="716">
      <c r="A716" s="30"/>
      <c r="B716" s="129" t="str">
        <f> VLOOKUP($A716,datasets!$A:$B,2,0)</f>
        <v>#N/A</v>
      </c>
      <c r="C716" s="129" t="str">
        <f t="shared" si="1"/>
        <v>.0</v>
      </c>
      <c r="D716" s="11"/>
      <c r="E716" s="117"/>
      <c r="F716" s="168"/>
      <c r="G716" s="117"/>
      <c r="H716" s="169"/>
      <c r="I716" s="170"/>
      <c r="J716" s="169"/>
      <c r="K716" s="171"/>
      <c r="L716" s="11"/>
      <c r="M716" s="11"/>
      <c r="N716" s="172"/>
      <c r="O716" s="117"/>
      <c r="P716" s="11"/>
      <c r="Q716" s="11"/>
      <c r="R716" s="173"/>
      <c r="S716" s="9"/>
      <c r="T716" s="174"/>
      <c r="U716" s="175"/>
      <c r="V716" s="175"/>
      <c r="W716" s="176"/>
      <c r="X716" s="176"/>
      <c r="Y716" s="177"/>
      <c r="Z716" s="117"/>
      <c r="AA716" s="11"/>
      <c r="AB716" s="181"/>
      <c r="AC716" s="9"/>
      <c r="AD716" s="11"/>
      <c r="AE716" s="74"/>
      <c r="AF716" s="26"/>
    </row>
    <row r="717">
      <c r="A717" s="30"/>
      <c r="B717" s="129" t="str">
        <f> VLOOKUP($A717,datasets!$A:$B,2,0)</f>
        <v>#N/A</v>
      </c>
      <c r="C717" s="129" t="str">
        <f t="shared" si="1"/>
        <v>.0</v>
      </c>
      <c r="D717" s="11"/>
      <c r="E717" s="117"/>
      <c r="F717" s="168"/>
      <c r="G717" s="117"/>
      <c r="H717" s="169"/>
      <c r="I717" s="170"/>
      <c r="J717" s="169"/>
      <c r="K717" s="171"/>
      <c r="L717" s="11"/>
      <c r="M717" s="11"/>
      <c r="N717" s="172"/>
      <c r="O717" s="117"/>
      <c r="P717" s="11"/>
      <c r="Q717" s="11"/>
      <c r="R717" s="173"/>
      <c r="S717" s="9"/>
      <c r="T717" s="174"/>
      <c r="U717" s="175"/>
      <c r="V717" s="175"/>
      <c r="W717" s="176"/>
      <c r="X717" s="176"/>
      <c r="Y717" s="177"/>
      <c r="Z717" s="117"/>
      <c r="AA717" s="11"/>
      <c r="AB717" s="181"/>
      <c r="AC717" s="9"/>
      <c r="AD717" s="11"/>
      <c r="AE717" s="74"/>
      <c r="AF717" s="26"/>
    </row>
    <row r="718">
      <c r="A718" s="30"/>
      <c r="B718" s="129" t="str">
        <f> VLOOKUP($A718,datasets!$A:$B,2,0)</f>
        <v>#N/A</v>
      </c>
      <c r="C718" s="129" t="str">
        <f t="shared" si="1"/>
        <v>.0</v>
      </c>
      <c r="D718" s="11"/>
      <c r="E718" s="117"/>
      <c r="F718" s="168"/>
      <c r="G718" s="117"/>
      <c r="H718" s="169"/>
      <c r="I718" s="170"/>
      <c r="J718" s="169"/>
      <c r="K718" s="171"/>
      <c r="L718" s="11"/>
      <c r="M718" s="11"/>
      <c r="N718" s="172"/>
      <c r="O718" s="117"/>
      <c r="P718" s="11"/>
      <c r="Q718" s="11"/>
      <c r="R718" s="173"/>
      <c r="S718" s="9"/>
      <c r="T718" s="174"/>
      <c r="U718" s="175"/>
      <c r="V718" s="175"/>
      <c r="W718" s="176"/>
      <c r="X718" s="176"/>
      <c r="Y718" s="177"/>
      <c r="Z718" s="117"/>
      <c r="AA718" s="11"/>
      <c r="AB718" s="181"/>
      <c r="AC718" s="9"/>
      <c r="AD718" s="11"/>
      <c r="AE718" s="74"/>
      <c r="AF718" s="26"/>
    </row>
    <row r="719">
      <c r="A719" s="30"/>
      <c r="B719" s="129" t="str">
        <f> VLOOKUP($A719,datasets!$A:$B,2,0)</f>
        <v>#N/A</v>
      </c>
      <c r="C719" s="129" t="str">
        <f t="shared" si="1"/>
        <v>.0</v>
      </c>
      <c r="D719" s="11"/>
      <c r="E719" s="117"/>
      <c r="F719" s="168"/>
      <c r="G719" s="117"/>
      <c r="H719" s="169"/>
      <c r="I719" s="170"/>
      <c r="J719" s="169"/>
      <c r="K719" s="171"/>
      <c r="L719" s="11"/>
      <c r="M719" s="11"/>
      <c r="N719" s="172"/>
      <c r="O719" s="117"/>
      <c r="P719" s="11"/>
      <c r="Q719" s="11"/>
      <c r="R719" s="173"/>
      <c r="S719" s="9"/>
      <c r="T719" s="174"/>
      <c r="U719" s="175"/>
      <c r="V719" s="175"/>
      <c r="W719" s="176"/>
      <c r="X719" s="176"/>
      <c r="Y719" s="177"/>
      <c r="Z719" s="117"/>
      <c r="AA719" s="11"/>
      <c r="AB719" s="181"/>
      <c r="AC719" s="9"/>
      <c r="AD719" s="11"/>
      <c r="AE719" s="74"/>
      <c r="AF719" s="26"/>
    </row>
    <row r="720">
      <c r="A720" s="30"/>
      <c r="B720" s="129" t="str">
        <f> VLOOKUP($A720,datasets!$A:$B,2,0)</f>
        <v>#N/A</v>
      </c>
      <c r="C720" s="129" t="str">
        <f t="shared" si="1"/>
        <v>.0</v>
      </c>
      <c r="D720" s="11"/>
      <c r="E720" s="117"/>
      <c r="F720" s="168"/>
      <c r="G720" s="117"/>
      <c r="H720" s="169"/>
      <c r="I720" s="170"/>
      <c r="J720" s="169"/>
      <c r="K720" s="171"/>
      <c r="L720" s="11"/>
      <c r="M720" s="11"/>
      <c r="N720" s="172"/>
      <c r="O720" s="117"/>
      <c r="P720" s="11"/>
      <c r="Q720" s="11"/>
      <c r="R720" s="173"/>
      <c r="S720" s="9"/>
      <c r="T720" s="174"/>
      <c r="U720" s="175"/>
      <c r="V720" s="175"/>
      <c r="W720" s="176"/>
      <c r="X720" s="176"/>
      <c r="Y720" s="177"/>
      <c r="Z720" s="117"/>
      <c r="AA720" s="11"/>
      <c r="AB720" s="181"/>
      <c r="AC720" s="9"/>
      <c r="AD720" s="11"/>
      <c r="AE720" s="74"/>
      <c r="AF720" s="26"/>
    </row>
    <row r="721">
      <c r="A721" s="30"/>
      <c r="B721" s="129" t="str">
        <f> VLOOKUP($A721,datasets!$A:$B,2,0)</f>
        <v>#N/A</v>
      </c>
      <c r="C721" s="129" t="str">
        <f t="shared" si="1"/>
        <v>.0</v>
      </c>
      <c r="D721" s="11"/>
      <c r="E721" s="117"/>
      <c r="F721" s="168"/>
      <c r="G721" s="117"/>
      <c r="H721" s="169"/>
      <c r="I721" s="170"/>
      <c r="J721" s="169"/>
      <c r="K721" s="171"/>
      <c r="L721" s="11"/>
      <c r="M721" s="11"/>
      <c r="N721" s="172"/>
      <c r="O721" s="117"/>
      <c r="P721" s="11"/>
      <c r="Q721" s="11"/>
      <c r="R721" s="173"/>
      <c r="S721" s="9"/>
      <c r="T721" s="174"/>
      <c r="U721" s="175"/>
      <c r="V721" s="175"/>
      <c r="W721" s="176"/>
      <c r="X721" s="176"/>
      <c r="Y721" s="177"/>
      <c r="Z721" s="117"/>
      <c r="AA721" s="11"/>
      <c r="AB721" s="181"/>
      <c r="AC721" s="9"/>
      <c r="AD721" s="11"/>
      <c r="AE721" s="74"/>
      <c r="AF721" s="26"/>
    </row>
    <row r="722">
      <c r="A722" s="30"/>
      <c r="B722" s="129" t="str">
        <f> VLOOKUP($A722,datasets!$A:$B,2,0)</f>
        <v>#N/A</v>
      </c>
      <c r="C722" s="129" t="str">
        <f t="shared" si="1"/>
        <v>.0</v>
      </c>
      <c r="D722" s="11"/>
      <c r="E722" s="117"/>
      <c r="F722" s="168"/>
      <c r="G722" s="117"/>
      <c r="H722" s="169"/>
      <c r="I722" s="170"/>
      <c r="J722" s="169"/>
      <c r="K722" s="171"/>
      <c r="L722" s="11"/>
      <c r="M722" s="11"/>
      <c r="N722" s="172"/>
      <c r="O722" s="117"/>
      <c r="P722" s="11"/>
      <c r="Q722" s="11"/>
      <c r="R722" s="173"/>
      <c r="S722" s="9"/>
      <c r="T722" s="174"/>
      <c r="U722" s="175"/>
      <c r="V722" s="175"/>
      <c r="W722" s="176"/>
      <c r="X722" s="176"/>
      <c r="Y722" s="177"/>
      <c r="Z722" s="117"/>
      <c r="AA722" s="11"/>
      <c r="AB722" s="181"/>
      <c r="AC722" s="9"/>
      <c r="AD722" s="11"/>
      <c r="AE722" s="74"/>
      <c r="AF722" s="26"/>
    </row>
    <row r="723">
      <c r="A723" s="30"/>
      <c r="B723" s="129" t="str">
        <f> VLOOKUP($A723,datasets!$A:$B,2,0)</f>
        <v>#N/A</v>
      </c>
      <c r="C723" s="129" t="str">
        <f t="shared" si="1"/>
        <v>.0</v>
      </c>
      <c r="D723" s="11"/>
      <c r="E723" s="117"/>
      <c r="F723" s="168"/>
      <c r="G723" s="117"/>
      <c r="H723" s="169"/>
      <c r="I723" s="170"/>
      <c r="J723" s="169"/>
      <c r="K723" s="171"/>
      <c r="L723" s="11"/>
      <c r="M723" s="11"/>
      <c r="N723" s="172"/>
      <c r="O723" s="117"/>
      <c r="P723" s="11"/>
      <c r="Q723" s="11"/>
      <c r="R723" s="173"/>
      <c r="S723" s="9"/>
      <c r="T723" s="174"/>
      <c r="U723" s="175"/>
      <c r="V723" s="175"/>
      <c r="W723" s="176"/>
      <c r="X723" s="176"/>
      <c r="Y723" s="177"/>
      <c r="Z723" s="117"/>
      <c r="AA723" s="11"/>
      <c r="AB723" s="181"/>
      <c r="AC723" s="9"/>
      <c r="AD723" s="11"/>
      <c r="AE723" s="74"/>
      <c r="AF723" s="26"/>
    </row>
    <row r="724">
      <c r="A724" s="30"/>
      <c r="B724" s="129" t="str">
        <f> VLOOKUP($A724,datasets!$A:$B,2,0)</f>
        <v>#N/A</v>
      </c>
      <c r="C724" s="129" t="str">
        <f t="shared" si="1"/>
        <v>.0</v>
      </c>
      <c r="D724" s="11"/>
      <c r="E724" s="117"/>
      <c r="F724" s="168"/>
      <c r="G724" s="117"/>
      <c r="H724" s="169"/>
      <c r="I724" s="170"/>
      <c r="J724" s="169"/>
      <c r="K724" s="171"/>
      <c r="L724" s="11"/>
      <c r="M724" s="11"/>
      <c r="N724" s="172"/>
      <c r="O724" s="117"/>
      <c r="P724" s="11"/>
      <c r="Q724" s="11"/>
      <c r="R724" s="173"/>
      <c r="S724" s="9"/>
      <c r="T724" s="174"/>
      <c r="U724" s="175"/>
      <c r="V724" s="175"/>
      <c r="W724" s="176"/>
      <c r="X724" s="176"/>
      <c r="Y724" s="177"/>
      <c r="Z724" s="117"/>
      <c r="AA724" s="11"/>
      <c r="AB724" s="181"/>
      <c r="AC724" s="9"/>
      <c r="AD724" s="11"/>
      <c r="AE724" s="74"/>
      <c r="AF724" s="26"/>
    </row>
    <row r="725">
      <c r="A725" s="30"/>
      <c r="B725" s="129" t="str">
        <f> VLOOKUP($A725,datasets!$A:$B,2,0)</f>
        <v>#N/A</v>
      </c>
      <c r="C725" s="129" t="str">
        <f t="shared" si="1"/>
        <v>.0</v>
      </c>
      <c r="D725" s="11"/>
      <c r="E725" s="117"/>
      <c r="F725" s="168"/>
      <c r="G725" s="117"/>
      <c r="H725" s="169"/>
      <c r="I725" s="170"/>
      <c r="J725" s="169"/>
      <c r="K725" s="171"/>
      <c r="L725" s="11"/>
      <c r="M725" s="11"/>
      <c r="N725" s="172"/>
      <c r="O725" s="117"/>
      <c r="P725" s="11"/>
      <c r="Q725" s="11"/>
      <c r="R725" s="173"/>
      <c r="S725" s="9"/>
      <c r="T725" s="174"/>
      <c r="U725" s="175"/>
      <c r="V725" s="175"/>
      <c r="W725" s="176"/>
      <c r="X725" s="176"/>
      <c r="Y725" s="177"/>
      <c r="Z725" s="117"/>
      <c r="AA725" s="11"/>
      <c r="AB725" s="181"/>
      <c r="AC725" s="9"/>
      <c r="AD725" s="11"/>
      <c r="AE725" s="74"/>
      <c r="AF725" s="26"/>
    </row>
    <row r="726">
      <c r="A726" s="30"/>
      <c r="B726" s="129" t="str">
        <f> VLOOKUP($A726,datasets!$A:$B,2,0)</f>
        <v>#N/A</v>
      </c>
      <c r="C726" s="129" t="str">
        <f t="shared" si="1"/>
        <v>.0</v>
      </c>
      <c r="D726" s="11"/>
      <c r="E726" s="117"/>
      <c r="F726" s="168"/>
      <c r="G726" s="117"/>
      <c r="H726" s="169"/>
      <c r="I726" s="170"/>
      <c r="J726" s="169"/>
      <c r="K726" s="171"/>
      <c r="L726" s="11"/>
      <c r="M726" s="11"/>
      <c r="N726" s="172"/>
      <c r="O726" s="117"/>
      <c r="P726" s="11"/>
      <c r="Q726" s="11"/>
      <c r="R726" s="173"/>
      <c r="S726" s="9"/>
      <c r="T726" s="174"/>
      <c r="U726" s="175"/>
      <c r="V726" s="175"/>
      <c r="W726" s="176"/>
      <c r="X726" s="176"/>
      <c r="Y726" s="177"/>
      <c r="Z726" s="117"/>
      <c r="AA726" s="11"/>
      <c r="AB726" s="181"/>
      <c r="AC726" s="9"/>
      <c r="AD726" s="11"/>
      <c r="AE726" s="74"/>
      <c r="AF726" s="26"/>
    </row>
    <row r="727">
      <c r="A727" s="30"/>
      <c r="B727" s="129" t="str">
        <f> VLOOKUP($A727,datasets!$A:$B,2,0)</f>
        <v>#N/A</v>
      </c>
      <c r="C727" s="129" t="str">
        <f t="shared" si="1"/>
        <v>.0</v>
      </c>
      <c r="D727" s="11"/>
      <c r="E727" s="117"/>
      <c r="F727" s="168"/>
      <c r="G727" s="117"/>
      <c r="H727" s="169"/>
      <c r="I727" s="170"/>
      <c r="J727" s="169"/>
      <c r="K727" s="171"/>
      <c r="L727" s="11"/>
      <c r="M727" s="11"/>
      <c r="N727" s="172"/>
      <c r="O727" s="117"/>
      <c r="P727" s="11"/>
      <c r="Q727" s="11"/>
      <c r="R727" s="173"/>
      <c r="S727" s="9"/>
      <c r="T727" s="174"/>
      <c r="U727" s="175"/>
      <c r="V727" s="175"/>
      <c r="W727" s="176"/>
      <c r="X727" s="176"/>
      <c r="Y727" s="177"/>
      <c r="Z727" s="117"/>
      <c r="AA727" s="11"/>
      <c r="AB727" s="181"/>
      <c r="AC727" s="9"/>
      <c r="AD727" s="11"/>
      <c r="AE727" s="74"/>
      <c r="AF727" s="26"/>
    </row>
    <row r="728">
      <c r="A728" s="30"/>
      <c r="B728" s="129" t="str">
        <f> VLOOKUP($A728,datasets!$A:$B,2,0)</f>
        <v>#N/A</v>
      </c>
      <c r="C728" s="129" t="str">
        <f t="shared" si="1"/>
        <v>.0</v>
      </c>
      <c r="D728" s="11"/>
      <c r="E728" s="117"/>
      <c r="F728" s="168"/>
      <c r="G728" s="117"/>
      <c r="H728" s="169"/>
      <c r="I728" s="170"/>
      <c r="J728" s="169"/>
      <c r="K728" s="171"/>
      <c r="L728" s="11"/>
      <c r="M728" s="11"/>
      <c r="N728" s="172"/>
      <c r="O728" s="117"/>
      <c r="P728" s="11"/>
      <c r="Q728" s="11"/>
      <c r="R728" s="173"/>
      <c r="S728" s="9"/>
      <c r="T728" s="174"/>
      <c r="U728" s="175"/>
      <c r="V728" s="175"/>
      <c r="W728" s="176"/>
      <c r="X728" s="176"/>
      <c r="Y728" s="177"/>
      <c r="Z728" s="117"/>
      <c r="AA728" s="11"/>
      <c r="AB728" s="181"/>
      <c r="AC728" s="9"/>
      <c r="AD728" s="11"/>
      <c r="AE728" s="74"/>
      <c r="AF728" s="26"/>
    </row>
    <row r="729">
      <c r="A729" s="30"/>
      <c r="B729" s="129" t="str">
        <f> VLOOKUP($A729,datasets!$A:$B,2,0)</f>
        <v>#N/A</v>
      </c>
      <c r="C729" s="129" t="str">
        <f t="shared" si="1"/>
        <v>.0</v>
      </c>
      <c r="D729" s="11"/>
      <c r="E729" s="117"/>
      <c r="F729" s="168"/>
      <c r="G729" s="117"/>
      <c r="H729" s="169"/>
      <c r="I729" s="170"/>
      <c r="J729" s="169"/>
      <c r="K729" s="171"/>
      <c r="L729" s="11"/>
      <c r="M729" s="11"/>
      <c r="N729" s="172"/>
      <c r="O729" s="117"/>
      <c r="P729" s="11"/>
      <c r="Q729" s="11"/>
      <c r="R729" s="173"/>
      <c r="S729" s="9"/>
      <c r="T729" s="174"/>
      <c r="U729" s="175"/>
      <c r="V729" s="175"/>
      <c r="W729" s="176"/>
      <c r="X729" s="176"/>
      <c r="Y729" s="177"/>
      <c r="Z729" s="117"/>
      <c r="AA729" s="11"/>
      <c r="AB729" s="181"/>
      <c r="AC729" s="9"/>
      <c r="AD729" s="11"/>
      <c r="AE729" s="74"/>
      <c r="AF729" s="26"/>
    </row>
    <row r="730">
      <c r="A730" s="30"/>
      <c r="B730" s="129" t="str">
        <f> VLOOKUP($A730,datasets!$A:$B,2,0)</f>
        <v>#N/A</v>
      </c>
      <c r="C730" s="129" t="str">
        <f t="shared" si="1"/>
        <v>.0</v>
      </c>
      <c r="D730" s="11"/>
      <c r="E730" s="117"/>
      <c r="F730" s="168"/>
      <c r="G730" s="117"/>
      <c r="H730" s="169"/>
      <c r="I730" s="170"/>
      <c r="J730" s="169"/>
      <c r="K730" s="171"/>
      <c r="L730" s="11"/>
      <c r="M730" s="11"/>
      <c r="N730" s="172"/>
      <c r="O730" s="117"/>
      <c r="P730" s="11"/>
      <c r="Q730" s="11"/>
      <c r="R730" s="173"/>
      <c r="S730" s="9"/>
      <c r="T730" s="174"/>
      <c r="U730" s="175"/>
      <c r="V730" s="175"/>
      <c r="W730" s="176"/>
      <c r="X730" s="176"/>
      <c r="Y730" s="177"/>
      <c r="Z730" s="117"/>
      <c r="AA730" s="11"/>
      <c r="AB730" s="181"/>
      <c r="AC730" s="9"/>
      <c r="AD730" s="11"/>
      <c r="AE730" s="74"/>
      <c r="AF730" s="26"/>
    </row>
    <row r="731">
      <c r="A731" s="30"/>
      <c r="B731" s="129" t="str">
        <f> VLOOKUP($A731,datasets!$A:$B,2,0)</f>
        <v>#N/A</v>
      </c>
      <c r="C731" s="129" t="str">
        <f t="shared" si="1"/>
        <v>.0</v>
      </c>
      <c r="D731" s="11"/>
      <c r="E731" s="117"/>
      <c r="F731" s="168"/>
      <c r="G731" s="117"/>
      <c r="H731" s="169"/>
      <c r="I731" s="170"/>
      <c r="J731" s="169"/>
      <c r="K731" s="171"/>
      <c r="L731" s="11"/>
      <c r="M731" s="11"/>
      <c r="N731" s="172"/>
      <c r="O731" s="117"/>
      <c r="P731" s="11"/>
      <c r="Q731" s="11"/>
      <c r="R731" s="173"/>
      <c r="S731" s="9"/>
      <c r="T731" s="174"/>
      <c r="U731" s="175"/>
      <c r="V731" s="175"/>
      <c r="W731" s="176"/>
      <c r="X731" s="176"/>
      <c r="Y731" s="177"/>
      <c r="Z731" s="117"/>
      <c r="AA731" s="11"/>
      <c r="AB731" s="181"/>
      <c r="AC731" s="9"/>
      <c r="AD731" s="11"/>
      <c r="AE731" s="74"/>
      <c r="AF731" s="26"/>
    </row>
    <row r="732">
      <c r="A732" s="30"/>
      <c r="B732" s="129" t="str">
        <f> VLOOKUP($A732,datasets!$A:$B,2,0)</f>
        <v>#N/A</v>
      </c>
      <c r="C732" s="129" t="str">
        <f t="shared" si="1"/>
        <v>.0</v>
      </c>
      <c r="D732" s="11"/>
      <c r="E732" s="117"/>
      <c r="F732" s="168"/>
      <c r="G732" s="117"/>
      <c r="H732" s="169"/>
      <c r="I732" s="170"/>
      <c r="J732" s="169"/>
      <c r="K732" s="171"/>
      <c r="L732" s="11"/>
      <c r="M732" s="11"/>
      <c r="N732" s="172"/>
      <c r="O732" s="117"/>
      <c r="P732" s="11"/>
      <c r="Q732" s="11"/>
      <c r="R732" s="173"/>
      <c r="S732" s="9"/>
      <c r="T732" s="174"/>
      <c r="U732" s="175"/>
      <c r="V732" s="175"/>
      <c r="W732" s="176"/>
      <c r="X732" s="176"/>
      <c r="Y732" s="177"/>
      <c r="Z732" s="117"/>
      <c r="AA732" s="11"/>
      <c r="AB732" s="181"/>
      <c r="AC732" s="9"/>
      <c r="AD732" s="11"/>
      <c r="AE732" s="74"/>
      <c r="AF732" s="26"/>
    </row>
    <row r="733">
      <c r="A733" s="30"/>
      <c r="B733" s="129" t="str">
        <f> VLOOKUP($A733,datasets!$A:$B,2,0)</f>
        <v>#N/A</v>
      </c>
      <c r="C733" s="129" t="str">
        <f t="shared" si="1"/>
        <v>.0</v>
      </c>
      <c r="D733" s="11"/>
      <c r="E733" s="117"/>
      <c r="F733" s="168"/>
      <c r="G733" s="117"/>
      <c r="H733" s="169"/>
      <c r="I733" s="170"/>
      <c r="J733" s="169"/>
      <c r="K733" s="171"/>
      <c r="L733" s="11"/>
      <c r="M733" s="11"/>
      <c r="N733" s="172"/>
      <c r="O733" s="117"/>
      <c r="P733" s="11"/>
      <c r="Q733" s="11"/>
      <c r="R733" s="173"/>
      <c r="S733" s="9"/>
      <c r="T733" s="174"/>
      <c r="U733" s="175"/>
      <c r="V733" s="175"/>
      <c r="W733" s="176"/>
      <c r="X733" s="176"/>
      <c r="Y733" s="177"/>
      <c r="Z733" s="117"/>
      <c r="AA733" s="11"/>
      <c r="AB733" s="181"/>
      <c r="AC733" s="9"/>
      <c r="AD733" s="11"/>
      <c r="AE733" s="74"/>
      <c r="AF733" s="26"/>
    </row>
    <row r="734">
      <c r="A734" s="30"/>
      <c r="B734" s="129" t="str">
        <f> VLOOKUP($A734,datasets!$A:$B,2,0)</f>
        <v>#N/A</v>
      </c>
      <c r="C734" s="129" t="str">
        <f t="shared" si="1"/>
        <v>.0</v>
      </c>
      <c r="D734" s="11"/>
      <c r="E734" s="117"/>
      <c r="F734" s="168"/>
      <c r="G734" s="117"/>
      <c r="H734" s="169"/>
      <c r="I734" s="170"/>
      <c r="J734" s="169"/>
      <c r="K734" s="171"/>
      <c r="L734" s="11"/>
      <c r="M734" s="11"/>
      <c r="N734" s="172"/>
      <c r="O734" s="117"/>
      <c r="P734" s="11"/>
      <c r="Q734" s="11"/>
      <c r="R734" s="173"/>
      <c r="S734" s="9"/>
      <c r="T734" s="174"/>
      <c r="U734" s="175"/>
      <c r="V734" s="175"/>
      <c r="W734" s="176"/>
      <c r="X734" s="176"/>
      <c r="Y734" s="177"/>
      <c r="Z734" s="117"/>
      <c r="AA734" s="11"/>
      <c r="AB734" s="181"/>
      <c r="AC734" s="9"/>
      <c r="AD734" s="11"/>
      <c r="AE734" s="74"/>
      <c r="AF734" s="26"/>
    </row>
    <row r="735">
      <c r="A735" s="30"/>
      <c r="B735" s="129" t="str">
        <f> VLOOKUP($A735,datasets!$A:$B,2,0)</f>
        <v>#N/A</v>
      </c>
      <c r="C735" s="129" t="str">
        <f t="shared" si="1"/>
        <v>.0</v>
      </c>
      <c r="D735" s="11"/>
      <c r="E735" s="117"/>
      <c r="F735" s="168"/>
      <c r="G735" s="117"/>
      <c r="H735" s="169"/>
      <c r="I735" s="170"/>
      <c r="J735" s="169"/>
      <c r="K735" s="171"/>
      <c r="L735" s="11"/>
      <c r="M735" s="11"/>
      <c r="N735" s="172"/>
      <c r="O735" s="117"/>
      <c r="P735" s="11"/>
      <c r="Q735" s="11"/>
      <c r="R735" s="173"/>
      <c r="S735" s="9"/>
      <c r="T735" s="174"/>
      <c r="U735" s="175"/>
      <c r="V735" s="175"/>
      <c r="W735" s="176"/>
      <c r="X735" s="176"/>
      <c r="Y735" s="177"/>
      <c r="Z735" s="117"/>
      <c r="AA735" s="11"/>
      <c r="AB735" s="181"/>
      <c r="AC735" s="9"/>
      <c r="AD735" s="11"/>
      <c r="AE735" s="74"/>
      <c r="AF735" s="26"/>
    </row>
    <row r="736">
      <c r="A736" s="30"/>
      <c r="B736" s="129" t="str">
        <f> VLOOKUP($A736,datasets!$A:$B,2,0)</f>
        <v>#N/A</v>
      </c>
      <c r="C736" s="129" t="str">
        <f t="shared" si="1"/>
        <v>.0</v>
      </c>
      <c r="D736" s="11"/>
      <c r="E736" s="117"/>
      <c r="F736" s="168"/>
      <c r="G736" s="117"/>
      <c r="H736" s="169"/>
      <c r="I736" s="170"/>
      <c r="J736" s="169"/>
      <c r="K736" s="171"/>
      <c r="L736" s="11"/>
      <c r="M736" s="11"/>
      <c r="N736" s="172"/>
      <c r="O736" s="117"/>
      <c r="P736" s="11"/>
      <c r="Q736" s="11"/>
      <c r="R736" s="173"/>
      <c r="S736" s="9"/>
      <c r="T736" s="174"/>
      <c r="U736" s="175"/>
      <c r="V736" s="175"/>
      <c r="W736" s="176"/>
      <c r="X736" s="176"/>
      <c r="Y736" s="177"/>
      <c r="Z736" s="117"/>
      <c r="AA736" s="11"/>
      <c r="AB736" s="181"/>
      <c r="AC736" s="9"/>
      <c r="AD736" s="11"/>
      <c r="AE736" s="74"/>
      <c r="AF736" s="26"/>
    </row>
    <row r="737">
      <c r="A737" s="30"/>
      <c r="B737" s="129" t="str">
        <f> VLOOKUP($A737,datasets!$A:$B,2,0)</f>
        <v>#N/A</v>
      </c>
      <c r="C737" s="129" t="str">
        <f t="shared" si="1"/>
        <v>.0</v>
      </c>
      <c r="D737" s="11"/>
      <c r="E737" s="117"/>
      <c r="F737" s="168"/>
      <c r="G737" s="117"/>
      <c r="H737" s="169"/>
      <c r="I737" s="170"/>
      <c r="J737" s="169"/>
      <c r="K737" s="171"/>
      <c r="L737" s="11"/>
      <c r="M737" s="11"/>
      <c r="N737" s="172"/>
      <c r="O737" s="117"/>
      <c r="P737" s="11"/>
      <c r="Q737" s="11"/>
      <c r="R737" s="173"/>
      <c r="S737" s="9"/>
      <c r="T737" s="174"/>
      <c r="U737" s="175"/>
      <c r="V737" s="175"/>
      <c r="W737" s="176"/>
      <c r="X737" s="176"/>
      <c r="Y737" s="177"/>
      <c r="Z737" s="117"/>
      <c r="AA737" s="11"/>
      <c r="AB737" s="181"/>
      <c r="AC737" s="9"/>
      <c r="AD737" s="11"/>
      <c r="AE737" s="74"/>
      <c r="AF737" s="26"/>
    </row>
    <row r="738">
      <c r="A738" s="30"/>
      <c r="B738" s="129" t="str">
        <f> VLOOKUP($A738,datasets!$A:$B,2,0)</f>
        <v>#N/A</v>
      </c>
      <c r="C738" s="129" t="str">
        <f t="shared" si="1"/>
        <v>.0</v>
      </c>
      <c r="D738" s="11"/>
      <c r="E738" s="117"/>
      <c r="F738" s="168"/>
      <c r="G738" s="117"/>
      <c r="H738" s="169"/>
      <c r="I738" s="170"/>
      <c r="J738" s="169"/>
      <c r="K738" s="171"/>
      <c r="L738" s="11"/>
      <c r="M738" s="11"/>
      <c r="N738" s="172"/>
      <c r="O738" s="117"/>
      <c r="P738" s="11"/>
      <c r="Q738" s="11"/>
      <c r="R738" s="173"/>
      <c r="S738" s="9"/>
      <c r="T738" s="174"/>
      <c r="U738" s="175"/>
      <c r="V738" s="175"/>
      <c r="W738" s="176"/>
      <c r="X738" s="176"/>
      <c r="Y738" s="177"/>
      <c r="Z738" s="117"/>
      <c r="AA738" s="11"/>
      <c r="AB738" s="181"/>
      <c r="AC738" s="9"/>
      <c r="AD738" s="11"/>
      <c r="AE738" s="74"/>
      <c r="AF738" s="26"/>
    </row>
    <row r="739">
      <c r="A739" s="30"/>
      <c r="B739" s="129" t="str">
        <f> VLOOKUP($A739,datasets!$A:$B,2,0)</f>
        <v>#N/A</v>
      </c>
      <c r="C739" s="129" t="str">
        <f t="shared" si="1"/>
        <v>.0</v>
      </c>
      <c r="D739" s="11"/>
      <c r="E739" s="117"/>
      <c r="F739" s="168"/>
      <c r="G739" s="117"/>
      <c r="H739" s="169"/>
      <c r="I739" s="170"/>
      <c r="J739" s="169"/>
      <c r="K739" s="171"/>
      <c r="L739" s="11"/>
      <c r="M739" s="11"/>
      <c r="N739" s="172"/>
      <c r="O739" s="117"/>
      <c r="P739" s="11"/>
      <c r="Q739" s="11"/>
      <c r="R739" s="173"/>
      <c r="S739" s="9"/>
      <c r="T739" s="174"/>
      <c r="U739" s="175"/>
      <c r="V739" s="175"/>
      <c r="W739" s="176"/>
      <c r="X739" s="176"/>
      <c r="Y739" s="177"/>
      <c r="Z739" s="117"/>
      <c r="AA739" s="11"/>
      <c r="AB739" s="181"/>
      <c r="AC739" s="9"/>
      <c r="AD739" s="11"/>
      <c r="AE739" s="74"/>
      <c r="AF739" s="26"/>
    </row>
    <row r="740">
      <c r="A740" s="30"/>
      <c r="B740" s="129" t="str">
        <f> VLOOKUP($A740,datasets!$A:$B,2,0)</f>
        <v>#N/A</v>
      </c>
      <c r="C740" s="129" t="str">
        <f t="shared" si="1"/>
        <v>.0</v>
      </c>
      <c r="D740" s="11"/>
      <c r="E740" s="117"/>
      <c r="F740" s="168"/>
      <c r="G740" s="117"/>
      <c r="H740" s="169"/>
      <c r="I740" s="170"/>
      <c r="J740" s="169"/>
      <c r="K740" s="171"/>
      <c r="L740" s="11"/>
      <c r="M740" s="11"/>
      <c r="N740" s="172"/>
      <c r="O740" s="117"/>
      <c r="P740" s="11"/>
      <c r="Q740" s="11"/>
      <c r="R740" s="173"/>
      <c r="S740" s="9"/>
      <c r="T740" s="174"/>
      <c r="U740" s="175"/>
      <c r="V740" s="175"/>
      <c r="W740" s="176"/>
      <c r="X740" s="176"/>
      <c r="Y740" s="177"/>
      <c r="Z740" s="117"/>
      <c r="AA740" s="11"/>
      <c r="AB740" s="181"/>
      <c r="AC740" s="9"/>
      <c r="AD740" s="11"/>
      <c r="AE740" s="74"/>
      <c r="AF740" s="26"/>
    </row>
    <row r="741">
      <c r="A741" s="30"/>
      <c r="B741" s="129" t="str">
        <f> VLOOKUP($A741,datasets!$A:$B,2,0)</f>
        <v>#N/A</v>
      </c>
      <c r="C741" s="129" t="str">
        <f t="shared" si="1"/>
        <v>.0</v>
      </c>
      <c r="D741" s="11"/>
      <c r="E741" s="117"/>
      <c r="F741" s="168"/>
      <c r="G741" s="117"/>
      <c r="H741" s="169"/>
      <c r="I741" s="170"/>
      <c r="J741" s="169"/>
      <c r="K741" s="171"/>
      <c r="L741" s="11"/>
      <c r="M741" s="11"/>
      <c r="N741" s="172"/>
      <c r="O741" s="117"/>
      <c r="P741" s="11"/>
      <c r="Q741" s="11"/>
      <c r="R741" s="173"/>
      <c r="S741" s="9"/>
      <c r="T741" s="174"/>
      <c r="U741" s="175"/>
      <c r="V741" s="175"/>
      <c r="W741" s="176"/>
      <c r="X741" s="176"/>
      <c r="Y741" s="177"/>
      <c r="Z741" s="117"/>
      <c r="AA741" s="11"/>
      <c r="AB741" s="181"/>
      <c r="AC741" s="9"/>
      <c r="AD741" s="11"/>
      <c r="AE741" s="74"/>
      <c r="AF741" s="26"/>
    </row>
    <row r="742">
      <c r="A742" s="30"/>
      <c r="B742" s="129" t="str">
        <f> VLOOKUP($A742,datasets!$A:$B,2,0)</f>
        <v>#N/A</v>
      </c>
      <c r="C742" s="129" t="str">
        <f t="shared" si="1"/>
        <v>.0</v>
      </c>
      <c r="D742" s="11"/>
      <c r="E742" s="117"/>
      <c r="F742" s="168"/>
      <c r="G742" s="117"/>
      <c r="H742" s="169"/>
      <c r="I742" s="170"/>
      <c r="J742" s="169"/>
      <c r="K742" s="171"/>
      <c r="L742" s="11"/>
      <c r="M742" s="11"/>
      <c r="N742" s="172"/>
      <c r="O742" s="117"/>
      <c r="P742" s="11"/>
      <c r="Q742" s="11"/>
      <c r="R742" s="173"/>
      <c r="S742" s="9"/>
      <c r="T742" s="174"/>
      <c r="U742" s="175"/>
      <c r="V742" s="175"/>
      <c r="W742" s="176"/>
      <c r="X742" s="176"/>
      <c r="Y742" s="177"/>
      <c r="Z742" s="117"/>
      <c r="AA742" s="11"/>
      <c r="AB742" s="181"/>
      <c r="AC742" s="9"/>
      <c r="AD742" s="11"/>
      <c r="AE742" s="74"/>
      <c r="AF742" s="26"/>
    </row>
    <row r="743">
      <c r="A743" s="30"/>
      <c r="B743" s="129" t="str">
        <f> VLOOKUP($A743,datasets!$A:$B,2,0)</f>
        <v>#N/A</v>
      </c>
      <c r="C743" s="129" t="str">
        <f t="shared" si="1"/>
        <v>.0</v>
      </c>
      <c r="D743" s="11"/>
      <c r="E743" s="117"/>
      <c r="F743" s="168"/>
      <c r="G743" s="117"/>
      <c r="H743" s="169"/>
      <c r="I743" s="170"/>
      <c r="J743" s="169"/>
      <c r="K743" s="171"/>
      <c r="L743" s="11"/>
      <c r="M743" s="11"/>
      <c r="N743" s="172"/>
      <c r="O743" s="117"/>
      <c r="P743" s="11"/>
      <c r="Q743" s="11"/>
      <c r="R743" s="173"/>
      <c r="S743" s="9"/>
      <c r="T743" s="174"/>
      <c r="U743" s="175"/>
      <c r="V743" s="175"/>
      <c r="W743" s="176"/>
      <c r="X743" s="176"/>
      <c r="Y743" s="177"/>
      <c r="Z743" s="117"/>
      <c r="AA743" s="11"/>
      <c r="AB743" s="181"/>
      <c r="AC743" s="9"/>
      <c r="AD743" s="11"/>
      <c r="AE743" s="74"/>
      <c r="AF743" s="26"/>
    </row>
    <row r="744">
      <c r="A744" s="30"/>
      <c r="B744" s="129" t="str">
        <f> VLOOKUP($A744,datasets!$A:$B,2,0)</f>
        <v>#N/A</v>
      </c>
      <c r="C744" s="129" t="str">
        <f t="shared" si="1"/>
        <v>.0</v>
      </c>
      <c r="D744" s="11"/>
      <c r="E744" s="117"/>
      <c r="F744" s="168"/>
      <c r="G744" s="117"/>
      <c r="H744" s="169"/>
      <c r="I744" s="170"/>
      <c r="J744" s="169"/>
      <c r="K744" s="171"/>
      <c r="L744" s="11"/>
      <c r="M744" s="11"/>
      <c r="N744" s="172"/>
      <c r="O744" s="117"/>
      <c r="P744" s="11"/>
      <c r="Q744" s="11"/>
      <c r="R744" s="173"/>
      <c r="S744" s="9"/>
      <c r="T744" s="174"/>
      <c r="U744" s="175"/>
      <c r="V744" s="175"/>
      <c r="W744" s="176"/>
      <c r="X744" s="176"/>
      <c r="Y744" s="177"/>
      <c r="Z744" s="117"/>
      <c r="AA744" s="11"/>
      <c r="AB744" s="181"/>
      <c r="AC744" s="9"/>
      <c r="AD744" s="11"/>
      <c r="AE744" s="74"/>
      <c r="AF744" s="26"/>
    </row>
    <row r="745">
      <c r="A745" s="30"/>
      <c r="B745" s="129" t="str">
        <f> VLOOKUP($A745,datasets!$A:$B,2,0)</f>
        <v>#N/A</v>
      </c>
      <c r="C745" s="129" t="str">
        <f t="shared" si="1"/>
        <v>.0</v>
      </c>
      <c r="D745" s="11"/>
      <c r="E745" s="117"/>
      <c r="F745" s="168"/>
      <c r="G745" s="117"/>
      <c r="H745" s="169"/>
      <c r="I745" s="170"/>
      <c r="J745" s="169"/>
      <c r="K745" s="171"/>
      <c r="L745" s="11"/>
      <c r="M745" s="11"/>
      <c r="N745" s="172"/>
      <c r="O745" s="117"/>
      <c r="P745" s="11"/>
      <c r="Q745" s="11"/>
      <c r="R745" s="173"/>
      <c r="S745" s="9"/>
      <c r="T745" s="174"/>
      <c r="U745" s="175"/>
      <c r="V745" s="175"/>
      <c r="W745" s="176"/>
      <c r="X745" s="176"/>
      <c r="Y745" s="177"/>
      <c r="Z745" s="117"/>
      <c r="AA745" s="11"/>
      <c r="AB745" s="181"/>
      <c r="AC745" s="9"/>
      <c r="AD745" s="11"/>
      <c r="AE745" s="74"/>
      <c r="AF745" s="26"/>
    </row>
    <row r="746">
      <c r="A746" s="30"/>
      <c r="B746" s="129" t="str">
        <f> VLOOKUP($A746,datasets!$A:$B,2,0)</f>
        <v>#N/A</v>
      </c>
      <c r="C746" s="129" t="str">
        <f t="shared" si="1"/>
        <v>.0</v>
      </c>
      <c r="D746" s="11"/>
      <c r="E746" s="117"/>
      <c r="F746" s="168"/>
      <c r="G746" s="117"/>
      <c r="H746" s="169"/>
      <c r="I746" s="170"/>
      <c r="J746" s="169"/>
      <c r="K746" s="171"/>
      <c r="L746" s="11"/>
      <c r="M746" s="11"/>
      <c r="N746" s="172"/>
      <c r="O746" s="117"/>
      <c r="P746" s="11"/>
      <c r="Q746" s="11"/>
      <c r="R746" s="173"/>
      <c r="S746" s="9"/>
      <c r="T746" s="174"/>
      <c r="U746" s="175"/>
      <c r="V746" s="175"/>
      <c r="W746" s="176"/>
      <c r="X746" s="176"/>
      <c r="Y746" s="177"/>
      <c r="Z746" s="117"/>
      <c r="AA746" s="11"/>
      <c r="AB746" s="181"/>
      <c r="AC746" s="9"/>
      <c r="AD746" s="11"/>
      <c r="AE746" s="74"/>
      <c r="AF746" s="26"/>
    </row>
    <row r="747">
      <c r="A747" s="30"/>
      <c r="B747" s="129" t="str">
        <f> VLOOKUP($A747,datasets!$A:$B,2,0)</f>
        <v>#N/A</v>
      </c>
      <c r="C747" s="129" t="str">
        <f t="shared" si="1"/>
        <v>.0</v>
      </c>
      <c r="D747" s="11"/>
      <c r="E747" s="117"/>
      <c r="F747" s="168"/>
      <c r="G747" s="117"/>
      <c r="H747" s="169"/>
      <c r="I747" s="170"/>
      <c r="J747" s="169"/>
      <c r="K747" s="171"/>
      <c r="L747" s="11"/>
      <c r="M747" s="11"/>
      <c r="N747" s="172"/>
      <c r="O747" s="117"/>
      <c r="P747" s="11"/>
      <c r="Q747" s="11"/>
      <c r="R747" s="173"/>
      <c r="S747" s="9"/>
      <c r="T747" s="174"/>
      <c r="U747" s="175"/>
      <c r="V747" s="175"/>
      <c r="W747" s="176"/>
      <c r="X747" s="176"/>
      <c r="Y747" s="177"/>
      <c r="Z747" s="117"/>
      <c r="AA747" s="11"/>
      <c r="AB747" s="181"/>
      <c r="AC747" s="9"/>
      <c r="AD747" s="11"/>
      <c r="AE747" s="74"/>
      <c r="AF747" s="26"/>
    </row>
    <row r="748">
      <c r="A748" s="30"/>
      <c r="B748" s="129" t="str">
        <f> VLOOKUP($A748,datasets!$A:$B,2,0)</f>
        <v>#N/A</v>
      </c>
      <c r="C748" s="129" t="str">
        <f t="shared" si="1"/>
        <v>.0</v>
      </c>
      <c r="D748" s="11"/>
      <c r="E748" s="117"/>
      <c r="F748" s="168"/>
      <c r="G748" s="117"/>
      <c r="H748" s="169"/>
      <c r="I748" s="170"/>
      <c r="J748" s="169"/>
      <c r="K748" s="171"/>
      <c r="L748" s="11"/>
      <c r="M748" s="11"/>
      <c r="N748" s="172"/>
      <c r="O748" s="117"/>
      <c r="P748" s="11"/>
      <c r="Q748" s="11"/>
      <c r="R748" s="173"/>
      <c r="S748" s="9"/>
      <c r="T748" s="174"/>
      <c r="U748" s="175"/>
      <c r="V748" s="175"/>
      <c r="W748" s="176"/>
      <c r="X748" s="176"/>
      <c r="Y748" s="177"/>
      <c r="Z748" s="117"/>
      <c r="AA748" s="11"/>
      <c r="AB748" s="181"/>
      <c r="AC748" s="9"/>
      <c r="AD748" s="11"/>
      <c r="AE748" s="74"/>
      <c r="AF748" s="26"/>
    </row>
    <row r="749">
      <c r="A749" s="30"/>
      <c r="B749" s="129" t="str">
        <f> VLOOKUP($A749,datasets!$A:$B,2,0)</f>
        <v>#N/A</v>
      </c>
      <c r="C749" s="129" t="str">
        <f t="shared" si="1"/>
        <v>.0</v>
      </c>
      <c r="D749" s="11"/>
      <c r="E749" s="117"/>
      <c r="F749" s="168"/>
      <c r="G749" s="117"/>
      <c r="H749" s="169"/>
      <c r="I749" s="170"/>
      <c r="J749" s="169"/>
      <c r="K749" s="171"/>
      <c r="L749" s="11"/>
      <c r="M749" s="11"/>
      <c r="N749" s="172"/>
      <c r="O749" s="117"/>
      <c r="P749" s="11"/>
      <c r="Q749" s="11"/>
      <c r="R749" s="173"/>
      <c r="S749" s="9"/>
      <c r="T749" s="174"/>
      <c r="U749" s="175"/>
      <c r="V749" s="175"/>
      <c r="W749" s="176"/>
      <c r="X749" s="176"/>
      <c r="Y749" s="177"/>
      <c r="Z749" s="117"/>
      <c r="AA749" s="11"/>
      <c r="AB749" s="181"/>
      <c r="AC749" s="9"/>
      <c r="AD749" s="11"/>
      <c r="AE749" s="74"/>
      <c r="AF749" s="26"/>
    </row>
    <row r="750">
      <c r="A750" s="30"/>
      <c r="B750" s="129" t="str">
        <f> VLOOKUP($A750,datasets!$A:$B,2,0)</f>
        <v>#N/A</v>
      </c>
      <c r="C750" s="129" t="str">
        <f t="shared" si="1"/>
        <v>.0</v>
      </c>
      <c r="D750" s="11"/>
      <c r="E750" s="117"/>
      <c r="F750" s="168"/>
      <c r="G750" s="117"/>
      <c r="H750" s="169"/>
      <c r="I750" s="170"/>
      <c r="J750" s="169"/>
      <c r="K750" s="171"/>
      <c r="L750" s="11"/>
      <c r="M750" s="11"/>
      <c r="N750" s="172"/>
      <c r="O750" s="117"/>
      <c r="P750" s="11"/>
      <c r="Q750" s="11"/>
      <c r="R750" s="173"/>
      <c r="S750" s="9"/>
      <c r="T750" s="174"/>
      <c r="U750" s="175"/>
      <c r="V750" s="175"/>
      <c r="W750" s="176"/>
      <c r="X750" s="176"/>
      <c r="Y750" s="177"/>
      <c r="Z750" s="117"/>
      <c r="AA750" s="11"/>
      <c r="AB750" s="181"/>
      <c r="AC750" s="9"/>
      <c r="AD750" s="11"/>
      <c r="AE750" s="74"/>
      <c r="AF750" s="26"/>
    </row>
    <row r="751">
      <c r="A751" s="30"/>
      <c r="B751" s="129" t="str">
        <f> VLOOKUP($A751,datasets!$A:$B,2,0)</f>
        <v>#N/A</v>
      </c>
      <c r="C751" s="129" t="str">
        <f t="shared" si="1"/>
        <v>.0</v>
      </c>
      <c r="D751" s="11"/>
      <c r="E751" s="117"/>
      <c r="F751" s="168"/>
      <c r="G751" s="117"/>
      <c r="H751" s="169"/>
      <c r="I751" s="170"/>
      <c r="J751" s="169"/>
      <c r="K751" s="171"/>
      <c r="L751" s="11"/>
      <c r="M751" s="11"/>
      <c r="N751" s="172"/>
      <c r="O751" s="117"/>
      <c r="P751" s="11"/>
      <c r="Q751" s="11"/>
      <c r="R751" s="173"/>
      <c r="S751" s="9"/>
      <c r="T751" s="174"/>
      <c r="U751" s="175"/>
      <c r="V751" s="175"/>
      <c r="W751" s="176"/>
      <c r="X751" s="176"/>
      <c r="Y751" s="177"/>
      <c r="Z751" s="117"/>
      <c r="AA751" s="11"/>
      <c r="AB751" s="181"/>
      <c r="AC751" s="9"/>
      <c r="AD751" s="11"/>
      <c r="AE751" s="74"/>
      <c r="AF751" s="26"/>
    </row>
    <row r="752">
      <c r="A752" s="30"/>
      <c r="B752" s="129" t="str">
        <f> VLOOKUP($A752,datasets!$A:$B,2,0)</f>
        <v>#N/A</v>
      </c>
      <c r="C752" s="129" t="str">
        <f t="shared" si="1"/>
        <v>.0</v>
      </c>
      <c r="D752" s="11"/>
      <c r="E752" s="117"/>
      <c r="F752" s="168"/>
      <c r="G752" s="117"/>
      <c r="H752" s="169"/>
      <c r="I752" s="170"/>
      <c r="J752" s="169"/>
      <c r="K752" s="171"/>
      <c r="L752" s="11"/>
      <c r="M752" s="11"/>
      <c r="N752" s="172"/>
      <c r="O752" s="117"/>
      <c r="P752" s="11"/>
      <c r="Q752" s="11"/>
      <c r="R752" s="173"/>
      <c r="S752" s="9"/>
      <c r="T752" s="174"/>
      <c r="U752" s="175"/>
      <c r="V752" s="175"/>
      <c r="W752" s="176"/>
      <c r="X752" s="176"/>
      <c r="Y752" s="177"/>
      <c r="Z752" s="117"/>
      <c r="AA752" s="11"/>
      <c r="AB752" s="181"/>
      <c r="AC752" s="9"/>
      <c r="AD752" s="11"/>
      <c r="AE752" s="74"/>
      <c r="AF752" s="26"/>
    </row>
    <row r="753">
      <c r="A753" s="30"/>
      <c r="B753" s="129" t="str">
        <f> VLOOKUP($A753,datasets!$A:$B,2,0)</f>
        <v>#N/A</v>
      </c>
      <c r="C753" s="129" t="str">
        <f t="shared" si="1"/>
        <v>.0</v>
      </c>
      <c r="D753" s="11"/>
      <c r="E753" s="117"/>
      <c r="F753" s="168"/>
      <c r="G753" s="117"/>
      <c r="H753" s="169"/>
      <c r="I753" s="170"/>
      <c r="J753" s="169"/>
      <c r="K753" s="171"/>
      <c r="L753" s="11"/>
      <c r="M753" s="11"/>
      <c r="N753" s="172"/>
      <c r="O753" s="117"/>
      <c r="P753" s="11"/>
      <c r="Q753" s="11"/>
      <c r="R753" s="173"/>
      <c r="S753" s="9"/>
      <c r="T753" s="174"/>
      <c r="U753" s="175"/>
      <c r="V753" s="175"/>
      <c r="W753" s="176"/>
      <c r="X753" s="176"/>
      <c r="Y753" s="177"/>
      <c r="Z753" s="117"/>
      <c r="AA753" s="11"/>
      <c r="AB753" s="181"/>
      <c r="AC753" s="9"/>
      <c r="AD753" s="11"/>
      <c r="AE753" s="74"/>
      <c r="AF753" s="26"/>
    </row>
    <row r="754">
      <c r="A754" s="30"/>
      <c r="B754" s="129" t="str">
        <f> VLOOKUP($A754,datasets!$A:$B,2,0)</f>
        <v>#N/A</v>
      </c>
      <c r="C754" s="129" t="str">
        <f t="shared" si="1"/>
        <v>.0</v>
      </c>
      <c r="D754" s="11"/>
      <c r="E754" s="117"/>
      <c r="F754" s="168"/>
      <c r="G754" s="117"/>
      <c r="H754" s="169"/>
      <c r="I754" s="170"/>
      <c r="J754" s="169"/>
      <c r="K754" s="171"/>
      <c r="L754" s="11"/>
      <c r="M754" s="11"/>
      <c r="N754" s="172"/>
      <c r="O754" s="117"/>
      <c r="P754" s="11"/>
      <c r="Q754" s="11"/>
      <c r="R754" s="173"/>
      <c r="S754" s="9"/>
      <c r="T754" s="174"/>
      <c r="U754" s="175"/>
      <c r="V754" s="175"/>
      <c r="W754" s="176"/>
      <c r="X754" s="176"/>
      <c r="Y754" s="177"/>
      <c r="Z754" s="117"/>
      <c r="AA754" s="11"/>
      <c r="AB754" s="181"/>
      <c r="AC754" s="9"/>
      <c r="AD754" s="11"/>
      <c r="AE754" s="74"/>
      <c r="AF754" s="26"/>
    </row>
    <row r="755">
      <c r="A755" s="30"/>
      <c r="B755" s="129" t="str">
        <f> VLOOKUP($A755,datasets!$A:$B,2,0)</f>
        <v>#N/A</v>
      </c>
      <c r="C755" s="129" t="str">
        <f t="shared" si="1"/>
        <v>.0</v>
      </c>
      <c r="D755" s="11"/>
      <c r="E755" s="117"/>
      <c r="F755" s="168"/>
      <c r="G755" s="117"/>
      <c r="H755" s="169"/>
      <c r="I755" s="170"/>
      <c r="J755" s="169"/>
      <c r="K755" s="171"/>
      <c r="L755" s="11"/>
      <c r="M755" s="11"/>
      <c r="N755" s="172"/>
      <c r="O755" s="117"/>
      <c r="P755" s="11"/>
      <c r="Q755" s="11"/>
      <c r="R755" s="173"/>
      <c r="S755" s="9"/>
      <c r="T755" s="174"/>
      <c r="U755" s="175"/>
      <c r="V755" s="175"/>
      <c r="W755" s="176"/>
      <c r="X755" s="176"/>
      <c r="Y755" s="177"/>
      <c r="Z755" s="117"/>
      <c r="AA755" s="11"/>
      <c r="AB755" s="181"/>
      <c r="AC755" s="9"/>
      <c r="AD755" s="11"/>
      <c r="AE755" s="74"/>
      <c r="AF755" s="26"/>
    </row>
    <row r="756">
      <c r="A756" s="30"/>
      <c r="B756" s="129" t="str">
        <f> VLOOKUP($A756,datasets!$A:$B,2,0)</f>
        <v>#N/A</v>
      </c>
      <c r="C756" s="129" t="str">
        <f t="shared" si="1"/>
        <v>.0</v>
      </c>
      <c r="D756" s="11"/>
      <c r="E756" s="117"/>
      <c r="F756" s="168"/>
      <c r="G756" s="117"/>
      <c r="H756" s="169"/>
      <c r="I756" s="170"/>
      <c r="J756" s="169"/>
      <c r="K756" s="171"/>
      <c r="L756" s="11"/>
      <c r="M756" s="11"/>
      <c r="N756" s="172"/>
      <c r="O756" s="117"/>
      <c r="P756" s="11"/>
      <c r="Q756" s="11"/>
      <c r="R756" s="173"/>
      <c r="S756" s="9"/>
      <c r="T756" s="174"/>
      <c r="U756" s="175"/>
      <c r="V756" s="175"/>
      <c r="W756" s="176"/>
      <c r="X756" s="176"/>
      <c r="Y756" s="177"/>
      <c r="Z756" s="117"/>
      <c r="AA756" s="11"/>
      <c r="AB756" s="181"/>
      <c r="AC756" s="9"/>
      <c r="AD756" s="11"/>
      <c r="AE756" s="74"/>
      <c r="AF756" s="26"/>
    </row>
    <row r="757">
      <c r="A757" s="30"/>
      <c r="B757" s="129" t="str">
        <f> VLOOKUP($A757,datasets!$A:$B,2,0)</f>
        <v>#N/A</v>
      </c>
      <c r="C757" s="129" t="str">
        <f t="shared" si="1"/>
        <v>.0</v>
      </c>
      <c r="D757" s="11"/>
      <c r="E757" s="117"/>
      <c r="F757" s="168"/>
      <c r="G757" s="117"/>
      <c r="H757" s="169"/>
      <c r="I757" s="170"/>
      <c r="J757" s="169"/>
      <c r="K757" s="171"/>
      <c r="L757" s="11"/>
      <c r="M757" s="11"/>
      <c r="N757" s="172"/>
      <c r="O757" s="117"/>
      <c r="P757" s="11"/>
      <c r="Q757" s="11"/>
      <c r="R757" s="173"/>
      <c r="S757" s="9"/>
      <c r="T757" s="174"/>
      <c r="U757" s="175"/>
      <c r="V757" s="175"/>
      <c r="W757" s="176"/>
      <c r="X757" s="176"/>
      <c r="Y757" s="177"/>
      <c r="Z757" s="117"/>
      <c r="AA757" s="11"/>
      <c r="AB757" s="181"/>
      <c r="AC757" s="9"/>
      <c r="AD757" s="11"/>
      <c r="AE757" s="74"/>
      <c r="AF757" s="26"/>
    </row>
    <row r="758">
      <c r="A758" s="30"/>
      <c r="B758" s="129" t="str">
        <f> VLOOKUP($A758,datasets!$A:$B,2,0)</f>
        <v>#N/A</v>
      </c>
      <c r="C758" s="129" t="str">
        <f t="shared" si="1"/>
        <v>.0</v>
      </c>
      <c r="D758" s="11"/>
      <c r="E758" s="117"/>
      <c r="F758" s="168"/>
      <c r="G758" s="117"/>
      <c r="H758" s="169"/>
      <c r="I758" s="170"/>
      <c r="J758" s="169"/>
      <c r="K758" s="171"/>
      <c r="L758" s="11"/>
      <c r="M758" s="11"/>
      <c r="N758" s="172"/>
      <c r="O758" s="117"/>
      <c r="P758" s="11"/>
      <c r="Q758" s="11"/>
      <c r="R758" s="173"/>
      <c r="S758" s="9"/>
      <c r="T758" s="174"/>
      <c r="U758" s="175"/>
      <c r="V758" s="175"/>
      <c r="W758" s="176"/>
      <c r="X758" s="176"/>
      <c r="Y758" s="177"/>
      <c r="Z758" s="117"/>
      <c r="AA758" s="11"/>
      <c r="AB758" s="181"/>
      <c r="AC758" s="9"/>
      <c r="AD758" s="11"/>
      <c r="AE758" s="74"/>
      <c r="AF758" s="26"/>
    </row>
    <row r="759">
      <c r="A759" s="30"/>
      <c r="B759" s="129" t="str">
        <f> VLOOKUP($A759,datasets!$A:$B,2,0)</f>
        <v>#N/A</v>
      </c>
      <c r="C759" s="129" t="str">
        <f t="shared" si="1"/>
        <v>.0</v>
      </c>
      <c r="D759" s="11"/>
      <c r="E759" s="117"/>
      <c r="F759" s="168"/>
      <c r="G759" s="117"/>
      <c r="H759" s="169"/>
      <c r="I759" s="170"/>
      <c r="J759" s="169"/>
      <c r="K759" s="171"/>
      <c r="L759" s="11"/>
      <c r="M759" s="11"/>
      <c r="N759" s="172"/>
      <c r="O759" s="117"/>
      <c r="P759" s="11"/>
      <c r="Q759" s="11"/>
      <c r="R759" s="173"/>
      <c r="S759" s="9"/>
      <c r="T759" s="174"/>
      <c r="U759" s="175"/>
      <c r="V759" s="175"/>
      <c r="W759" s="176"/>
      <c r="X759" s="176"/>
      <c r="Y759" s="177"/>
      <c r="Z759" s="117"/>
      <c r="AA759" s="11"/>
      <c r="AB759" s="181"/>
      <c r="AC759" s="9"/>
      <c r="AD759" s="11"/>
      <c r="AE759" s="74"/>
      <c r="AF759" s="26"/>
    </row>
    <row r="760">
      <c r="A760" s="30"/>
      <c r="B760" s="129" t="str">
        <f> VLOOKUP($A760,datasets!$A:$B,2,0)</f>
        <v>#N/A</v>
      </c>
      <c r="C760" s="129" t="str">
        <f t="shared" si="1"/>
        <v>.0</v>
      </c>
      <c r="D760" s="11"/>
      <c r="E760" s="117"/>
      <c r="F760" s="168"/>
      <c r="G760" s="117"/>
      <c r="H760" s="169"/>
      <c r="I760" s="170"/>
      <c r="J760" s="169"/>
      <c r="K760" s="171"/>
      <c r="L760" s="11"/>
      <c r="M760" s="11"/>
      <c r="N760" s="172"/>
      <c r="O760" s="117"/>
      <c r="P760" s="11"/>
      <c r="Q760" s="11"/>
      <c r="R760" s="173"/>
      <c r="S760" s="9"/>
      <c r="T760" s="174"/>
      <c r="U760" s="175"/>
      <c r="V760" s="175"/>
      <c r="W760" s="176"/>
      <c r="X760" s="176"/>
      <c r="Y760" s="177"/>
      <c r="Z760" s="117"/>
      <c r="AA760" s="11"/>
      <c r="AB760" s="181"/>
      <c r="AC760" s="9"/>
      <c r="AD760" s="11"/>
      <c r="AE760" s="74"/>
      <c r="AF760" s="26"/>
    </row>
    <row r="761">
      <c r="A761" s="30"/>
      <c r="B761" s="129" t="str">
        <f> VLOOKUP($A761,datasets!$A:$B,2,0)</f>
        <v>#N/A</v>
      </c>
      <c r="C761" s="129" t="str">
        <f t="shared" si="1"/>
        <v>.0</v>
      </c>
      <c r="D761" s="11"/>
      <c r="E761" s="117"/>
      <c r="F761" s="168"/>
      <c r="G761" s="117"/>
      <c r="H761" s="169"/>
      <c r="I761" s="170"/>
      <c r="J761" s="169"/>
      <c r="K761" s="171"/>
      <c r="L761" s="11"/>
      <c r="M761" s="11"/>
      <c r="N761" s="172"/>
      <c r="O761" s="117"/>
      <c r="P761" s="11"/>
      <c r="Q761" s="11"/>
      <c r="R761" s="173"/>
      <c r="S761" s="9"/>
      <c r="T761" s="174"/>
      <c r="U761" s="175"/>
      <c r="V761" s="175"/>
      <c r="W761" s="176"/>
      <c r="X761" s="176"/>
      <c r="Y761" s="177"/>
      <c r="Z761" s="117"/>
      <c r="AA761" s="11"/>
      <c r="AB761" s="181"/>
      <c r="AC761" s="9"/>
      <c r="AD761" s="11"/>
      <c r="AE761" s="74"/>
      <c r="AF761" s="26"/>
    </row>
    <row r="762">
      <c r="A762" s="30"/>
      <c r="B762" s="129" t="str">
        <f> VLOOKUP($A762,datasets!$A:$B,2,0)</f>
        <v>#N/A</v>
      </c>
      <c r="C762" s="129" t="str">
        <f t="shared" si="1"/>
        <v>.0</v>
      </c>
      <c r="D762" s="11"/>
      <c r="E762" s="117"/>
      <c r="F762" s="168"/>
      <c r="G762" s="117"/>
      <c r="H762" s="169"/>
      <c r="I762" s="170"/>
      <c r="J762" s="169"/>
      <c r="K762" s="171"/>
      <c r="L762" s="11"/>
      <c r="M762" s="11"/>
      <c r="N762" s="172"/>
      <c r="O762" s="117"/>
      <c r="P762" s="11"/>
      <c r="Q762" s="11"/>
      <c r="R762" s="173"/>
      <c r="S762" s="9"/>
      <c r="T762" s="174"/>
      <c r="U762" s="175"/>
      <c r="V762" s="175"/>
      <c r="W762" s="176"/>
      <c r="X762" s="176"/>
      <c r="Y762" s="177"/>
      <c r="Z762" s="117"/>
      <c r="AA762" s="11"/>
      <c r="AB762" s="181"/>
      <c r="AC762" s="9"/>
      <c r="AD762" s="11"/>
      <c r="AE762" s="74"/>
      <c r="AF762" s="26"/>
    </row>
    <row r="763">
      <c r="A763" s="30"/>
      <c r="B763" s="129" t="str">
        <f> VLOOKUP($A763,datasets!$A:$B,2,0)</f>
        <v>#N/A</v>
      </c>
      <c r="C763" s="129" t="str">
        <f t="shared" si="1"/>
        <v>.0</v>
      </c>
      <c r="D763" s="11"/>
      <c r="E763" s="117"/>
      <c r="F763" s="168"/>
      <c r="G763" s="117"/>
      <c r="H763" s="169"/>
      <c r="I763" s="170"/>
      <c r="J763" s="169"/>
      <c r="K763" s="171"/>
      <c r="L763" s="11"/>
      <c r="M763" s="11"/>
      <c r="N763" s="172"/>
      <c r="O763" s="117"/>
      <c r="P763" s="11"/>
      <c r="Q763" s="11"/>
      <c r="R763" s="173"/>
      <c r="S763" s="9"/>
      <c r="T763" s="174"/>
      <c r="U763" s="175"/>
      <c r="V763" s="175"/>
      <c r="W763" s="176"/>
      <c r="X763" s="176"/>
      <c r="Y763" s="177"/>
      <c r="Z763" s="117"/>
      <c r="AA763" s="11"/>
      <c r="AB763" s="181"/>
      <c r="AC763" s="9"/>
      <c r="AD763" s="11"/>
      <c r="AE763" s="74"/>
      <c r="AF763" s="26"/>
    </row>
    <row r="764">
      <c r="A764" s="30"/>
      <c r="B764" s="129" t="str">
        <f> VLOOKUP($A764,datasets!$A:$B,2,0)</f>
        <v>#N/A</v>
      </c>
      <c r="C764" s="129" t="str">
        <f t="shared" si="1"/>
        <v>.0</v>
      </c>
      <c r="D764" s="11"/>
      <c r="E764" s="117"/>
      <c r="F764" s="168"/>
      <c r="G764" s="117"/>
      <c r="H764" s="169"/>
      <c r="I764" s="170"/>
      <c r="J764" s="169"/>
      <c r="K764" s="171"/>
      <c r="L764" s="11"/>
      <c r="M764" s="11"/>
      <c r="N764" s="172"/>
      <c r="O764" s="117"/>
      <c r="P764" s="11"/>
      <c r="Q764" s="11"/>
      <c r="R764" s="173"/>
      <c r="S764" s="9"/>
      <c r="T764" s="174"/>
      <c r="U764" s="175"/>
      <c r="V764" s="175"/>
      <c r="W764" s="176"/>
      <c r="X764" s="176"/>
      <c r="Y764" s="177"/>
      <c r="Z764" s="117"/>
      <c r="AA764" s="11"/>
      <c r="AB764" s="181"/>
      <c r="AC764" s="9"/>
      <c r="AD764" s="11"/>
      <c r="AE764" s="74"/>
      <c r="AF764" s="26"/>
    </row>
    <row r="765">
      <c r="A765" s="30"/>
      <c r="B765" s="129" t="str">
        <f> VLOOKUP($A765,datasets!$A:$B,2,0)</f>
        <v>#N/A</v>
      </c>
      <c r="C765" s="129" t="str">
        <f t="shared" si="1"/>
        <v>.0</v>
      </c>
      <c r="D765" s="11"/>
      <c r="E765" s="117"/>
      <c r="F765" s="168"/>
      <c r="G765" s="117"/>
      <c r="H765" s="169"/>
      <c r="I765" s="170"/>
      <c r="J765" s="169"/>
      <c r="K765" s="171"/>
      <c r="L765" s="11"/>
      <c r="M765" s="11"/>
      <c r="N765" s="172"/>
      <c r="O765" s="117"/>
      <c r="P765" s="11"/>
      <c r="Q765" s="11"/>
      <c r="R765" s="173"/>
      <c r="S765" s="9"/>
      <c r="T765" s="174"/>
      <c r="U765" s="175"/>
      <c r="V765" s="175"/>
      <c r="W765" s="176"/>
      <c r="X765" s="176"/>
      <c r="Y765" s="177"/>
      <c r="Z765" s="117"/>
      <c r="AA765" s="11"/>
      <c r="AB765" s="181"/>
      <c r="AC765" s="9"/>
      <c r="AD765" s="11"/>
      <c r="AE765" s="74"/>
      <c r="AF765" s="26"/>
    </row>
    <row r="766">
      <c r="A766" s="30"/>
      <c r="B766" s="129" t="str">
        <f> VLOOKUP($A766,datasets!$A:$B,2,0)</f>
        <v>#N/A</v>
      </c>
      <c r="C766" s="129" t="str">
        <f t="shared" si="1"/>
        <v>.0</v>
      </c>
      <c r="D766" s="11"/>
      <c r="E766" s="117"/>
      <c r="F766" s="168"/>
      <c r="G766" s="117"/>
      <c r="H766" s="169"/>
      <c r="I766" s="170"/>
      <c r="J766" s="169"/>
      <c r="K766" s="171"/>
      <c r="L766" s="11"/>
      <c r="M766" s="11"/>
      <c r="N766" s="172"/>
      <c r="O766" s="117"/>
      <c r="P766" s="11"/>
      <c r="Q766" s="11"/>
      <c r="R766" s="173"/>
      <c r="S766" s="9"/>
      <c r="T766" s="174"/>
      <c r="U766" s="175"/>
      <c r="V766" s="175"/>
      <c r="W766" s="176"/>
      <c r="X766" s="176"/>
      <c r="Y766" s="177"/>
      <c r="Z766" s="117"/>
      <c r="AA766" s="11"/>
      <c r="AB766" s="181"/>
      <c r="AC766" s="9"/>
      <c r="AD766" s="11"/>
      <c r="AE766" s="74"/>
      <c r="AF766" s="26"/>
    </row>
    <row r="767">
      <c r="A767" s="30"/>
      <c r="B767" s="129" t="str">
        <f> VLOOKUP($A767,datasets!$A:$B,2,0)</f>
        <v>#N/A</v>
      </c>
      <c r="C767" s="129" t="str">
        <f t="shared" si="1"/>
        <v>.0</v>
      </c>
      <c r="D767" s="11"/>
      <c r="E767" s="117"/>
      <c r="F767" s="168"/>
      <c r="G767" s="117"/>
      <c r="H767" s="169"/>
      <c r="I767" s="170"/>
      <c r="J767" s="169"/>
      <c r="K767" s="171"/>
      <c r="L767" s="11"/>
      <c r="M767" s="11"/>
      <c r="N767" s="172"/>
      <c r="O767" s="117"/>
      <c r="P767" s="11"/>
      <c r="Q767" s="11"/>
      <c r="R767" s="173"/>
      <c r="S767" s="9"/>
      <c r="T767" s="174"/>
      <c r="U767" s="175"/>
      <c r="V767" s="175"/>
      <c r="W767" s="176"/>
      <c r="X767" s="176"/>
      <c r="Y767" s="177"/>
      <c r="Z767" s="117"/>
      <c r="AA767" s="11"/>
      <c r="AB767" s="181"/>
      <c r="AC767" s="9"/>
      <c r="AD767" s="11"/>
      <c r="AE767" s="74"/>
      <c r="AF767" s="26"/>
    </row>
    <row r="768">
      <c r="A768" s="30"/>
      <c r="B768" s="129" t="str">
        <f> VLOOKUP($A768,datasets!$A:$B,2,0)</f>
        <v>#N/A</v>
      </c>
      <c r="C768" s="129" t="str">
        <f t="shared" si="1"/>
        <v>.0</v>
      </c>
      <c r="D768" s="11"/>
      <c r="E768" s="117"/>
      <c r="F768" s="168"/>
      <c r="G768" s="117"/>
      <c r="H768" s="169"/>
      <c r="I768" s="170"/>
      <c r="J768" s="169"/>
      <c r="K768" s="171"/>
      <c r="L768" s="11"/>
      <c r="M768" s="11"/>
      <c r="N768" s="172"/>
      <c r="O768" s="117"/>
      <c r="P768" s="11"/>
      <c r="Q768" s="11"/>
      <c r="R768" s="173"/>
      <c r="S768" s="9"/>
      <c r="T768" s="174"/>
      <c r="U768" s="175"/>
      <c r="V768" s="175"/>
      <c r="W768" s="176"/>
      <c r="X768" s="176"/>
      <c r="Y768" s="177"/>
      <c r="Z768" s="117"/>
      <c r="AA768" s="11"/>
      <c r="AB768" s="181"/>
      <c r="AC768" s="9"/>
      <c r="AD768" s="11"/>
      <c r="AE768" s="74"/>
      <c r="AF768" s="26"/>
    </row>
    <row r="769">
      <c r="A769" s="30"/>
      <c r="B769" s="129" t="str">
        <f> VLOOKUP($A769,datasets!$A:$B,2,0)</f>
        <v>#N/A</v>
      </c>
      <c r="C769" s="129" t="str">
        <f t="shared" si="1"/>
        <v>.0</v>
      </c>
      <c r="D769" s="11"/>
      <c r="E769" s="117"/>
      <c r="F769" s="168"/>
      <c r="G769" s="117"/>
      <c r="H769" s="169"/>
      <c r="I769" s="170"/>
      <c r="J769" s="169"/>
      <c r="K769" s="171"/>
      <c r="L769" s="11"/>
      <c r="M769" s="11"/>
      <c r="N769" s="172"/>
      <c r="O769" s="117"/>
      <c r="P769" s="11"/>
      <c r="Q769" s="11"/>
      <c r="R769" s="173"/>
      <c r="S769" s="9"/>
      <c r="T769" s="174"/>
      <c r="U769" s="175"/>
      <c r="V769" s="175"/>
      <c r="W769" s="176"/>
      <c r="X769" s="176"/>
      <c r="Y769" s="177"/>
      <c r="Z769" s="117"/>
      <c r="AA769" s="11"/>
      <c r="AB769" s="181"/>
      <c r="AC769" s="9"/>
      <c r="AD769" s="11"/>
      <c r="AE769" s="74"/>
      <c r="AF769" s="26"/>
    </row>
    <row r="770">
      <c r="A770" s="30"/>
      <c r="B770" s="129" t="str">
        <f> VLOOKUP($A770,datasets!$A:$B,2,0)</f>
        <v>#N/A</v>
      </c>
      <c r="C770" s="129" t="str">
        <f t="shared" si="1"/>
        <v>.0</v>
      </c>
      <c r="D770" s="11"/>
      <c r="E770" s="117"/>
      <c r="F770" s="168"/>
      <c r="G770" s="117"/>
      <c r="H770" s="169"/>
      <c r="I770" s="170"/>
      <c r="J770" s="169"/>
      <c r="K770" s="171"/>
      <c r="L770" s="11"/>
      <c r="M770" s="11"/>
      <c r="N770" s="172"/>
      <c r="O770" s="117"/>
      <c r="P770" s="11"/>
      <c r="Q770" s="11"/>
      <c r="R770" s="173"/>
      <c r="S770" s="9"/>
      <c r="T770" s="174"/>
      <c r="U770" s="175"/>
      <c r="V770" s="175"/>
      <c r="W770" s="176"/>
      <c r="X770" s="176"/>
      <c r="Y770" s="177"/>
      <c r="Z770" s="117"/>
      <c r="AA770" s="11"/>
      <c r="AB770" s="181"/>
      <c r="AC770" s="9"/>
      <c r="AD770" s="11"/>
      <c r="AE770" s="74"/>
      <c r="AF770" s="26"/>
    </row>
    <row r="771">
      <c r="A771" s="30"/>
      <c r="B771" s="129" t="str">
        <f> VLOOKUP($A771,datasets!$A:$B,2,0)</f>
        <v>#N/A</v>
      </c>
      <c r="C771" s="129" t="str">
        <f t="shared" si="1"/>
        <v>.0</v>
      </c>
      <c r="D771" s="11"/>
      <c r="E771" s="117"/>
      <c r="F771" s="168"/>
      <c r="G771" s="117"/>
      <c r="H771" s="169"/>
      <c r="I771" s="170"/>
      <c r="J771" s="169"/>
      <c r="K771" s="171"/>
      <c r="L771" s="11"/>
      <c r="M771" s="11"/>
      <c r="N771" s="172"/>
      <c r="O771" s="117"/>
      <c r="P771" s="11"/>
      <c r="Q771" s="11"/>
      <c r="R771" s="173"/>
      <c r="S771" s="9"/>
      <c r="T771" s="174"/>
      <c r="U771" s="175"/>
      <c r="V771" s="175"/>
      <c r="W771" s="176"/>
      <c r="X771" s="176"/>
      <c r="Y771" s="177"/>
      <c r="Z771" s="117"/>
      <c r="AA771" s="11"/>
      <c r="AB771" s="181"/>
      <c r="AC771" s="9"/>
      <c r="AD771" s="11"/>
      <c r="AE771" s="74"/>
      <c r="AF771" s="26"/>
    </row>
    <row r="772">
      <c r="A772" s="30"/>
      <c r="B772" s="129" t="str">
        <f> VLOOKUP($A772,datasets!$A:$B,2,0)</f>
        <v>#N/A</v>
      </c>
      <c r="C772" s="129" t="str">
        <f t="shared" si="1"/>
        <v>.0</v>
      </c>
      <c r="D772" s="11"/>
      <c r="E772" s="117"/>
      <c r="F772" s="168"/>
      <c r="G772" s="117"/>
      <c r="H772" s="169"/>
      <c r="I772" s="170"/>
      <c r="J772" s="169"/>
      <c r="K772" s="171"/>
      <c r="L772" s="11"/>
      <c r="M772" s="11"/>
      <c r="N772" s="172"/>
      <c r="O772" s="117"/>
      <c r="P772" s="11"/>
      <c r="Q772" s="11"/>
      <c r="R772" s="173"/>
      <c r="S772" s="9"/>
      <c r="T772" s="174"/>
      <c r="U772" s="175"/>
      <c r="V772" s="175"/>
      <c r="W772" s="176"/>
      <c r="X772" s="176"/>
      <c r="Y772" s="177"/>
      <c r="Z772" s="117"/>
      <c r="AA772" s="11"/>
      <c r="AB772" s="181"/>
      <c r="AC772" s="9"/>
      <c r="AD772" s="11"/>
      <c r="AE772" s="74"/>
      <c r="AF772" s="26"/>
    </row>
    <row r="773">
      <c r="A773" s="30"/>
      <c r="B773" s="129" t="str">
        <f> VLOOKUP($A773,datasets!$A:$B,2,0)</f>
        <v>#N/A</v>
      </c>
      <c r="C773" s="129" t="str">
        <f t="shared" si="1"/>
        <v>.0</v>
      </c>
      <c r="D773" s="11"/>
      <c r="E773" s="117"/>
      <c r="F773" s="168"/>
      <c r="G773" s="117"/>
      <c r="H773" s="169"/>
      <c r="I773" s="170"/>
      <c r="J773" s="169"/>
      <c r="K773" s="171"/>
      <c r="L773" s="11"/>
      <c r="M773" s="11"/>
      <c r="N773" s="172"/>
      <c r="O773" s="117"/>
      <c r="P773" s="11"/>
      <c r="Q773" s="11"/>
      <c r="R773" s="173"/>
      <c r="S773" s="9"/>
      <c r="T773" s="174"/>
      <c r="U773" s="175"/>
      <c r="V773" s="175"/>
      <c r="W773" s="176"/>
      <c r="X773" s="176"/>
      <c r="Y773" s="177"/>
      <c r="Z773" s="117"/>
      <c r="AA773" s="11"/>
      <c r="AB773" s="181"/>
      <c r="AC773" s="9"/>
      <c r="AD773" s="11"/>
      <c r="AE773" s="74"/>
      <c r="AF773" s="26"/>
    </row>
    <row r="774">
      <c r="A774" s="30"/>
      <c r="B774" s="129" t="str">
        <f> VLOOKUP($A774,datasets!$A:$B,2,0)</f>
        <v>#N/A</v>
      </c>
      <c r="C774" s="129" t="str">
        <f t="shared" si="1"/>
        <v>.0</v>
      </c>
      <c r="D774" s="11"/>
      <c r="E774" s="117"/>
      <c r="F774" s="168"/>
      <c r="G774" s="117"/>
      <c r="H774" s="169"/>
      <c r="I774" s="170"/>
      <c r="J774" s="169"/>
      <c r="K774" s="171"/>
      <c r="L774" s="11"/>
      <c r="M774" s="11"/>
      <c r="N774" s="172"/>
      <c r="O774" s="117"/>
      <c r="P774" s="11"/>
      <c r="Q774" s="11"/>
      <c r="R774" s="173"/>
      <c r="S774" s="9"/>
      <c r="T774" s="174"/>
      <c r="U774" s="175"/>
      <c r="V774" s="175"/>
      <c r="W774" s="176"/>
      <c r="X774" s="176"/>
      <c r="Y774" s="177"/>
      <c r="Z774" s="117"/>
      <c r="AA774" s="11"/>
      <c r="AB774" s="181"/>
      <c r="AC774" s="9"/>
      <c r="AD774" s="11"/>
      <c r="AE774" s="74"/>
      <c r="AF774" s="26"/>
    </row>
    <row r="775">
      <c r="A775" s="30"/>
      <c r="B775" s="129" t="str">
        <f> VLOOKUP($A775,datasets!$A:$B,2,0)</f>
        <v>#N/A</v>
      </c>
      <c r="C775" s="129" t="str">
        <f t="shared" si="1"/>
        <v>.0</v>
      </c>
      <c r="D775" s="11"/>
      <c r="E775" s="117"/>
      <c r="F775" s="168"/>
      <c r="G775" s="117"/>
      <c r="H775" s="169"/>
      <c r="I775" s="170"/>
      <c r="J775" s="169"/>
      <c r="K775" s="171"/>
      <c r="L775" s="11"/>
      <c r="M775" s="11"/>
      <c r="N775" s="172"/>
      <c r="O775" s="117"/>
      <c r="P775" s="11"/>
      <c r="Q775" s="11"/>
      <c r="R775" s="173"/>
      <c r="S775" s="9"/>
      <c r="T775" s="174"/>
      <c r="U775" s="175"/>
      <c r="V775" s="175"/>
      <c r="W775" s="176"/>
      <c r="X775" s="176"/>
      <c r="Y775" s="177"/>
      <c r="Z775" s="117"/>
      <c r="AA775" s="11"/>
      <c r="AB775" s="181"/>
      <c r="AC775" s="9"/>
      <c r="AD775" s="11"/>
      <c r="AE775" s="74"/>
      <c r="AF775" s="26"/>
    </row>
    <row r="776">
      <c r="A776" s="30"/>
      <c r="B776" s="129" t="str">
        <f> VLOOKUP($A776,datasets!$A:$B,2,0)</f>
        <v>#N/A</v>
      </c>
      <c r="C776" s="129" t="str">
        <f t="shared" si="1"/>
        <v>.0</v>
      </c>
      <c r="D776" s="11"/>
      <c r="E776" s="117"/>
      <c r="F776" s="168"/>
      <c r="G776" s="117"/>
      <c r="H776" s="169"/>
      <c r="I776" s="170"/>
      <c r="J776" s="169"/>
      <c r="K776" s="171"/>
      <c r="L776" s="11"/>
      <c r="M776" s="11"/>
      <c r="N776" s="172"/>
      <c r="O776" s="117"/>
      <c r="P776" s="11"/>
      <c r="Q776" s="11"/>
      <c r="R776" s="173"/>
      <c r="S776" s="9"/>
      <c r="T776" s="174"/>
      <c r="U776" s="175"/>
      <c r="V776" s="175"/>
      <c r="W776" s="176"/>
      <c r="X776" s="176"/>
      <c r="Y776" s="177"/>
      <c r="Z776" s="117"/>
      <c r="AA776" s="11"/>
      <c r="AB776" s="181"/>
      <c r="AC776" s="9"/>
      <c r="AD776" s="11"/>
      <c r="AE776" s="74"/>
      <c r="AF776" s="26"/>
    </row>
    <row r="777">
      <c r="A777" s="30"/>
      <c r="B777" s="129" t="str">
        <f> VLOOKUP($A777,datasets!$A:$B,2,0)</f>
        <v>#N/A</v>
      </c>
      <c r="C777" s="129" t="str">
        <f t="shared" si="1"/>
        <v>.0</v>
      </c>
      <c r="D777" s="11"/>
      <c r="E777" s="117"/>
      <c r="F777" s="168"/>
      <c r="G777" s="117"/>
      <c r="H777" s="169"/>
      <c r="I777" s="170"/>
      <c r="J777" s="169"/>
      <c r="K777" s="171"/>
      <c r="L777" s="11"/>
      <c r="M777" s="11"/>
      <c r="N777" s="172"/>
      <c r="O777" s="117"/>
      <c r="P777" s="11"/>
      <c r="Q777" s="11"/>
      <c r="R777" s="173"/>
      <c r="S777" s="9"/>
      <c r="T777" s="174"/>
      <c r="U777" s="175"/>
      <c r="V777" s="175"/>
      <c r="W777" s="176"/>
      <c r="X777" s="176"/>
      <c r="Y777" s="177"/>
      <c r="Z777" s="117"/>
      <c r="AA777" s="11"/>
      <c r="AB777" s="181"/>
      <c r="AC777" s="9"/>
      <c r="AD777" s="11"/>
      <c r="AE777" s="74"/>
      <c r="AF777" s="26"/>
    </row>
    <row r="778">
      <c r="A778" s="30"/>
      <c r="B778" s="129" t="str">
        <f> VLOOKUP($A778,datasets!$A:$B,2,0)</f>
        <v>#N/A</v>
      </c>
      <c r="C778" s="129" t="str">
        <f t="shared" si="1"/>
        <v>.0</v>
      </c>
      <c r="D778" s="11"/>
      <c r="E778" s="117"/>
      <c r="F778" s="168"/>
      <c r="G778" s="117"/>
      <c r="H778" s="169"/>
      <c r="I778" s="170"/>
      <c r="J778" s="169"/>
      <c r="K778" s="171"/>
      <c r="L778" s="11"/>
      <c r="M778" s="11"/>
      <c r="N778" s="172"/>
      <c r="O778" s="117"/>
      <c r="P778" s="11"/>
      <c r="Q778" s="11"/>
      <c r="R778" s="173"/>
      <c r="S778" s="9"/>
      <c r="T778" s="174"/>
      <c r="U778" s="175"/>
      <c r="V778" s="175"/>
      <c r="W778" s="176"/>
      <c r="X778" s="176"/>
      <c r="Y778" s="177"/>
      <c r="Z778" s="117"/>
      <c r="AA778" s="11"/>
      <c r="AB778" s="181"/>
      <c r="AC778" s="9"/>
      <c r="AD778" s="11"/>
      <c r="AE778" s="74"/>
      <c r="AF778" s="26"/>
    </row>
    <row r="779">
      <c r="A779" s="30"/>
      <c r="B779" s="129" t="str">
        <f> VLOOKUP($A779,datasets!$A:$B,2,0)</f>
        <v>#N/A</v>
      </c>
      <c r="C779" s="129" t="str">
        <f t="shared" si="1"/>
        <v>.0</v>
      </c>
      <c r="D779" s="11"/>
      <c r="E779" s="117"/>
      <c r="F779" s="168"/>
      <c r="G779" s="117"/>
      <c r="H779" s="169"/>
      <c r="I779" s="170"/>
      <c r="J779" s="169"/>
      <c r="K779" s="171"/>
      <c r="L779" s="11"/>
      <c r="M779" s="11"/>
      <c r="N779" s="172"/>
      <c r="O779" s="117"/>
      <c r="P779" s="11"/>
      <c r="Q779" s="11"/>
      <c r="R779" s="173"/>
      <c r="S779" s="9"/>
      <c r="T779" s="174"/>
      <c r="U779" s="175"/>
      <c r="V779" s="175"/>
      <c r="W779" s="176"/>
      <c r="X779" s="176"/>
      <c r="Y779" s="177"/>
      <c r="Z779" s="117"/>
      <c r="AA779" s="11"/>
      <c r="AB779" s="181"/>
      <c r="AC779" s="9"/>
      <c r="AD779" s="11"/>
      <c r="AE779" s="74"/>
      <c r="AF779" s="26"/>
    </row>
    <row r="780">
      <c r="A780" s="30"/>
      <c r="B780" s="129" t="str">
        <f> VLOOKUP($A780,datasets!$A:$B,2,0)</f>
        <v>#N/A</v>
      </c>
      <c r="C780" s="129" t="str">
        <f t="shared" si="1"/>
        <v>.0</v>
      </c>
      <c r="D780" s="11"/>
      <c r="E780" s="117"/>
      <c r="F780" s="168"/>
      <c r="G780" s="117"/>
      <c r="H780" s="169"/>
      <c r="I780" s="170"/>
      <c r="J780" s="169"/>
      <c r="K780" s="171"/>
      <c r="L780" s="11"/>
      <c r="M780" s="11"/>
      <c r="N780" s="172"/>
      <c r="O780" s="117"/>
      <c r="P780" s="11"/>
      <c r="Q780" s="11"/>
      <c r="R780" s="173"/>
      <c r="S780" s="9"/>
      <c r="T780" s="174"/>
      <c r="U780" s="175"/>
      <c r="V780" s="175"/>
      <c r="W780" s="176"/>
      <c r="X780" s="176"/>
      <c r="Y780" s="177"/>
      <c r="Z780" s="117"/>
      <c r="AA780" s="11"/>
      <c r="AB780" s="181"/>
      <c r="AC780" s="9"/>
      <c r="AD780" s="11"/>
      <c r="AE780" s="74"/>
      <c r="AF780" s="26"/>
    </row>
    <row r="781">
      <c r="A781" s="30"/>
      <c r="B781" s="129" t="str">
        <f> VLOOKUP($A781,datasets!$A:$B,2,0)</f>
        <v>#N/A</v>
      </c>
      <c r="C781" s="129" t="str">
        <f t="shared" si="1"/>
        <v>.0</v>
      </c>
      <c r="D781" s="11"/>
      <c r="E781" s="117"/>
      <c r="F781" s="168"/>
      <c r="G781" s="117"/>
      <c r="H781" s="169"/>
      <c r="I781" s="170"/>
      <c r="J781" s="169"/>
      <c r="K781" s="171"/>
      <c r="L781" s="11"/>
      <c r="M781" s="11"/>
      <c r="N781" s="172"/>
      <c r="O781" s="117"/>
      <c r="P781" s="11"/>
      <c r="Q781" s="11"/>
      <c r="R781" s="173"/>
      <c r="S781" s="9"/>
      <c r="T781" s="174"/>
      <c r="U781" s="175"/>
      <c r="V781" s="175"/>
      <c r="W781" s="176"/>
      <c r="X781" s="176"/>
      <c r="Y781" s="177"/>
      <c r="Z781" s="117"/>
      <c r="AA781" s="11"/>
      <c r="AB781" s="181"/>
      <c r="AC781" s="9"/>
      <c r="AD781" s="11"/>
      <c r="AE781" s="74"/>
      <c r="AF781" s="26"/>
    </row>
    <row r="782">
      <c r="A782" s="30"/>
      <c r="B782" s="129" t="str">
        <f> VLOOKUP($A782,datasets!$A:$B,2,0)</f>
        <v>#N/A</v>
      </c>
      <c r="C782" s="129" t="str">
        <f t="shared" si="1"/>
        <v>.0</v>
      </c>
      <c r="D782" s="11"/>
      <c r="E782" s="117"/>
      <c r="F782" s="168"/>
      <c r="G782" s="117"/>
      <c r="H782" s="169"/>
      <c r="I782" s="170"/>
      <c r="J782" s="169"/>
      <c r="K782" s="171"/>
      <c r="L782" s="11"/>
      <c r="M782" s="11"/>
      <c r="N782" s="172"/>
      <c r="O782" s="117"/>
      <c r="P782" s="11"/>
      <c r="Q782" s="11"/>
      <c r="R782" s="173"/>
      <c r="S782" s="9"/>
      <c r="T782" s="174"/>
      <c r="U782" s="175"/>
      <c r="V782" s="175"/>
      <c r="W782" s="176"/>
      <c r="X782" s="176"/>
      <c r="Y782" s="177"/>
      <c r="Z782" s="117"/>
      <c r="AA782" s="11"/>
      <c r="AB782" s="181"/>
      <c r="AC782" s="9"/>
      <c r="AD782" s="11"/>
      <c r="AE782" s="74"/>
      <c r="AF782" s="26"/>
    </row>
    <row r="783">
      <c r="A783" s="30"/>
      <c r="B783" s="129" t="str">
        <f> VLOOKUP($A783,datasets!$A:$B,2,0)</f>
        <v>#N/A</v>
      </c>
      <c r="C783" s="129" t="str">
        <f t="shared" si="1"/>
        <v>.0</v>
      </c>
      <c r="D783" s="11"/>
      <c r="E783" s="117"/>
      <c r="F783" s="168"/>
      <c r="G783" s="117"/>
      <c r="H783" s="169"/>
      <c r="I783" s="170"/>
      <c r="J783" s="169"/>
      <c r="K783" s="171"/>
      <c r="L783" s="11"/>
      <c r="M783" s="11"/>
      <c r="N783" s="172"/>
      <c r="O783" s="117"/>
      <c r="P783" s="11"/>
      <c r="Q783" s="11"/>
      <c r="R783" s="173"/>
      <c r="S783" s="9"/>
      <c r="T783" s="174"/>
      <c r="U783" s="175"/>
      <c r="V783" s="175"/>
      <c r="W783" s="176"/>
      <c r="X783" s="176"/>
      <c r="Y783" s="177"/>
      <c r="Z783" s="117"/>
      <c r="AA783" s="11"/>
      <c r="AB783" s="181"/>
      <c r="AC783" s="9"/>
      <c r="AD783" s="11"/>
      <c r="AE783" s="74"/>
      <c r="AF783" s="26"/>
    </row>
    <row r="784">
      <c r="A784" s="30"/>
      <c r="B784" s="129" t="str">
        <f> VLOOKUP($A784,datasets!$A:$B,2,0)</f>
        <v>#N/A</v>
      </c>
      <c r="C784" s="129" t="str">
        <f t="shared" si="1"/>
        <v>.0</v>
      </c>
      <c r="D784" s="11"/>
      <c r="E784" s="117"/>
      <c r="F784" s="168"/>
      <c r="G784" s="117"/>
      <c r="H784" s="169"/>
      <c r="I784" s="170"/>
      <c r="J784" s="169"/>
      <c r="K784" s="171"/>
      <c r="L784" s="11"/>
      <c r="M784" s="11"/>
      <c r="N784" s="172"/>
      <c r="O784" s="117"/>
      <c r="P784" s="11"/>
      <c r="Q784" s="11"/>
      <c r="R784" s="173"/>
      <c r="S784" s="9"/>
      <c r="T784" s="174"/>
      <c r="U784" s="175"/>
      <c r="V784" s="175"/>
      <c r="W784" s="176"/>
      <c r="X784" s="176"/>
      <c r="Y784" s="177"/>
      <c r="Z784" s="117"/>
      <c r="AA784" s="11"/>
      <c r="AB784" s="181"/>
      <c r="AC784" s="9"/>
      <c r="AD784" s="11"/>
      <c r="AE784" s="74"/>
      <c r="AF784" s="26"/>
    </row>
    <row r="785">
      <c r="A785" s="30"/>
      <c r="B785" s="129" t="str">
        <f> VLOOKUP($A785,datasets!$A:$B,2,0)</f>
        <v>#N/A</v>
      </c>
      <c r="C785" s="129" t="str">
        <f t="shared" si="1"/>
        <v>.0</v>
      </c>
      <c r="D785" s="11"/>
      <c r="E785" s="117"/>
      <c r="F785" s="168"/>
      <c r="G785" s="117"/>
      <c r="H785" s="169"/>
      <c r="I785" s="170"/>
      <c r="J785" s="169"/>
      <c r="K785" s="171"/>
      <c r="L785" s="11"/>
      <c r="M785" s="11"/>
      <c r="N785" s="172"/>
      <c r="O785" s="117"/>
      <c r="P785" s="11"/>
      <c r="Q785" s="11"/>
      <c r="R785" s="173"/>
      <c r="S785" s="9"/>
      <c r="T785" s="174"/>
      <c r="U785" s="175"/>
      <c r="V785" s="175"/>
      <c r="W785" s="176"/>
      <c r="X785" s="176"/>
      <c r="Y785" s="177"/>
      <c r="Z785" s="117"/>
      <c r="AA785" s="11"/>
      <c r="AB785" s="181"/>
      <c r="AC785" s="9"/>
      <c r="AD785" s="11"/>
      <c r="AE785" s="74"/>
      <c r="AF785" s="26"/>
    </row>
    <row r="786">
      <c r="A786" s="30"/>
      <c r="B786" s="129" t="str">
        <f> VLOOKUP($A786,datasets!$A:$B,2,0)</f>
        <v>#N/A</v>
      </c>
      <c r="C786" s="129" t="str">
        <f t="shared" si="1"/>
        <v>.0</v>
      </c>
      <c r="D786" s="11"/>
      <c r="E786" s="117"/>
      <c r="F786" s="168"/>
      <c r="G786" s="117"/>
      <c r="H786" s="169"/>
      <c r="I786" s="170"/>
      <c r="J786" s="169"/>
      <c r="K786" s="171"/>
      <c r="L786" s="11"/>
      <c r="M786" s="11"/>
      <c r="N786" s="172"/>
      <c r="O786" s="117"/>
      <c r="P786" s="11"/>
      <c r="Q786" s="11"/>
      <c r="R786" s="173"/>
      <c r="S786" s="9"/>
      <c r="T786" s="174"/>
      <c r="U786" s="175"/>
      <c r="V786" s="175"/>
      <c r="W786" s="176"/>
      <c r="X786" s="176"/>
      <c r="Y786" s="177"/>
      <c r="Z786" s="117"/>
      <c r="AA786" s="11"/>
      <c r="AB786" s="181"/>
      <c r="AC786" s="9"/>
      <c r="AD786" s="11"/>
      <c r="AE786" s="74"/>
      <c r="AF786" s="26"/>
    </row>
    <row r="787">
      <c r="A787" s="30"/>
      <c r="B787" s="129" t="str">
        <f> VLOOKUP($A787,datasets!$A:$B,2,0)</f>
        <v>#N/A</v>
      </c>
      <c r="C787" s="129" t="str">
        <f t="shared" si="1"/>
        <v>.0</v>
      </c>
      <c r="D787" s="11"/>
      <c r="E787" s="117"/>
      <c r="F787" s="168"/>
      <c r="G787" s="117"/>
      <c r="H787" s="169"/>
      <c r="I787" s="170"/>
      <c r="J787" s="169"/>
      <c r="K787" s="171"/>
      <c r="L787" s="11"/>
      <c r="M787" s="11"/>
      <c r="N787" s="172"/>
      <c r="O787" s="117"/>
      <c r="P787" s="11"/>
      <c r="Q787" s="11"/>
      <c r="R787" s="173"/>
      <c r="S787" s="9"/>
      <c r="T787" s="174"/>
      <c r="U787" s="175"/>
      <c r="V787" s="175"/>
      <c r="W787" s="176"/>
      <c r="X787" s="176"/>
      <c r="Y787" s="177"/>
      <c r="Z787" s="117"/>
      <c r="AA787" s="11"/>
      <c r="AB787" s="181"/>
      <c r="AC787" s="9"/>
      <c r="AD787" s="11"/>
      <c r="AE787" s="74"/>
      <c r="AF787" s="26"/>
    </row>
    <row r="788">
      <c r="A788" s="30"/>
      <c r="B788" s="129" t="str">
        <f> VLOOKUP($A788,datasets!$A:$B,2,0)</f>
        <v>#N/A</v>
      </c>
      <c r="C788" s="129" t="str">
        <f t="shared" si="1"/>
        <v>.0</v>
      </c>
      <c r="D788" s="11"/>
      <c r="E788" s="117"/>
      <c r="F788" s="168"/>
      <c r="G788" s="117"/>
      <c r="H788" s="169"/>
      <c r="I788" s="170"/>
      <c r="J788" s="169"/>
      <c r="K788" s="171"/>
      <c r="L788" s="11"/>
      <c r="M788" s="11"/>
      <c r="N788" s="172"/>
      <c r="O788" s="117"/>
      <c r="P788" s="11"/>
      <c r="Q788" s="11"/>
      <c r="R788" s="173"/>
      <c r="S788" s="9"/>
      <c r="T788" s="174"/>
      <c r="U788" s="175"/>
      <c r="V788" s="175"/>
      <c r="W788" s="176"/>
      <c r="X788" s="176"/>
      <c r="Y788" s="177"/>
      <c r="Z788" s="117"/>
      <c r="AA788" s="11"/>
      <c r="AB788" s="181"/>
      <c r="AC788" s="9"/>
      <c r="AD788" s="11"/>
      <c r="AE788" s="74"/>
      <c r="AF788" s="26"/>
    </row>
    <row r="789">
      <c r="A789" s="30"/>
      <c r="B789" s="129" t="str">
        <f> VLOOKUP($A789,datasets!$A:$B,2,0)</f>
        <v>#N/A</v>
      </c>
      <c r="C789" s="129" t="str">
        <f t="shared" si="1"/>
        <v>.0</v>
      </c>
      <c r="D789" s="11"/>
      <c r="E789" s="117"/>
      <c r="F789" s="168"/>
      <c r="G789" s="117"/>
      <c r="H789" s="169"/>
      <c r="I789" s="170"/>
      <c r="J789" s="169"/>
      <c r="K789" s="171"/>
      <c r="L789" s="11"/>
      <c r="M789" s="11"/>
      <c r="N789" s="172"/>
      <c r="O789" s="117"/>
      <c r="P789" s="11"/>
      <c r="Q789" s="11"/>
      <c r="R789" s="173"/>
      <c r="S789" s="9"/>
      <c r="T789" s="174"/>
      <c r="U789" s="175"/>
      <c r="V789" s="175"/>
      <c r="W789" s="176"/>
      <c r="X789" s="176"/>
      <c r="Y789" s="177"/>
      <c r="Z789" s="117"/>
      <c r="AA789" s="11"/>
      <c r="AB789" s="181"/>
      <c r="AC789" s="9"/>
      <c r="AD789" s="11"/>
      <c r="AE789" s="74"/>
      <c r="AF789" s="26"/>
    </row>
    <row r="790">
      <c r="A790" s="30"/>
      <c r="B790" s="129" t="str">
        <f> VLOOKUP($A790,datasets!$A:$B,2,0)</f>
        <v>#N/A</v>
      </c>
      <c r="C790" s="129" t="str">
        <f t="shared" si="1"/>
        <v>.0</v>
      </c>
      <c r="D790" s="11"/>
      <c r="E790" s="117"/>
      <c r="F790" s="168"/>
      <c r="G790" s="117"/>
      <c r="H790" s="169"/>
      <c r="I790" s="170"/>
      <c r="J790" s="169"/>
      <c r="K790" s="171"/>
      <c r="L790" s="11"/>
      <c r="M790" s="11"/>
      <c r="N790" s="172"/>
      <c r="O790" s="117"/>
      <c r="P790" s="11"/>
      <c r="Q790" s="11"/>
      <c r="R790" s="173"/>
      <c r="S790" s="9"/>
      <c r="T790" s="174"/>
      <c r="U790" s="175"/>
      <c r="V790" s="175"/>
      <c r="W790" s="176"/>
      <c r="X790" s="176"/>
      <c r="Y790" s="177"/>
      <c r="Z790" s="117"/>
      <c r="AA790" s="11"/>
      <c r="AB790" s="181"/>
      <c r="AC790" s="9"/>
      <c r="AD790" s="11"/>
      <c r="AE790" s="74"/>
      <c r="AF790" s="26"/>
    </row>
    <row r="791">
      <c r="A791" s="30"/>
      <c r="B791" s="129" t="str">
        <f> VLOOKUP($A791,datasets!$A:$B,2,0)</f>
        <v>#N/A</v>
      </c>
      <c r="C791" s="129" t="str">
        <f t="shared" si="1"/>
        <v>.0</v>
      </c>
      <c r="D791" s="11"/>
      <c r="E791" s="117"/>
      <c r="F791" s="168"/>
      <c r="G791" s="117"/>
      <c r="H791" s="169"/>
      <c r="I791" s="170"/>
      <c r="J791" s="169"/>
      <c r="K791" s="171"/>
      <c r="L791" s="11"/>
      <c r="M791" s="11"/>
      <c r="N791" s="172"/>
      <c r="O791" s="117"/>
      <c r="P791" s="11"/>
      <c r="Q791" s="11"/>
      <c r="R791" s="173"/>
      <c r="S791" s="9"/>
      <c r="T791" s="174"/>
      <c r="U791" s="175"/>
      <c r="V791" s="175"/>
      <c r="W791" s="176"/>
      <c r="X791" s="176"/>
      <c r="Y791" s="177"/>
      <c r="Z791" s="117"/>
      <c r="AA791" s="11"/>
      <c r="AB791" s="181"/>
      <c r="AC791" s="9"/>
      <c r="AD791" s="11"/>
      <c r="AE791" s="74"/>
      <c r="AF791" s="26"/>
    </row>
    <row r="792">
      <c r="A792" s="30"/>
      <c r="B792" s="129" t="str">
        <f> VLOOKUP($A792,datasets!$A:$B,2,0)</f>
        <v>#N/A</v>
      </c>
      <c r="C792" s="129" t="str">
        <f t="shared" si="1"/>
        <v>.0</v>
      </c>
      <c r="D792" s="11"/>
      <c r="E792" s="117"/>
      <c r="F792" s="168"/>
      <c r="G792" s="117"/>
      <c r="H792" s="169"/>
      <c r="I792" s="170"/>
      <c r="J792" s="169"/>
      <c r="K792" s="171"/>
      <c r="L792" s="11"/>
      <c r="M792" s="11"/>
      <c r="N792" s="172"/>
      <c r="O792" s="117"/>
      <c r="P792" s="11"/>
      <c r="Q792" s="11"/>
      <c r="R792" s="173"/>
      <c r="S792" s="9"/>
      <c r="T792" s="174"/>
      <c r="U792" s="175"/>
      <c r="V792" s="175"/>
      <c r="W792" s="176"/>
      <c r="X792" s="176"/>
      <c r="Y792" s="177"/>
      <c r="Z792" s="117"/>
      <c r="AA792" s="11"/>
      <c r="AB792" s="181"/>
      <c r="AC792" s="9"/>
      <c r="AD792" s="11"/>
      <c r="AE792" s="74"/>
      <c r="AF792" s="26"/>
    </row>
    <row r="793">
      <c r="A793" s="30"/>
      <c r="B793" s="129" t="str">
        <f> VLOOKUP($A793,datasets!$A:$B,2,0)</f>
        <v>#N/A</v>
      </c>
      <c r="C793" s="129" t="str">
        <f t="shared" si="1"/>
        <v>.0</v>
      </c>
      <c r="D793" s="11"/>
      <c r="E793" s="117"/>
      <c r="F793" s="168"/>
      <c r="G793" s="117"/>
      <c r="H793" s="169"/>
      <c r="I793" s="170"/>
      <c r="J793" s="169"/>
      <c r="K793" s="171"/>
      <c r="L793" s="11"/>
      <c r="M793" s="11"/>
      <c r="N793" s="172"/>
      <c r="O793" s="117"/>
      <c r="P793" s="11"/>
      <c r="Q793" s="11"/>
      <c r="R793" s="173"/>
      <c r="S793" s="9"/>
      <c r="T793" s="174"/>
      <c r="U793" s="175"/>
      <c r="V793" s="175"/>
      <c r="W793" s="176"/>
      <c r="X793" s="176"/>
      <c r="Y793" s="177"/>
      <c r="Z793" s="117"/>
      <c r="AA793" s="11"/>
      <c r="AB793" s="181"/>
      <c r="AC793" s="9"/>
      <c r="AD793" s="11"/>
      <c r="AE793" s="74"/>
      <c r="AF793" s="26"/>
    </row>
    <row r="794">
      <c r="A794" s="30"/>
      <c r="B794" s="129" t="str">
        <f> VLOOKUP($A794,datasets!$A:$B,2,0)</f>
        <v>#N/A</v>
      </c>
      <c r="C794" s="129" t="str">
        <f t="shared" si="1"/>
        <v>.0</v>
      </c>
      <c r="D794" s="11"/>
      <c r="E794" s="117"/>
      <c r="F794" s="168"/>
      <c r="G794" s="117"/>
      <c r="H794" s="169"/>
      <c r="I794" s="170"/>
      <c r="J794" s="169"/>
      <c r="K794" s="171"/>
      <c r="L794" s="11"/>
      <c r="M794" s="11"/>
      <c r="N794" s="172"/>
      <c r="O794" s="117"/>
      <c r="P794" s="11"/>
      <c r="Q794" s="11"/>
      <c r="R794" s="173"/>
      <c r="S794" s="9"/>
      <c r="T794" s="174"/>
      <c r="U794" s="175"/>
      <c r="V794" s="175"/>
      <c r="W794" s="176"/>
      <c r="X794" s="176"/>
      <c r="Y794" s="177"/>
      <c r="Z794" s="117"/>
      <c r="AA794" s="11"/>
      <c r="AB794" s="181"/>
      <c r="AC794" s="9"/>
      <c r="AD794" s="11"/>
      <c r="AE794" s="74"/>
      <c r="AF794" s="26"/>
    </row>
    <row r="795">
      <c r="A795" s="30"/>
      <c r="B795" s="129" t="str">
        <f> VLOOKUP($A795,datasets!$A:$B,2,0)</f>
        <v>#N/A</v>
      </c>
      <c r="C795" s="129" t="str">
        <f t="shared" si="1"/>
        <v>.0</v>
      </c>
      <c r="D795" s="11"/>
      <c r="E795" s="117"/>
      <c r="F795" s="168"/>
      <c r="G795" s="117"/>
      <c r="H795" s="169"/>
      <c r="I795" s="170"/>
      <c r="J795" s="169"/>
      <c r="K795" s="171"/>
      <c r="L795" s="11"/>
      <c r="M795" s="11"/>
      <c r="N795" s="172"/>
      <c r="O795" s="117"/>
      <c r="P795" s="11"/>
      <c r="Q795" s="11"/>
      <c r="R795" s="173"/>
      <c r="S795" s="9"/>
      <c r="T795" s="174"/>
      <c r="U795" s="175"/>
      <c r="V795" s="175"/>
      <c r="W795" s="176"/>
      <c r="X795" s="176"/>
      <c r="Y795" s="177"/>
      <c r="Z795" s="117"/>
      <c r="AA795" s="11"/>
      <c r="AB795" s="181"/>
      <c r="AC795" s="9"/>
      <c r="AD795" s="11"/>
      <c r="AE795" s="74"/>
      <c r="AF795" s="26"/>
    </row>
    <row r="796">
      <c r="A796" s="30"/>
      <c r="B796" s="129" t="str">
        <f> VLOOKUP($A796,datasets!$A:$B,2,0)</f>
        <v>#N/A</v>
      </c>
      <c r="C796" s="129" t="str">
        <f t="shared" si="1"/>
        <v>.0</v>
      </c>
      <c r="D796" s="11"/>
      <c r="E796" s="117"/>
      <c r="F796" s="168"/>
      <c r="G796" s="117"/>
      <c r="H796" s="169"/>
      <c r="I796" s="170"/>
      <c r="J796" s="169"/>
      <c r="K796" s="171"/>
      <c r="L796" s="11"/>
      <c r="M796" s="11"/>
      <c r="N796" s="172"/>
      <c r="O796" s="117"/>
      <c r="P796" s="11"/>
      <c r="Q796" s="11"/>
      <c r="R796" s="173"/>
      <c r="S796" s="9"/>
      <c r="T796" s="174"/>
      <c r="U796" s="175"/>
      <c r="V796" s="175"/>
      <c r="W796" s="176"/>
      <c r="X796" s="176"/>
      <c r="Y796" s="177"/>
      <c r="Z796" s="117"/>
      <c r="AA796" s="11"/>
      <c r="AB796" s="181"/>
      <c r="AC796" s="9"/>
      <c r="AD796" s="11"/>
      <c r="AE796" s="74"/>
      <c r="AF796" s="26"/>
    </row>
    <row r="797">
      <c r="A797" s="30"/>
      <c r="B797" s="129" t="str">
        <f> VLOOKUP($A797,datasets!$A:$B,2,0)</f>
        <v>#N/A</v>
      </c>
      <c r="C797" s="129" t="str">
        <f t="shared" si="1"/>
        <v>.0</v>
      </c>
      <c r="D797" s="11"/>
      <c r="E797" s="117"/>
      <c r="F797" s="168"/>
      <c r="G797" s="117"/>
      <c r="H797" s="169"/>
      <c r="I797" s="170"/>
      <c r="J797" s="169"/>
      <c r="K797" s="171"/>
      <c r="L797" s="11"/>
      <c r="M797" s="11"/>
      <c r="N797" s="172"/>
      <c r="O797" s="117"/>
      <c r="P797" s="11"/>
      <c r="Q797" s="11"/>
      <c r="R797" s="173"/>
      <c r="S797" s="9"/>
      <c r="T797" s="174"/>
      <c r="U797" s="175"/>
      <c r="V797" s="175"/>
      <c r="W797" s="176"/>
      <c r="X797" s="176"/>
      <c r="Y797" s="177"/>
      <c r="Z797" s="117"/>
      <c r="AA797" s="11"/>
      <c r="AB797" s="181"/>
      <c r="AC797" s="9"/>
      <c r="AD797" s="11"/>
      <c r="AE797" s="74"/>
      <c r="AF797" s="26"/>
    </row>
    <row r="798">
      <c r="A798" s="30"/>
      <c r="B798" s="129" t="str">
        <f> VLOOKUP($A798,datasets!$A:$B,2,0)</f>
        <v>#N/A</v>
      </c>
      <c r="C798" s="129" t="str">
        <f t="shared" si="1"/>
        <v>.0</v>
      </c>
      <c r="D798" s="11"/>
      <c r="E798" s="117"/>
      <c r="F798" s="168"/>
      <c r="G798" s="117"/>
      <c r="H798" s="169"/>
      <c r="I798" s="170"/>
      <c r="J798" s="169"/>
      <c r="K798" s="171"/>
      <c r="L798" s="11"/>
      <c r="M798" s="11"/>
      <c r="N798" s="172"/>
      <c r="O798" s="117"/>
      <c r="P798" s="11"/>
      <c r="Q798" s="11"/>
      <c r="R798" s="173"/>
      <c r="S798" s="9"/>
      <c r="T798" s="174"/>
      <c r="U798" s="175"/>
      <c r="V798" s="175"/>
      <c r="W798" s="176"/>
      <c r="X798" s="176"/>
      <c r="Y798" s="177"/>
      <c r="Z798" s="117"/>
      <c r="AA798" s="11"/>
      <c r="AB798" s="181"/>
      <c r="AC798" s="9"/>
      <c r="AD798" s="11"/>
      <c r="AE798" s="74"/>
      <c r="AF798" s="26"/>
    </row>
    <row r="799">
      <c r="A799" s="30"/>
      <c r="B799" s="129" t="str">
        <f> VLOOKUP($A799,datasets!$A:$B,2,0)</f>
        <v>#N/A</v>
      </c>
      <c r="C799" s="129" t="str">
        <f t="shared" si="1"/>
        <v>.0</v>
      </c>
      <c r="D799" s="11"/>
      <c r="E799" s="117"/>
      <c r="F799" s="168"/>
      <c r="G799" s="117"/>
      <c r="H799" s="169"/>
      <c r="I799" s="170"/>
      <c r="J799" s="169"/>
      <c r="K799" s="171"/>
      <c r="L799" s="11"/>
      <c r="M799" s="11"/>
      <c r="N799" s="172"/>
      <c r="O799" s="117"/>
      <c r="P799" s="11"/>
      <c r="Q799" s="11"/>
      <c r="R799" s="173"/>
      <c r="S799" s="9"/>
      <c r="T799" s="174"/>
      <c r="U799" s="175"/>
      <c r="V799" s="175"/>
      <c r="W799" s="176"/>
      <c r="X799" s="176"/>
      <c r="Y799" s="177"/>
      <c r="Z799" s="117"/>
      <c r="AA799" s="11"/>
      <c r="AB799" s="181"/>
      <c r="AC799" s="9"/>
      <c r="AD799" s="11"/>
      <c r="AE799" s="74"/>
      <c r="AF799" s="26"/>
    </row>
    <row r="800">
      <c r="A800" s="30"/>
      <c r="B800" s="129" t="str">
        <f> VLOOKUP($A800,datasets!$A:$B,2,0)</f>
        <v>#N/A</v>
      </c>
      <c r="C800" s="129" t="str">
        <f t="shared" si="1"/>
        <v>.0</v>
      </c>
      <c r="D800" s="11"/>
      <c r="E800" s="117"/>
      <c r="F800" s="168"/>
      <c r="G800" s="117"/>
      <c r="H800" s="169"/>
      <c r="I800" s="170"/>
      <c r="J800" s="169"/>
      <c r="K800" s="171"/>
      <c r="L800" s="11"/>
      <c r="M800" s="11"/>
      <c r="N800" s="172"/>
      <c r="O800" s="117"/>
      <c r="P800" s="11"/>
      <c r="Q800" s="11"/>
      <c r="R800" s="173"/>
      <c r="S800" s="9"/>
      <c r="T800" s="174"/>
      <c r="U800" s="175"/>
      <c r="V800" s="175"/>
      <c r="W800" s="176"/>
      <c r="X800" s="176"/>
      <c r="Y800" s="177"/>
      <c r="Z800" s="117"/>
      <c r="AA800" s="11"/>
      <c r="AB800" s="181"/>
      <c r="AC800" s="9"/>
      <c r="AD800" s="11"/>
      <c r="AE800" s="74"/>
      <c r="AF800" s="26"/>
    </row>
    <row r="801">
      <c r="A801" s="30"/>
      <c r="B801" s="129" t="str">
        <f> VLOOKUP($A801,datasets!$A:$B,2,0)</f>
        <v>#N/A</v>
      </c>
      <c r="C801" s="129" t="str">
        <f t="shared" si="1"/>
        <v>.0</v>
      </c>
      <c r="D801" s="11"/>
      <c r="E801" s="117"/>
      <c r="F801" s="168"/>
      <c r="G801" s="117"/>
      <c r="H801" s="169"/>
      <c r="I801" s="170"/>
      <c r="J801" s="169"/>
      <c r="K801" s="171"/>
      <c r="L801" s="11"/>
      <c r="M801" s="11"/>
      <c r="N801" s="172"/>
      <c r="O801" s="117"/>
      <c r="P801" s="11"/>
      <c r="Q801" s="11"/>
      <c r="R801" s="173"/>
      <c r="S801" s="9"/>
      <c r="T801" s="174"/>
      <c r="U801" s="175"/>
      <c r="V801" s="175"/>
      <c r="W801" s="176"/>
      <c r="X801" s="176"/>
      <c r="Y801" s="177"/>
      <c r="Z801" s="117"/>
      <c r="AA801" s="11"/>
      <c r="AB801" s="181"/>
      <c r="AC801" s="9"/>
      <c r="AD801" s="11"/>
      <c r="AE801" s="74"/>
      <c r="AF801" s="26"/>
    </row>
    <row r="802">
      <c r="A802" s="30"/>
      <c r="B802" s="129" t="str">
        <f> VLOOKUP($A802,datasets!$A:$B,2,0)</f>
        <v>#N/A</v>
      </c>
      <c r="C802" s="129" t="str">
        <f t="shared" si="1"/>
        <v>.0</v>
      </c>
      <c r="D802" s="11"/>
      <c r="E802" s="117"/>
      <c r="F802" s="168"/>
      <c r="G802" s="117"/>
      <c r="H802" s="169"/>
      <c r="I802" s="170"/>
      <c r="J802" s="169"/>
      <c r="K802" s="171"/>
      <c r="L802" s="11"/>
      <c r="M802" s="11"/>
      <c r="N802" s="172"/>
      <c r="O802" s="117"/>
      <c r="P802" s="11"/>
      <c r="Q802" s="11"/>
      <c r="R802" s="173"/>
      <c r="S802" s="9"/>
      <c r="T802" s="174"/>
      <c r="U802" s="175"/>
      <c r="V802" s="175"/>
      <c r="W802" s="176"/>
      <c r="X802" s="176"/>
      <c r="Y802" s="177"/>
      <c r="Z802" s="117"/>
      <c r="AA802" s="11"/>
      <c r="AB802" s="181"/>
      <c r="AC802" s="9"/>
      <c r="AD802" s="11"/>
      <c r="AE802" s="74"/>
      <c r="AF802" s="26"/>
    </row>
    <row r="803">
      <c r="A803" s="30"/>
      <c r="B803" s="129" t="str">
        <f> VLOOKUP($A803,datasets!$A:$B,2,0)</f>
        <v>#N/A</v>
      </c>
      <c r="C803" s="129" t="str">
        <f t="shared" si="1"/>
        <v>.0</v>
      </c>
      <c r="D803" s="11"/>
      <c r="E803" s="117"/>
      <c r="F803" s="168"/>
      <c r="G803" s="117"/>
      <c r="H803" s="169"/>
      <c r="I803" s="170"/>
      <c r="J803" s="169"/>
      <c r="K803" s="171"/>
      <c r="L803" s="11"/>
      <c r="M803" s="11"/>
      <c r="N803" s="172"/>
      <c r="O803" s="117"/>
      <c r="P803" s="11"/>
      <c r="Q803" s="11"/>
      <c r="R803" s="173"/>
      <c r="S803" s="9"/>
      <c r="T803" s="174"/>
      <c r="U803" s="175"/>
      <c r="V803" s="175"/>
      <c r="W803" s="176"/>
      <c r="X803" s="176"/>
      <c r="Y803" s="177"/>
      <c r="Z803" s="117"/>
      <c r="AA803" s="11"/>
      <c r="AB803" s="181"/>
      <c r="AC803" s="9"/>
      <c r="AD803" s="11"/>
      <c r="AE803" s="74"/>
      <c r="AF803" s="26"/>
    </row>
    <row r="804">
      <c r="A804" s="30"/>
      <c r="B804" s="129" t="str">
        <f> VLOOKUP($A804,datasets!$A:$B,2,0)</f>
        <v>#N/A</v>
      </c>
      <c r="C804" s="129" t="str">
        <f t="shared" si="1"/>
        <v>.0</v>
      </c>
      <c r="D804" s="11"/>
      <c r="E804" s="117"/>
      <c r="F804" s="168"/>
      <c r="G804" s="117"/>
      <c r="H804" s="169"/>
      <c r="I804" s="170"/>
      <c r="J804" s="169"/>
      <c r="K804" s="171"/>
      <c r="L804" s="11"/>
      <c r="M804" s="11"/>
      <c r="N804" s="172"/>
      <c r="O804" s="117"/>
      <c r="P804" s="11"/>
      <c r="Q804" s="11"/>
      <c r="R804" s="173"/>
      <c r="S804" s="9"/>
      <c r="T804" s="174"/>
      <c r="U804" s="175"/>
      <c r="V804" s="175"/>
      <c r="W804" s="176"/>
      <c r="X804" s="176"/>
      <c r="Y804" s="177"/>
      <c r="Z804" s="117"/>
      <c r="AA804" s="11"/>
      <c r="AB804" s="181"/>
      <c r="AC804" s="9"/>
      <c r="AD804" s="11"/>
      <c r="AE804" s="74"/>
      <c r="AF804" s="26"/>
    </row>
    <row r="805">
      <c r="A805" s="30"/>
      <c r="B805" s="129" t="str">
        <f> VLOOKUP($A805,datasets!$A:$B,2,0)</f>
        <v>#N/A</v>
      </c>
      <c r="C805" s="129" t="str">
        <f t="shared" si="1"/>
        <v>.0</v>
      </c>
      <c r="D805" s="11"/>
      <c r="E805" s="117"/>
      <c r="F805" s="168"/>
      <c r="G805" s="117"/>
      <c r="H805" s="169"/>
      <c r="I805" s="170"/>
      <c r="J805" s="169"/>
      <c r="K805" s="171"/>
      <c r="L805" s="11"/>
      <c r="M805" s="11"/>
      <c r="N805" s="172"/>
      <c r="O805" s="117"/>
      <c r="P805" s="11"/>
      <c r="Q805" s="11"/>
      <c r="R805" s="173"/>
      <c r="S805" s="9"/>
      <c r="T805" s="174"/>
      <c r="U805" s="175"/>
      <c r="V805" s="175"/>
      <c r="W805" s="176"/>
      <c r="X805" s="176"/>
      <c r="Y805" s="177"/>
      <c r="Z805" s="117"/>
      <c r="AA805" s="11"/>
      <c r="AB805" s="181"/>
      <c r="AC805" s="9"/>
      <c r="AD805" s="11"/>
      <c r="AE805" s="74"/>
      <c r="AF805" s="26"/>
    </row>
    <row r="806">
      <c r="A806" s="30"/>
      <c r="B806" s="129" t="str">
        <f> VLOOKUP($A806,datasets!$A:$B,2,0)</f>
        <v>#N/A</v>
      </c>
      <c r="C806" s="129" t="str">
        <f t="shared" si="1"/>
        <v>.0</v>
      </c>
      <c r="D806" s="11"/>
      <c r="E806" s="117"/>
      <c r="F806" s="168"/>
      <c r="G806" s="117"/>
      <c r="H806" s="169"/>
      <c r="I806" s="170"/>
      <c r="J806" s="169"/>
      <c r="K806" s="171"/>
      <c r="L806" s="11"/>
      <c r="M806" s="11"/>
      <c r="N806" s="172"/>
      <c r="O806" s="117"/>
      <c r="P806" s="11"/>
      <c r="Q806" s="11"/>
      <c r="R806" s="173"/>
      <c r="S806" s="9"/>
      <c r="T806" s="174"/>
      <c r="U806" s="175"/>
      <c r="V806" s="175"/>
      <c r="W806" s="176"/>
      <c r="X806" s="176"/>
      <c r="Y806" s="177"/>
      <c r="Z806" s="117"/>
      <c r="AA806" s="11"/>
      <c r="AB806" s="181"/>
      <c r="AC806" s="9"/>
      <c r="AD806" s="11"/>
      <c r="AE806" s="74"/>
      <c r="AF806" s="26"/>
    </row>
    <row r="807">
      <c r="A807" s="30"/>
      <c r="B807" s="129" t="str">
        <f> VLOOKUP($A807,datasets!$A:$B,2,0)</f>
        <v>#N/A</v>
      </c>
      <c r="C807" s="129" t="str">
        <f t="shared" si="1"/>
        <v>.0</v>
      </c>
      <c r="D807" s="11"/>
      <c r="E807" s="117"/>
      <c r="F807" s="168"/>
      <c r="G807" s="117"/>
      <c r="H807" s="169"/>
      <c r="I807" s="170"/>
      <c r="J807" s="169"/>
      <c r="K807" s="171"/>
      <c r="L807" s="11"/>
      <c r="M807" s="11"/>
      <c r="N807" s="172"/>
      <c r="O807" s="117"/>
      <c r="P807" s="11"/>
      <c r="Q807" s="11"/>
      <c r="R807" s="173"/>
      <c r="S807" s="9"/>
      <c r="T807" s="174"/>
      <c r="U807" s="175"/>
      <c r="V807" s="175"/>
      <c r="W807" s="176"/>
      <c r="X807" s="176"/>
      <c r="Y807" s="177"/>
      <c r="Z807" s="117"/>
      <c r="AA807" s="11"/>
      <c r="AB807" s="181"/>
      <c r="AC807" s="9"/>
      <c r="AD807" s="11"/>
      <c r="AE807" s="74"/>
      <c r="AF807" s="26"/>
    </row>
    <row r="808">
      <c r="A808" s="30"/>
      <c r="B808" s="129" t="str">
        <f> VLOOKUP($A808,datasets!$A:$B,2,0)</f>
        <v>#N/A</v>
      </c>
      <c r="C808" s="129" t="str">
        <f t="shared" si="1"/>
        <v>.0</v>
      </c>
      <c r="D808" s="11"/>
      <c r="E808" s="117"/>
      <c r="F808" s="168"/>
      <c r="G808" s="117"/>
      <c r="H808" s="169"/>
      <c r="I808" s="170"/>
      <c r="J808" s="169"/>
      <c r="K808" s="171"/>
      <c r="L808" s="11"/>
      <c r="M808" s="11"/>
      <c r="N808" s="172"/>
      <c r="O808" s="117"/>
      <c r="P808" s="11"/>
      <c r="Q808" s="11"/>
      <c r="R808" s="173"/>
      <c r="S808" s="9"/>
      <c r="T808" s="174"/>
      <c r="U808" s="175"/>
      <c r="V808" s="175"/>
      <c r="W808" s="176"/>
      <c r="X808" s="176"/>
      <c r="Y808" s="177"/>
      <c r="Z808" s="117"/>
      <c r="AA808" s="11"/>
      <c r="AB808" s="181"/>
      <c r="AC808" s="9"/>
      <c r="AD808" s="11"/>
      <c r="AE808" s="74"/>
      <c r="AF808" s="26"/>
    </row>
    <row r="809">
      <c r="A809" s="30"/>
      <c r="B809" s="129" t="str">
        <f> VLOOKUP($A809,datasets!$A:$B,2,0)</f>
        <v>#N/A</v>
      </c>
      <c r="C809" s="129" t="str">
        <f t="shared" si="1"/>
        <v>.0</v>
      </c>
      <c r="D809" s="11"/>
      <c r="E809" s="117"/>
      <c r="F809" s="168"/>
      <c r="G809" s="117"/>
      <c r="H809" s="169"/>
      <c r="I809" s="170"/>
      <c r="J809" s="169"/>
      <c r="K809" s="171"/>
      <c r="L809" s="11"/>
      <c r="M809" s="11"/>
      <c r="N809" s="172"/>
      <c r="O809" s="117"/>
      <c r="P809" s="11"/>
      <c r="Q809" s="11"/>
      <c r="R809" s="173"/>
      <c r="S809" s="9"/>
      <c r="T809" s="174"/>
      <c r="U809" s="175"/>
      <c r="V809" s="175"/>
      <c r="W809" s="176"/>
      <c r="X809" s="176"/>
      <c r="Y809" s="177"/>
      <c r="Z809" s="117"/>
      <c r="AA809" s="11"/>
      <c r="AB809" s="181"/>
      <c r="AC809" s="9"/>
      <c r="AD809" s="11"/>
      <c r="AE809" s="74"/>
      <c r="AF809" s="26"/>
    </row>
    <row r="810">
      <c r="A810" s="30"/>
      <c r="B810" s="129" t="str">
        <f> VLOOKUP($A810,datasets!$A:$B,2,0)</f>
        <v>#N/A</v>
      </c>
      <c r="C810" s="129" t="str">
        <f t="shared" si="1"/>
        <v>.0</v>
      </c>
      <c r="D810" s="11"/>
      <c r="E810" s="117"/>
      <c r="F810" s="168"/>
      <c r="G810" s="117"/>
      <c r="H810" s="169"/>
      <c r="I810" s="170"/>
      <c r="J810" s="169"/>
      <c r="K810" s="171"/>
      <c r="L810" s="11"/>
      <c r="M810" s="11"/>
      <c r="N810" s="172"/>
      <c r="O810" s="117"/>
      <c r="P810" s="11"/>
      <c r="Q810" s="11"/>
      <c r="R810" s="173"/>
      <c r="S810" s="9"/>
      <c r="T810" s="174"/>
      <c r="U810" s="175"/>
      <c r="V810" s="175"/>
      <c r="W810" s="176"/>
      <c r="X810" s="176"/>
      <c r="Y810" s="177"/>
      <c r="Z810" s="117"/>
      <c r="AA810" s="11"/>
      <c r="AB810" s="181"/>
      <c r="AC810" s="9"/>
      <c r="AD810" s="11"/>
      <c r="AE810" s="74"/>
      <c r="AF810" s="26"/>
    </row>
    <row r="811">
      <c r="A811" s="30"/>
      <c r="B811" s="129" t="str">
        <f> VLOOKUP($A811,datasets!$A:$B,2,0)</f>
        <v>#N/A</v>
      </c>
      <c r="C811" s="129" t="str">
        <f t="shared" si="1"/>
        <v>.0</v>
      </c>
      <c r="D811" s="11"/>
      <c r="E811" s="117"/>
      <c r="F811" s="168"/>
      <c r="G811" s="117"/>
      <c r="H811" s="169"/>
      <c r="I811" s="170"/>
      <c r="J811" s="169"/>
      <c r="K811" s="171"/>
      <c r="L811" s="11"/>
      <c r="M811" s="11"/>
      <c r="N811" s="172"/>
      <c r="O811" s="117"/>
      <c r="P811" s="11"/>
      <c r="Q811" s="11"/>
      <c r="R811" s="173"/>
      <c r="S811" s="9"/>
      <c r="T811" s="174"/>
      <c r="U811" s="175"/>
      <c r="V811" s="175"/>
      <c r="W811" s="176"/>
      <c r="X811" s="176"/>
      <c r="Y811" s="177"/>
      <c r="Z811" s="117"/>
      <c r="AA811" s="11"/>
      <c r="AB811" s="181"/>
      <c r="AC811" s="9"/>
      <c r="AD811" s="11"/>
      <c r="AE811" s="74"/>
      <c r="AF811" s="26"/>
    </row>
    <row r="812">
      <c r="A812" s="30"/>
      <c r="B812" s="129" t="str">
        <f> VLOOKUP($A812,datasets!$A:$B,2,0)</f>
        <v>#N/A</v>
      </c>
      <c r="C812" s="129" t="str">
        <f t="shared" si="1"/>
        <v>.0</v>
      </c>
      <c r="D812" s="11"/>
      <c r="E812" s="117"/>
      <c r="F812" s="168"/>
      <c r="G812" s="117"/>
      <c r="H812" s="169"/>
      <c r="I812" s="170"/>
      <c r="J812" s="169"/>
      <c r="K812" s="171"/>
      <c r="L812" s="11"/>
      <c r="M812" s="11"/>
      <c r="N812" s="172"/>
      <c r="O812" s="117"/>
      <c r="P812" s="11"/>
      <c r="Q812" s="11"/>
      <c r="R812" s="173"/>
      <c r="S812" s="9"/>
      <c r="T812" s="174"/>
      <c r="U812" s="175"/>
      <c r="V812" s="175"/>
      <c r="W812" s="176"/>
      <c r="X812" s="176"/>
      <c r="Y812" s="177"/>
      <c r="Z812" s="117"/>
      <c r="AA812" s="11"/>
      <c r="AB812" s="181"/>
      <c r="AC812" s="9"/>
      <c r="AD812" s="11"/>
      <c r="AE812" s="74"/>
      <c r="AF812" s="26"/>
    </row>
    <row r="813">
      <c r="A813" s="30"/>
      <c r="B813" s="129" t="str">
        <f> VLOOKUP($A813,datasets!$A:$B,2,0)</f>
        <v>#N/A</v>
      </c>
      <c r="C813" s="129" t="str">
        <f t="shared" si="1"/>
        <v>.0</v>
      </c>
      <c r="D813" s="11"/>
      <c r="E813" s="117"/>
      <c r="F813" s="168"/>
      <c r="G813" s="117"/>
      <c r="H813" s="169"/>
      <c r="I813" s="170"/>
      <c r="J813" s="169"/>
      <c r="K813" s="171"/>
      <c r="L813" s="11"/>
      <c r="M813" s="11"/>
      <c r="N813" s="172"/>
      <c r="O813" s="117"/>
      <c r="P813" s="11"/>
      <c r="Q813" s="11"/>
      <c r="R813" s="173"/>
      <c r="S813" s="9"/>
      <c r="T813" s="174"/>
      <c r="U813" s="175"/>
      <c r="V813" s="175"/>
      <c r="W813" s="176"/>
      <c r="X813" s="176"/>
      <c r="Y813" s="177"/>
      <c r="Z813" s="117"/>
      <c r="AA813" s="11"/>
      <c r="AB813" s="181"/>
      <c r="AC813" s="9"/>
      <c r="AD813" s="11"/>
      <c r="AE813" s="74"/>
      <c r="AF813" s="26"/>
    </row>
    <row r="814">
      <c r="A814" s="30"/>
      <c r="B814" s="129" t="str">
        <f> VLOOKUP($A814,datasets!$A:$B,2,0)</f>
        <v>#N/A</v>
      </c>
      <c r="C814" s="129" t="str">
        <f t="shared" si="1"/>
        <v>.0</v>
      </c>
      <c r="D814" s="11"/>
      <c r="E814" s="117"/>
      <c r="F814" s="168"/>
      <c r="G814" s="117"/>
      <c r="H814" s="169"/>
      <c r="I814" s="170"/>
      <c r="J814" s="169"/>
      <c r="K814" s="171"/>
      <c r="L814" s="11"/>
      <c r="M814" s="11"/>
      <c r="N814" s="172"/>
      <c r="O814" s="117"/>
      <c r="P814" s="11"/>
      <c r="Q814" s="11"/>
      <c r="R814" s="173"/>
      <c r="S814" s="9"/>
      <c r="T814" s="174"/>
      <c r="U814" s="175"/>
      <c r="V814" s="175"/>
      <c r="W814" s="176"/>
      <c r="X814" s="176"/>
      <c r="Y814" s="177"/>
      <c r="Z814" s="117"/>
      <c r="AA814" s="11"/>
      <c r="AB814" s="181"/>
      <c r="AC814" s="9"/>
      <c r="AD814" s="11"/>
      <c r="AE814" s="74"/>
      <c r="AF814" s="26"/>
    </row>
    <row r="815">
      <c r="A815" s="30"/>
      <c r="B815" s="129" t="str">
        <f> VLOOKUP($A815,datasets!$A:$B,2,0)</f>
        <v>#N/A</v>
      </c>
      <c r="C815" s="129" t="str">
        <f t="shared" si="1"/>
        <v>.0</v>
      </c>
      <c r="D815" s="11"/>
      <c r="E815" s="117"/>
      <c r="F815" s="168"/>
      <c r="G815" s="117"/>
      <c r="H815" s="169"/>
      <c r="I815" s="170"/>
      <c r="J815" s="169"/>
      <c r="K815" s="171"/>
      <c r="L815" s="11"/>
      <c r="M815" s="11"/>
      <c r="N815" s="172"/>
      <c r="O815" s="117"/>
      <c r="P815" s="11"/>
      <c r="Q815" s="11"/>
      <c r="R815" s="173"/>
      <c r="S815" s="9"/>
      <c r="T815" s="174"/>
      <c r="U815" s="175"/>
      <c r="V815" s="175"/>
      <c r="W815" s="176"/>
      <c r="X815" s="176"/>
      <c r="Y815" s="177"/>
      <c r="Z815" s="117"/>
      <c r="AA815" s="11"/>
      <c r="AB815" s="181"/>
      <c r="AC815" s="9"/>
      <c r="AD815" s="11"/>
      <c r="AE815" s="74"/>
      <c r="AF815" s="26"/>
    </row>
    <row r="816">
      <c r="A816" s="30"/>
      <c r="B816" s="129" t="str">
        <f> VLOOKUP($A816,datasets!$A:$B,2,0)</f>
        <v>#N/A</v>
      </c>
      <c r="C816" s="129" t="str">
        <f t="shared" si="1"/>
        <v>.0</v>
      </c>
      <c r="D816" s="11"/>
      <c r="E816" s="117"/>
      <c r="F816" s="168"/>
      <c r="G816" s="117"/>
      <c r="H816" s="169"/>
      <c r="I816" s="170"/>
      <c r="J816" s="169"/>
      <c r="K816" s="171"/>
      <c r="L816" s="11"/>
      <c r="M816" s="11"/>
      <c r="N816" s="172"/>
      <c r="O816" s="117"/>
      <c r="P816" s="11"/>
      <c r="Q816" s="11"/>
      <c r="R816" s="173"/>
      <c r="S816" s="9"/>
      <c r="T816" s="174"/>
      <c r="U816" s="175"/>
      <c r="V816" s="175"/>
      <c r="W816" s="176"/>
      <c r="X816" s="176"/>
      <c r="Y816" s="177"/>
      <c r="Z816" s="117"/>
      <c r="AA816" s="11"/>
      <c r="AB816" s="181"/>
      <c r="AC816" s="9"/>
      <c r="AD816" s="11"/>
      <c r="AE816" s="74"/>
      <c r="AF816" s="26"/>
    </row>
    <row r="817">
      <c r="A817" s="30"/>
      <c r="B817" s="129" t="str">
        <f> VLOOKUP($A817,datasets!$A:$B,2,0)</f>
        <v>#N/A</v>
      </c>
      <c r="C817" s="129" t="str">
        <f t="shared" si="1"/>
        <v>.0</v>
      </c>
      <c r="D817" s="11"/>
      <c r="E817" s="117"/>
      <c r="F817" s="168"/>
      <c r="G817" s="117"/>
      <c r="H817" s="169"/>
      <c r="I817" s="170"/>
      <c r="J817" s="169"/>
      <c r="K817" s="171"/>
      <c r="L817" s="11"/>
      <c r="M817" s="11"/>
      <c r="N817" s="172"/>
      <c r="O817" s="117"/>
      <c r="P817" s="11"/>
      <c r="Q817" s="11"/>
      <c r="R817" s="173"/>
      <c r="S817" s="9"/>
      <c r="T817" s="174"/>
      <c r="U817" s="175"/>
      <c r="V817" s="175"/>
      <c r="W817" s="176"/>
      <c r="X817" s="176"/>
      <c r="Y817" s="177"/>
      <c r="Z817" s="117"/>
      <c r="AA817" s="11"/>
      <c r="AB817" s="181"/>
      <c r="AC817" s="9"/>
      <c r="AD817" s="11"/>
      <c r="AE817" s="74"/>
      <c r="AF817" s="26"/>
    </row>
    <row r="818">
      <c r="A818" s="30"/>
      <c r="B818" s="129" t="str">
        <f> VLOOKUP($A818,datasets!$A:$B,2,0)</f>
        <v>#N/A</v>
      </c>
      <c r="C818" s="129" t="str">
        <f t="shared" si="1"/>
        <v>.0</v>
      </c>
      <c r="D818" s="11"/>
      <c r="E818" s="117"/>
      <c r="F818" s="168"/>
      <c r="G818" s="117"/>
      <c r="H818" s="169"/>
      <c r="I818" s="170"/>
      <c r="J818" s="169"/>
      <c r="K818" s="171"/>
      <c r="L818" s="11"/>
      <c r="M818" s="11"/>
      <c r="N818" s="172"/>
      <c r="O818" s="117"/>
      <c r="P818" s="11"/>
      <c r="Q818" s="11"/>
      <c r="R818" s="173"/>
      <c r="S818" s="9"/>
      <c r="T818" s="174"/>
      <c r="U818" s="175"/>
      <c r="V818" s="175"/>
      <c r="W818" s="176"/>
      <c r="X818" s="176"/>
      <c r="Y818" s="177"/>
      <c r="Z818" s="117"/>
      <c r="AA818" s="11"/>
      <c r="AB818" s="181"/>
      <c r="AC818" s="9"/>
      <c r="AD818" s="11"/>
      <c r="AE818" s="74"/>
      <c r="AF818" s="26"/>
    </row>
    <row r="819">
      <c r="A819" s="30"/>
      <c r="B819" s="129" t="str">
        <f> VLOOKUP($A819,datasets!$A:$B,2,0)</f>
        <v>#N/A</v>
      </c>
      <c r="C819" s="129" t="str">
        <f t="shared" si="1"/>
        <v>.0</v>
      </c>
      <c r="D819" s="11"/>
      <c r="E819" s="117"/>
      <c r="F819" s="168"/>
      <c r="G819" s="117"/>
      <c r="H819" s="169"/>
      <c r="I819" s="170"/>
      <c r="J819" s="169"/>
      <c r="K819" s="171"/>
      <c r="L819" s="11"/>
      <c r="M819" s="11"/>
      <c r="N819" s="172"/>
      <c r="O819" s="117"/>
      <c r="P819" s="11"/>
      <c r="Q819" s="11"/>
      <c r="R819" s="173"/>
      <c r="S819" s="9"/>
      <c r="T819" s="174"/>
      <c r="U819" s="175"/>
      <c r="V819" s="175"/>
      <c r="W819" s="176"/>
      <c r="X819" s="176"/>
      <c r="Y819" s="177"/>
      <c r="Z819" s="117"/>
      <c r="AA819" s="11"/>
      <c r="AB819" s="181"/>
      <c r="AC819" s="9"/>
      <c r="AD819" s="11"/>
      <c r="AE819" s="74"/>
      <c r="AF819" s="26"/>
    </row>
    <row r="820">
      <c r="A820" s="30"/>
      <c r="B820" s="129" t="str">
        <f> VLOOKUP($A820,datasets!$A:$B,2,0)</f>
        <v>#N/A</v>
      </c>
      <c r="C820" s="129" t="str">
        <f t="shared" si="1"/>
        <v>.0</v>
      </c>
      <c r="D820" s="11"/>
      <c r="E820" s="117"/>
      <c r="F820" s="168"/>
      <c r="G820" s="117"/>
      <c r="H820" s="169"/>
      <c r="I820" s="170"/>
      <c r="J820" s="169"/>
      <c r="K820" s="171"/>
      <c r="L820" s="11"/>
      <c r="M820" s="11"/>
      <c r="N820" s="172"/>
      <c r="O820" s="117"/>
      <c r="P820" s="11"/>
      <c r="Q820" s="11"/>
      <c r="R820" s="173"/>
      <c r="S820" s="9"/>
      <c r="T820" s="174"/>
      <c r="U820" s="175"/>
      <c r="V820" s="175"/>
      <c r="W820" s="176"/>
      <c r="X820" s="176"/>
      <c r="Y820" s="177"/>
      <c r="Z820" s="117"/>
      <c r="AA820" s="11"/>
      <c r="AB820" s="181"/>
      <c r="AC820" s="9"/>
      <c r="AD820" s="11"/>
      <c r="AE820" s="74"/>
      <c r="AF820" s="26"/>
    </row>
    <row r="821">
      <c r="A821" s="30"/>
      <c r="B821" s="129" t="str">
        <f> VLOOKUP($A821,datasets!$A:$B,2,0)</f>
        <v>#N/A</v>
      </c>
      <c r="C821" s="129" t="str">
        <f t="shared" si="1"/>
        <v>.0</v>
      </c>
      <c r="D821" s="11"/>
      <c r="E821" s="117"/>
      <c r="F821" s="168"/>
      <c r="G821" s="117"/>
      <c r="H821" s="169"/>
      <c r="I821" s="170"/>
      <c r="J821" s="169"/>
      <c r="K821" s="171"/>
      <c r="L821" s="11"/>
      <c r="M821" s="11"/>
      <c r="N821" s="172"/>
      <c r="O821" s="117"/>
      <c r="P821" s="11"/>
      <c r="Q821" s="11"/>
      <c r="R821" s="173"/>
      <c r="S821" s="9"/>
      <c r="T821" s="174"/>
      <c r="U821" s="175"/>
      <c r="V821" s="175"/>
      <c r="W821" s="176"/>
      <c r="X821" s="176"/>
      <c r="Y821" s="177"/>
      <c r="Z821" s="117"/>
      <c r="AA821" s="11"/>
      <c r="AB821" s="181"/>
      <c r="AC821" s="9"/>
      <c r="AD821" s="11"/>
      <c r="AE821" s="74"/>
      <c r="AF821" s="26"/>
    </row>
    <row r="822">
      <c r="A822" s="30"/>
      <c r="B822" s="129" t="str">
        <f> VLOOKUP($A822,datasets!$A:$B,2,0)</f>
        <v>#N/A</v>
      </c>
      <c r="C822" s="129" t="str">
        <f t="shared" si="1"/>
        <v>.0</v>
      </c>
      <c r="D822" s="11"/>
      <c r="E822" s="117"/>
      <c r="F822" s="168"/>
      <c r="G822" s="117"/>
      <c r="H822" s="169"/>
      <c r="I822" s="170"/>
      <c r="J822" s="169"/>
      <c r="K822" s="171"/>
      <c r="L822" s="11"/>
      <c r="M822" s="11"/>
      <c r="N822" s="172"/>
      <c r="O822" s="117"/>
      <c r="P822" s="11"/>
      <c r="Q822" s="11"/>
      <c r="R822" s="173"/>
      <c r="S822" s="9"/>
      <c r="T822" s="174"/>
      <c r="U822" s="175"/>
      <c r="V822" s="175"/>
      <c r="W822" s="176"/>
      <c r="X822" s="176"/>
      <c r="Y822" s="177"/>
      <c r="Z822" s="117"/>
      <c r="AA822" s="11"/>
      <c r="AB822" s="181"/>
      <c r="AC822" s="9"/>
      <c r="AD822" s="11"/>
      <c r="AE822" s="74"/>
      <c r="AF822" s="26"/>
    </row>
    <row r="823">
      <c r="A823" s="30"/>
      <c r="B823" s="129" t="str">
        <f> VLOOKUP($A823,datasets!$A:$B,2,0)</f>
        <v>#N/A</v>
      </c>
      <c r="C823" s="129" t="str">
        <f t="shared" si="1"/>
        <v>.0</v>
      </c>
      <c r="D823" s="11"/>
      <c r="E823" s="117"/>
      <c r="F823" s="168"/>
      <c r="G823" s="117"/>
      <c r="H823" s="169"/>
      <c r="I823" s="170"/>
      <c r="J823" s="169"/>
      <c r="K823" s="171"/>
      <c r="L823" s="11"/>
      <c r="M823" s="11"/>
      <c r="N823" s="172"/>
      <c r="O823" s="117"/>
      <c r="P823" s="11"/>
      <c r="Q823" s="11"/>
      <c r="R823" s="173"/>
      <c r="S823" s="9"/>
      <c r="T823" s="174"/>
      <c r="U823" s="175"/>
      <c r="V823" s="175"/>
      <c r="W823" s="176"/>
      <c r="X823" s="176"/>
      <c r="Y823" s="177"/>
      <c r="Z823" s="117"/>
      <c r="AA823" s="11"/>
      <c r="AB823" s="181"/>
      <c r="AC823" s="9"/>
      <c r="AD823" s="11"/>
      <c r="AE823" s="74"/>
      <c r="AF823" s="26"/>
    </row>
    <row r="824">
      <c r="A824" s="30"/>
      <c r="B824" s="129" t="str">
        <f> VLOOKUP($A824,datasets!$A:$B,2,0)</f>
        <v>#N/A</v>
      </c>
      <c r="C824" s="129" t="str">
        <f t="shared" si="1"/>
        <v>.0</v>
      </c>
      <c r="D824" s="11"/>
      <c r="E824" s="117"/>
      <c r="F824" s="168"/>
      <c r="G824" s="117"/>
      <c r="H824" s="169"/>
      <c r="I824" s="170"/>
      <c r="J824" s="169"/>
      <c r="K824" s="171"/>
      <c r="L824" s="11"/>
      <c r="M824" s="11"/>
      <c r="N824" s="172"/>
      <c r="O824" s="117"/>
      <c r="P824" s="11"/>
      <c r="Q824" s="11"/>
      <c r="R824" s="173"/>
      <c r="S824" s="9"/>
      <c r="T824" s="174"/>
      <c r="U824" s="175"/>
      <c r="V824" s="175"/>
      <c r="W824" s="176"/>
      <c r="X824" s="176"/>
      <c r="Y824" s="177"/>
      <c r="Z824" s="117"/>
      <c r="AA824" s="11"/>
      <c r="AB824" s="181"/>
      <c r="AC824" s="9"/>
      <c r="AD824" s="11"/>
      <c r="AE824" s="74"/>
      <c r="AF824" s="26"/>
    </row>
    <row r="825">
      <c r="A825" s="30"/>
      <c r="B825" s="129" t="str">
        <f> VLOOKUP($A825,datasets!$A:$B,2,0)</f>
        <v>#N/A</v>
      </c>
      <c r="C825" s="129" t="str">
        <f t="shared" si="1"/>
        <v>.0</v>
      </c>
      <c r="D825" s="11"/>
      <c r="E825" s="117"/>
      <c r="F825" s="168"/>
      <c r="G825" s="117"/>
      <c r="H825" s="169"/>
      <c r="I825" s="170"/>
      <c r="J825" s="169"/>
      <c r="K825" s="171"/>
      <c r="L825" s="11"/>
      <c r="M825" s="11"/>
      <c r="N825" s="172"/>
      <c r="O825" s="117"/>
      <c r="P825" s="11"/>
      <c r="Q825" s="11"/>
      <c r="R825" s="173"/>
      <c r="S825" s="9"/>
      <c r="T825" s="174"/>
      <c r="U825" s="175"/>
      <c r="V825" s="175"/>
      <c r="W825" s="176"/>
      <c r="X825" s="176"/>
      <c r="Y825" s="177"/>
      <c r="Z825" s="117"/>
      <c r="AA825" s="11"/>
      <c r="AB825" s="181"/>
      <c r="AC825" s="9"/>
      <c r="AD825" s="11"/>
      <c r="AE825" s="74"/>
      <c r="AF825" s="26"/>
    </row>
    <row r="826">
      <c r="A826" s="30"/>
      <c r="B826" s="129" t="str">
        <f> VLOOKUP($A826,datasets!$A:$B,2,0)</f>
        <v>#N/A</v>
      </c>
      <c r="C826" s="129" t="str">
        <f t="shared" si="1"/>
        <v>.0</v>
      </c>
      <c r="D826" s="11"/>
      <c r="E826" s="117"/>
      <c r="F826" s="168"/>
      <c r="G826" s="117"/>
      <c r="H826" s="169"/>
      <c r="I826" s="170"/>
      <c r="J826" s="169"/>
      <c r="K826" s="171"/>
      <c r="L826" s="11"/>
      <c r="M826" s="11"/>
      <c r="N826" s="172"/>
      <c r="O826" s="117"/>
      <c r="P826" s="11"/>
      <c r="Q826" s="11"/>
      <c r="R826" s="173"/>
      <c r="S826" s="9"/>
      <c r="T826" s="174"/>
      <c r="U826" s="175"/>
      <c r="V826" s="175"/>
      <c r="W826" s="176"/>
      <c r="X826" s="176"/>
      <c r="Y826" s="177"/>
      <c r="Z826" s="117"/>
      <c r="AA826" s="11"/>
      <c r="AB826" s="181"/>
      <c r="AC826" s="9"/>
      <c r="AD826" s="11"/>
      <c r="AE826" s="74"/>
      <c r="AF826" s="26"/>
    </row>
    <row r="827">
      <c r="A827" s="30"/>
      <c r="B827" s="129" t="str">
        <f> VLOOKUP($A827,datasets!$A:$B,2,0)</f>
        <v>#N/A</v>
      </c>
      <c r="C827" s="129" t="str">
        <f t="shared" si="1"/>
        <v>.0</v>
      </c>
      <c r="D827" s="11"/>
      <c r="E827" s="117"/>
      <c r="F827" s="168"/>
      <c r="G827" s="117"/>
      <c r="H827" s="169"/>
      <c r="I827" s="170"/>
      <c r="J827" s="169"/>
      <c r="K827" s="171"/>
      <c r="L827" s="11"/>
      <c r="M827" s="11"/>
      <c r="N827" s="172"/>
      <c r="O827" s="117"/>
      <c r="P827" s="11"/>
      <c r="Q827" s="11"/>
      <c r="R827" s="173"/>
      <c r="S827" s="9"/>
      <c r="T827" s="174"/>
      <c r="U827" s="175"/>
      <c r="V827" s="175"/>
      <c r="W827" s="176"/>
      <c r="X827" s="176"/>
      <c r="Y827" s="177"/>
      <c r="Z827" s="117"/>
      <c r="AA827" s="11"/>
      <c r="AB827" s="181"/>
      <c r="AC827" s="9"/>
      <c r="AD827" s="11"/>
      <c r="AE827" s="74"/>
      <c r="AF827" s="26"/>
    </row>
    <row r="828">
      <c r="A828" s="30"/>
      <c r="B828" s="129" t="str">
        <f> VLOOKUP($A828,datasets!$A:$B,2,0)</f>
        <v>#N/A</v>
      </c>
      <c r="C828" s="129" t="str">
        <f t="shared" si="1"/>
        <v>.0</v>
      </c>
      <c r="D828" s="11"/>
      <c r="E828" s="117"/>
      <c r="F828" s="168"/>
      <c r="G828" s="117"/>
      <c r="H828" s="169"/>
      <c r="I828" s="170"/>
      <c r="J828" s="169"/>
      <c r="K828" s="171"/>
      <c r="L828" s="11"/>
      <c r="M828" s="11"/>
      <c r="N828" s="172"/>
      <c r="O828" s="117"/>
      <c r="P828" s="11"/>
      <c r="Q828" s="11"/>
      <c r="R828" s="173"/>
      <c r="S828" s="9"/>
      <c r="T828" s="174"/>
      <c r="U828" s="175"/>
      <c r="V828" s="175"/>
      <c r="W828" s="176"/>
      <c r="X828" s="176"/>
      <c r="Y828" s="177"/>
      <c r="Z828" s="117"/>
      <c r="AA828" s="11"/>
      <c r="AB828" s="181"/>
      <c r="AC828" s="9"/>
      <c r="AD828" s="11"/>
      <c r="AE828" s="74"/>
      <c r="AF828" s="26"/>
    </row>
    <row r="829">
      <c r="A829" s="30"/>
      <c r="B829" s="129" t="str">
        <f> VLOOKUP($A829,datasets!$A:$B,2,0)</f>
        <v>#N/A</v>
      </c>
      <c r="C829" s="129" t="str">
        <f t="shared" si="1"/>
        <v>.0</v>
      </c>
      <c r="D829" s="11"/>
      <c r="E829" s="117"/>
      <c r="F829" s="168"/>
      <c r="G829" s="117"/>
      <c r="H829" s="169"/>
      <c r="I829" s="170"/>
      <c r="J829" s="169"/>
      <c r="K829" s="171"/>
      <c r="L829" s="11"/>
      <c r="M829" s="11"/>
      <c r="N829" s="172"/>
      <c r="O829" s="117"/>
      <c r="P829" s="11"/>
      <c r="Q829" s="11"/>
      <c r="R829" s="173"/>
      <c r="S829" s="9"/>
      <c r="T829" s="174"/>
      <c r="U829" s="175"/>
      <c r="V829" s="175"/>
      <c r="W829" s="176"/>
      <c r="X829" s="176"/>
      <c r="Y829" s="177"/>
      <c r="Z829" s="117"/>
      <c r="AA829" s="11"/>
      <c r="AB829" s="181"/>
      <c r="AC829" s="9"/>
      <c r="AD829" s="11"/>
      <c r="AE829" s="74"/>
      <c r="AF829" s="26"/>
    </row>
    <row r="830">
      <c r="A830" s="30"/>
      <c r="B830" s="129" t="str">
        <f> VLOOKUP($A830,datasets!$A:$B,2,0)</f>
        <v>#N/A</v>
      </c>
      <c r="C830" s="129" t="str">
        <f t="shared" si="1"/>
        <v>.0</v>
      </c>
      <c r="D830" s="11"/>
      <c r="E830" s="117"/>
      <c r="F830" s="168"/>
      <c r="G830" s="117"/>
      <c r="H830" s="169"/>
      <c r="I830" s="170"/>
      <c r="J830" s="169"/>
      <c r="K830" s="171"/>
      <c r="L830" s="11"/>
      <c r="M830" s="11"/>
      <c r="N830" s="172"/>
      <c r="O830" s="117"/>
      <c r="P830" s="11"/>
      <c r="Q830" s="11"/>
      <c r="R830" s="173"/>
      <c r="S830" s="9"/>
      <c r="T830" s="174"/>
      <c r="U830" s="175"/>
      <c r="V830" s="175"/>
      <c r="W830" s="176"/>
      <c r="X830" s="176"/>
      <c r="Y830" s="177"/>
      <c r="Z830" s="117"/>
      <c r="AA830" s="11"/>
      <c r="AB830" s="181"/>
      <c r="AC830" s="9"/>
      <c r="AD830" s="11"/>
      <c r="AE830" s="74"/>
      <c r="AF830" s="26"/>
    </row>
    <row r="831">
      <c r="A831" s="30"/>
      <c r="B831" s="129" t="str">
        <f> VLOOKUP($A831,datasets!$A:$B,2,0)</f>
        <v>#N/A</v>
      </c>
      <c r="C831" s="129" t="str">
        <f t="shared" si="1"/>
        <v>.0</v>
      </c>
      <c r="D831" s="11"/>
      <c r="E831" s="117"/>
      <c r="F831" s="168"/>
      <c r="G831" s="117"/>
      <c r="H831" s="169"/>
      <c r="I831" s="170"/>
      <c r="J831" s="169"/>
      <c r="K831" s="171"/>
      <c r="L831" s="11"/>
      <c r="M831" s="11"/>
      <c r="N831" s="172"/>
      <c r="O831" s="117"/>
      <c r="P831" s="11"/>
      <c r="Q831" s="11"/>
      <c r="R831" s="173"/>
      <c r="S831" s="9"/>
      <c r="T831" s="174"/>
      <c r="U831" s="175"/>
      <c r="V831" s="175"/>
      <c r="W831" s="176"/>
      <c r="X831" s="176"/>
      <c r="Y831" s="177"/>
      <c r="Z831" s="117"/>
      <c r="AA831" s="11"/>
      <c r="AB831" s="181"/>
      <c r="AC831" s="9"/>
      <c r="AD831" s="11"/>
      <c r="AE831" s="74"/>
      <c r="AF831" s="26"/>
    </row>
    <row r="832">
      <c r="A832" s="30"/>
      <c r="B832" s="129" t="str">
        <f> VLOOKUP($A832,datasets!$A:$B,2,0)</f>
        <v>#N/A</v>
      </c>
      <c r="C832" s="129" t="str">
        <f t="shared" si="1"/>
        <v>.0</v>
      </c>
      <c r="D832" s="11"/>
      <c r="E832" s="117"/>
      <c r="F832" s="168"/>
      <c r="G832" s="117"/>
      <c r="H832" s="169"/>
      <c r="I832" s="170"/>
      <c r="J832" s="169"/>
      <c r="K832" s="171"/>
      <c r="L832" s="11"/>
      <c r="M832" s="11"/>
      <c r="N832" s="172"/>
      <c r="O832" s="117"/>
      <c r="P832" s="11"/>
      <c r="Q832" s="11"/>
      <c r="R832" s="173"/>
      <c r="S832" s="9"/>
      <c r="T832" s="174"/>
      <c r="U832" s="175"/>
      <c r="V832" s="175"/>
      <c r="W832" s="176"/>
      <c r="X832" s="176"/>
      <c r="Y832" s="177"/>
      <c r="Z832" s="117"/>
      <c r="AA832" s="11"/>
      <c r="AB832" s="181"/>
      <c r="AC832" s="9"/>
      <c r="AD832" s="11"/>
      <c r="AE832" s="74"/>
      <c r="AF832" s="26"/>
    </row>
    <row r="833">
      <c r="A833" s="30"/>
      <c r="B833" s="129" t="str">
        <f> VLOOKUP($A833,datasets!$A:$B,2,0)</f>
        <v>#N/A</v>
      </c>
      <c r="C833" s="129" t="str">
        <f t="shared" si="1"/>
        <v>.0</v>
      </c>
      <c r="D833" s="11"/>
      <c r="E833" s="117"/>
      <c r="F833" s="168"/>
      <c r="G833" s="117"/>
      <c r="H833" s="169"/>
      <c r="I833" s="170"/>
      <c r="J833" s="169"/>
      <c r="K833" s="171"/>
      <c r="L833" s="11"/>
      <c r="M833" s="11"/>
      <c r="N833" s="172"/>
      <c r="O833" s="117"/>
      <c r="P833" s="11"/>
      <c r="Q833" s="11"/>
      <c r="R833" s="173"/>
      <c r="S833" s="9"/>
      <c r="T833" s="174"/>
      <c r="U833" s="175"/>
      <c r="V833" s="175"/>
      <c r="W833" s="176"/>
      <c r="X833" s="176"/>
      <c r="Y833" s="177"/>
      <c r="Z833" s="117"/>
      <c r="AA833" s="11"/>
      <c r="AB833" s="181"/>
      <c r="AC833" s="9"/>
      <c r="AD833" s="11"/>
      <c r="AE833" s="74"/>
      <c r="AF833" s="26"/>
    </row>
    <row r="834">
      <c r="A834" s="30"/>
      <c r="B834" s="129" t="str">
        <f> VLOOKUP($A834,datasets!$A:$B,2,0)</f>
        <v>#N/A</v>
      </c>
      <c r="C834" s="129" t="str">
        <f t="shared" si="1"/>
        <v>.0</v>
      </c>
      <c r="D834" s="11"/>
      <c r="E834" s="117"/>
      <c r="F834" s="168"/>
      <c r="G834" s="117"/>
      <c r="H834" s="169"/>
      <c r="I834" s="170"/>
      <c r="J834" s="169"/>
      <c r="K834" s="171"/>
      <c r="L834" s="11"/>
      <c r="M834" s="11"/>
      <c r="N834" s="172"/>
      <c r="O834" s="117"/>
      <c r="P834" s="11"/>
      <c r="Q834" s="11"/>
      <c r="R834" s="173"/>
      <c r="S834" s="9"/>
      <c r="T834" s="174"/>
      <c r="U834" s="175"/>
      <c r="V834" s="175"/>
      <c r="W834" s="176"/>
      <c r="X834" s="176"/>
      <c r="Y834" s="177"/>
      <c r="Z834" s="117"/>
      <c r="AA834" s="11"/>
      <c r="AB834" s="181"/>
      <c r="AC834" s="9"/>
      <c r="AD834" s="11"/>
      <c r="AE834" s="74"/>
      <c r="AF834" s="26"/>
    </row>
    <row r="835">
      <c r="A835" s="30"/>
      <c r="B835" s="129" t="str">
        <f> VLOOKUP($A835,datasets!$A:$B,2,0)</f>
        <v>#N/A</v>
      </c>
      <c r="C835" s="129" t="str">
        <f t="shared" si="1"/>
        <v>.0</v>
      </c>
      <c r="D835" s="11"/>
      <c r="E835" s="117"/>
      <c r="F835" s="168"/>
      <c r="G835" s="117"/>
      <c r="H835" s="169"/>
      <c r="I835" s="170"/>
      <c r="J835" s="169"/>
      <c r="K835" s="171"/>
      <c r="L835" s="11"/>
      <c r="M835" s="11"/>
      <c r="N835" s="172"/>
      <c r="O835" s="117"/>
      <c r="P835" s="11"/>
      <c r="Q835" s="11"/>
      <c r="R835" s="173"/>
      <c r="S835" s="9"/>
      <c r="T835" s="174"/>
      <c r="U835" s="175"/>
      <c r="V835" s="175"/>
      <c r="W835" s="176"/>
      <c r="X835" s="176"/>
      <c r="Y835" s="177"/>
      <c r="Z835" s="117"/>
      <c r="AA835" s="11"/>
      <c r="AB835" s="181"/>
      <c r="AC835" s="9"/>
      <c r="AD835" s="11"/>
      <c r="AE835" s="74"/>
      <c r="AF835" s="26"/>
    </row>
    <row r="836">
      <c r="A836" s="30"/>
      <c r="B836" s="129" t="str">
        <f> VLOOKUP($A836,datasets!$A:$B,2,0)</f>
        <v>#N/A</v>
      </c>
      <c r="C836" s="129" t="str">
        <f t="shared" si="1"/>
        <v>.0</v>
      </c>
      <c r="D836" s="11"/>
      <c r="E836" s="117"/>
      <c r="F836" s="168"/>
      <c r="G836" s="117"/>
      <c r="H836" s="169"/>
      <c r="I836" s="170"/>
      <c r="J836" s="169"/>
      <c r="K836" s="171"/>
      <c r="L836" s="11"/>
      <c r="M836" s="11"/>
      <c r="N836" s="172"/>
      <c r="O836" s="117"/>
      <c r="P836" s="11"/>
      <c r="Q836" s="11"/>
      <c r="R836" s="173"/>
      <c r="S836" s="9"/>
      <c r="T836" s="174"/>
      <c r="U836" s="175"/>
      <c r="V836" s="175"/>
      <c r="W836" s="176"/>
      <c r="X836" s="176"/>
      <c r="Y836" s="177"/>
      <c r="Z836" s="117"/>
      <c r="AA836" s="11"/>
      <c r="AB836" s="181"/>
      <c r="AC836" s="9"/>
      <c r="AD836" s="11"/>
      <c r="AE836" s="74"/>
      <c r="AF836" s="26"/>
    </row>
    <row r="837">
      <c r="A837" s="30"/>
      <c r="B837" s="129" t="str">
        <f> VLOOKUP($A837,datasets!$A:$B,2,0)</f>
        <v>#N/A</v>
      </c>
      <c r="C837" s="129" t="str">
        <f t="shared" si="1"/>
        <v>.0</v>
      </c>
      <c r="D837" s="11"/>
      <c r="E837" s="117"/>
      <c r="F837" s="168"/>
      <c r="G837" s="117"/>
      <c r="H837" s="169"/>
      <c r="I837" s="170"/>
      <c r="J837" s="169"/>
      <c r="K837" s="171"/>
      <c r="L837" s="11"/>
      <c r="M837" s="11"/>
      <c r="N837" s="172"/>
      <c r="O837" s="117"/>
      <c r="P837" s="11"/>
      <c r="Q837" s="11"/>
      <c r="R837" s="173"/>
      <c r="S837" s="9"/>
      <c r="T837" s="174"/>
      <c r="U837" s="175"/>
      <c r="V837" s="175"/>
      <c r="W837" s="176"/>
      <c r="X837" s="176"/>
      <c r="Y837" s="177"/>
      <c r="Z837" s="117"/>
      <c r="AA837" s="11"/>
      <c r="AB837" s="181"/>
      <c r="AC837" s="9"/>
      <c r="AD837" s="11"/>
      <c r="AE837" s="74"/>
      <c r="AF837" s="26"/>
    </row>
    <row r="838">
      <c r="A838" s="30"/>
      <c r="B838" s="129" t="str">
        <f> VLOOKUP($A838,datasets!$A:$B,2,0)</f>
        <v>#N/A</v>
      </c>
      <c r="C838" s="129" t="str">
        <f t="shared" si="1"/>
        <v>.0</v>
      </c>
      <c r="D838" s="11"/>
      <c r="E838" s="117"/>
      <c r="F838" s="168"/>
      <c r="G838" s="117"/>
      <c r="H838" s="169"/>
      <c r="I838" s="170"/>
      <c r="J838" s="169"/>
      <c r="K838" s="171"/>
      <c r="L838" s="11"/>
      <c r="M838" s="11"/>
      <c r="N838" s="172"/>
      <c r="O838" s="117"/>
      <c r="P838" s="11"/>
      <c r="Q838" s="11"/>
      <c r="R838" s="173"/>
      <c r="S838" s="9"/>
      <c r="T838" s="174"/>
      <c r="U838" s="175"/>
      <c r="V838" s="175"/>
      <c r="W838" s="176"/>
      <c r="X838" s="176"/>
      <c r="Y838" s="177"/>
      <c r="Z838" s="117"/>
      <c r="AA838" s="11"/>
      <c r="AB838" s="181"/>
      <c r="AC838" s="9"/>
      <c r="AD838" s="11"/>
      <c r="AE838" s="74"/>
      <c r="AF838" s="26"/>
    </row>
    <row r="839">
      <c r="A839" s="30"/>
      <c r="B839" s="129" t="str">
        <f> VLOOKUP($A839,datasets!$A:$B,2,0)</f>
        <v>#N/A</v>
      </c>
      <c r="C839" s="129" t="str">
        <f t="shared" si="1"/>
        <v>.0</v>
      </c>
      <c r="D839" s="11"/>
      <c r="E839" s="117"/>
      <c r="F839" s="168"/>
      <c r="G839" s="117"/>
      <c r="H839" s="169"/>
      <c r="I839" s="170"/>
      <c r="J839" s="169"/>
      <c r="K839" s="171"/>
      <c r="L839" s="11"/>
      <c r="M839" s="11"/>
      <c r="N839" s="172"/>
      <c r="O839" s="117"/>
      <c r="P839" s="11"/>
      <c r="Q839" s="11"/>
      <c r="R839" s="173"/>
      <c r="S839" s="9"/>
      <c r="T839" s="174"/>
      <c r="U839" s="175"/>
      <c r="V839" s="175"/>
      <c r="W839" s="176"/>
      <c r="X839" s="176"/>
      <c r="Y839" s="177"/>
      <c r="Z839" s="117"/>
      <c r="AA839" s="11"/>
      <c r="AB839" s="181"/>
      <c r="AC839" s="9"/>
      <c r="AD839" s="11"/>
      <c r="AE839" s="74"/>
      <c r="AF839" s="26"/>
    </row>
    <row r="840">
      <c r="A840" s="30"/>
      <c r="B840" s="129" t="str">
        <f> VLOOKUP($A840,datasets!$A:$B,2,0)</f>
        <v>#N/A</v>
      </c>
      <c r="C840" s="129" t="str">
        <f t="shared" si="1"/>
        <v>.0</v>
      </c>
      <c r="D840" s="11"/>
      <c r="E840" s="117"/>
      <c r="F840" s="168"/>
      <c r="G840" s="117"/>
      <c r="H840" s="169"/>
      <c r="I840" s="170"/>
      <c r="J840" s="169"/>
      <c r="K840" s="171"/>
      <c r="L840" s="11"/>
      <c r="M840" s="11"/>
      <c r="N840" s="172"/>
      <c r="O840" s="117"/>
      <c r="P840" s="11"/>
      <c r="Q840" s="11"/>
      <c r="R840" s="173"/>
      <c r="S840" s="9"/>
      <c r="T840" s="174"/>
      <c r="U840" s="175"/>
      <c r="V840" s="175"/>
      <c r="W840" s="176"/>
      <c r="X840" s="176"/>
      <c r="Y840" s="177"/>
      <c r="Z840" s="117"/>
      <c r="AA840" s="11"/>
      <c r="AB840" s="181"/>
      <c r="AC840" s="9"/>
      <c r="AD840" s="11"/>
      <c r="AE840" s="74"/>
      <c r="AF840" s="26"/>
    </row>
    <row r="841">
      <c r="A841" s="30"/>
      <c r="B841" s="129" t="str">
        <f> VLOOKUP($A841,datasets!$A:$B,2,0)</f>
        <v>#N/A</v>
      </c>
      <c r="C841" s="129" t="str">
        <f t="shared" si="1"/>
        <v>.0</v>
      </c>
      <c r="D841" s="11"/>
      <c r="E841" s="117"/>
      <c r="F841" s="168"/>
      <c r="G841" s="117"/>
      <c r="H841" s="169"/>
      <c r="I841" s="170"/>
      <c r="J841" s="169"/>
      <c r="K841" s="171"/>
      <c r="L841" s="11"/>
      <c r="M841" s="11"/>
      <c r="N841" s="172"/>
      <c r="O841" s="117"/>
      <c r="P841" s="11"/>
      <c r="Q841" s="11"/>
      <c r="R841" s="173"/>
      <c r="S841" s="9"/>
      <c r="T841" s="174"/>
      <c r="U841" s="175"/>
      <c r="V841" s="175"/>
      <c r="W841" s="176"/>
      <c r="X841" s="176"/>
      <c r="Y841" s="177"/>
      <c r="Z841" s="117"/>
      <c r="AA841" s="11"/>
      <c r="AB841" s="181"/>
      <c r="AC841" s="9"/>
      <c r="AD841" s="11"/>
      <c r="AE841" s="74"/>
      <c r="AF841" s="26"/>
    </row>
    <row r="842">
      <c r="A842" s="30"/>
      <c r="B842" s="129" t="str">
        <f> VLOOKUP($A842,datasets!$A:$B,2,0)</f>
        <v>#N/A</v>
      </c>
      <c r="C842" s="129" t="str">
        <f t="shared" si="1"/>
        <v>.0</v>
      </c>
      <c r="D842" s="11"/>
      <c r="E842" s="117"/>
      <c r="F842" s="168"/>
      <c r="G842" s="117"/>
      <c r="H842" s="169"/>
      <c r="I842" s="170"/>
      <c r="J842" s="169"/>
      <c r="K842" s="171"/>
      <c r="L842" s="11"/>
      <c r="M842" s="11"/>
      <c r="N842" s="172"/>
      <c r="O842" s="117"/>
      <c r="P842" s="11"/>
      <c r="Q842" s="11"/>
      <c r="R842" s="173"/>
      <c r="S842" s="9"/>
      <c r="T842" s="174"/>
      <c r="U842" s="175"/>
      <c r="V842" s="175"/>
      <c r="W842" s="176"/>
      <c r="X842" s="176"/>
      <c r="Y842" s="177"/>
      <c r="Z842" s="117"/>
      <c r="AA842" s="11"/>
      <c r="AB842" s="181"/>
      <c r="AC842" s="9"/>
      <c r="AD842" s="11"/>
      <c r="AE842" s="74"/>
      <c r="AF842" s="26"/>
    </row>
    <row r="843">
      <c r="A843" s="30"/>
      <c r="B843" s="129" t="str">
        <f> VLOOKUP($A843,datasets!$A:$B,2,0)</f>
        <v>#N/A</v>
      </c>
      <c r="C843" s="129" t="str">
        <f t="shared" si="1"/>
        <v>.0</v>
      </c>
      <c r="D843" s="11"/>
      <c r="E843" s="117"/>
      <c r="F843" s="168"/>
      <c r="G843" s="117"/>
      <c r="H843" s="169"/>
      <c r="I843" s="170"/>
      <c r="J843" s="169"/>
      <c r="K843" s="171"/>
      <c r="L843" s="11"/>
      <c r="M843" s="11"/>
      <c r="N843" s="172"/>
      <c r="O843" s="117"/>
      <c r="P843" s="11"/>
      <c r="Q843" s="11"/>
      <c r="R843" s="173"/>
      <c r="S843" s="9"/>
      <c r="T843" s="174"/>
      <c r="U843" s="175"/>
      <c r="V843" s="175"/>
      <c r="W843" s="176"/>
      <c r="X843" s="176"/>
      <c r="Y843" s="177"/>
      <c r="Z843" s="117"/>
      <c r="AA843" s="11"/>
      <c r="AB843" s="181"/>
      <c r="AC843" s="9"/>
      <c r="AD843" s="11"/>
      <c r="AE843" s="74"/>
      <c r="AF843" s="26"/>
    </row>
    <row r="844">
      <c r="A844" s="30"/>
      <c r="B844" s="129" t="str">
        <f> VLOOKUP($A844,datasets!$A:$B,2,0)</f>
        <v>#N/A</v>
      </c>
      <c r="C844" s="129" t="str">
        <f t="shared" si="1"/>
        <v>.0</v>
      </c>
      <c r="D844" s="11"/>
      <c r="E844" s="117"/>
      <c r="F844" s="168"/>
      <c r="G844" s="117"/>
      <c r="H844" s="169"/>
      <c r="I844" s="170"/>
      <c r="J844" s="169"/>
      <c r="K844" s="171"/>
      <c r="L844" s="11"/>
      <c r="M844" s="11"/>
      <c r="N844" s="172"/>
      <c r="O844" s="117"/>
      <c r="P844" s="11"/>
      <c r="Q844" s="11"/>
      <c r="R844" s="173"/>
      <c r="S844" s="9"/>
      <c r="T844" s="174"/>
      <c r="U844" s="175"/>
      <c r="V844" s="175"/>
      <c r="W844" s="176"/>
      <c r="X844" s="176"/>
      <c r="Y844" s="177"/>
      <c r="Z844" s="117"/>
      <c r="AA844" s="11"/>
      <c r="AB844" s="181"/>
      <c r="AC844" s="9"/>
      <c r="AD844" s="11"/>
      <c r="AE844" s="74"/>
      <c r="AF844" s="26"/>
    </row>
    <row r="845">
      <c r="A845" s="30"/>
      <c r="B845" s="129" t="str">
        <f> VLOOKUP($A845,datasets!$A:$B,2,0)</f>
        <v>#N/A</v>
      </c>
      <c r="C845" s="129" t="str">
        <f t="shared" si="1"/>
        <v>.0</v>
      </c>
      <c r="D845" s="11"/>
      <c r="E845" s="117"/>
      <c r="F845" s="168"/>
      <c r="G845" s="117"/>
      <c r="H845" s="169"/>
      <c r="I845" s="170"/>
      <c r="J845" s="169"/>
      <c r="K845" s="171"/>
      <c r="L845" s="11"/>
      <c r="M845" s="11"/>
      <c r="N845" s="172"/>
      <c r="O845" s="117"/>
      <c r="P845" s="11"/>
      <c r="Q845" s="11"/>
      <c r="R845" s="173"/>
      <c r="S845" s="9"/>
      <c r="T845" s="174"/>
      <c r="U845" s="175"/>
      <c r="V845" s="175"/>
      <c r="W845" s="176"/>
      <c r="X845" s="176"/>
      <c r="Y845" s="177"/>
      <c r="Z845" s="117"/>
      <c r="AA845" s="11"/>
      <c r="AB845" s="181"/>
      <c r="AC845" s="9"/>
      <c r="AD845" s="11"/>
      <c r="AE845" s="74"/>
      <c r="AF845" s="26"/>
    </row>
    <row r="846">
      <c r="A846" s="30"/>
      <c r="B846" s="129" t="str">
        <f> VLOOKUP($A846,datasets!$A:$B,2,0)</f>
        <v>#N/A</v>
      </c>
      <c r="C846" s="129" t="str">
        <f t="shared" si="1"/>
        <v>.0</v>
      </c>
      <c r="D846" s="11"/>
      <c r="E846" s="117"/>
      <c r="F846" s="168"/>
      <c r="G846" s="117"/>
      <c r="H846" s="169"/>
      <c r="I846" s="170"/>
      <c r="J846" s="169"/>
      <c r="K846" s="171"/>
      <c r="L846" s="11"/>
      <c r="M846" s="11"/>
      <c r="N846" s="172"/>
      <c r="O846" s="117"/>
      <c r="P846" s="11"/>
      <c r="Q846" s="11"/>
      <c r="R846" s="173"/>
      <c r="S846" s="9"/>
      <c r="T846" s="174"/>
      <c r="U846" s="175"/>
      <c r="V846" s="175"/>
      <c r="W846" s="176"/>
      <c r="X846" s="176"/>
      <c r="Y846" s="177"/>
      <c r="Z846" s="117"/>
      <c r="AA846" s="11"/>
      <c r="AB846" s="181"/>
      <c r="AC846" s="9"/>
      <c r="AD846" s="11"/>
      <c r="AE846" s="74"/>
      <c r="AF846" s="26"/>
    </row>
    <row r="847">
      <c r="A847" s="30"/>
      <c r="B847" s="129" t="str">
        <f> VLOOKUP($A847,datasets!$A:$B,2,0)</f>
        <v>#N/A</v>
      </c>
      <c r="C847" s="129" t="str">
        <f t="shared" si="1"/>
        <v>.0</v>
      </c>
      <c r="D847" s="11"/>
      <c r="E847" s="117"/>
      <c r="F847" s="168"/>
      <c r="G847" s="117"/>
      <c r="H847" s="169"/>
      <c r="I847" s="170"/>
      <c r="J847" s="169"/>
      <c r="K847" s="171"/>
      <c r="L847" s="11"/>
      <c r="M847" s="11"/>
      <c r="N847" s="172"/>
      <c r="O847" s="117"/>
      <c r="P847" s="11"/>
      <c r="Q847" s="11"/>
      <c r="R847" s="173"/>
      <c r="S847" s="9"/>
      <c r="T847" s="174"/>
      <c r="U847" s="175"/>
      <c r="V847" s="175"/>
      <c r="W847" s="176"/>
      <c r="X847" s="176"/>
      <c r="Y847" s="177"/>
      <c r="Z847" s="117"/>
      <c r="AA847" s="11"/>
      <c r="AB847" s="181"/>
      <c r="AC847" s="9"/>
      <c r="AD847" s="11"/>
      <c r="AE847" s="74"/>
      <c r="AF847" s="26"/>
    </row>
    <row r="848">
      <c r="A848" s="30"/>
      <c r="B848" s="129" t="str">
        <f> VLOOKUP($A848,datasets!$A:$B,2,0)</f>
        <v>#N/A</v>
      </c>
      <c r="C848" s="129" t="str">
        <f t="shared" si="1"/>
        <v>.0</v>
      </c>
      <c r="D848" s="11"/>
      <c r="E848" s="117"/>
      <c r="F848" s="168"/>
      <c r="G848" s="117"/>
      <c r="H848" s="169"/>
      <c r="I848" s="170"/>
      <c r="J848" s="169"/>
      <c r="K848" s="171"/>
      <c r="L848" s="11"/>
      <c r="M848" s="11"/>
      <c r="N848" s="172"/>
      <c r="O848" s="117"/>
      <c r="P848" s="11"/>
      <c r="Q848" s="11"/>
      <c r="R848" s="173"/>
      <c r="S848" s="9"/>
      <c r="T848" s="174"/>
      <c r="U848" s="175"/>
      <c r="V848" s="175"/>
      <c r="W848" s="176"/>
      <c r="X848" s="176"/>
      <c r="Y848" s="177"/>
      <c r="Z848" s="117"/>
      <c r="AA848" s="11"/>
      <c r="AB848" s="181"/>
      <c r="AC848" s="9"/>
      <c r="AD848" s="11"/>
      <c r="AE848" s="74"/>
      <c r="AF848" s="26"/>
    </row>
    <row r="849">
      <c r="A849" s="30"/>
      <c r="B849" s="129" t="str">
        <f> VLOOKUP($A849,datasets!$A:$B,2,0)</f>
        <v>#N/A</v>
      </c>
      <c r="C849" s="129" t="str">
        <f t="shared" si="1"/>
        <v>.0</v>
      </c>
      <c r="D849" s="11"/>
      <c r="E849" s="117"/>
      <c r="F849" s="168"/>
      <c r="G849" s="117"/>
      <c r="H849" s="169"/>
      <c r="I849" s="170"/>
      <c r="J849" s="169"/>
      <c r="K849" s="171"/>
      <c r="L849" s="11"/>
      <c r="M849" s="11"/>
      <c r="N849" s="172"/>
      <c r="O849" s="117"/>
      <c r="P849" s="11"/>
      <c r="Q849" s="11"/>
      <c r="R849" s="173"/>
      <c r="S849" s="9"/>
      <c r="T849" s="174"/>
      <c r="U849" s="175"/>
      <c r="V849" s="175"/>
      <c r="W849" s="176"/>
      <c r="X849" s="176"/>
      <c r="Y849" s="177"/>
      <c r="Z849" s="117"/>
      <c r="AA849" s="11"/>
      <c r="AB849" s="181"/>
      <c r="AC849" s="9"/>
      <c r="AD849" s="11"/>
      <c r="AE849" s="74"/>
      <c r="AF849" s="26"/>
    </row>
    <row r="850">
      <c r="A850" s="30"/>
      <c r="B850" s="129" t="str">
        <f> VLOOKUP($A850,datasets!$A:$B,2,0)</f>
        <v>#N/A</v>
      </c>
      <c r="C850" s="129" t="str">
        <f t="shared" si="1"/>
        <v>.0</v>
      </c>
      <c r="D850" s="11"/>
      <c r="E850" s="117"/>
      <c r="F850" s="168"/>
      <c r="G850" s="117"/>
      <c r="H850" s="169"/>
      <c r="I850" s="170"/>
      <c r="J850" s="169"/>
      <c r="K850" s="171"/>
      <c r="L850" s="11"/>
      <c r="M850" s="11"/>
      <c r="N850" s="172"/>
      <c r="O850" s="117"/>
      <c r="P850" s="11"/>
      <c r="Q850" s="11"/>
      <c r="R850" s="173"/>
      <c r="S850" s="9"/>
      <c r="T850" s="174"/>
      <c r="U850" s="175"/>
      <c r="V850" s="175"/>
      <c r="W850" s="176"/>
      <c r="X850" s="176"/>
      <c r="Y850" s="177"/>
      <c r="Z850" s="117"/>
      <c r="AA850" s="11"/>
      <c r="AB850" s="181"/>
      <c r="AC850" s="9"/>
      <c r="AD850" s="11"/>
      <c r="AE850" s="74"/>
      <c r="AF850" s="26"/>
    </row>
    <row r="851">
      <c r="A851" s="30"/>
      <c r="B851" s="129" t="str">
        <f> VLOOKUP($A851,datasets!$A:$B,2,0)</f>
        <v>#N/A</v>
      </c>
      <c r="C851" s="129" t="str">
        <f t="shared" si="1"/>
        <v>.0</v>
      </c>
      <c r="D851" s="11"/>
      <c r="E851" s="117"/>
      <c r="F851" s="168"/>
      <c r="G851" s="117"/>
      <c r="H851" s="169"/>
      <c r="I851" s="170"/>
      <c r="J851" s="169"/>
      <c r="K851" s="171"/>
      <c r="L851" s="11"/>
      <c r="M851" s="11"/>
      <c r="N851" s="172"/>
      <c r="O851" s="117"/>
      <c r="P851" s="11"/>
      <c r="Q851" s="11"/>
      <c r="R851" s="173"/>
      <c r="S851" s="9"/>
      <c r="T851" s="174"/>
      <c r="U851" s="175"/>
      <c r="V851" s="175"/>
      <c r="W851" s="176"/>
      <c r="X851" s="176"/>
      <c r="Y851" s="177"/>
      <c r="Z851" s="117"/>
      <c r="AA851" s="11"/>
      <c r="AB851" s="181"/>
      <c r="AC851" s="9"/>
      <c r="AD851" s="11"/>
      <c r="AE851" s="74"/>
      <c r="AF851" s="26"/>
    </row>
    <row r="852">
      <c r="A852" s="30"/>
      <c r="B852" s="129" t="str">
        <f> VLOOKUP($A852,datasets!$A:$B,2,0)</f>
        <v>#N/A</v>
      </c>
      <c r="C852" s="129" t="str">
        <f t="shared" si="1"/>
        <v>.0</v>
      </c>
      <c r="D852" s="11"/>
      <c r="E852" s="117"/>
      <c r="F852" s="168"/>
      <c r="G852" s="117"/>
      <c r="H852" s="169"/>
      <c r="I852" s="170"/>
      <c r="J852" s="169"/>
      <c r="K852" s="171"/>
      <c r="L852" s="11"/>
      <c r="M852" s="11"/>
      <c r="N852" s="172"/>
      <c r="O852" s="117"/>
      <c r="P852" s="11"/>
      <c r="Q852" s="11"/>
      <c r="R852" s="173"/>
      <c r="S852" s="9"/>
      <c r="T852" s="174"/>
      <c r="U852" s="175"/>
      <c r="V852" s="175"/>
      <c r="W852" s="176"/>
      <c r="X852" s="176"/>
      <c r="Y852" s="177"/>
      <c r="Z852" s="117"/>
      <c r="AA852" s="11"/>
      <c r="AB852" s="181"/>
      <c r="AC852" s="9"/>
      <c r="AD852" s="11"/>
      <c r="AE852" s="74"/>
      <c r="AF852" s="26"/>
    </row>
    <row r="853">
      <c r="A853" s="30"/>
      <c r="B853" s="129" t="str">
        <f> VLOOKUP($A853,datasets!$A:$B,2,0)</f>
        <v>#N/A</v>
      </c>
      <c r="C853" s="129" t="str">
        <f t="shared" si="1"/>
        <v>.0</v>
      </c>
      <c r="D853" s="11"/>
      <c r="E853" s="117"/>
      <c r="F853" s="168"/>
      <c r="G853" s="117"/>
      <c r="H853" s="169"/>
      <c r="I853" s="170"/>
      <c r="J853" s="169"/>
      <c r="K853" s="171"/>
      <c r="L853" s="11"/>
      <c r="M853" s="11"/>
      <c r="N853" s="172"/>
      <c r="O853" s="117"/>
      <c r="P853" s="11"/>
      <c r="Q853" s="11"/>
      <c r="R853" s="173"/>
      <c r="S853" s="9"/>
      <c r="T853" s="174"/>
      <c r="U853" s="175"/>
      <c r="V853" s="175"/>
      <c r="W853" s="176"/>
      <c r="X853" s="176"/>
      <c r="Y853" s="177"/>
      <c r="Z853" s="117"/>
      <c r="AA853" s="11"/>
      <c r="AB853" s="181"/>
      <c r="AC853" s="9"/>
      <c r="AD853" s="11"/>
      <c r="AE853" s="74"/>
      <c r="AF853" s="26"/>
    </row>
    <row r="854">
      <c r="A854" s="30"/>
      <c r="B854" s="129" t="str">
        <f> VLOOKUP($A854,datasets!$A:$B,2,0)</f>
        <v>#N/A</v>
      </c>
      <c r="C854" s="129" t="str">
        <f t="shared" si="1"/>
        <v>.0</v>
      </c>
      <c r="D854" s="11"/>
      <c r="E854" s="117"/>
      <c r="F854" s="168"/>
      <c r="G854" s="117"/>
      <c r="H854" s="169"/>
      <c r="I854" s="170"/>
      <c r="J854" s="169"/>
      <c r="K854" s="171"/>
      <c r="L854" s="11"/>
      <c r="M854" s="11"/>
      <c r="N854" s="172"/>
      <c r="O854" s="117"/>
      <c r="P854" s="11"/>
      <c r="Q854" s="11"/>
      <c r="R854" s="173"/>
      <c r="S854" s="9"/>
      <c r="T854" s="174"/>
      <c r="U854" s="175"/>
      <c r="V854" s="175"/>
      <c r="W854" s="176"/>
      <c r="X854" s="176"/>
      <c r="Y854" s="177"/>
      <c r="Z854" s="117"/>
      <c r="AA854" s="11"/>
      <c r="AB854" s="181"/>
      <c r="AC854" s="9"/>
      <c r="AD854" s="11"/>
      <c r="AE854" s="74"/>
      <c r="AF854" s="26"/>
    </row>
    <row r="855">
      <c r="A855" s="30"/>
      <c r="B855" s="129" t="str">
        <f> VLOOKUP($A855,datasets!$A:$B,2,0)</f>
        <v>#N/A</v>
      </c>
      <c r="C855" s="129" t="str">
        <f t="shared" si="1"/>
        <v>.0</v>
      </c>
      <c r="D855" s="11"/>
      <c r="E855" s="117"/>
      <c r="F855" s="168"/>
      <c r="G855" s="117"/>
      <c r="H855" s="169"/>
      <c r="I855" s="170"/>
      <c r="J855" s="169"/>
      <c r="K855" s="171"/>
      <c r="L855" s="11"/>
      <c r="M855" s="11"/>
      <c r="N855" s="172"/>
      <c r="O855" s="117"/>
      <c r="P855" s="11"/>
      <c r="Q855" s="11"/>
      <c r="R855" s="173"/>
      <c r="S855" s="9"/>
      <c r="T855" s="174"/>
      <c r="U855" s="175"/>
      <c r="V855" s="175"/>
      <c r="W855" s="176"/>
      <c r="X855" s="176"/>
      <c r="Y855" s="177"/>
      <c r="Z855" s="117"/>
      <c r="AA855" s="11"/>
      <c r="AB855" s="181"/>
      <c r="AC855" s="9"/>
      <c r="AD855" s="11"/>
      <c r="AE855" s="74"/>
      <c r="AF855" s="26"/>
    </row>
    <row r="856">
      <c r="A856" s="30"/>
      <c r="B856" s="129" t="str">
        <f> VLOOKUP($A856,datasets!$A:$B,2,0)</f>
        <v>#N/A</v>
      </c>
      <c r="C856" s="129" t="str">
        <f t="shared" si="1"/>
        <v>.0</v>
      </c>
      <c r="D856" s="11"/>
      <c r="E856" s="117"/>
      <c r="F856" s="168"/>
      <c r="G856" s="117"/>
      <c r="H856" s="169"/>
      <c r="I856" s="170"/>
      <c r="J856" s="169"/>
      <c r="K856" s="171"/>
      <c r="L856" s="11"/>
      <c r="M856" s="11"/>
      <c r="N856" s="172"/>
      <c r="O856" s="117"/>
      <c r="P856" s="11"/>
      <c r="Q856" s="11"/>
      <c r="R856" s="173"/>
      <c r="S856" s="9"/>
      <c r="T856" s="174"/>
      <c r="U856" s="175"/>
      <c r="V856" s="175"/>
      <c r="W856" s="176"/>
      <c r="X856" s="176"/>
      <c r="Y856" s="177"/>
      <c r="Z856" s="117"/>
      <c r="AA856" s="11"/>
      <c r="AB856" s="181"/>
      <c r="AC856" s="9"/>
      <c r="AD856" s="11"/>
      <c r="AE856" s="74"/>
      <c r="AF856" s="26"/>
    </row>
    <row r="857">
      <c r="A857" s="30"/>
      <c r="B857" s="129" t="str">
        <f> VLOOKUP($A857,datasets!$A:$B,2,0)</f>
        <v>#N/A</v>
      </c>
      <c r="C857" s="129" t="str">
        <f t="shared" si="1"/>
        <v>.0</v>
      </c>
      <c r="D857" s="11"/>
      <c r="E857" s="117"/>
      <c r="F857" s="168"/>
      <c r="G857" s="117"/>
      <c r="H857" s="169"/>
      <c r="I857" s="170"/>
      <c r="J857" s="169"/>
      <c r="K857" s="171"/>
      <c r="L857" s="11"/>
      <c r="M857" s="11"/>
      <c r="N857" s="172"/>
      <c r="O857" s="117"/>
      <c r="P857" s="11"/>
      <c r="Q857" s="11"/>
      <c r="R857" s="173"/>
      <c r="S857" s="9"/>
      <c r="T857" s="174"/>
      <c r="U857" s="175"/>
      <c r="V857" s="175"/>
      <c r="W857" s="176"/>
      <c r="X857" s="176"/>
      <c r="Y857" s="177"/>
      <c r="Z857" s="117"/>
      <c r="AA857" s="11"/>
      <c r="AB857" s="181"/>
      <c r="AC857" s="9"/>
      <c r="AD857" s="11"/>
      <c r="AE857" s="74"/>
      <c r="AF857" s="26"/>
    </row>
    <row r="858">
      <c r="A858" s="30"/>
      <c r="B858" s="129" t="str">
        <f> VLOOKUP($A858,datasets!$A:$B,2,0)</f>
        <v>#N/A</v>
      </c>
      <c r="C858" s="129" t="str">
        <f t="shared" si="1"/>
        <v>.0</v>
      </c>
      <c r="D858" s="11"/>
      <c r="E858" s="117"/>
      <c r="F858" s="168"/>
      <c r="G858" s="117"/>
      <c r="H858" s="169"/>
      <c r="I858" s="170"/>
      <c r="J858" s="169"/>
      <c r="K858" s="171"/>
      <c r="L858" s="11"/>
      <c r="M858" s="11"/>
      <c r="N858" s="172"/>
      <c r="O858" s="117"/>
      <c r="P858" s="11"/>
      <c r="Q858" s="11"/>
      <c r="R858" s="173"/>
      <c r="S858" s="9"/>
      <c r="T858" s="174"/>
      <c r="U858" s="175"/>
      <c r="V858" s="175"/>
      <c r="W858" s="176"/>
      <c r="X858" s="176"/>
      <c r="Y858" s="177"/>
      <c r="Z858" s="117"/>
      <c r="AA858" s="11"/>
      <c r="AB858" s="181"/>
      <c r="AC858" s="9"/>
      <c r="AD858" s="11"/>
      <c r="AE858" s="74"/>
      <c r="AF858" s="26"/>
    </row>
    <row r="859">
      <c r="A859" s="30"/>
      <c r="B859" s="129" t="str">
        <f> VLOOKUP($A859,datasets!$A:$B,2,0)</f>
        <v>#N/A</v>
      </c>
      <c r="C859" s="129" t="str">
        <f t="shared" si="1"/>
        <v>.0</v>
      </c>
      <c r="D859" s="11"/>
      <c r="E859" s="117"/>
      <c r="F859" s="168"/>
      <c r="G859" s="117"/>
      <c r="H859" s="169"/>
      <c r="I859" s="170"/>
      <c r="J859" s="169"/>
      <c r="K859" s="171"/>
      <c r="L859" s="11"/>
      <c r="M859" s="11"/>
      <c r="N859" s="172"/>
      <c r="O859" s="117"/>
      <c r="P859" s="11"/>
      <c r="Q859" s="11"/>
      <c r="R859" s="173"/>
      <c r="S859" s="9"/>
      <c r="T859" s="174"/>
      <c r="U859" s="175"/>
      <c r="V859" s="175"/>
      <c r="W859" s="176"/>
      <c r="X859" s="176"/>
      <c r="Y859" s="177"/>
      <c r="Z859" s="117"/>
      <c r="AA859" s="11"/>
      <c r="AB859" s="181"/>
      <c r="AC859" s="9"/>
      <c r="AD859" s="11"/>
      <c r="AE859" s="74"/>
      <c r="AF859" s="26"/>
    </row>
    <row r="860">
      <c r="A860" s="30"/>
      <c r="B860" s="129" t="str">
        <f> VLOOKUP($A860,datasets!$A:$B,2,0)</f>
        <v>#N/A</v>
      </c>
      <c r="C860" s="129" t="str">
        <f t="shared" si="1"/>
        <v>.0</v>
      </c>
      <c r="D860" s="11"/>
      <c r="E860" s="117"/>
      <c r="F860" s="168"/>
      <c r="G860" s="117"/>
      <c r="H860" s="169"/>
      <c r="I860" s="170"/>
      <c r="J860" s="169"/>
      <c r="K860" s="171"/>
      <c r="L860" s="11"/>
      <c r="M860" s="11"/>
      <c r="N860" s="172"/>
      <c r="O860" s="117"/>
      <c r="P860" s="11"/>
      <c r="Q860" s="11"/>
      <c r="R860" s="173"/>
      <c r="S860" s="9"/>
      <c r="T860" s="174"/>
      <c r="U860" s="175"/>
      <c r="V860" s="175"/>
      <c r="W860" s="176"/>
      <c r="X860" s="176"/>
      <c r="Y860" s="177"/>
      <c r="Z860" s="117"/>
      <c r="AA860" s="11"/>
      <c r="AB860" s="181"/>
      <c r="AC860" s="9"/>
      <c r="AD860" s="11"/>
      <c r="AE860" s="74"/>
      <c r="AF860" s="26"/>
    </row>
    <row r="861">
      <c r="A861" s="30"/>
      <c r="B861" s="129" t="str">
        <f> VLOOKUP($A861,datasets!$A:$B,2,0)</f>
        <v>#N/A</v>
      </c>
      <c r="C861" s="129" t="str">
        <f t="shared" si="1"/>
        <v>.0</v>
      </c>
      <c r="D861" s="11"/>
      <c r="E861" s="117"/>
      <c r="F861" s="168"/>
      <c r="G861" s="117"/>
      <c r="H861" s="169"/>
      <c r="I861" s="170"/>
      <c r="J861" s="169"/>
      <c r="K861" s="171"/>
      <c r="L861" s="11"/>
      <c r="M861" s="11"/>
      <c r="N861" s="172"/>
      <c r="O861" s="117"/>
      <c r="P861" s="11"/>
      <c r="Q861" s="11"/>
      <c r="R861" s="173"/>
      <c r="S861" s="9"/>
      <c r="T861" s="174"/>
      <c r="U861" s="175"/>
      <c r="V861" s="175"/>
      <c r="W861" s="176"/>
      <c r="X861" s="176"/>
      <c r="Y861" s="177"/>
      <c r="Z861" s="117"/>
      <c r="AA861" s="11"/>
      <c r="AB861" s="181"/>
      <c r="AC861" s="9"/>
      <c r="AD861" s="11"/>
      <c r="AE861" s="74"/>
      <c r="AF861" s="26"/>
    </row>
    <row r="862">
      <c r="A862" s="30"/>
      <c r="B862" s="129" t="str">
        <f> VLOOKUP($A862,datasets!$A:$B,2,0)</f>
        <v>#N/A</v>
      </c>
      <c r="C862" s="129" t="str">
        <f t="shared" si="1"/>
        <v>.0</v>
      </c>
      <c r="D862" s="11"/>
      <c r="E862" s="117"/>
      <c r="F862" s="168"/>
      <c r="G862" s="117"/>
      <c r="H862" s="169"/>
      <c r="I862" s="170"/>
      <c r="J862" s="169"/>
      <c r="K862" s="171"/>
      <c r="L862" s="11"/>
      <c r="M862" s="11"/>
      <c r="N862" s="172"/>
      <c r="O862" s="117"/>
      <c r="P862" s="11"/>
      <c r="Q862" s="11"/>
      <c r="R862" s="173"/>
      <c r="S862" s="9"/>
      <c r="T862" s="174"/>
      <c r="U862" s="175"/>
      <c r="V862" s="175"/>
      <c r="W862" s="176"/>
      <c r="X862" s="176"/>
      <c r="Y862" s="177"/>
      <c r="Z862" s="117"/>
      <c r="AA862" s="11"/>
      <c r="AB862" s="181"/>
      <c r="AC862" s="9"/>
      <c r="AD862" s="11"/>
      <c r="AE862" s="74"/>
      <c r="AF862" s="26"/>
    </row>
    <row r="863">
      <c r="A863" s="30"/>
      <c r="B863" s="129" t="str">
        <f> VLOOKUP($A863,datasets!$A:$B,2,0)</f>
        <v>#N/A</v>
      </c>
      <c r="C863" s="129" t="str">
        <f t="shared" si="1"/>
        <v>.0</v>
      </c>
      <c r="D863" s="11"/>
      <c r="E863" s="117"/>
      <c r="F863" s="168"/>
      <c r="G863" s="117"/>
      <c r="H863" s="169"/>
      <c r="I863" s="170"/>
      <c r="J863" s="169"/>
      <c r="K863" s="171"/>
      <c r="L863" s="11"/>
      <c r="M863" s="11"/>
      <c r="N863" s="172"/>
      <c r="O863" s="117"/>
      <c r="P863" s="11"/>
      <c r="Q863" s="11"/>
      <c r="R863" s="173"/>
      <c r="S863" s="9"/>
      <c r="T863" s="174"/>
      <c r="U863" s="175"/>
      <c r="V863" s="175"/>
      <c r="W863" s="176"/>
      <c r="X863" s="176"/>
      <c r="Y863" s="177"/>
      <c r="Z863" s="117"/>
      <c r="AA863" s="11"/>
      <c r="AB863" s="181"/>
      <c r="AC863" s="9"/>
      <c r="AD863" s="11"/>
      <c r="AE863" s="74"/>
      <c r="AF863" s="26"/>
    </row>
    <row r="864">
      <c r="A864" s="30"/>
      <c r="B864" s="129" t="str">
        <f> VLOOKUP($A864,datasets!$A:$B,2,0)</f>
        <v>#N/A</v>
      </c>
      <c r="C864" s="129" t="str">
        <f t="shared" si="1"/>
        <v>.0</v>
      </c>
      <c r="D864" s="11"/>
      <c r="E864" s="117"/>
      <c r="F864" s="168"/>
      <c r="G864" s="117"/>
      <c r="H864" s="169"/>
      <c r="I864" s="170"/>
      <c r="J864" s="169"/>
      <c r="K864" s="171"/>
      <c r="L864" s="11"/>
      <c r="M864" s="11"/>
      <c r="N864" s="172"/>
      <c r="O864" s="117"/>
      <c r="P864" s="11"/>
      <c r="Q864" s="11"/>
      <c r="R864" s="173"/>
      <c r="S864" s="9"/>
      <c r="T864" s="174"/>
      <c r="U864" s="175"/>
      <c r="V864" s="175"/>
      <c r="W864" s="176"/>
      <c r="X864" s="176"/>
      <c r="Y864" s="177"/>
      <c r="Z864" s="117"/>
      <c r="AA864" s="11"/>
      <c r="AB864" s="181"/>
      <c r="AC864" s="9"/>
      <c r="AD864" s="11"/>
      <c r="AE864" s="74"/>
      <c r="AF864" s="26"/>
    </row>
    <row r="865">
      <c r="A865" s="30"/>
      <c r="B865" s="129" t="str">
        <f> VLOOKUP($A865,datasets!$A:$B,2,0)</f>
        <v>#N/A</v>
      </c>
      <c r="C865" s="129" t="str">
        <f t="shared" si="1"/>
        <v>.0</v>
      </c>
      <c r="D865" s="11"/>
      <c r="E865" s="117"/>
      <c r="F865" s="168"/>
      <c r="G865" s="117"/>
      <c r="H865" s="169"/>
      <c r="I865" s="170"/>
      <c r="J865" s="169"/>
      <c r="K865" s="171"/>
      <c r="L865" s="11"/>
      <c r="M865" s="11"/>
      <c r="N865" s="172"/>
      <c r="O865" s="117"/>
      <c r="P865" s="11"/>
      <c r="Q865" s="11"/>
      <c r="R865" s="173"/>
      <c r="S865" s="9"/>
      <c r="T865" s="174"/>
      <c r="U865" s="175"/>
      <c r="V865" s="175"/>
      <c r="W865" s="176"/>
      <c r="X865" s="176"/>
      <c r="Y865" s="177"/>
      <c r="Z865" s="117"/>
      <c r="AA865" s="11"/>
      <c r="AB865" s="181"/>
      <c r="AC865" s="9"/>
      <c r="AD865" s="11"/>
      <c r="AE865" s="74"/>
      <c r="AF865" s="26"/>
    </row>
    <row r="866">
      <c r="A866" s="30"/>
      <c r="B866" s="129" t="str">
        <f> VLOOKUP($A866,datasets!$A:$B,2,0)</f>
        <v>#N/A</v>
      </c>
      <c r="C866" s="129" t="str">
        <f t="shared" si="1"/>
        <v>.0</v>
      </c>
      <c r="D866" s="11"/>
      <c r="E866" s="117"/>
      <c r="F866" s="168"/>
      <c r="G866" s="117"/>
      <c r="H866" s="169"/>
      <c r="I866" s="170"/>
      <c r="J866" s="169"/>
      <c r="K866" s="171"/>
      <c r="L866" s="11"/>
      <c r="M866" s="11"/>
      <c r="N866" s="172"/>
      <c r="O866" s="117"/>
      <c r="P866" s="11"/>
      <c r="Q866" s="11"/>
      <c r="R866" s="173"/>
      <c r="S866" s="9"/>
      <c r="T866" s="174"/>
      <c r="U866" s="175"/>
      <c r="V866" s="175"/>
      <c r="W866" s="176"/>
      <c r="X866" s="176"/>
      <c r="Y866" s="177"/>
      <c r="Z866" s="117"/>
      <c r="AA866" s="11"/>
      <c r="AB866" s="181"/>
      <c r="AC866" s="9"/>
      <c r="AD866" s="11"/>
      <c r="AE866" s="74"/>
      <c r="AF866" s="26"/>
    </row>
    <row r="867">
      <c r="A867" s="30"/>
      <c r="B867" s="129" t="str">
        <f> VLOOKUP($A867,datasets!$A:$B,2,0)</f>
        <v>#N/A</v>
      </c>
      <c r="C867" s="129" t="str">
        <f t="shared" si="1"/>
        <v>.0</v>
      </c>
      <c r="D867" s="11"/>
      <c r="E867" s="117"/>
      <c r="F867" s="168"/>
      <c r="G867" s="117"/>
      <c r="H867" s="169"/>
      <c r="I867" s="170"/>
      <c r="J867" s="169"/>
      <c r="K867" s="171"/>
      <c r="L867" s="11"/>
      <c r="M867" s="11"/>
      <c r="N867" s="172"/>
      <c r="O867" s="117"/>
      <c r="P867" s="11"/>
      <c r="Q867" s="11"/>
      <c r="R867" s="173"/>
      <c r="S867" s="9"/>
      <c r="T867" s="174"/>
      <c r="U867" s="175"/>
      <c r="V867" s="175"/>
      <c r="W867" s="176"/>
      <c r="X867" s="176"/>
      <c r="Y867" s="177"/>
      <c r="Z867" s="117"/>
      <c r="AA867" s="11"/>
      <c r="AB867" s="181"/>
      <c r="AC867" s="9"/>
      <c r="AD867" s="11"/>
      <c r="AE867" s="74"/>
      <c r="AF867" s="26"/>
    </row>
    <row r="868">
      <c r="A868" s="30"/>
      <c r="B868" s="129" t="str">
        <f> VLOOKUP($A868,datasets!$A:$B,2,0)</f>
        <v>#N/A</v>
      </c>
      <c r="C868" s="129" t="str">
        <f t="shared" si="1"/>
        <v>.0</v>
      </c>
      <c r="D868" s="11"/>
      <c r="E868" s="117"/>
      <c r="F868" s="168"/>
      <c r="G868" s="117"/>
      <c r="H868" s="169"/>
      <c r="I868" s="170"/>
      <c r="J868" s="169"/>
      <c r="K868" s="171"/>
      <c r="L868" s="11"/>
      <c r="M868" s="11"/>
      <c r="N868" s="172"/>
      <c r="O868" s="117"/>
      <c r="P868" s="11"/>
      <c r="Q868" s="11"/>
      <c r="R868" s="173"/>
      <c r="S868" s="9"/>
      <c r="T868" s="174"/>
      <c r="U868" s="175"/>
      <c r="V868" s="175"/>
      <c r="W868" s="176"/>
      <c r="X868" s="176"/>
      <c r="Y868" s="177"/>
      <c r="Z868" s="117"/>
      <c r="AA868" s="11"/>
      <c r="AB868" s="181"/>
      <c r="AC868" s="9"/>
      <c r="AD868" s="11"/>
      <c r="AE868" s="74"/>
      <c r="AF868" s="26"/>
    </row>
    <row r="869">
      <c r="A869" s="30"/>
      <c r="B869" s="129" t="str">
        <f> VLOOKUP($A869,datasets!$A:$B,2,0)</f>
        <v>#N/A</v>
      </c>
      <c r="C869" s="129" t="str">
        <f t="shared" si="1"/>
        <v>.0</v>
      </c>
      <c r="D869" s="11"/>
      <c r="E869" s="117"/>
      <c r="F869" s="168"/>
      <c r="G869" s="117"/>
      <c r="H869" s="169"/>
      <c r="I869" s="170"/>
      <c r="J869" s="169"/>
      <c r="K869" s="171"/>
      <c r="L869" s="11"/>
      <c r="M869" s="11"/>
      <c r="N869" s="172"/>
      <c r="O869" s="117"/>
      <c r="P869" s="11"/>
      <c r="Q869" s="11"/>
      <c r="R869" s="173"/>
      <c r="S869" s="9"/>
      <c r="T869" s="174"/>
      <c r="U869" s="175"/>
      <c r="V869" s="175"/>
      <c r="W869" s="176"/>
      <c r="X869" s="176"/>
      <c r="Y869" s="177"/>
      <c r="Z869" s="117"/>
      <c r="AA869" s="11"/>
      <c r="AB869" s="181"/>
      <c r="AC869" s="9"/>
      <c r="AD869" s="11"/>
      <c r="AE869" s="74"/>
      <c r="AF869" s="26"/>
    </row>
    <row r="870">
      <c r="A870" s="30"/>
      <c r="B870" s="129" t="str">
        <f> VLOOKUP($A870,datasets!$A:$B,2,0)</f>
        <v>#N/A</v>
      </c>
      <c r="C870" s="129" t="str">
        <f t="shared" si="1"/>
        <v>.0</v>
      </c>
      <c r="D870" s="11"/>
      <c r="E870" s="117"/>
      <c r="F870" s="168"/>
      <c r="G870" s="117"/>
      <c r="H870" s="169"/>
      <c r="I870" s="170"/>
      <c r="J870" s="169"/>
      <c r="K870" s="171"/>
      <c r="L870" s="11"/>
      <c r="M870" s="11"/>
      <c r="N870" s="172"/>
      <c r="O870" s="117"/>
      <c r="P870" s="11"/>
      <c r="Q870" s="11"/>
      <c r="R870" s="173"/>
      <c r="S870" s="9"/>
      <c r="T870" s="174"/>
      <c r="U870" s="175"/>
      <c r="V870" s="175"/>
      <c r="W870" s="176"/>
      <c r="X870" s="176"/>
      <c r="Y870" s="177"/>
      <c r="Z870" s="117"/>
      <c r="AA870" s="11"/>
      <c r="AB870" s="181"/>
      <c r="AC870" s="9"/>
      <c r="AD870" s="11"/>
      <c r="AE870" s="74"/>
      <c r="AF870" s="26"/>
    </row>
    <row r="871">
      <c r="A871" s="30"/>
      <c r="B871" s="129" t="str">
        <f> VLOOKUP($A871,datasets!$A:$B,2,0)</f>
        <v>#N/A</v>
      </c>
      <c r="C871" s="129" t="str">
        <f t="shared" si="1"/>
        <v>.0</v>
      </c>
      <c r="D871" s="11"/>
      <c r="E871" s="117"/>
      <c r="F871" s="168"/>
      <c r="G871" s="117"/>
      <c r="H871" s="169"/>
      <c r="I871" s="170"/>
      <c r="J871" s="169"/>
      <c r="K871" s="171"/>
      <c r="L871" s="11"/>
      <c r="M871" s="11"/>
      <c r="N871" s="172"/>
      <c r="O871" s="117"/>
      <c r="P871" s="11"/>
      <c r="Q871" s="11"/>
      <c r="R871" s="173"/>
      <c r="S871" s="9"/>
      <c r="T871" s="174"/>
      <c r="U871" s="175"/>
      <c r="V871" s="175"/>
      <c r="W871" s="176"/>
      <c r="X871" s="176"/>
      <c r="Y871" s="177"/>
      <c r="Z871" s="117"/>
      <c r="AA871" s="11"/>
      <c r="AB871" s="181"/>
      <c r="AC871" s="9"/>
      <c r="AD871" s="11"/>
      <c r="AE871" s="74"/>
      <c r="AF871" s="26"/>
    </row>
    <row r="872">
      <c r="A872" s="30"/>
      <c r="B872" s="129" t="str">
        <f> VLOOKUP($A872,datasets!$A:$B,2,0)</f>
        <v>#N/A</v>
      </c>
      <c r="C872" s="129" t="str">
        <f t="shared" si="1"/>
        <v>.0</v>
      </c>
      <c r="D872" s="11"/>
      <c r="E872" s="117"/>
      <c r="F872" s="168"/>
      <c r="G872" s="117"/>
      <c r="H872" s="169"/>
      <c r="I872" s="170"/>
      <c r="J872" s="169"/>
      <c r="K872" s="171"/>
      <c r="L872" s="11"/>
      <c r="M872" s="11"/>
      <c r="N872" s="172"/>
      <c r="O872" s="117"/>
      <c r="P872" s="11"/>
      <c r="Q872" s="11"/>
      <c r="R872" s="173"/>
      <c r="S872" s="9"/>
      <c r="T872" s="174"/>
      <c r="U872" s="175"/>
      <c r="V872" s="175"/>
      <c r="W872" s="176"/>
      <c r="X872" s="176"/>
      <c r="Y872" s="177"/>
      <c r="Z872" s="117"/>
      <c r="AA872" s="11"/>
      <c r="AB872" s="181"/>
      <c r="AC872" s="9"/>
      <c r="AD872" s="11"/>
      <c r="AE872" s="74"/>
      <c r="AF872" s="26"/>
    </row>
    <row r="873">
      <c r="A873" s="30"/>
      <c r="B873" s="129" t="str">
        <f> VLOOKUP($A873,datasets!$A:$B,2,0)</f>
        <v>#N/A</v>
      </c>
      <c r="C873" s="129" t="str">
        <f t="shared" si="1"/>
        <v>.0</v>
      </c>
      <c r="D873" s="11"/>
      <c r="E873" s="117"/>
      <c r="F873" s="168"/>
      <c r="G873" s="117"/>
      <c r="H873" s="169"/>
      <c r="I873" s="170"/>
      <c r="J873" s="169"/>
      <c r="K873" s="171"/>
      <c r="L873" s="11"/>
      <c r="M873" s="11"/>
      <c r="N873" s="172"/>
      <c r="O873" s="117"/>
      <c r="P873" s="11"/>
      <c r="Q873" s="11"/>
      <c r="R873" s="173"/>
      <c r="S873" s="9"/>
      <c r="T873" s="174"/>
      <c r="U873" s="175"/>
      <c r="V873" s="175"/>
      <c r="W873" s="176"/>
      <c r="X873" s="176"/>
      <c r="Y873" s="177"/>
      <c r="Z873" s="117"/>
      <c r="AA873" s="11"/>
      <c r="AB873" s="181"/>
      <c r="AC873" s="9"/>
      <c r="AD873" s="11"/>
      <c r="AE873" s="74"/>
      <c r="AF873" s="26"/>
    </row>
    <row r="874">
      <c r="A874" s="30"/>
      <c r="B874" s="129" t="str">
        <f> VLOOKUP($A874,datasets!$A:$B,2,0)</f>
        <v>#N/A</v>
      </c>
      <c r="C874" s="129" t="str">
        <f t="shared" si="1"/>
        <v>.0</v>
      </c>
      <c r="D874" s="11"/>
      <c r="E874" s="117"/>
      <c r="F874" s="168"/>
      <c r="G874" s="117"/>
      <c r="H874" s="169"/>
      <c r="I874" s="170"/>
      <c r="J874" s="169"/>
      <c r="K874" s="171"/>
      <c r="L874" s="11"/>
      <c r="M874" s="11"/>
      <c r="N874" s="172"/>
      <c r="O874" s="117"/>
      <c r="P874" s="11"/>
      <c r="Q874" s="11"/>
      <c r="R874" s="173"/>
      <c r="S874" s="9"/>
      <c r="T874" s="174"/>
      <c r="U874" s="175"/>
      <c r="V874" s="175"/>
      <c r="W874" s="176"/>
      <c r="X874" s="176"/>
      <c r="Y874" s="177"/>
      <c r="Z874" s="117"/>
      <c r="AA874" s="11"/>
      <c r="AB874" s="181"/>
      <c r="AC874" s="9"/>
      <c r="AD874" s="11"/>
      <c r="AE874" s="74"/>
      <c r="AF874" s="26"/>
    </row>
    <row r="875">
      <c r="A875" s="30"/>
      <c r="B875" s="129" t="str">
        <f> VLOOKUP($A875,datasets!$A:$B,2,0)</f>
        <v>#N/A</v>
      </c>
      <c r="C875" s="129" t="str">
        <f t="shared" si="1"/>
        <v>.0</v>
      </c>
      <c r="D875" s="11"/>
      <c r="E875" s="117"/>
      <c r="F875" s="168"/>
      <c r="G875" s="117"/>
      <c r="H875" s="169"/>
      <c r="I875" s="170"/>
      <c r="J875" s="169"/>
      <c r="K875" s="171"/>
      <c r="L875" s="11"/>
      <c r="M875" s="11"/>
      <c r="N875" s="172"/>
      <c r="O875" s="117"/>
      <c r="P875" s="11"/>
      <c r="Q875" s="11"/>
      <c r="R875" s="173"/>
      <c r="S875" s="9"/>
      <c r="T875" s="174"/>
      <c r="U875" s="175"/>
      <c r="V875" s="175"/>
      <c r="W875" s="176"/>
      <c r="X875" s="176"/>
      <c r="Y875" s="177"/>
      <c r="Z875" s="117"/>
      <c r="AA875" s="11"/>
      <c r="AB875" s="181"/>
      <c r="AC875" s="9"/>
      <c r="AD875" s="11"/>
      <c r="AE875" s="74"/>
      <c r="AF875" s="26"/>
    </row>
    <row r="876">
      <c r="A876" s="30"/>
      <c r="B876" s="129" t="str">
        <f> VLOOKUP($A876,datasets!$A:$B,2,0)</f>
        <v>#N/A</v>
      </c>
      <c r="C876" s="129" t="str">
        <f t="shared" si="1"/>
        <v>.0</v>
      </c>
      <c r="D876" s="11"/>
      <c r="E876" s="117"/>
      <c r="F876" s="168"/>
      <c r="G876" s="117"/>
      <c r="H876" s="169"/>
      <c r="I876" s="170"/>
      <c r="J876" s="169"/>
      <c r="K876" s="171"/>
      <c r="L876" s="11"/>
      <c r="M876" s="11"/>
      <c r="N876" s="172"/>
      <c r="O876" s="117"/>
      <c r="P876" s="11"/>
      <c r="Q876" s="11"/>
      <c r="R876" s="173"/>
      <c r="S876" s="9"/>
      <c r="T876" s="174"/>
      <c r="U876" s="175"/>
      <c r="V876" s="175"/>
      <c r="W876" s="176"/>
      <c r="X876" s="176"/>
      <c r="Y876" s="177"/>
      <c r="Z876" s="117"/>
      <c r="AA876" s="11"/>
      <c r="AB876" s="181"/>
      <c r="AC876" s="9"/>
      <c r="AD876" s="11"/>
      <c r="AE876" s="74"/>
      <c r="AF876" s="26"/>
    </row>
    <row r="877">
      <c r="A877" s="30"/>
      <c r="B877" s="129" t="str">
        <f> VLOOKUP($A877,datasets!$A:$B,2,0)</f>
        <v>#N/A</v>
      </c>
      <c r="C877" s="129" t="str">
        <f t="shared" si="1"/>
        <v>.0</v>
      </c>
      <c r="D877" s="11"/>
      <c r="E877" s="117"/>
      <c r="F877" s="168"/>
      <c r="G877" s="117"/>
      <c r="H877" s="169"/>
      <c r="I877" s="170"/>
      <c r="J877" s="169"/>
      <c r="K877" s="171"/>
      <c r="L877" s="11"/>
      <c r="M877" s="11"/>
      <c r="N877" s="172"/>
      <c r="O877" s="117"/>
      <c r="P877" s="11"/>
      <c r="Q877" s="11"/>
      <c r="R877" s="173"/>
      <c r="S877" s="9"/>
      <c r="T877" s="174"/>
      <c r="U877" s="175"/>
      <c r="V877" s="175"/>
      <c r="W877" s="176"/>
      <c r="X877" s="176"/>
      <c r="Y877" s="177"/>
      <c r="Z877" s="117"/>
      <c r="AA877" s="11"/>
      <c r="AB877" s="181"/>
      <c r="AC877" s="9"/>
      <c r="AD877" s="11"/>
      <c r="AE877" s="74"/>
      <c r="AF877" s="26"/>
    </row>
    <row r="878">
      <c r="A878" s="30"/>
      <c r="B878" s="129" t="str">
        <f> VLOOKUP($A878,datasets!$A:$B,2,0)</f>
        <v>#N/A</v>
      </c>
      <c r="C878" s="129" t="str">
        <f t="shared" si="1"/>
        <v>.0</v>
      </c>
      <c r="D878" s="11"/>
      <c r="E878" s="117"/>
      <c r="F878" s="168"/>
      <c r="G878" s="117"/>
      <c r="H878" s="169"/>
      <c r="I878" s="170"/>
      <c r="J878" s="169"/>
      <c r="K878" s="171"/>
      <c r="L878" s="11"/>
      <c r="M878" s="11"/>
      <c r="N878" s="172"/>
      <c r="O878" s="117"/>
      <c r="P878" s="11"/>
      <c r="Q878" s="11"/>
      <c r="R878" s="173"/>
      <c r="S878" s="9"/>
      <c r="T878" s="174"/>
      <c r="U878" s="175"/>
      <c r="V878" s="175"/>
      <c r="W878" s="176"/>
      <c r="X878" s="176"/>
      <c r="Y878" s="177"/>
      <c r="Z878" s="117"/>
      <c r="AA878" s="11"/>
      <c r="AB878" s="181"/>
      <c r="AC878" s="9"/>
      <c r="AD878" s="11"/>
      <c r="AE878" s="74"/>
      <c r="AF878" s="26"/>
    </row>
    <row r="879">
      <c r="A879" s="30"/>
      <c r="B879" s="129" t="str">
        <f> VLOOKUP($A879,datasets!$A:$B,2,0)</f>
        <v>#N/A</v>
      </c>
      <c r="C879" s="129" t="str">
        <f t="shared" si="1"/>
        <v>.0</v>
      </c>
      <c r="D879" s="11"/>
      <c r="E879" s="117"/>
      <c r="F879" s="168"/>
      <c r="G879" s="117"/>
      <c r="H879" s="169"/>
      <c r="I879" s="170"/>
      <c r="J879" s="169"/>
      <c r="K879" s="171"/>
      <c r="L879" s="11"/>
      <c r="M879" s="11"/>
      <c r="N879" s="172"/>
      <c r="O879" s="117"/>
      <c r="P879" s="11"/>
      <c r="Q879" s="11"/>
      <c r="R879" s="173"/>
      <c r="S879" s="9"/>
      <c r="T879" s="174"/>
      <c r="U879" s="175"/>
      <c r="V879" s="175"/>
      <c r="W879" s="176"/>
      <c r="X879" s="176"/>
      <c r="Y879" s="177"/>
      <c r="Z879" s="117"/>
      <c r="AA879" s="11"/>
      <c r="AB879" s="181"/>
      <c r="AC879" s="9"/>
      <c r="AD879" s="11"/>
      <c r="AE879" s="74"/>
      <c r="AF879" s="26"/>
    </row>
    <row r="880">
      <c r="A880" s="30"/>
      <c r="B880" s="129" t="str">
        <f> VLOOKUP($A880,datasets!$A:$B,2,0)</f>
        <v>#N/A</v>
      </c>
      <c r="C880" s="129" t="str">
        <f t="shared" si="1"/>
        <v>.0</v>
      </c>
      <c r="D880" s="11"/>
      <c r="E880" s="117"/>
      <c r="F880" s="168"/>
      <c r="G880" s="117"/>
      <c r="H880" s="169"/>
      <c r="I880" s="170"/>
      <c r="J880" s="169"/>
      <c r="K880" s="171"/>
      <c r="L880" s="11"/>
      <c r="M880" s="11"/>
      <c r="N880" s="172"/>
      <c r="O880" s="117"/>
      <c r="P880" s="11"/>
      <c r="Q880" s="11"/>
      <c r="R880" s="173"/>
      <c r="S880" s="9"/>
      <c r="T880" s="174"/>
      <c r="U880" s="175"/>
      <c r="V880" s="175"/>
      <c r="W880" s="176"/>
      <c r="X880" s="176"/>
      <c r="Y880" s="177"/>
      <c r="Z880" s="117"/>
      <c r="AA880" s="11"/>
      <c r="AB880" s="181"/>
      <c r="AC880" s="9"/>
      <c r="AD880" s="11"/>
      <c r="AE880" s="74"/>
      <c r="AF880" s="26"/>
    </row>
    <row r="881">
      <c r="A881" s="30"/>
      <c r="B881" s="129" t="str">
        <f> VLOOKUP($A881,datasets!$A:$B,2,0)</f>
        <v>#N/A</v>
      </c>
      <c r="C881" s="129" t="str">
        <f t="shared" si="1"/>
        <v>.0</v>
      </c>
      <c r="D881" s="11"/>
      <c r="E881" s="117"/>
      <c r="F881" s="168"/>
      <c r="G881" s="117"/>
      <c r="H881" s="169"/>
      <c r="I881" s="170"/>
      <c r="J881" s="169"/>
      <c r="K881" s="171"/>
      <c r="L881" s="11"/>
      <c r="M881" s="11"/>
      <c r="N881" s="172"/>
      <c r="O881" s="117"/>
      <c r="P881" s="11"/>
      <c r="Q881" s="11"/>
      <c r="R881" s="173"/>
      <c r="S881" s="9"/>
      <c r="T881" s="174"/>
      <c r="U881" s="175"/>
      <c r="V881" s="175"/>
      <c r="W881" s="176"/>
      <c r="X881" s="176"/>
      <c r="Y881" s="177"/>
      <c r="Z881" s="117"/>
      <c r="AA881" s="11"/>
      <c r="AB881" s="181"/>
      <c r="AC881" s="9"/>
      <c r="AD881" s="11"/>
      <c r="AE881" s="74"/>
      <c r="AF881" s="26"/>
    </row>
    <row r="882">
      <c r="A882" s="30"/>
      <c r="B882" s="129" t="str">
        <f> VLOOKUP($A882,datasets!$A:$B,2,0)</f>
        <v>#N/A</v>
      </c>
      <c r="C882" s="129" t="str">
        <f t="shared" si="1"/>
        <v>.0</v>
      </c>
      <c r="D882" s="11"/>
      <c r="E882" s="117"/>
      <c r="F882" s="168"/>
      <c r="G882" s="117"/>
      <c r="H882" s="169"/>
      <c r="I882" s="170"/>
      <c r="J882" s="169"/>
      <c r="K882" s="171"/>
      <c r="L882" s="11"/>
      <c r="M882" s="11"/>
      <c r="N882" s="172"/>
      <c r="O882" s="117"/>
      <c r="P882" s="11"/>
      <c r="Q882" s="11"/>
      <c r="R882" s="173"/>
      <c r="S882" s="9"/>
      <c r="T882" s="174"/>
      <c r="U882" s="175"/>
      <c r="V882" s="175"/>
      <c r="W882" s="176"/>
      <c r="X882" s="176"/>
      <c r="Y882" s="177"/>
      <c r="Z882" s="117"/>
      <c r="AA882" s="11"/>
      <c r="AB882" s="181"/>
      <c r="AC882" s="9"/>
      <c r="AD882" s="11"/>
      <c r="AE882" s="74"/>
      <c r="AF882" s="26"/>
    </row>
    <row r="883">
      <c r="A883" s="30"/>
      <c r="B883" s="129" t="str">
        <f> VLOOKUP($A883,datasets!$A:$B,2,0)</f>
        <v>#N/A</v>
      </c>
      <c r="C883" s="129" t="str">
        <f t="shared" si="1"/>
        <v>.0</v>
      </c>
      <c r="D883" s="11"/>
      <c r="E883" s="117"/>
      <c r="F883" s="168"/>
      <c r="G883" s="117"/>
      <c r="H883" s="169"/>
      <c r="I883" s="170"/>
      <c r="J883" s="169"/>
      <c r="K883" s="171"/>
      <c r="L883" s="11"/>
      <c r="M883" s="11"/>
      <c r="N883" s="172"/>
      <c r="O883" s="117"/>
      <c r="P883" s="11"/>
      <c r="Q883" s="11"/>
      <c r="R883" s="173"/>
      <c r="S883" s="9"/>
      <c r="T883" s="174"/>
      <c r="U883" s="175"/>
      <c r="V883" s="175"/>
      <c r="W883" s="176"/>
      <c r="X883" s="176"/>
      <c r="Y883" s="177"/>
      <c r="Z883" s="117"/>
      <c r="AA883" s="11"/>
      <c r="AB883" s="181"/>
      <c r="AC883" s="9"/>
      <c r="AD883" s="11"/>
      <c r="AE883" s="74"/>
      <c r="AF883" s="26"/>
    </row>
    <row r="884">
      <c r="A884" s="30"/>
      <c r="B884" s="129" t="str">
        <f> VLOOKUP($A884,datasets!$A:$B,2,0)</f>
        <v>#N/A</v>
      </c>
      <c r="C884" s="129" t="str">
        <f t="shared" si="1"/>
        <v>.0</v>
      </c>
      <c r="D884" s="11"/>
      <c r="E884" s="117"/>
      <c r="F884" s="168"/>
      <c r="G884" s="117"/>
      <c r="H884" s="169"/>
      <c r="I884" s="170"/>
      <c r="J884" s="169"/>
      <c r="K884" s="171"/>
      <c r="L884" s="11"/>
      <c r="M884" s="11"/>
      <c r="N884" s="172"/>
      <c r="O884" s="117"/>
      <c r="P884" s="11"/>
      <c r="Q884" s="11"/>
      <c r="R884" s="173"/>
      <c r="S884" s="9"/>
      <c r="T884" s="174"/>
      <c r="U884" s="175"/>
      <c r="V884" s="175"/>
      <c r="W884" s="176"/>
      <c r="X884" s="176"/>
      <c r="Y884" s="177"/>
      <c r="Z884" s="117"/>
      <c r="AA884" s="11"/>
      <c r="AB884" s="181"/>
      <c r="AC884" s="9"/>
      <c r="AD884" s="11"/>
      <c r="AE884" s="74"/>
      <c r="AF884" s="26"/>
    </row>
    <row r="885">
      <c r="A885" s="30"/>
      <c r="B885" s="129" t="str">
        <f> VLOOKUP($A885,datasets!$A:$B,2,0)</f>
        <v>#N/A</v>
      </c>
      <c r="C885" s="129" t="str">
        <f t="shared" si="1"/>
        <v>.0</v>
      </c>
      <c r="D885" s="11"/>
      <c r="E885" s="117"/>
      <c r="F885" s="168"/>
      <c r="G885" s="117"/>
      <c r="H885" s="169"/>
      <c r="I885" s="170"/>
      <c r="J885" s="169"/>
      <c r="K885" s="171"/>
      <c r="L885" s="11"/>
      <c r="M885" s="11"/>
      <c r="N885" s="172"/>
      <c r="O885" s="117"/>
      <c r="P885" s="11"/>
      <c r="Q885" s="11"/>
      <c r="R885" s="173"/>
      <c r="S885" s="9"/>
      <c r="T885" s="174"/>
      <c r="U885" s="175"/>
      <c r="V885" s="175"/>
      <c r="W885" s="176"/>
      <c r="X885" s="176"/>
      <c r="Y885" s="177"/>
      <c r="Z885" s="117"/>
      <c r="AA885" s="11"/>
      <c r="AB885" s="181"/>
      <c r="AC885" s="9"/>
      <c r="AD885" s="11"/>
      <c r="AE885" s="74"/>
      <c r="AF885" s="26"/>
    </row>
    <row r="886">
      <c r="A886" s="30"/>
      <c r="B886" s="129" t="str">
        <f> VLOOKUP($A886,datasets!$A:$B,2,0)</f>
        <v>#N/A</v>
      </c>
      <c r="C886" s="129" t="str">
        <f t="shared" si="1"/>
        <v>.0</v>
      </c>
      <c r="D886" s="11"/>
      <c r="E886" s="117"/>
      <c r="F886" s="168"/>
      <c r="G886" s="117"/>
      <c r="H886" s="169"/>
      <c r="I886" s="170"/>
      <c r="J886" s="169"/>
      <c r="K886" s="171"/>
      <c r="L886" s="11"/>
      <c r="M886" s="11"/>
      <c r="N886" s="172"/>
      <c r="O886" s="117"/>
      <c r="P886" s="11"/>
      <c r="Q886" s="11"/>
      <c r="R886" s="173"/>
      <c r="S886" s="9"/>
      <c r="T886" s="174"/>
      <c r="U886" s="175"/>
      <c r="V886" s="175"/>
      <c r="W886" s="176"/>
      <c r="X886" s="176"/>
      <c r="Y886" s="177"/>
      <c r="Z886" s="117"/>
      <c r="AA886" s="11"/>
      <c r="AB886" s="181"/>
      <c r="AC886" s="9"/>
      <c r="AD886" s="11"/>
      <c r="AE886" s="74"/>
      <c r="AF886" s="26"/>
    </row>
    <row r="887">
      <c r="A887" s="30"/>
      <c r="B887" s="129" t="str">
        <f> VLOOKUP($A887,datasets!$A:$B,2,0)</f>
        <v>#N/A</v>
      </c>
      <c r="C887" s="129" t="str">
        <f t="shared" si="1"/>
        <v>.0</v>
      </c>
      <c r="D887" s="11"/>
      <c r="E887" s="117"/>
      <c r="F887" s="168"/>
      <c r="G887" s="117"/>
      <c r="H887" s="169"/>
      <c r="I887" s="170"/>
      <c r="J887" s="169"/>
      <c r="K887" s="171"/>
      <c r="L887" s="11"/>
      <c r="M887" s="11"/>
      <c r="N887" s="172"/>
      <c r="O887" s="117"/>
      <c r="P887" s="11"/>
      <c r="Q887" s="11"/>
      <c r="R887" s="173"/>
      <c r="S887" s="9"/>
      <c r="T887" s="174"/>
      <c r="U887" s="175"/>
      <c r="V887" s="175"/>
      <c r="W887" s="176"/>
      <c r="X887" s="176"/>
      <c r="Y887" s="177"/>
      <c r="Z887" s="117"/>
      <c r="AA887" s="11"/>
      <c r="AB887" s="181"/>
      <c r="AC887" s="9"/>
      <c r="AD887" s="11"/>
      <c r="AE887" s="74"/>
      <c r="AF887" s="26"/>
    </row>
    <row r="888">
      <c r="A888" s="30"/>
      <c r="B888" s="129" t="str">
        <f> VLOOKUP($A888,datasets!$A:$B,2,0)</f>
        <v>#N/A</v>
      </c>
      <c r="C888" s="129" t="str">
        <f t="shared" si="1"/>
        <v>.0</v>
      </c>
      <c r="D888" s="11"/>
      <c r="E888" s="117"/>
      <c r="F888" s="168"/>
      <c r="G888" s="117"/>
      <c r="H888" s="169"/>
      <c r="I888" s="170"/>
      <c r="J888" s="169"/>
      <c r="K888" s="171"/>
      <c r="L888" s="11"/>
      <c r="M888" s="11"/>
      <c r="N888" s="172"/>
      <c r="O888" s="117"/>
      <c r="P888" s="11"/>
      <c r="Q888" s="11"/>
      <c r="R888" s="173"/>
      <c r="S888" s="9"/>
      <c r="T888" s="174"/>
      <c r="U888" s="175"/>
      <c r="V888" s="175"/>
      <c r="W888" s="176"/>
      <c r="X888" s="176"/>
      <c r="Y888" s="177"/>
      <c r="Z888" s="117"/>
      <c r="AA888" s="11"/>
      <c r="AB888" s="181"/>
      <c r="AC888" s="9"/>
      <c r="AD888" s="11"/>
      <c r="AE888" s="74"/>
      <c r="AF888" s="26"/>
    </row>
    <row r="889">
      <c r="A889" s="30"/>
      <c r="B889" s="129" t="str">
        <f> VLOOKUP($A889,datasets!$A:$B,2,0)</f>
        <v>#N/A</v>
      </c>
      <c r="C889" s="129" t="str">
        <f t="shared" si="1"/>
        <v>.0</v>
      </c>
      <c r="D889" s="11"/>
      <c r="E889" s="117"/>
      <c r="F889" s="168"/>
      <c r="G889" s="117"/>
      <c r="H889" s="169"/>
      <c r="I889" s="170"/>
      <c r="J889" s="169"/>
      <c r="K889" s="171"/>
      <c r="L889" s="11"/>
      <c r="M889" s="11"/>
      <c r="N889" s="172"/>
      <c r="O889" s="117"/>
      <c r="P889" s="11"/>
      <c r="Q889" s="11"/>
      <c r="R889" s="173"/>
      <c r="S889" s="9"/>
      <c r="T889" s="174"/>
      <c r="U889" s="175"/>
      <c r="V889" s="175"/>
      <c r="W889" s="176"/>
      <c r="X889" s="176"/>
      <c r="Y889" s="177"/>
      <c r="Z889" s="117"/>
      <c r="AA889" s="11"/>
      <c r="AB889" s="181"/>
      <c r="AC889" s="9"/>
      <c r="AD889" s="11"/>
      <c r="AE889" s="74"/>
      <c r="AF889" s="26"/>
    </row>
    <row r="890">
      <c r="A890" s="30"/>
      <c r="B890" s="129" t="str">
        <f> VLOOKUP($A890,datasets!$A:$B,2,0)</f>
        <v>#N/A</v>
      </c>
      <c r="C890" s="129" t="str">
        <f t="shared" si="1"/>
        <v>.0</v>
      </c>
      <c r="D890" s="11"/>
      <c r="E890" s="117"/>
      <c r="F890" s="168"/>
      <c r="G890" s="117"/>
      <c r="H890" s="169"/>
      <c r="I890" s="170"/>
      <c r="J890" s="169"/>
      <c r="K890" s="171"/>
      <c r="L890" s="11"/>
      <c r="M890" s="11"/>
      <c r="N890" s="172"/>
      <c r="O890" s="117"/>
      <c r="P890" s="11"/>
      <c r="Q890" s="11"/>
      <c r="R890" s="173"/>
      <c r="S890" s="9"/>
      <c r="T890" s="174"/>
      <c r="U890" s="175"/>
      <c r="V890" s="175"/>
      <c r="W890" s="176"/>
      <c r="X890" s="176"/>
      <c r="Y890" s="177"/>
      <c r="Z890" s="117"/>
      <c r="AA890" s="11"/>
      <c r="AB890" s="181"/>
      <c r="AC890" s="9"/>
      <c r="AD890" s="11"/>
      <c r="AE890" s="74"/>
      <c r="AF890" s="26"/>
    </row>
    <row r="891">
      <c r="A891" s="30"/>
      <c r="B891" s="129" t="str">
        <f> VLOOKUP($A891,datasets!$A:$B,2,0)</f>
        <v>#N/A</v>
      </c>
      <c r="C891" s="129" t="str">
        <f t="shared" si="1"/>
        <v>.0</v>
      </c>
      <c r="D891" s="11"/>
      <c r="E891" s="117"/>
      <c r="F891" s="168"/>
      <c r="G891" s="117"/>
      <c r="H891" s="169"/>
      <c r="I891" s="170"/>
      <c r="J891" s="169"/>
      <c r="K891" s="171"/>
      <c r="L891" s="11"/>
      <c r="M891" s="11"/>
      <c r="N891" s="172"/>
      <c r="O891" s="117"/>
      <c r="P891" s="11"/>
      <c r="Q891" s="11"/>
      <c r="R891" s="173"/>
      <c r="S891" s="9"/>
      <c r="T891" s="174"/>
      <c r="U891" s="175"/>
      <c r="V891" s="175"/>
      <c r="W891" s="176"/>
      <c r="X891" s="176"/>
      <c r="Y891" s="177"/>
      <c r="Z891" s="117"/>
      <c r="AA891" s="11"/>
      <c r="AB891" s="181"/>
      <c r="AC891" s="9"/>
      <c r="AD891" s="11"/>
      <c r="AE891" s="74"/>
      <c r="AF891" s="26"/>
    </row>
    <row r="892">
      <c r="A892" s="30"/>
      <c r="B892" s="129" t="str">
        <f> VLOOKUP($A892,datasets!$A:$B,2,0)</f>
        <v>#N/A</v>
      </c>
      <c r="C892" s="129" t="str">
        <f t="shared" si="1"/>
        <v>.0</v>
      </c>
      <c r="D892" s="11"/>
      <c r="E892" s="117"/>
      <c r="F892" s="168"/>
      <c r="G892" s="117"/>
      <c r="H892" s="169"/>
      <c r="I892" s="170"/>
      <c r="J892" s="169"/>
      <c r="K892" s="171"/>
      <c r="L892" s="11"/>
      <c r="M892" s="11"/>
      <c r="N892" s="172"/>
      <c r="O892" s="117"/>
      <c r="P892" s="11"/>
      <c r="Q892" s="11"/>
      <c r="R892" s="173"/>
      <c r="S892" s="9"/>
      <c r="T892" s="174"/>
      <c r="U892" s="175"/>
      <c r="V892" s="175"/>
      <c r="W892" s="176"/>
      <c r="X892" s="176"/>
      <c r="Y892" s="177"/>
      <c r="Z892" s="117"/>
      <c r="AA892" s="11"/>
      <c r="AB892" s="181"/>
      <c r="AC892" s="9"/>
      <c r="AD892" s="11"/>
      <c r="AE892" s="74"/>
      <c r="AF892" s="26"/>
    </row>
    <row r="893">
      <c r="A893" s="30"/>
      <c r="B893" s="129" t="str">
        <f> VLOOKUP($A893,datasets!$A:$B,2,0)</f>
        <v>#N/A</v>
      </c>
      <c r="C893" s="129" t="str">
        <f t="shared" si="1"/>
        <v>.0</v>
      </c>
      <c r="D893" s="11"/>
      <c r="E893" s="117"/>
      <c r="F893" s="168"/>
      <c r="G893" s="117"/>
      <c r="H893" s="169"/>
      <c r="I893" s="170"/>
      <c r="J893" s="169"/>
      <c r="K893" s="171"/>
      <c r="L893" s="11"/>
      <c r="M893" s="11"/>
      <c r="N893" s="172"/>
      <c r="O893" s="117"/>
      <c r="P893" s="11"/>
      <c r="Q893" s="11"/>
      <c r="R893" s="173"/>
      <c r="S893" s="9"/>
      <c r="T893" s="174"/>
      <c r="U893" s="175"/>
      <c r="V893" s="175"/>
      <c r="W893" s="176"/>
      <c r="X893" s="176"/>
      <c r="Y893" s="177"/>
      <c r="Z893" s="117"/>
      <c r="AA893" s="11"/>
      <c r="AB893" s="181"/>
      <c r="AC893" s="9"/>
      <c r="AD893" s="11"/>
      <c r="AE893" s="74"/>
      <c r="AF893" s="26"/>
    </row>
    <row r="894">
      <c r="A894" s="30"/>
      <c r="B894" s="129" t="str">
        <f> VLOOKUP($A894,datasets!$A:$B,2,0)</f>
        <v>#N/A</v>
      </c>
      <c r="C894" s="129" t="str">
        <f t="shared" si="1"/>
        <v>.0</v>
      </c>
      <c r="D894" s="11"/>
      <c r="E894" s="117"/>
      <c r="F894" s="168"/>
      <c r="G894" s="117"/>
      <c r="H894" s="169"/>
      <c r="I894" s="170"/>
      <c r="J894" s="169"/>
      <c r="K894" s="171"/>
      <c r="L894" s="11"/>
      <c r="M894" s="11"/>
      <c r="N894" s="172"/>
      <c r="O894" s="117"/>
      <c r="P894" s="11"/>
      <c r="Q894" s="11"/>
      <c r="R894" s="173"/>
      <c r="S894" s="9"/>
      <c r="T894" s="174"/>
      <c r="U894" s="175"/>
      <c r="V894" s="175"/>
      <c r="W894" s="176"/>
      <c r="X894" s="176"/>
      <c r="Y894" s="177"/>
      <c r="Z894" s="117"/>
      <c r="AA894" s="11"/>
      <c r="AB894" s="181"/>
      <c r="AC894" s="9"/>
      <c r="AD894" s="11"/>
      <c r="AE894" s="74"/>
      <c r="AF894" s="26"/>
    </row>
    <row r="895">
      <c r="A895" s="30"/>
      <c r="B895" s="129" t="str">
        <f> VLOOKUP($A895,datasets!$A:$B,2,0)</f>
        <v>#N/A</v>
      </c>
      <c r="C895" s="129" t="str">
        <f t="shared" si="1"/>
        <v>.0</v>
      </c>
      <c r="D895" s="11"/>
      <c r="E895" s="117"/>
      <c r="F895" s="168"/>
      <c r="G895" s="117"/>
      <c r="H895" s="169"/>
      <c r="I895" s="170"/>
      <c r="J895" s="169"/>
      <c r="K895" s="171"/>
      <c r="L895" s="11"/>
      <c r="M895" s="11"/>
      <c r="N895" s="172"/>
      <c r="O895" s="117"/>
      <c r="P895" s="11"/>
      <c r="Q895" s="11"/>
      <c r="R895" s="173"/>
      <c r="S895" s="9"/>
      <c r="T895" s="174"/>
      <c r="U895" s="175"/>
      <c r="V895" s="175"/>
      <c r="W895" s="176"/>
      <c r="X895" s="176"/>
      <c r="Y895" s="177"/>
      <c r="Z895" s="117"/>
      <c r="AA895" s="11"/>
      <c r="AB895" s="181"/>
      <c r="AC895" s="9"/>
      <c r="AD895" s="11"/>
      <c r="AE895" s="74"/>
      <c r="AF895" s="26"/>
    </row>
    <row r="896">
      <c r="A896" s="30"/>
      <c r="B896" s="129" t="str">
        <f> VLOOKUP($A896,datasets!$A:$B,2,0)</f>
        <v>#N/A</v>
      </c>
      <c r="C896" s="129" t="str">
        <f t="shared" si="1"/>
        <v>.0</v>
      </c>
      <c r="D896" s="11"/>
      <c r="E896" s="117"/>
      <c r="F896" s="168"/>
      <c r="G896" s="117"/>
      <c r="H896" s="169"/>
      <c r="I896" s="170"/>
      <c r="J896" s="169"/>
      <c r="K896" s="171"/>
      <c r="L896" s="11"/>
      <c r="M896" s="11"/>
      <c r="N896" s="172"/>
      <c r="O896" s="117"/>
      <c r="P896" s="11"/>
      <c r="Q896" s="11"/>
      <c r="R896" s="173"/>
      <c r="S896" s="9"/>
      <c r="T896" s="174"/>
      <c r="U896" s="175"/>
      <c r="V896" s="175"/>
      <c r="W896" s="176"/>
      <c r="X896" s="176"/>
      <c r="Y896" s="177"/>
      <c r="Z896" s="117"/>
      <c r="AA896" s="11"/>
      <c r="AB896" s="181"/>
      <c r="AC896" s="9"/>
      <c r="AD896" s="11"/>
      <c r="AE896" s="74"/>
      <c r="AF896" s="26"/>
    </row>
    <row r="897">
      <c r="A897" s="30"/>
      <c r="B897" s="129" t="str">
        <f> VLOOKUP($A897,datasets!$A:$B,2,0)</f>
        <v>#N/A</v>
      </c>
      <c r="C897" s="129" t="str">
        <f t="shared" si="1"/>
        <v>.0</v>
      </c>
      <c r="D897" s="11"/>
      <c r="E897" s="117"/>
      <c r="F897" s="168"/>
      <c r="G897" s="117"/>
      <c r="H897" s="169"/>
      <c r="I897" s="170"/>
      <c r="J897" s="169"/>
      <c r="K897" s="171"/>
      <c r="L897" s="11"/>
      <c r="M897" s="11"/>
      <c r="N897" s="172"/>
      <c r="O897" s="117"/>
      <c r="P897" s="11"/>
      <c r="Q897" s="11"/>
      <c r="R897" s="173"/>
      <c r="S897" s="9"/>
      <c r="T897" s="174"/>
      <c r="U897" s="175"/>
      <c r="V897" s="175"/>
      <c r="W897" s="176"/>
      <c r="X897" s="176"/>
      <c r="Y897" s="177"/>
      <c r="Z897" s="117"/>
      <c r="AA897" s="11"/>
      <c r="AB897" s="181"/>
      <c r="AC897" s="9"/>
      <c r="AD897" s="11"/>
      <c r="AE897" s="74"/>
      <c r="AF897" s="26"/>
    </row>
    <row r="898">
      <c r="A898" s="30"/>
      <c r="B898" s="129" t="str">
        <f> VLOOKUP($A898,datasets!$A:$B,2,0)</f>
        <v>#N/A</v>
      </c>
      <c r="C898" s="129" t="str">
        <f t="shared" si="1"/>
        <v>.0</v>
      </c>
      <c r="D898" s="11"/>
      <c r="E898" s="117"/>
      <c r="F898" s="168"/>
      <c r="G898" s="117"/>
      <c r="H898" s="169"/>
      <c r="I898" s="170"/>
      <c r="J898" s="169"/>
      <c r="K898" s="171"/>
      <c r="L898" s="11"/>
      <c r="M898" s="11"/>
      <c r="N898" s="172"/>
      <c r="O898" s="117"/>
      <c r="P898" s="11"/>
      <c r="Q898" s="11"/>
      <c r="R898" s="173"/>
      <c r="S898" s="9"/>
      <c r="T898" s="174"/>
      <c r="U898" s="175"/>
      <c r="V898" s="175"/>
      <c r="W898" s="176"/>
      <c r="X898" s="176"/>
      <c r="Y898" s="177"/>
      <c r="Z898" s="117"/>
      <c r="AA898" s="11"/>
      <c r="AB898" s="181"/>
      <c r="AC898" s="9"/>
      <c r="AD898" s="11"/>
      <c r="AE898" s="74"/>
      <c r="AF898" s="26"/>
    </row>
    <row r="899">
      <c r="A899" s="30"/>
      <c r="B899" s="129" t="str">
        <f> VLOOKUP($A899,datasets!$A:$B,2,0)</f>
        <v>#N/A</v>
      </c>
      <c r="C899" s="129" t="str">
        <f t="shared" si="1"/>
        <v>.0</v>
      </c>
      <c r="D899" s="11"/>
      <c r="E899" s="117"/>
      <c r="F899" s="168"/>
      <c r="G899" s="117"/>
      <c r="H899" s="169"/>
      <c r="I899" s="170"/>
      <c r="J899" s="169"/>
      <c r="K899" s="171"/>
      <c r="L899" s="11"/>
      <c r="M899" s="11"/>
      <c r="N899" s="172"/>
      <c r="O899" s="117"/>
      <c r="P899" s="11"/>
      <c r="Q899" s="11"/>
      <c r="R899" s="173"/>
      <c r="S899" s="9"/>
      <c r="T899" s="174"/>
      <c r="U899" s="175"/>
      <c r="V899" s="175"/>
      <c r="W899" s="176"/>
      <c r="X899" s="176"/>
      <c r="Y899" s="177"/>
      <c r="Z899" s="117"/>
      <c r="AA899" s="11"/>
      <c r="AB899" s="181"/>
      <c r="AC899" s="9"/>
      <c r="AD899" s="11"/>
      <c r="AE899" s="74"/>
      <c r="AF899" s="26"/>
    </row>
    <row r="900">
      <c r="A900" s="30"/>
      <c r="B900" s="129" t="str">
        <f> VLOOKUP($A900,datasets!$A:$B,2,0)</f>
        <v>#N/A</v>
      </c>
      <c r="C900" s="129" t="str">
        <f t="shared" si="1"/>
        <v>.0</v>
      </c>
      <c r="D900" s="11"/>
      <c r="E900" s="117"/>
      <c r="F900" s="168"/>
      <c r="G900" s="117"/>
      <c r="H900" s="169"/>
      <c r="I900" s="170"/>
      <c r="J900" s="169"/>
      <c r="K900" s="171"/>
      <c r="L900" s="11"/>
      <c r="M900" s="11"/>
      <c r="N900" s="172"/>
      <c r="O900" s="117"/>
      <c r="P900" s="11"/>
      <c r="Q900" s="11"/>
      <c r="R900" s="173"/>
      <c r="S900" s="9"/>
      <c r="T900" s="174"/>
      <c r="U900" s="175"/>
      <c r="V900" s="175"/>
      <c r="W900" s="176"/>
      <c r="X900" s="176"/>
      <c r="Y900" s="177"/>
      <c r="Z900" s="117"/>
      <c r="AA900" s="11"/>
      <c r="AB900" s="181"/>
      <c r="AC900" s="9"/>
      <c r="AD900" s="11"/>
      <c r="AE900" s="74"/>
      <c r="AF900" s="26"/>
    </row>
    <row r="901">
      <c r="A901" s="30"/>
      <c r="B901" s="129" t="str">
        <f> VLOOKUP($A901,datasets!$A:$B,2,0)</f>
        <v>#N/A</v>
      </c>
      <c r="C901" s="129" t="str">
        <f t="shared" si="1"/>
        <v>.0</v>
      </c>
      <c r="D901" s="11"/>
      <c r="E901" s="117"/>
      <c r="F901" s="168"/>
      <c r="G901" s="117"/>
      <c r="H901" s="169"/>
      <c r="I901" s="170"/>
      <c r="J901" s="169"/>
      <c r="K901" s="171"/>
      <c r="L901" s="11"/>
      <c r="M901" s="11"/>
      <c r="N901" s="172"/>
      <c r="O901" s="117"/>
      <c r="P901" s="11"/>
      <c r="Q901" s="11"/>
      <c r="R901" s="173"/>
      <c r="S901" s="9"/>
      <c r="T901" s="174"/>
      <c r="U901" s="175"/>
      <c r="V901" s="175"/>
      <c r="W901" s="176"/>
      <c r="X901" s="176"/>
      <c r="Y901" s="177"/>
      <c r="Z901" s="117"/>
      <c r="AA901" s="11"/>
      <c r="AB901" s="181"/>
      <c r="AC901" s="9"/>
      <c r="AD901" s="11"/>
      <c r="AE901" s="74"/>
      <c r="AF901" s="26"/>
    </row>
    <row r="902">
      <c r="A902" s="30"/>
      <c r="B902" s="129" t="str">
        <f> VLOOKUP($A902,datasets!$A:$B,2,0)</f>
        <v>#N/A</v>
      </c>
      <c r="C902" s="129" t="str">
        <f t="shared" si="1"/>
        <v>.0</v>
      </c>
      <c r="D902" s="11"/>
      <c r="E902" s="117"/>
      <c r="F902" s="168"/>
      <c r="G902" s="117"/>
      <c r="H902" s="169"/>
      <c r="I902" s="170"/>
      <c r="J902" s="169"/>
      <c r="K902" s="171"/>
      <c r="L902" s="11"/>
      <c r="M902" s="11"/>
      <c r="N902" s="172"/>
      <c r="O902" s="117"/>
      <c r="P902" s="11"/>
      <c r="Q902" s="11"/>
      <c r="R902" s="173"/>
      <c r="S902" s="9"/>
      <c r="T902" s="174"/>
      <c r="U902" s="175"/>
      <c r="V902" s="175"/>
      <c r="W902" s="176"/>
      <c r="X902" s="176"/>
      <c r="Y902" s="177"/>
      <c r="Z902" s="117"/>
      <c r="AA902" s="11"/>
      <c r="AB902" s="181"/>
      <c r="AC902" s="9"/>
      <c r="AD902" s="11"/>
      <c r="AE902" s="74"/>
      <c r="AF902" s="26"/>
    </row>
    <row r="903">
      <c r="A903" s="30"/>
      <c r="B903" s="129" t="str">
        <f> VLOOKUP($A903,datasets!$A:$B,2,0)</f>
        <v>#N/A</v>
      </c>
      <c r="C903" s="129" t="str">
        <f t="shared" si="1"/>
        <v>.0</v>
      </c>
      <c r="D903" s="11"/>
      <c r="E903" s="117"/>
      <c r="F903" s="168"/>
      <c r="G903" s="117"/>
      <c r="H903" s="169"/>
      <c r="I903" s="170"/>
      <c r="J903" s="169"/>
      <c r="K903" s="171"/>
      <c r="L903" s="11"/>
      <c r="M903" s="11"/>
      <c r="N903" s="172"/>
      <c r="O903" s="117"/>
      <c r="P903" s="11"/>
      <c r="Q903" s="11"/>
      <c r="R903" s="173"/>
      <c r="S903" s="9"/>
      <c r="T903" s="174"/>
      <c r="U903" s="175"/>
      <c r="V903" s="175"/>
      <c r="W903" s="176"/>
      <c r="X903" s="176"/>
      <c r="Y903" s="177"/>
      <c r="Z903" s="117"/>
      <c r="AA903" s="11"/>
      <c r="AB903" s="181"/>
      <c r="AC903" s="9"/>
      <c r="AD903" s="11"/>
      <c r="AE903" s="74"/>
      <c r="AF903" s="26"/>
    </row>
    <row r="904">
      <c r="A904" s="30"/>
      <c r="B904" s="129" t="str">
        <f> VLOOKUP($A904,datasets!$A:$B,2,0)</f>
        <v>#N/A</v>
      </c>
      <c r="C904" s="129" t="str">
        <f t="shared" si="1"/>
        <v>.0</v>
      </c>
      <c r="D904" s="11"/>
      <c r="E904" s="117"/>
      <c r="F904" s="168"/>
      <c r="G904" s="117"/>
      <c r="H904" s="169"/>
      <c r="I904" s="170"/>
      <c r="J904" s="169"/>
      <c r="K904" s="171"/>
      <c r="L904" s="11"/>
      <c r="M904" s="11"/>
      <c r="N904" s="172"/>
      <c r="O904" s="117"/>
      <c r="P904" s="11"/>
      <c r="Q904" s="11"/>
      <c r="R904" s="173"/>
      <c r="S904" s="9"/>
      <c r="T904" s="174"/>
      <c r="U904" s="175"/>
      <c r="V904" s="175"/>
      <c r="W904" s="176"/>
      <c r="X904" s="176"/>
      <c r="Y904" s="177"/>
      <c r="Z904" s="117"/>
      <c r="AA904" s="11"/>
      <c r="AB904" s="181"/>
      <c r="AC904" s="9"/>
      <c r="AD904" s="11"/>
      <c r="AE904" s="74"/>
      <c r="AF904" s="26"/>
    </row>
    <row r="905">
      <c r="A905" s="30"/>
      <c r="B905" s="129" t="str">
        <f> VLOOKUP($A905,datasets!$A:$B,2,0)</f>
        <v>#N/A</v>
      </c>
      <c r="C905" s="129" t="str">
        <f t="shared" si="1"/>
        <v>.0</v>
      </c>
      <c r="D905" s="11"/>
      <c r="E905" s="117"/>
      <c r="F905" s="168"/>
      <c r="G905" s="117"/>
      <c r="H905" s="169"/>
      <c r="I905" s="170"/>
      <c r="J905" s="169"/>
      <c r="K905" s="171"/>
      <c r="L905" s="11"/>
      <c r="M905" s="11"/>
      <c r="N905" s="172"/>
      <c r="O905" s="117"/>
      <c r="P905" s="11"/>
      <c r="Q905" s="11"/>
      <c r="R905" s="173"/>
      <c r="S905" s="9"/>
      <c r="T905" s="174"/>
      <c r="U905" s="175"/>
      <c r="V905" s="175"/>
      <c r="W905" s="176"/>
      <c r="X905" s="176"/>
      <c r="Y905" s="177"/>
      <c r="Z905" s="117"/>
      <c r="AA905" s="11"/>
      <c r="AB905" s="181"/>
      <c r="AC905" s="9"/>
      <c r="AD905" s="11"/>
      <c r="AE905" s="74"/>
      <c r="AF905" s="26"/>
    </row>
    <row r="906">
      <c r="A906" s="30"/>
      <c r="B906" s="129" t="str">
        <f> VLOOKUP($A906,datasets!$A:$B,2,0)</f>
        <v>#N/A</v>
      </c>
      <c r="C906" s="129" t="str">
        <f t="shared" si="1"/>
        <v>.0</v>
      </c>
      <c r="D906" s="11"/>
      <c r="E906" s="117"/>
      <c r="F906" s="168"/>
      <c r="G906" s="117"/>
      <c r="H906" s="169"/>
      <c r="I906" s="170"/>
      <c r="J906" s="169"/>
      <c r="K906" s="171"/>
      <c r="L906" s="11"/>
      <c r="M906" s="11"/>
      <c r="N906" s="172"/>
      <c r="O906" s="117"/>
      <c r="P906" s="11"/>
      <c r="Q906" s="11"/>
      <c r="R906" s="173"/>
      <c r="S906" s="9"/>
      <c r="T906" s="174"/>
      <c r="U906" s="175"/>
      <c r="V906" s="175"/>
      <c r="W906" s="176"/>
      <c r="X906" s="176"/>
      <c r="Y906" s="177"/>
      <c r="Z906" s="117"/>
      <c r="AA906" s="11"/>
      <c r="AB906" s="181"/>
      <c r="AC906" s="9"/>
      <c r="AD906" s="11"/>
      <c r="AE906" s="74"/>
      <c r="AF906" s="26"/>
    </row>
    <row r="907">
      <c r="A907" s="30"/>
      <c r="B907" s="129" t="str">
        <f> VLOOKUP($A907,datasets!$A:$B,2,0)</f>
        <v>#N/A</v>
      </c>
      <c r="C907" s="129" t="str">
        <f t="shared" si="1"/>
        <v>.0</v>
      </c>
      <c r="D907" s="11"/>
      <c r="E907" s="117"/>
      <c r="F907" s="168"/>
      <c r="G907" s="117"/>
      <c r="H907" s="169"/>
      <c r="I907" s="170"/>
      <c r="J907" s="169"/>
      <c r="K907" s="171"/>
      <c r="L907" s="11"/>
      <c r="M907" s="11"/>
      <c r="N907" s="172"/>
      <c r="O907" s="117"/>
      <c r="P907" s="11"/>
      <c r="Q907" s="11"/>
      <c r="R907" s="173"/>
      <c r="S907" s="9"/>
      <c r="T907" s="174"/>
      <c r="U907" s="175"/>
      <c r="V907" s="175"/>
      <c r="W907" s="176"/>
      <c r="X907" s="176"/>
      <c r="Y907" s="177"/>
      <c r="Z907" s="117"/>
      <c r="AA907" s="11"/>
      <c r="AB907" s="181"/>
      <c r="AC907" s="9"/>
      <c r="AD907" s="11"/>
      <c r="AE907" s="74"/>
      <c r="AF907" s="26"/>
    </row>
    <row r="908">
      <c r="A908" s="30"/>
      <c r="B908" s="129" t="str">
        <f> VLOOKUP($A908,datasets!$A:$B,2,0)</f>
        <v>#N/A</v>
      </c>
      <c r="C908" s="129" t="str">
        <f t="shared" si="1"/>
        <v>.0</v>
      </c>
      <c r="D908" s="11"/>
      <c r="E908" s="117"/>
      <c r="F908" s="168"/>
      <c r="G908" s="117"/>
      <c r="H908" s="169"/>
      <c r="I908" s="170"/>
      <c r="J908" s="169"/>
      <c r="K908" s="171"/>
      <c r="L908" s="11"/>
      <c r="M908" s="11"/>
      <c r="N908" s="172"/>
      <c r="O908" s="117"/>
      <c r="P908" s="11"/>
      <c r="Q908" s="11"/>
      <c r="R908" s="173"/>
      <c r="S908" s="9"/>
      <c r="T908" s="174"/>
      <c r="U908" s="175"/>
      <c r="V908" s="175"/>
      <c r="W908" s="176"/>
      <c r="X908" s="176"/>
      <c r="Y908" s="177"/>
      <c r="Z908" s="117"/>
      <c r="AA908" s="11"/>
      <c r="AB908" s="181"/>
      <c r="AC908" s="9"/>
      <c r="AD908" s="11"/>
      <c r="AE908" s="74"/>
      <c r="AF908" s="26"/>
    </row>
    <row r="909">
      <c r="A909" s="30"/>
      <c r="B909" s="129" t="str">
        <f> VLOOKUP($A909,datasets!$A:$B,2,0)</f>
        <v>#N/A</v>
      </c>
      <c r="C909" s="129" t="str">
        <f t="shared" si="1"/>
        <v>.0</v>
      </c>
      <c r="D909" s="11"/>
      <c r="E909" s="117"/>
      <c r="F909" s="168"/>
      <c r="G909" s="117"/>
      <c r="H909" s="169"/>
      <c r="I909" s="170"/>
      <c r="J909" s="169"/>
      <c r="K909" s="171"/>
      <c r="L909" s="11"/>
      <c r="M909" s="11"/>
      <c r="N909" s="172"/>
      <c r="O909" s="117"/>
      <c r="P909" s="11"/>
      <c r="Q909" s="11"/>
      <c r="R909" s="173"/>
      <c r="S909" s="9"/>
      <c r="T909" s="174"/>
      <c r="U909" s="175"/>
      <c r="V909" s="175"/>
      <c r="W909" s="176"/>
      <c r="X909" s="176"/>
      <c r="Y909" s="177"/>
      <c r="Z909" s="117"/>
      <c r="AA909" s="11"/>
      <c r="AB909" s="181"/>
      <c r="AC909" s="9"/>
      <c r="AD909" s="11"/>
      <c r="AE909" s="74"/>
      <c r="AF909" s="26"/>
    </row>
    <row r="910">
      <c r="A910" s="30"/>
      <c r="B910" s="129" t="str">
        <f> VLOOKUP($A910,datasets!$A:$B,2,0)</f>
        <v>#N/A</v>
      </c>
      <c r="C910" s="129" t="str">
        <f t="shared" si="1"/>
        <v>.0</v>
      </c>
      <c r="D910" s="11"/>
      <c r="E910" s="117"/>
      <c r="F910" s="168"/>
      <c r="G910" s="117"/>
      <c r="H910" s="169"/>
      <c r="I910" s="170"/>
      <c r="J910" s="169"/>
      <c r="K910" s="171"/>
      <c r="L910" s="11"/>
      <c r="M910" s="11"/>
      <c r="N910" s="172"/>
      <c r="O910" s="117"/>
      <c r="P910" s="11"/>
      <c r="Q910" s="11"/>
      <c r="R910" s="173"/>
      <c r="S910" s="9"/>
      <c r="T910" s="174"/>
      <c r="U910" s="175"/>
      <c r="V910" s="175"/>
      <c r="W910" s="176"/>
      <c r="X910" s="176"/>
      <c r="Y910" s="177"/>
      <c r="Z910" s="117"/>
      <c r="AA910" s="11"/>
      <c r="AB910" s="181"/>
      <c r="AC910" s="9"/>
      <c r="AD910" s="11"/>
      <c r="AE910" s="74"/>
      <c r="AF910" s="26"/>
    </row>
    <row r="911">
      <c r="A911" s="30"/>
      <c r="B911" s="129" t="str">
        <f> VLOOKUP($A911,datasets!$A:$B,2,0)</f>
        <v>#N/A</v>
      </c>
      <c r="C911" s="129" t="str">
        <f t="shared" si="1"/>
        <v>.0</v>
      </c>
      <c r="D911" s="11"/>
      <c r="E911" s="117"/>
      <c r="F911" s="168"/>
      <c r="G911" s="117"/>
      <c r="H911" s="169"/>
      <c r="I911" s="170"/>
      <c r="J911" s="169"/>
      <c r="K911" s="171"/>
      <c r="L911" s="11"/>
      <c r="M911" s="11"/>
      <c r="N911" s="172"/>
      <c r="O911" s="117"/>
      <c r="P911" s="11"/>
      <c r="Q911" s="11"/>
      <c r="R911" s="173"/>
      <c r="S911" s="9"/>
      <c r="T911" s="174"/>
      <c r="U911" s="175"/>
      <c r="V911" s="175"/>
      <c r="W911" s="176"/>
      <c r="X911" s="176"/>
      <c r="Y911" s="177"/>
      <c r="Z911" s="117"/>
      <c r="AA911" s="11"/>
      <c r="AB911" s="181"/>
      <c r="AC911" s="9"/>
      <c r="AD911" s="11"/>
      <c r="AE911" s="74"/>
      <c r="AF911" s="26"/>
    </row>
    <row r="912">
      <c r="A912" s="30"/>
      <c r="B912" s="129" t="str">
        <f> VLOOKUP($A912,datasets!$A:$B,2,0)</f>
        <v>#N/A</v>
      </c>
      <c r="C912" s="129" t="str">
        <f t="shared" si="1"/>
        <v>.0</v>
      </c>
      <c r="D912" s="11"/>
      <c r="E912" s="117"/>
      <c r="F912" s="168"/>
      <c r="G912" s="117"/>
      <c r="H912" s="169"/>
      <c r="I912" s="170"/>
      <c r="J912" s="169"/>
      <c r="K912" s="171"/>
      <c r="L912" s="11"/>
      <c r="M912" s="11"/>
      <c r="N912" s="172"/>
      <c r="O912" s="117"/>
      <c r="P912" s="11"/>
      <c r="Q912" s="11"/>
      <c r="R912" s="173"/>
      <c r="S912" s="9"/>
      <c r="T912" s="174"/>
      <c r="U912" s="175"/>
      <c r="V912" s="175"/>
      <c r="W912" s="176"/>
      <c r="X912" s="176"/>
      <c r="Y912" s="177"/>
      <c r="Z912" s="117"/>
      <c r="AA912" s="11"/>
      <c r="AB912" s="181"/>
      <c r="AC912" s="9"/>
      <c r="AD912" s="11"/>
      <c r="AE912" s="74"/>
      <c r="AF912" s="26"/>
    </row>
    <row r="913">
      <c r="A913" s="30"/>
      <c r="B913" s="129" t="str">
        <f> VLOOKUP($A913,datasets!$A:$B,2,0)</f>
        <v>#N/A</v>
      </c>
      <c r="C913" s="129" t="str">
        <f t="shared" si="1"/>
        <v>.0</v>
      </c>
      <c r="D913" s="11"/>
      <c r="E913" s="117"/>
      <c r="F913" s="168"/>
      <c r="G913" s="117"/>
      <c r="H913" s="169"/>
      <c r="I913" s="170"/>
      <c r="J913" s="169"/>
      <c r="K913" s="171"/>
      <c r="L913" s="11"/>
      <c r="M913" s="11"/>
      <c r="N913" s="172"/>
      <c r="O913" s="117"/>
      <c r="P913" s="11"/>
      <c r="Q913" s="11"/>
      <c r="R913" s="173"/>
      <c r="S913" s="9"/>
      <c r="T913" s="174"/>
      <c r="U913" s="175"/>
      <c r="V913" s="175"/>
      <c r="W913" s="176"/>
      <c r="X913" s="176"/>
      <c r="Y913" s="177"/>
      <c r="Z913" s="117"/>
      <c r="AA913" s="11"/>
      <c r="AB913" s="181"/>
      <c r="AC913" s="9"/>
      <c r="AD913" s="11"/>
      <c r="AE913" s="74"/>
      <c r="AF913" s="26"/>
    </row>
    <row r="914">
      <c r="A914" s="30"/>
      <c r="B914" s="129" t="str">
        <f> VLOOKUP($A914,datasets!$A:$B,2,0)</f>
        <v>#N/A</v>
      </c>
      <c r="C914" s="129" t="str">
        <f t="shared" si="1"/>
        <v>.0</v>
      </c>
      <c r="D914" s="11"/>
      <c r="E914" s="117"/>
      <c r="F914" s="168"/>
      <c r="G914" s="117"/>
      <c r="H914" s="169"/>
      <c r="I914" s="170"/>
      <c r="J914" s="169"/>
      <c r="K914" s="171"/>
      <c r="L914" s="11"/>
      <c r="M914" s="11"/>
      <c r="N914" s="172"/>
      <c r="O914" s="117"/>
      <c r="P914" s="11"/>
      <c r="Q914" s="11"/>
      <c r="R914" s="173"/>
      <c r="S914" s="9"/>
      <c r="T914" s="174"/>
      <c r="U914" s="175"/>
      <c r="V914" s="175"/>
      <c r="W914" s="176"/>
      <c r="X914" s="176"/>
      <c r="Y914" s="177"/>
      <c r="Z914" s="117"/>
      <c r="AA914" s="11"/>
      <c r="AB914" s="181"/>
      <c r="AC914" s="9"/>
      <c r="AD914" s="11"/>
      <c r="AE914" s="74"/>
      <c r="AF914" s="26"/>
    </row>
    <row r="915">
      <c r="A915" s="30"/>
      <c r="B915" s="129" t="str">
        <f> VLOOKUP($A915,datasets!$A:$B,2,0)</f>
        <v>#N/A</v>
      </c>
      <c r="C915" s="129" t="str">
        <f t="shared" si="1"/>
        <v>.0</v>
      </c>
      <c r="D915" s="11"/>
      <c r="E915" s="117"/>
      <c r="F915" s="168"/>
      <c r="G915" s="117"/>
      <c r="H915" s="169"/>
      <c r="I915" s="170"/>
      <c r="J915" s="169"/>
      <c r="K915" s="171"/>
      <c r="L915" s="11"/>
      <c r="M915" s="11"/>
      <c r="N915" s="172"/>
      <c r="O915" s="117"/>
      <c r="P915" s="11"/>
      <c r="Q915" s="11"/>
      <c r="R915" s="173"/>
      <c r="S915" s="9"/>
      <c r="T915" s="174"/>
      <c r="U915" s="175"/>
      <c r="V915" s="175"/>
      <c r="W915" s="176"/>
      <c r="X915" s="176"/>
      <c r="Y915" s="177"/>
      <c r="Z915" s="117"/>
      <c r="AA915" s="11"/>
      <c r="AB915" s="181"/>
      <c r="AC915" s="9"/>
      <c r="AD915" s="11"/>
      <c r="AE915" s="74"/>
      <c r="AF915" s="26"/>
    </row>
    <row r="916">
      <c r="A916" s="30"/>
      <c r="B916" s="129" t="str">
        <f> VLOOKUP($A916,datasets!$A:$B,2,0)</f>
        <v>#N/A</v>
      </c>
      <c r="C916" s="129" t="str">
        <f t="shared" si="1"/>
        <v>.0</v>
      </c>
      <c r="D916" s="11"/>
      <c r="E916" s="117"/>
      <c r="F916" s="168"/>
      <c r="G916" s="117"/>
      <c r="H916" s="169"/>
      <c r="I916" s="170"/>
      <c r="J916" s="169"/>
      <c r="K916" s="171"/>
      <c r="L916" s="11"/>
      <c r="M916" s="11"/>
      <c r="N916" s="172"/>
      <c r="O916" s="117"/>
      <c r="P916" s="11"/>
      <c r="Q916" s="11"/>
      <c r="R916" s="173"/>
      <c r="S916" s="9"/>
      <c r="T916" s="174"/>
      <c r="U916" s="175"/>
      <c r="V916" s="175"/>
      <c r="W916" s="176"/>
      <c r="X916" s="176"/>
      <c r="Y916" s="177"/>
      <c r="Z916" s="117"/>
      <c r="AA916" s="11"/>
      <c r="AB916" s="181"/>
      <c r="AC916" s="9"/>
      <c r="AD916" s="11"/>
      <c r="AE916" s="74"/>
      <c r="AF916" s="26"/>
    </row>
    <row r="917">
      <c r="A917" s="30"/>
      <c r="B917" s="129" t="str">
        <f> VLOOKUP($A917,datasets!$A:$B,2,0)</f>
        <v>#N/A</v>
      </c>
      <c r="C917" s="129" t="str">
        <f t="shared" si="1"/>
        <v>.0</v>
      </c>
      <c r="D917" s="11"/>
      <c r="E917" s="117"/>
      <c r="F917" s="168"/>
      <c r="G917" s="117"/>
      <c r="H917" s="169"/>
      <c r="I917" s="170"/>
      <c r="J917" s="169"/>
      <c r="K917" s="171"/>
      <c r="L917" s="11"/>
      <c r="M917" s="11"/>
      <c r="N917" s="172"/>
      <c r="O917" s="117"/>
      <c r="P917" s="11"/>
      <c r="Q917" s="11"/>
      <c r="R917" s="173"/>
      <c r="S917" s="9"/>
      <c r="T917" s="174"/>
      <c r="U917" s="175"/>
      <c r="V917" s="175"/>
      <c r="W917" s="176"/>
      <c r="X917" s="176"/>
      <c r="Y917" s="177"/>
      <c r="Z917" s="117"/>
      <c r="AA917" s="11"/>
      <c r="AB917" s="181"/>
      <c r="AC917" s="9"/>
      <c r="AD917" s="11"/>
      <c r="AE917" s="74"/>
      <c r="AF917" s="26"/>
    </row>
    <row r="918">
      <c r="A918" s="30"/>
      <c r="B918" s="129" t="str">
        <f> VLOOKUP($A918,datasets!$A:$B,2,0)</f>
        <v>#N/A</v>
      </c>
      <c r="C918" s="129" t="str">
        <f t="shared" si="1"/>
        <v>.0</v>
      </c>
      <c r="D918" s="11"/>
      <c r="E918" s="117"/>
      <c r="F918" s="168"/>
      <c r="G918" s="117"/>
      <c r="H918" s="169"/>
      <c r="I918" s="170"/>
      <c r="J918" s="169"/>
      <c r="K918" s="171"/>
      <c r="L918" s="11"/>
      <c r="M918" s="11"/>
      <c r="N918" s="172"/>
      <c r="O918" s="117"/>
      <c r="P918" s="11"/>
      <c r="Q918" s="11"/>
      <c r="R918" s="173"/>
      <c r="S918" s="9"/>
      <c r="T918" s="174"/>
      <c r="U918" s="175"/>
      <c r="V918" s="175"/>
      <c r="W918" s="176"/>
      <c r="X918" s="176"/>
      <c r="Y918" s="177"/>
      <c r="Z918" s="117"/>
      <c r="AA918" s="11"/>
      <c r="AB918" s="181"/>
      <c r="AC918" s="9"/>
      <c r="AD918" s="11"/>
      <c r="AE918" s="74"/>
      <c r="AF918" s="26"/>
    </row>
    <row r="919">
      <c r="A919" s="30"/>
      <c r="B919" s="129" t="str">
        <f> VLOOKUP($A919,datasets!$A:$B,2,0)</f>
        <v>#N/A</v>
      </c>
      <c r="C919" s="129" t="str">
        <f t="shared" si="1"/>
        <v>.0</v>
      </c>
      <c r="D919" s="11"/>
      <c r="E919" s="117"/>
      <c r="F919" s="168"/>
      <c r="G919" s="117"/>
      <c r="H919" s="169"/>
      <c r="I919" s="170"/>
      <c r="J919" s="169"/>
      <c r="K919" s="171"/>
      <c r="L919" s="11"/>
      <c r="M919" s="11"/>
      <c r="N919" s="172"/>
      <c r="O919" s="117"/>
      <c r="P919" s="11"/>
      <c r="Q919" s="11"/>
      <c r="R919" s="173"/>
      <c r="S919" s="9"/>
      <c r="T919" s="174"/>
      <c r="U919" s="175"/>
      <c r="V919" s="175"/>
      <c r="W919" s="176"/>
      <c r="X919" s="176"/>
      <c r="Y919" s="177"/>
      <c r="Z919" s="117"/>
      <c r="AA919" s="11"/>
      <c r="AB919" s="181"/>
      <c r="AC919" s="9"/>
      <c r="AD919" s="11"/>
      <c r="AE919" s="74"/>
      <c r="AF919" s="26"/>
    </row>
    <row r="920">
      <c r="A920" s="30"/>
      <c r="B920" s="129" t="str">
        <f> VLOOKUP($A920,datasets!$A:$B,2,0)</f>
        <v>#N/A</v>
      </c>
      <c r="C920" s="129" t="str">
        <f t="shared" si="1"/>
        <v>.0</v>
      </c>
      <c r="D920" s="11"/>
      <c r="E920" s="117"/>
      <c r="F920" s="168"/>
      <c r="G920" s="117"/>
      <c r="H920" s="169"/>
      <c r="I920" s="170"/>
      <c r="J920" s="169"/>
      <c r="K920" s="171"/>
      <c r="L920" s="11"/>
      <c r="M920" s="11"/>
      <c r="N920" s="172"/>
      <c r="O920" s="117"/>
      <c r="P920" s="11"/>
      <c r="Q920" s="11"/>
      <c r="R920" s="173"/>
      <c r="S920" s="9"/>
      <c r="T920" s="174"/>
      <c r="U920" s="175"/>
      <c r="V920" s="175"/>
      <c r="W920" s="176"/>
      <c r="X920" s="176"/>
      <c r="Y920" s="177"/>
      <c r="Z920" s="117"/>
      <c r="AA920" s="11"/>
      <c r="AB920" s="181"/>
      <c r="AC920" s="9"/>
      <c r="AD920" s="11"/>
      <c r="AE920" s="74"/>
      <c r="AF920" s="26"/>
    </row>
    <row r="921">
      <c r="A921" s="30"/>
      <c r="B921" s="129" t="str">
        <f> VLOOKUP($A921,datasets!$A:$B,2,0)</f>
        <v>#N/A</v>
      </c>
      <c r="C921" s="129" t="str">
        <f t="shared" si="1"/>
        <v>.0</v>
      </c>
      <c r="D921" s="11"/>
      <c r="E921" s="117"/>
      <c r="F921" s="168"/>
      <c r="G921" s="117"/>
      <c r="H921" s="169"/>
      <c r="I921" s="170"/>
      <c r="J921" s="169"/>
      <c r="K921" s="171"/>
      <c r="L921" s="11"/>
      <c r="M921" s="11"/>
      <c r="N921" s="172"/>
      <c r="O921" s="117"/>
      <c r="P921" s="11"/>
      <c r="Q921" s="11"/>
      <c r="R921" s="173"/>
      <c r="S921" s="9"/>
      <c r="T921" s="174"/>
      <c r="U921" s="175"/>
      <c r="V921" s="175"/>
      <c r="W921" s="176"/>
      <c r="X921" s="176"/>
      <c r="Y921" s="177"/>
      <c r="Z921" s="117"/>
      <c r="AA921" s="11"/>
      <c r="AB921" s="181"/>
      <c r="AC921" s="9"/>
      <c r="AD921" s="11"/>
      <c r="AE921" s="74"/>
      <c r="AF921" s="26"/>
    </row>
    <row r="922">
      <c r="A922" s="30"/>
      <c r="B922" s="129" t="str">
        <f> VLOOKUP($A922,datasets!$A:$B,2,0)</f>
        <v>#N/A</v>
      </c>
      <c r="C922" s="129" t="str">
        <f t="shared" si="1"/>
        <v>.0</v>
      </c>
      <c r="D922" s="11"/>
      <c r="E922" s="117"/>
      <c r="F922" s="168"/>
      <c r="G922" s="117"/>
      <c r="H922" s="169"/>
      <c r="I922" s="170"/>
      <c r="J922" s="169"/>
      <c r="K922" s="171"/>
      <c r="L922" s="11"/>
      <c r="M922" s="11"/>
      <c r="N922" s="172"/>
      <c r="O922" s="117"/>
      <c r="P922" s="11"/>
      <c r="Q922" s="11"/>
      <c r="R922" s="173"/>
      <c r="S922" s="9"/>
      <c r="T922" s="174"/>
      <c r="U922" s="175"/>
      <c r="V922" s="175"/>
      <c r="W922" s="176"/>
      <c r="X922" s="176"/>
      <c r="Y922" s="177"/>
      <c r="Z922" s="117"/>
      <c r="AA922" s="11"/>
      <c r="AB922" s="181"/>
      <c r="AC922" s="9"/>
      <c r="AD922" s="11"/>
      <c r="AE922" s="74"/>
      <c r="AF922" s="26"/>
    </row>
    <row r="923">
      <c r="A923" s="30"/>
      <c r="B923" s="129" t="str">
        <f> VLOOKUP($A923,datasets!$A:$B,2,0)</f>
        <v>#N/A</v>
      </c>
      <c r="C923" s="129" t="str">
        <f t="shared" si="1"/>
        <v>.0</v>
      </c>
      <c r="D923" s="11"/>
      <c r="E923" s="117"/>
      <c r="F923" s="168"/>
      <c r="G923" s="117"/>
      <c r="H923" s="169"/>
      <c r="I923" s="170"/>
      <c r="J923" s="169"/>
      <c r="K923" s="171"/>
      <c r="L923" s="11"/>
      <c r="M923" s="11"/>
      <c r="N923" s="172"/>
      <c r="O923" s="117"/>
      <c r="P923" s="11"/>
      <c r="Q923" s="11"/>
      <c r="R923" s="173"/>
      <c r="S923" s="9"/>
      <c r="T923" s="174"/>
      <c r="U923" s="175"/>
      <c r="V923" s="175"/>
      <c r="W923" s="176"/>
      <c r="X923" s="176"/>
      <c r="Y923" s="177"/>
      <c r="Z923" s="117"/>
      <c r="AA923" s="11"/>
      <c r="AB923" s="181"/>
      <c r="AC923" s="9"/>
      <c r="AD923" s="11"/>
      <c r="AE923" s="74"/>
      <c r="AF923" s="26"/>
    </row>
    <row r="924">
      <c r="A924" s="30"/>
      <c r="B924" s="129" t="str">
        <f> VLOOKUP($A924,datasets!$A:$B,2,0)</f>
        <v>#N/A</v>
      </c>
      <c r="C924" s="129" t="str">
        <f t="shared" si="1"/>
        <v>.0</v>
      </c>
      <c r="D924" s="11"/>
      <c r="E924" s="117"/>
      <c r="F924" s="168"/>
      <c r="G924" s="117"/>
      <c r="H924" s="169"/>
      <c r="I924" s="170"/>
      <c r="J924" s="169"/>
      <c r="K924" s="171"/>
      <c r="L924" s="11"/>
      <c r="M924" s="11"/>
      <c r="N924" s="172"/>
      <c r="O924" s="117"/>
      <c r="P924" s="11"/>
      <c r="Q924" s="11"/>
      <c r="R924" s="173"/>
      <c r="S924" s="9"/>
      <c r="T924" s="174"/>
      <c r="U924" s="175"/>
      <c r="V924" s="175"/>
      <c r="W924" s="176"/>
      <c r="X924" s="176"/>
      <c r="Y924" s="177"/>
      <c r="Z924" s="117"/>
      <c r="AA924" s="11"/>
      <c r="AB924" s="181"/>
      <c r="AC924" s="9"/>
      <c r="AD924" s="11"/>
      <c r="AE924" s="74"/>
      <c r="AF924" s="26"/>
    </row>
    <row r="925">
      <c r="A925" s="30"/>
      <c r="B925" s="129" t="str">
        <f> VLOOKUP($A925,datasets!$A:$B,2,0)</f>
        <v>#N/A</v>
      </c>
      <c r="C925" s="129" t="str">
        <f t="shared" si="1"/>
        <v>.0</v>
      </c>
      <c r="D925" s="11"/>
      <c r="E925" s="117"/>
      <c r="F925" s="168"/>
      <c r="G925" s="117"/>
      <c r="H925" s="169"/>
      <c r="I925" s="170"/>
      <c r="J925" s="169"/>
      <c r="K925" s="171"/>
      <c r="L925" s="11"/>
      <c r="M925" s="11"/>
      <c r="N925" s="172"/>
      <c r="O925" s="117"/>
      <c r="P925" s="11"/>
      <c r="Q925" s="11"/>
      <c r="R925" s="173"/>
      <c r="S925" s="9"/>
      <c r="T925" s="174"/>
      <c r="U925" s="175"/>
      <c r="V925" s="175"/>
      <c r="W925" s="176"/>
      <c r="X925" s="176"/>
      <c r="Y925" s="177"/>
      <c r="Z925" s="117"/>
      <c r="AA925" s="11"/>
      <c r="AB925" s="181"/>
      <c r="AC925" s="9"/>
      <c r="AD925" s="11"/>
      <c r="AE925" s="74"/>
      <c r="AF925" s="26"/>
    </row>
    <row r="926">
      <c r="A926" s="30"/>
      <c r="B926" s="129" t="str">
        <f> VLOOKUP($A926,datasets!$A:$B,2,0)</f>
        <v>#N/A</v>
      </c>
      <c r="C926" s="129" t="str">
        <f t="shared" si="1"/>
        <v>.0</v>
      </c>
      <c r="D926" s="11"/>
      <c r="E926" s="117"/>
      <c r="F926" s="168"/>
      <c r="G926" s="117"/>
      <c r="H926" s="169"/>
      <c r="I926" s="170"/>
      <c r="J926" s="169"/>
      <c r="K926" s="171"/>
      <c r="L926" s="11"/>
      <c r="M926" s="11"/>
      <c r="N926" s="172"/>
      <c r="O926" s="117"/>
      <c r="P926" s="11"/>
      <c r="Q926" s="11"/>
      <c r="R926" s="173"/>
      <c r="S926" s="9"/>
      <c r="T926" s="174"/>
      <c r="U926" s="175"/>
      <c r="V926" s="175"/>
      <c r="W926" s="176"/>
      <c r="X926" s="176"/>
      <c r="Y926" s="177"/>
      <c r="Z926" s="117"/>
      <c r="AA926" s="11"/>
      <c r="AB926" s="181"/>
      <c r="AC926" s="9"/>
      <c r="AD926" s="11"/>
      <c r="AE926" s="74"/>
      <c r="AF926" s="26"/>
    </row>
    <row r="927">
      <c r="A927" s="30"/>
      <c r="B927" s="129" t="str">
        <f> VLOOKUP($A927,datasets!$A:$B,2,0)</f>
        <v>#N/A</v>
      </c>
      <c r="C927" s="129" t="str">
        <f t="shared" si="1"/>
        <v>.0</v>
      </c>
      <c r="D927" s="11"/>
      <c r="E927" s="117"/>
      <c r="F927" s="168"/>
      <c r="G927" s="117"/>
      <c r="H927" s="169"/>
      <c r="I927" s="170"/>
      <c r="J927" s="169"/>
      <c r="K927" s="171"/>
      <c r="L927" s="11"/>
      <c r="M927" s="11"/>
      <c r="N927" s="172"/>
      <c r="O927" s="117"/>
      <c r="P927" s="11"/>
      <c r="Q927" s="11"/>
      <c r="R927" s="173"/>
      <c r="S927" s="9"/>
      <c r="T927" s="174"/>
      <c r="U927" s="175"/>
      <c r="V927" s="175"/>
      <c r="W927" s="176"/>
      <c r="X927" s="176"/>
      <c r="Y927" s="177"/>
      <c r="Z927" s="117"/>
      <c r="AA927" s="11"/>
      <c r="AB927" s="181"/>
      <c r="AC927" s="9"/>
      <c r="AD927" s="11"/>
      <c r="AE927" s="74"/>
      <c r="AF927" s="26"/>
    </row>
    <row r="928">
      <c r="A928" s="30"/>
      <c r="B928" s="129" t="str">
        <f> VLOOKUP($A928,datasets!$A:$B,2,0)</f>
        <v>#N/A</v>
      </c>
      <c r="C928" s="129" t="str">
        <f t="shared" si="1"/>
        <v>.0</v>
      </c>
      <c r="D928" s="11"/>
      <c r="E928" s="117"/>
      <c r="F928" s="168"/>
      <c r="G928" s="117"/>
      <c r="H928" s="169"/>
      <c r="I928" s="170"/>
      <c r="J928" s="169"/>
      <c r="K928" s="171"/>
      <c r="L928" s="11"/>
      <c r="M928" s="11"/>
      <c r="N928" s="172"/>
      <c r="O928" s="117"/>
      <c r="P928" s="11"/>
      <c r="Q928" s="11"/>
      <c r="R928" s="173"/>
      <c r="S928" s="9"/>
      <c r="T928" s="174"/>
      <c r="U928" s="175"/>
      <c r="V928" s="175"/>
      <c r="W928" s="176"/>
      <c r="X928" s="176"/>
      <c r="Y928" s="177"/>
      <c r="Z928" s="117"/>
      <c r="AA928" s="11"/>
      <c r="AB928" s="181"/>
      <c r="AC928" s="9"/>
      <c r="AD928" s="11"/>
      <c r="AE928" s="74"/>
      <c r="AF928" s="26"/>
    </row>
    <row r="929">
      <c r="A929" s="30"/>
      <c r="B929" s="129" t="str">
        <f> VLOOKUP($A929,datasets!$A:$B,2,0)</f>
        <v>#N/A</v>
      </c>
      <c r="C929" s="129" t="str">
        <f t="shared" si="1"/>
        <v>.0</v>
      </c>
      <c r="D929" s="11"/>
      <c r="E929" s="117"/>
      <c r="F929" s="168"/>
      <c r="G929" s="117"/>
      <c r="H929" s="169"/>
      <c r="I929" s="170"/>
      <c r="J929" s="169"/>
      <c r="K929" s="171"/>
      <c r="L929" s="11"/>
      <c r="M929" s="11"/>
      <c r="N929" s="172"/>
      <c r="O929" s="117"/>
      <c r="P929" s="11"/>
      <c r="Q929" s="11"/>
      <c r="R929" s="173"/>
      <c r="S929" s="9"/>
      <c r="T929" s="174"/>
      <c r="U929" s="175"/>
      <c r="V929" s="175"/>
      <c r="W929" s="176"/>
      <c r="X929" s="176"/>
      <c r="Y929" s="177"/>
      <c r="Z929" s="117"/>
      <c r="AA929" s="11"/>
      <c r="AB929" s="181"/>
      <c r="AC929" s="9"/>
      <c r="AD929" s="11"/>
      <c r="AE929" s="74"/>
      <c r="AF929" s="26"/>
    </row>
    <row r="930">
      <c r="A930" s="30"/>
      <c r="B930" s="129" t="str">
        <f> VLOOKUP($A930,datasets!$A:$B,2,0)</f>
        <v>#N/A</v>
      </c>
      <c r="C930" s="129" t="str">
        <f t="shared" si="1"/>
        <v>.0</v>
      </c>
      <c r="D930" s="11"/>
      <c r="E930" s="117"/>
      <c r="F930" s="168"/>
      <c r="G930" s="117"/>
      <c r="H930" s="169"/>
      <c r="I930" s="170"/>
      <c r="J930" s="169"/>
      <c r="K930" s="171"/>
      <c r="L930" s="11"/>
      <c r="M930" s="11"/>
      <c r="N930" s="172"/>
      <c r="O930" s="117"/>
      <c r="P930" s="11"/>
      <c r="Q930" s="11"/>
      <c r="R930" s="173"/>
      <c r="S930" s="9"/>
      <c r="T930" s="174"/>
      <c r="U930" s="175"/>
      <c r="V930" s="175"/>
      <c r="W930" s="176"/>
      <c r="X930" s="176"/>
      <c r="Y930" s="177"/>
      <c r="Z930" s="117"/>
      <c r="AA930" s="11"/>
      <c r="AB930" s="181"/>
      <c r="AC930" s="9"/>
      <c r="AD930" s="11"/>
      <c r="AE930" s="74"/>
      <c r="AF930" s="26"/>
    </row>
    <row r="931">
      <c r="A931" s="30"/>
      <c r="B931" s="129" t="str">
        <f> VLOOKUP($A931,datasets!$A:$B,2,0)</f>
        <v>#N/A</v>
      </c>
      <c r="C931" s="129" t="str">
        <f t="shared" si="1"/>
        <v>.0</v>
      </c>
      <c r="D931" s="11"/>
      <c r="E931" s="117"/>
      <c r="F931" s="168"/>
      <c r="G931" s="117"/>
      <c r="H931" s="169"/>
      <c r="I931" s="170"/>
      <c r="J931" s="169"/>
      <c r="K931" s="171"/>
      <c r="L931" s="11"/>
      <c r="M931" s="11"/>
      <c r="N931" s="172"/>
      <c r="O931" s="117"/>
      <c r="P931" s="11"/>
      <c r="Q931" s="11"/>
      <c r="R931" s="173"/>
      <c r="S931" s="9"/>
      <c r="T931" s="174"/>
      <c r="U931" s="175"/>
      <c r="V931" s="175"/>
      <c r="W931" s="176"/>
      <c r="X931" s="176"/>
      <c r="Y931" s="177"/>
      <c r="Z931" s="117"/>
      <c r="AA931" s="11"/>
      <c r="AB931" s="181"/>
      <c r="AC931" s="9"/>
      <c r="AD931" s="11"/>
      <c r="AE931" s="74"/>
      <c r="AF931" s="26"/>
    </row>
    <row r="932">
      <c r="A932" s="30"/>
      <c r="B932" s="129" t="str">
        <f> VLOOKUP($A932,datasets!$A:$B,2,0)</f>
        <v>#N/A</v>
      </c>
      <c r="C932" s="129" t="str">
        <f t="shared" si="1"/>
        <v>.0</v>
      </c>
      <c r="D932" s="11"/>
      <c r="E932" s="117"/>
      <c r="F932" s="168"/>
      <c r="G932" s="117"/>
      <c r="H932" s="169"/>
      <c r="I932" s="170"/>
      <c r="J932" s="169"/>
      <c r="K932" s="171"/>
      <c r="L932" s="11"/>
      <c r="M932" s="11"/>
      <c r="N932" s="172"/>
      <c r="O932" s="117"/>
      <c r="P932" s="11"/>
      <c r="Q932" s="11"/>
      <c r="R932" s="173"/>
      <c r="S932" s="9"/>
      <c r="T932" s="174"/>
      <c r="U932" s="175"/>
      <c r="V932" s="175"/>
      <c r="W932" s="176"/>
      <c r="X932" s="176"/>
      <c r="Y932" s="177"/>
      <c r="Z932" s="117"/>
      <c r="AA932" s="11"/>
      <c r="AB932" s="181"/>
      <c r="AC932" s="9"/>
      <c r="AD932" s="11"/>
      <c r="AE932" s="74"/>
      <c r="AF932" s="26"/>
    </row>
    <row r="933">
      <c r="A933" s="30"/>
      <c r="B933" s="129" t="str">
        <f> VLOOKUP($A933,datasets!$A:$B,2,0)</f>
        <v>#N/A</v>
      </c>
      <c r="C933" s="129" t="str">
        <f t="shared" si="1"/>
        <v>.0</v>
      </c>
      <c r="D933" s="11"/>
      <c r="E933" s="117"/>
      <c r="F933" s="168"/>
      <c r="G933" s="117"/>
      <c r="H933" s="169"/>
      <c r="I933" s="170"/>
      <c r="J933" s="169"/>
      <c r="K933" s="171"/>
      <c r="L933" s="11"/>
      <c r="M933" s="11"/>
      <c r="N933" s="172"/>
      <c r="O933" s="117"/>
      <c r="P933" s="11"/>
      <c r="Q933" s="11"/>
      <c r="R933" s="173"/>
      <c r="S933" s="9"/>
      <c r="T933" s="174"/>
      <c r="U933" s="175"/>
      <c r="V933" s="175"/>
      <c r="W933" s="176"/>
      <c r="X933" s="176"/>
      <c r="Y933" s="177"/>
      <c r="Z933" s="117"/>
      <c r="AA933" s="11"/>
      <c r="AB933" s="181"/>
      <c r="AC933" s="9"/>
      <c r="AD933" s="11"/>
      <c r="AE933" s="74"/>
      <c r="AF933" s="26"/>
    </row>
    <row r="934">
      <c r="A934" s="30"/>
      <c r="B934" s="129" t="str">
        <f> VLOOKUP($A934,datasets!$A:$B,2,0)</f>
        <v>#N/A</v>
      </c>
      <c r="C934" s="129" t="str">
        <f t="shared" si="1"/>
        <v>.0</v>
      </c>
      <c r="D934" s="11"/>
      <c r="E934" s="117"/>
      <c r="F934" s="168"/>
      <c r="G934" s="117"/>
      <c r="H934" s="169"/>
      <c r="I934" s="170"/>
      <c r="J934" s="169"/>
      <c r="K934" s="171"/>
      <c r="L934" s="11"/>
      <c r="M934" s="11"/>
      <c r="N934" s="172"/>
      <c r="O934" s="117"/>
      <c r="P934" s="11"/>
      <c r="Q934" s="11"/>
      <c r="R934" s="173"/>
      <c r="S934" s="9"/>
      <c r="T934" s="174"/>
      <c r="U934" s="175"/>
      <c r="V934" s="175"/>
      <c r="W934" s="176"/>
      <c r="X934" s="176"/>
      <c r="Y934" s="177"/>
      <c r="Z934" s="117"/>
      <c r="AA934" s="11"/>
      <c r="AB934" s="181"/>
      <c r="AC934" s="9"/>
      <c r="AD934" s="11"/>
      <c r="AE934" s="74"/>
      <c r="AF934" s="26"/>
    </row>
    <row r="935">
      <c r="A935" s="30"/>
      <c r="B935" s="129" t="str">
        <f> VLOOKUP($A935,datasets!$A:$B,2,0)</f>
        <v>#N/A</v>
      </c>
      <c r="C935" s="129" t="str">
        <f t="shared" si="1"/>
        <v>.0</v>
      </c>
      <c r="D935" s="11"/>
      <c r="E935" s="117"/>
      <c r="F935" s="168"/>
      <c r="G935" s="117"/>
      <c r="H935" s="169"/>
      <c r="I935" s="170"/>
      <c r="J935" s="169"/>
      <c r="K935" s="171"/>
      <c r="L935" s="11"/>
      <c r="M935" s="11"/>
      <c r="N935" s="172"/>
      <c r="O935" s="117"/>
      <c r="P935" s="11"/>
      <c r="Q935" s="11"/>
      <c r="R935" s="173"/>
      <c r="S935" s="9"/>
      <c r="T935" s="174"/>
      <c r="U935" s="175"/>
      <c r="V935" s="175"/>
      <c r="W935" s="176"/>
      <c r="X935" s="176"/>
      <c r="Y935" s="177"/>
      <c r="Z935" s="117"/>
      <c r="AA935" s="11"/>
      <c r="AB935" s="181"/>
      <c r="AC935" s="9"/>
      <c r="AD935" s="11"/>
      <c r="AE935" s="74"/>
      <c r="AF935" s="26"/>
    </row>
    <row r="936">
      <c r="A936" s="30"/>
      <c r="B936" s="129" t="str">
        <f> VLOOKUP($A936,datasets!$A:$B,2,0)</f>
        <v>#N/A</v>
      </c>
      <c r="C936" s="129" t="str">
        <f t="shared" si="1"/>
        <v>.0</v>
      </c>
      <c r="D936" s="11"/>
      <c r="E936" s="117"/>
      <c r="F936" s="168"/>
      <c r="G936" s="117"/>
      <c r="H936" s="169"/>
      <c r="I936" s="170"/>
      <c r="J936" s="169"/>
      <c r="K936" s="171"/>
      <c r="L936" s="11"/>
      <c r="M936" s="11"/>
      <c r="N936" s="172"/>
      <c r="O936" s="117"/>
      <c r="P936" s="11"/>
      <c r="Q936" s="11"/>
      <c r="R936" s="173"/>
      <c r="S936" s="9"/>
      <c r="T936" s="174"/>
      <c r="U936" s="175"/>
      <c r="V936" s="175"/>
      <c r="W936" s="176"/>
      <c r="X936" s="176"/>
      <c r="Y936" s="177"/>
      <c r="Z936" s="117"/>
      <c r="AA936" s="11"/>
      <c r="AB936" s="181"/>
      <c r="AC936" s="9"/>
      <c r="AD936" s="11"/>
      <c r="AE936" s="74"/>
      <c r="AF936" s="26"/>
    </row>
    <row r="937">
      <c r="A937" s="30"/>
      <c r="B937" s="129" t="str">
        <f> VLOOKUP($A937,datasets!$A:$B,2,0)</f>
        <v>#N/A</v>
      </c>
      <c r="C937" s="129" t="str">
        <f t="shared" si="1"/>
        <v>.0</v>
      </c>
      <c r="D937" s="11"/>
      <c r="E937" s="117"/>
      <c r="F937" s="168"/>
      <c r="G937" s="117"/>
      <c r="H937" s="169"/>
      <c r="I937" s="170"/>
      <c r="J937" s="169"/>
      <c r="K937" s="171"/>
      <c r="L937" s="11"/>
      <c r="M937" s="11"/>
      <c r="N937" s="172"/>
      <c r="O937" s="117"/>
      <c r="P937" s="11"/>
      <c r="Q937" s="11"/>
      <c r="R937" s="173"/>
      <c r="S937" s="9"/>
      <c r="T937" s="174"/>
      <c r="U937" s="175"/>
      <c r="V937" s="175"/>
      <c r="W937" s="176"/>
      <c r="X937" s="176"/>
      <c r="Y937" s="177"/>
      <c r="Z937" s="117"/>
      <c r="AA937" s="11"/>
      <c r="AB937" s="181"/>
      <c r="AC937" s="9"/>
      <c r="AD937" s="11"/>
      <c r="AE937" s="74"/>
      <c r="AF937" s="26"/>
    </row>
    <row r="938">
      <c r="A938" s="30"/>
      <c r="B938" s="129" t="str">
        <f> VLOOKUP($A938,datasets!$A:$B,2,0)</f>
        <v>#N/A</v>
      </c>
      <c r="C938" s="129" t="str">
        <f t="shared" si="1"/>
        <v>.0</v>
      </c>
      <c r="D938" s="11"/>
      <c r="E938" s="117"/>
      <c r="F938" s="168"/>
      <c r="G938" s="117"/>
      <c r="H938" s="169"/>
      <c r="I938" s="170"/>
      <c r="J938" s="169"/>
      <c r="K938" s="171"/>
      <c r="L938" s="11"/>
      <c r="M938" s="11"/>
      <c r="N938" s="172"/>
      <c r="O938" s="117"/>
      <c r="P938" s="11"/>
      <c r="Q938" s="11"/>
      <c r="R938" s="173"/>
      <c r="S938" s="9"/>
      <c r="T938" s="174"/>
      <c r="U938" s="175"/>
      <c r="V938" s="175"/>
      <c r="W938" s="176"/>
      <c r="X938" s="176"/>
      <c r="Y938" s="177"/>
      <c r="Z938" s="117"/>
      <c r="AA938" s="11"/>
      <c r="AB938" s="181"/>
      <c r="AC938" s="9"/>
      <c r="AD938" s="11"/>
      <c r="AE938" s="74"/>
      <c r="AF938" s="26"/>
    </row>
    <row r="939">
      <c r="A939" s="30"/>
      <c r="B939" s="129" t="str">
        <f> VLOOKUP($A939,datasets!$A:$B,2,0)</f>
        <v>#N/A</v>
      </c>
      <c r="C939" s="129" t="str">
        <f t="shared" si="1"/>
        <v>.0</v>
      </c>
      <c r="D939" s="11"/>
      <c r="E939" s="117"/>
      <c r="F939" s="168"/>
      <c r="G939" s="117"/>
      <c r="H939" s="169"/>
      <c r="I939" s="170"/>
      <c r="J939" s="169"/>
      <c r="K939" s="171"/>
      <c r="L939" s="11"/>
      <c r="M939" s="11"/>
      <c r="N939" s="172"/>
      <c r="O939" s="117"/>
      <c r="P939" s="11"/>
      <c r="Q939" s="11"/>
      <c r="R939" s="173"/>
      <c r="S939" s="9"/>
      <c r="T939" s="174"/>
      <c r="U939" s="175"/>
      <c r="V939" s="175"/>
      <c r="W939" s="176"/>
      <c r="X939" s="176"/>
      <c r="Y939" s="177"/>
      <c r="Z939" s="117"/>
      <c r="AA939" s="11"/>
      <c r="AB939" s="181"/>
      <c r="AC939" s="9"/>
      <c r="AD939" s="11"/>
      <c r="AE939" s="74"/>
      <c r="AF939" s="26"/>
    </row>
    <row r="940">
      <c r="A940" s="30"/>
      <c r="B940" s="129" t="str">
        <f> VLOOKUP($A940,datasets!$A:$B,2,0)</f>
        <v>#N/A</v>
      </c>
      <c r="C940" s="129" t="str">
        <f t="shared" si="1"/>
        <v>.0</v>
      </c>
      <c r="D940" s="11"/>
      <c r="E940" s="117"/>
      <c r="F940" s="168"/>
      <c r="G940" s="117"/>
      <c r="H940" s="169"/>
      <c r="I940" s="170"/>
      <c r="J940" s="169"/>
      <c r="K940" s="171"/>
      <c r="L940" s="11"/>
      <c r="M940" s="11"/>
      <c r="N940" s="172"/>
      <c r="O940" s="117"/>
      <c r="P940" s="11"/>
      <c r="Q940" s="11"/>
      <c r="R940" s="173"/>
      <c r="S940" s="9"/>
      <c r="T940" s="174"/>
      <c r="U940" s="175"/>
      <c r="V940" s="175"/>
      <c r="W940" s="176"/>
      <c r="X940" s="176"/>
      <c r="Y940" s="177"/>
      <c r="Z940" s="117"/>
      <c r="AA940" s="11"/>
      <c r="AB940" s="181"/>
      <c r="AC940" s="9"/>
      <c r="AD940" s="11"/>
      <c r="AE940" s="74"/>
      <c r="AF940" s="26"/>
    </row>
    <row r="941">
      <c r="A941" s="30"/>
      <c r="B941" s="129" t="str">
        <f> VLOOKUP($A941,datasets!$A:$B,2,0)</f>
        <v>#N/A</v>
      </c>
      <c r="C941" s="129" t="str">
        <f t="shared" si="1"/>
        <v>.0</v>
      </c>
      <c r="D941" s="11"/>
      <c r="E941" s="117"/>
      <c r="F941" s="168"/>
      <c r="G941" s="117"/>
      <c r="H941" s="169"/>
      <c r="I941" s="170"/>
      <c r="J941" s="169"/>
      <c r="K941" s="171"/>
      <c r="L941" s="11"/>
      <c r="M941" s="11"/>
      <c r="N941" s="172"/>
      <c r="O941" s="117"/>
      <c r="P941" s="11"/>
      <c r="Q941" s="11"/>
      <c r="R941" s="173"/>
      <c r="S941" s="9"/>
      <c r="T941" s="174"/>
      <c r="U941" s="175"/>
      <c r="V941" s="175"/>
      <c r="W941" s="176"/>
      <c r="X941" s="176"/>
      <c r="Y941" s="177"/>
      <c r="Z941" s="117"/>
      <c r="AA941" s="11"/>
      <c r="AB941" s="181"/>
      <c r="AC941" s="9"/>
      <c r="AD941" s="11"/>
      <c r="AE941" s="74"/>
      <c r="AF941" s="26"/>
    </row>
    <row r="942">
      <c r="A942" s="30"/>
      <c r="B942" s="129" t="str">
        <f> VLOOKUP($A942,datasets!$A:$B,2,0)</f>
        <v>#N/A</v>
      </c>
      <c r="C942" s="129" t="str">
        <f t="shared" si="1"/>
        <v>.0</v>
      </c>
      <c r="D942" s="11"/>
      <c r="E942" s="117"/>
      <c r="F942" s="168"/>
      <c r="G942" s="117"/>
      <c r="H942" s="169"/>
      <c r="I942" s="170"/>
      <c r="J942" s="169"/>
      <c r="K942" s="171"/>
      <c r="L942" s="11"/>
      <c r="M942" s="11"/>
      <c r="N942" s="172"/>
      <c r="O942" s="117"/>
      <c r="P942" s="11"/>
      <c r="Q942" s="11"/>
      <c r="R942" s="173"/>
      <c r="S942" s="9"/>
      <c r="T942" s="174"/>
      <c r="U942" s="175"/>
      <c r="V942" s="175"/>
      <c r="W942" s="176"/>
      <c r="X942" s="176"/>
      <c r="Y942" s="177"/>
      <c r="Z942" s="117"/>
      <c r="AA942" s="11"/>
      <c r="AB942" s="181"/>
      <c r="AC942" s="9"/>
      <c r="AD942" s="11"/>
      <c r="AE942" s="74"/>
      <c r="AF942" s="26"/>
    </row>
    <row r="943">
      <c r="A943" s="30"/>
      <c r="B943" s="129" t="str">
        <f> VLOOKUP($A943,datasets!$A:$B,2,0)</f>
        <v>#N/A</v>
      </c>
      <c r="C943" s="129" t="str">
        <f t="shared" si="1"/>
        <v>.0</v>
      </c>
      <c r="D943" s="11"/>
      <c r="E943" s="117"/>
      <c r="F943" s="168"/>
      <c r="G943" s="117"/>
      <c r="H943" s="169"/>
      <c r="I943" s="170"/>
      <c r="J943" s="169"/>
      <c r="K943" s="171"/>
      <c r="L943" s="11"/>
      <c r="M943" s="11"/>
      <c r="N943" s="172"/>
      <c r="O943" s="117"/>
      <c r="P943" s="11"/>
      <c r="Q943" s="11"/>
      <c r="R943" s="173"/>
      <c r="S943" s="9"/>
      <c r="T943" s="174"/>
      <c r="U943" s="175"/>
      <c r="V943" s="175"/>
      <c r="W943" s="176"/>
      <c r="X943" s="176"/>
      <c r="Y943" s="177"/>
      <c r="Z943" s="117"/>
      <c r="AA943" s="11"/>
      <c r="AB943" s="181"/>
      <c r="AC943" s="9"/>
      <c r="AD943" s="11"/>
      <c r="AE943" s="74"/>
      <c r="AF943" s="26"/>
    </row>
    <row r="944">
      <c r="A944" s="30"/>
      <c r="B944" s="129" t="str">
        <f> VLOOKUP($A944,datasets!$A:$B,2,0)</f>
        <v>#N/A</v>
      </c>
      <c r="C944" s="129" t="str">
        <f t="shared" si="1"/>
        <v>.0</v>
      </c>
      <c r="D944" s="11"/>
      <c r="E944" s="117"/>
      <c r="F944" s="168"/>
      <c r="G944" s="117"/>
      <c r="H944" s="169"/>
      <c r="I944" s="170"/>
      <c r="J944" s="169"/>
      <c r="K944" s="171"/>
      <c r="L944" s="11"/>
      <c r="M944" s="11"/>
      <c r="N944" s="172"/>
      <c r="O944" s="117"/>
      <c r="P944" s="11"/>
      <c r="Q944" s="11"/>
      <c r="R944" s="173"/>
      <c r="S944" s="9"/>
      <c r="T944" s="174"/>
      <c r="U944" s="175"/>
      <c r="V944" s="175"/>
      <c r="W944" s="176"/>
      <c r="X944" s="176"/>
      <c r="Y944" s="177"/>
      <c r="Z944" s="117"/>
      <c r="AA944" s="11"/>
      <c r="AB944" s="181"/>
      <c r="AC944" s="9"/>
      <c r="AD944" s="11"/>
      <c r="AE944" s="74"/>
      <c r="AF944" s="26"/>
    </row>
    <row r="945">
      <c r="A945" s="30"/>
      <c r="B945" s="129" t="str">
        <f> VLOOKUP($A945,datasets!$A:$B,2,0)</f>
        <v>#N/A</v>
      </c>
      <c r="C945" s="129" t="str">
        <f t="shared" si="1"/>
        <v>.0</v>
      </c>
      <c r="D945" s="11"/>
      <c r="E945" s="117"/>
      <c r="F945" s="168"/>
      <c r="G945" s="117"/>
      <c r="H945" s="169"/>
      <c r="I945" s="170"/>
      <c r="J945" s="169"/>
      <c r="K945" s="171"/>
      <c r="L945" s="11"/>
      <c r="M945" s="11"/>
      <c r="N945" s="172"/>
      <c r="O945" s="117"/>
      <c r="P945" s="11"/>
      <c r="Q945" s="11"/>
      <c r="R945" s="173"/>
      <c r="S945" s="9"/>
      <c r="T945" s="174"/>
      <c r="U945" s="175"/>
      <c r="V945" s="175"/>
      <c r="W945" s="176"/>
      <c r="X945" s="176"/>
      <c r="Y945" s="177"/>
      <c r="Z945" s="117"/>
      <c r="AA945" s="11"/>
      <c r="AB945" s="181"/>
      <c r="AC945" s="9"/>
      <c r="AD945" s="11"/>
      <c r="AE945" s="74"/>
      <c r="AF945" s="26"/>
    </row>
    <row r="946">
      <c r="A946" s="30"/>
      <c r="B946" s="129" t="str">
        <f> VLOOKUP($A946,datasets!$A:$B,2,0)</f>
        <v>#N/A</v>
      </c>
      <c r="C946" s="129" t="str">
        <f t="shared" si="1"/>
        <v>.0</v>
      </c>
      <c r="D946" s="11"/>
      <c r="E946" s="117"/>
      <c r="F946" s="168"/>
      <c r="G946" s="117"/>
      <c r="H946" s="169"/>
      <c r="I946" s="170"/>
      <c r="J946" s="169"/>
      <c r="K946" s="171"/>
      <c r="L946" s="11"/>
      <c r="M946" s="11"/>
      <c r="N946" s="172"/>
      <c r="O946" s="117"/>
      <c r="P946" s="11"/>
      <c r="Q946" s="11"/>
      <c r="R946" s="173"/>
      <c r="S946" s="9"/>
      <c r="T946" s="174"/>
      <c r="U946" s="175"/>
      <c r="V946" s="175"/>
      <c r="W946" s="176"/>
      <c r="X946" s="176"/>
      <c r="Y946" s="177"/>
      <c r="Z946" s="117"/>
      <c r="AA946" s="11"/>
      <c r="AB946" s="181"/>
      <c r="AC946" s="9"/>
      <c r="AD946" s="11"/>
      <c r="AE946" s="74"/>
      <c r="AF946" s="26"/>
    </row>
    <row r="947">
      <c r="A947" s="30"/>
      <c r="B947" s="129" t="str">
        <f> VLOOKUP($A947,datasets!$A:$B,2,0)</f>
        <v>#N/A</v>
      </c>
      <c r="C947" s="129" t="str">
        <f t="shared" si="1"/>
        <v>.0</v>
      </c>
      <c r="D947" s="11"/>
      <c r="E947" s="117"/>
      <c r="F947" s="168"/>
      <c r="G947" s="117"/>
      <c r="H947" s="169"/>
      <c r="I947" s="170"/>
      <c r="J947" s="169"/>
      <c r="K947" s="171"/>
      <c r="L947" s="11"/>
      <c r="M947" s="11"/>
      <c r="N947" s="172"/>
      <c r="O947" s="117"/>
      <c r="P947" s="11"/>
      <c r="Q947" s="11"/>
      <c r="R947" s="173"/>
      <c r="S947" s="9"/>
      <c r="T947" s="174"/>
      <c r="U947" s="175"/>
      <c r="V947" s="175"/>
      <c r="W947" s="176"/>
      <c r="X947" s="176"/>
      <c r="Y947" s="177"/>
      <c r="Z947" s="117"/>
      <c r="AA947" s="11"/>
      <c r="AB947" s="181"/>
      <c r="AC947" s="9"/>
      <c r="AD947" s="11"/>
      <c r="AE947" s="74"/>
      <c r="AF947" s="26"/>
    </row>
    <row r="948">
      <c r="A948" s="30"/>
      <c r="B948" s="129" t="str">
        <f> VLOOKUP($A948,datasets!$A:$B,2,0)</f>
        <v>#N/A</v>
      </c>
      <c r="C948" s="129" t="str">
        <f t="shared" si="1"/>
        <v>.0</v>
      </c>
      <c r="D948" s="11"/>
      <c r="E948" s="117"/>
      <c r="F948" s="168"/>
      <c r="G948" s="117"/>
      <c r="H948" s="169"/>
      <c r="I948" s="170"/>
      <c r="J948" s="169"/>
      <c r="K948" s="171"/>
      <c r="L948" s="11"/>
      <c r="M948" s="11"/>
      <c r="N948" s="172"/>
      <c r="O948" s="117"/>
      <c r="P948" s="11"/>
      <c r="Q948" s="11"/>
      <c r="R948" s="173"/>
      <c r="S948" s="9"/>
      <c r="T948" s="174"/>
      <c r="U948" s="175"/>
      <c r="V948" s="175"/>
      <c r="W948" s="176"/>
      <c r="X948" s="176"/>
      <c r="Y948" s="177"/>
      <c r="Z948" s="117"/>
      <c r="AA948" s="11"/>
      <c r="AB948" s="181"/>
      <c r="AC948" s="9"/>
      <c r="AD948" s="11"/>
      <c r="AE948" s="74"/>
      <c r="AF948" s="26"/>
    </row>
    <row r="949">
      <c r="A949" s="30"/>
      <c r="B949" s="129" t="str">
        <f> VLOOKUP($A949,datasets!$A:$B,2,0)</f>
        <v>#N/A</v>
      </c>
      <c r="C949" s="129" t="str">
        <f t="shared" si="1"/>
        <v>.0</v>
      </c>
      <c r="D949" s="11"/>
      <c r="E949" s="117"/>
      <c r="F949" s="168"/>
      <c r="G949" s="117"/>
      <c r="H949" s="169"/>
      <c r="I949" s="170"/>
      <c r="J949" s="169"/>
      <c r="K949" s="171"/>
      <c r="L949" s="11"/>
      <c r="M949" s="11"/>
      <c r="N949" s="172"/>
      <c r="O949" s="117"/>
      <c r="P949" s="11"/>
      <c r="Q949" s="11"/>
      <c r="R949" s="173"/>
      <c r="S949" s="9"/>
      <c r="T949" s="174"/>
      <c r="U949" s="175"/>
      <c r="V949" s="175"/>
      <c r="W949" s="176"/>
      <c r="X949" s="176"/>
      <c r="Y949" s="177"/>
      <c r="Z949" s="117"/>
      <c r="AA949" s="11"/>
      <c r="AB949" s="181"/>
      <c r="AC949" s="9"/>
      <c r="AD949" s="11"/>
      <c r="AE949" s="74"/>
      <c r="AF949" s="26"/>
    </row>
    <row r="950">
      <c r="A950" s="30"/>
      <c r="B950" s="129" t="str">
        <f> VLOOKUP($A950,datasets!$A:$B,2,0)</f>
        <v>#N/A</v>
      </c>
      <c r="C950" s="129" t="str">
        <f t="shared" si="1"/>
        <v>.0</v>
      </c>
      <c r="D950" s="11"/>
      <c r="E950" s="117"/>
      <c r="F950" s="168"/>
      <c r="G950" s="117"/>
      <c r="H950" s="169"/>
      <c r="I950" s="170"/>
      <c r="J950" s="169"/>
      <c r="K950" s="171"/>
      <c r="L950" s="11"/>
      <c r="M950" s="11"/>
      <c r="N950" s="172"/>
      <c r="O950" s="117"/>
      <c r="P950" s="11"/>
      <c r="Q950" s="11"/>
      <c r="R950" s="173"/>
      <c r="S950" s="9"/>
      <c r="T950" s="174"/>
      <c r="U950" s="175"/>
      <c r="V950" s="175"/>
      <c r="W950" s="176"/>
      <c r="X950" s="176"/>
      <c r="Y950" s="177"/>
      <c r="Z950" s="117"/>
      <c r="AA950" s="11"/>
      <c r="AB950" s="181"/>
      <c r="AC950" s="9"/>
      <c r="AD950" s="11"/>
      <c r="AE950" s="74"/>
      <c r="AF950" s="26"/>
    </row>
    <row r="951">
      <c r="A951" s="30"/>
      <c r="B951" s="129" t="str">
        <f> VLOOKUP($A951,datasets!$A:$B,2,0)</f>
        <v>#N/A</v>
      </c>
      <c r="C951" s="129" t="str">
        <f t="shared" si="1"/>
        <v>.0</v>
      </c>
      <c r="D951" s="11"/>
      <c r="E951" s="117"/>
      <c r="F951" s="168"/>
      <c r="G951" s="117"/>
      <c r="H951" s="169"/>
      <c r="I951" s="170"/>
      <c r="J951" s="169"/>
      <c r="K951" s="171"/>
      <c r="L951" s="11"/>
      <c r="M951" s="11"/>
      <c r="N951" s="172"/>
      <c r="O951" s="117"/>
      <c r="P951" s="11"/>
      <c r="Q951" s="11"/>
      <c r="R951" s="173"/>
      <c r="S951" s="9"/>
      <c r="T951" s="174"/>
      <c r="U951" s="175"/>
      <c r="V951" s="175"/>
      <c r="W951" s="176"/>
      <c r="X951" s="176"/>
      <c r="Y951" s="177"/>
      <c r="Z951" s="117"/>
      <c r="AA951" s="11"/>
      <c r="AB951" s="181"/>
      <c r="AC951" s="9"/>
      <c r="AD951" s="11"/>
      <c r="AE951" s="74"/>
      <c r="AF951" s="26"/>
    </row>
    <row r="952">
      <c r="A952" s="30"/>
      <c r="B952" s="129" t="str">
        <f> VLOOKUP($A952,datasets!$A:$B,2,0)</f>
        <v>#N/A</v>
      </c>
      <c r="C952" s="129" t="str">
        <f t="shared" si="1"/>
        <v>.0</v>
      </c>
      <c r="D952" s="11"/>
      <c r="E952" s="117"/>
      <c r="F952" s="168"/>
      <c r="G952" s="117"/>
      <c r="H952" s="169"/>
      <c r="I952" s="170"/>
      <c r="J952" s="169"/>
      <c r="K952" s="171"/>
      <c r="L952" s="11"/>
      <c r="M952" s="11"/>
      <c r="N952" s="172"/>
      <c r="O952" s="117"/>
      <c r="P952" s="11"/>
      <c r="Q952" s="11"/>
      <c r="R952" s="173"/>
      <c r="S952" s="9"/>
      <c r="T952" s="174"/>
      <c r="U952" s="175"/>
      <c r="V952" s="175"/>
      <c r="W952" s="176"/>
      <c r="X952" s="176"/>
      <c r="Y952" s="177"/>
      <c r="Z952" s="117"/>
      <c r="AA952" s="11"/>
      <c r="AB952" s="181"/>
      <c r="AC952" s="9"/>
      <c r="AD952" s="11"/>
      <c r="AE952" s="74"/>
      <c r="AF952" s="26"/>
    </row>
    <row r="953">
      <c r="A953" s="30"/>
      <c r="B953" s="129" t="str">
        <f> VLOOKUP($A953,datasets!$A:$B,2,0)</f>
        <v>#N/A</v>
      </c>
      <c r="C953" s="129" t="str">
        <f t="shared" si="1"/>
        <v>.0</v>
      </c>
      <c r="D953" s="11"/>
      <c r="E953" s="117"/>
      <c r="F953" s="168"/>
      <c r="G953" s="117"/>
      <c r="H953" s="169"/>
      <c r="I953" s="170"/>
      <c r="J953" s="169"/>
      <c r="K953" s="171"/>
      <c r="L953" s="11"/>
      <c r="M953" s="11"/>
      <c r="N953" s="172"/>
      <c r="O953" s="117"/>
      <c r="P953" s="11"/>
      <c r="Q953" s="11"/>
      <c r="R953" s="173"/>
      <c r="S953" s="9"/>
      <c r="T953" s="174"/>
      <c r="U953" s="175"/>
      <c r="V953" s="175"/>
      <c r="W953" s="176"/>
      <c r="X953" s="176"/>
      <c r="Y953" s="177"/>
      <c r="Z953" s="117"/>
      <c r="AA953" s="11"/>
      <c r="AB953" s="181"/>
      <c r="AC953" s="9"/>
      <c r="AD953" s="11"/>
      <c r="AE953" s="74"/>
      <c r="AF953" s="26"/>
    </row>
    <row r="954">
      <c r="A954" s="30"/>
      <c r="B954" s="129" t="str">
        <f> VLOOKUP($A954,datasets!$A:$B,2,0)</f>
        <v>#N/A</v>
      </c>
      <c r="C954" s="129" t="str">
        <f t="shared" si="1"/>
        <v>.0</v>
      </c>
      <c r="D954" s="11"/>
      <c r="E954" s="117"/>
      <c r="F954" s="168"/>
      <c r="G954" s="117"/>
      <c r="H954" s="169"/>
      <c r="I954" s="170"/>
      <c r="J954" s="169"/>
      <c r="K954" s="171"/>
      <c r="L954" s="11"/>
      <c r="M954" s="11"/>
      <c r="N954" s="172"/>
      <c r="O954" s="117"/>
      <c r="P954" s="11"/>
      <c r="Q954" s="11"/>
      <c r="R954" s="173"/>
      <c r="S954" s="9"/>
      <c r="T954" s="174"/>
      <c r="U954" s="175"/>
      <c r="V954" s="175"/>
      <c r="W954" s="176"/>
      <c r="X954" s="176"/>
      <c r="Y954" s="177"/>
      <c r="Z954" s="117"/>
      <c r="AA954" s="11"/>
      <c r="AB954" s="181"/>
      <c r="AC954" s="9"/>
      <c r="AD954" s="11"/>
      <c r="AE954" s="74"/>
      <c r="AF954" s="26"/>
    </row>
    <row r="955">
      <c r="A955" s="30"/>
      <c r="B955" s="129" t="str">
        <f> VLOOKUP($A955,datasets!$A:$B,2,0)</f>
        <v>#N/A</v>
      </c>
      <c r="C955" s="129" t="str">
        <f t="shared" si="1"/>
        <v>.0</v>
      </c>
      <c r="D955" s="11"/>
      <c r="E955" s="117"/>
      <c r="F955" s="168"/>
      <c r="G955" s="117"/>
      <c r="H955" s="169"/>
      <c r="I955" s="170"/>
      <c r="J955" s="169"/>
      <c r="K955" s="171"/>
      <c r="L955" s="11"/>
      <c r="M955" s="11"/>
      <c r="N955" s="172"/>
      <c r="O955" s="117"/>
      <c r="P955" s="11"/>
      <c r="Q955" s="11"/>
      <c r="R955" s="173"/>
      <c r="S955" s="9"/>
      <c r="T955" s="174"/>
      <c r="U955" s="175"/>
      <c r="V955" s="175"/>
      <c r="W955" s="176"/>
      <c r="X955" s="176"/>
      <c r="Y955" s="177"/>
      <c r="Z955" s="117"/>
      <c r="AA955" s="11"/>
      <c r="AB955" s="181"/>
      <c r="AC955" s="9"/>
      <c r="AD955" s="11"/>
      <c r="AE955" s="74"/>
      <c r="AF955" s="26"/>
    </row>
    <row r="956">
      <c r="A956" s="30"/>
      <c r="B956" s="129" t="str">
        <f> VLOOKUP($A956,datasets!$A:$B,2,0)</f>
        <v>#N/A</v>
      </c>
      <c r="C956" s="129" t="str">
        <f t="shared" si="1"/>
        <v>.0</v>
      </c>
      <c r="D956" s="11"/>
      <c r="E956" s="117"/>
      <c r="F956" s="168"/>
      <c r="G956" s="117"/>
      <c r="H956" s="169"/>
      <c r="I956" s="170"/>
      <c r="J956" s="169"/>
      <c r="K956" s="171"/>
      <c r="L956" s="11"/>
      <c r="M956" s="11"/>
      <c r="N956" s="172"/>
      <c r="O956" s="117"/>
      <c r="P956" s="11"/>
      <c r="Q956" s="11"/>
      <c r="R956" s="173"/>
      <c r="S956" s="9"/>
      <c r="T956" s="174"/>
      <c r="U956" s="175"/>
      <c r="V956" s="175"/>
      <c r="W956" s="176"/>
      <c r="X956" s="176"/>
      <c r="Y956" s="177"/>
      <c r="Z956" s="117"/>
      <c r="AA956" s="11"/>
      <c r="AB956" s="181"/>
      <c r="AC956" s="9"/>
      <c r="AD956" s="11"/>
      <c r="AE956" s="74"/>
      <c r="AF956" s="26"/>
    </row>
    <row r="957">
      <c r="A957" s="30"/>
      <c r="B957" s="129" t="str">
        <f> VLOOKUP($A957,datasets!$A:$B,2,0)</f>
        <v>#N/A</v>
      </c>
      <c r="C957" s="129" t="str">
        <f t="shared" si="1"/>
        <v>.0</v>
      </c>
      <c r="D957" s="11"/>
      <c r="E957" s="117"/>
      <c r="F957" s="168"/>
      <c r="G957" s="117"/>
      <c r="H957" s="169"/>
      <c r="I957" s="170"/>
      <c r="J957" s="169"/>
      <c r="K957" s="171"/>
      <c r="L957" s="11"/>
      <c r="M957" s="11"/>
      <c r="N957" s="172"/>
      <c r="O957" s="117"/>
      <c r="P957" s="11"/>
      <c r="Q957" s="11"/>
      <c r="R957" s="173"/>
      <c r="S957" s="9"/>
      <c r="T957" s="174"/>
      <c r="U957" s="175"/>
      <c r="V957" s="175"/>
      <c r="W957" s="176"/>
      <c r="X957" s="176"/>
      <c r="Y957" s="177"/>
      <c r="Z957" s="117"/>
      <c r="AA957" s="11"/>
      <c r="AB957" s="181"/>
      <c r="AC957" s="9"/>
      <c r="AD957" s="11"/>
      <c r="AE957" s="74"/>
      <c r="AF957" s="26"/>
    </row>
    <row r="958">
      <c r="A958" s="30"/>
      <c r="B958" s="129" t="str">
        <f> VLOOKUP($A958,datasets!$A:$B,2,0)</f>
        <v>#N/A</v>
      </c>
      <c r="C958" s="129" t="str">
        <f t="shared" si="1"/>
        <v>.0</v>
      </c>
      <c r="D958" s="11"/>
      <c r="E958" s="117"/>
      <c r="F958" s="168"/>
      <c r="G958" s="117"/>
      <c r="H958" s="169"/>
      <c r="I958" s="170"/>
      <c r="J958" s="169"/>
      <c r="K958" s="171"/>
      <c r="L958" s="11"/>
      <c r="M958" s="11"/>
      <c r="N958" s="172"/>
      <c r="O958" s="117"/>
      <c r="P958" s="11"/>
      <c r="Q958" s="11"/>
      <c r="R958" s="173"/>
      <c r="S958" s="9"/>
      <c r="T958" s="174"/>
      <c r="U958" s="175"/>
      <c r="V958" s="175"/>
      <c r="W958" s="176"/>
      <c r="X958" s="176"/>
      <c r="Y958" s="177"/>
      <c r="Z958" s="117"/>
      <c r="AA958" s="11"/>
      <c r="AB958" s="181"/>
      <c r="AC958" s="9"/>
      <c r="AD958" s="11"/>
      <c r="AE958" s="74"/>
      <c r="AF958" s="26"/>
    </row>
    <row r="959">
      <c r="A959" s="30"/>
      <c r="B959" s="129" t="str">
        <f> VLOOKUP($A959,datasets!$A:$B,2,0)</f>
        <v>#N/A</v>
      </c>
      <c r="C959" s="129" t="str">
        <f t="shared" si="1"/>
        <v>.0</v>
      </c>
      <c r="D959" s="11"/>
      <c r="E959" s="117"/>
      <c r="F959" s="168"/>
      <c r="G959" s="117"/>
      <c r="H959" s="169"/>
      <c r="I959" s="170"/>
      <c r="J959" s="169"/>
      <c r="K959" s="171"/>
      <c r="L959" s="11"/>
      <c r="M959" s="11"/>
      <c r="N959" s="172"/>
      <c r="O959" s="117"/>
      <c r="P959" s="11"/>
      <c r="Q959" s="11"/>
      <c r="R959" s="173"/>
      <c r="S959" s="9"/>
      <c r="T959" s="174"/>
      <c r="U959" s="175"/>
      <c r="V959" s="175"/>
      <c r="W959" s="176"/>
      <c r="X959" s="176"/>
      <c r="Y959" s="177"/>
      <c r="Z959" s="117"/>
      <c r="AA959" s="11"/>
      <c r="AB959" s="181"/>
      <c r="AC959" s="9"/>
      <c r="AD959" s="11"/>
      <c r="AE959" s="74"/>
      <c r="AF959" s="26"/>
    </row>
    <row r="960">
      <c r="A960" s="30"/>
      <c r="B960" s="129" t="str">
        <f> VLOOKUP($A960,datasets!$A:$B,2,0)</f>
        <v>#N/A</v>
      </c>
      <c r="C960" s="129" t="str">
        <f t="shared" si="1"/>
        <v>.0</v>
      </c>
      <c r="D960" s="11"/>
      <c r="E960" s="117"/>
      <c r="F960" s="168"/>
      <c r="G960" s="117"/>
      <c r="H960" s="169"/>
      <c r="I960" s="170"/>
      <c r="J960" s="169"/>
      <c r="K960" s="171"/>
      <c r="L960" s="11"/>
      <c r="M960" s="11"/>
      <c r="N960" s="172"/>
      <c r="O960" s="117"/>
      <c r="P960" s="11"/>
      <c r="Q960" s="11"/>
      <c r="R960" s="173"/>
      <c r="S960" s="9"/>
      <c r="T960" s="174"/>
      <c r="U960" s="175"/>
      <c r="V960" s="175"/>
      <c r="W960" s="176"/>
      <c r="X960" s="176"/>
      <c r="Y960" s="177"/>
      <c r="Z960" s="117"/>
      <c r="AA960" s="11"/>
      <c r="AB960" s="181"/>
      <c r="AC960" s="9"/>
      <c r="AD960" s="11"/>
      <c r="AE960" s="74"/>
      <c r="AF960" s="26"/>
    </row>
    <row r="961">
      <c r="A961" s="30"/>
      <c r="B961" s="129" t="str">
        <f> VLOOKUP($A961,datasets!$A:$B,2,0)</f>
        <v>#N/A</v>
      </c>
      <c r="C961" s="129" t="str">
        <f t="shared" si="1"/>
        <v>.0</v>
      </c>
      <c r="D961" s="11"/>
      <c r="E961" s="117"/>
      <c r="F961" s="168"/>
      <c r="G961" s="117"/>
      <c r="H961" s="169"/>
      <c r="I961" s="170"/>
      <c r="J961" s="169"/>
      <c r="K961" s="171"/>
      <c r="L961" s="11"/>
      <c r="M961" s="11"/>
      <c r="N961" s="172"/>
      <c r="O961" s="117"/>
      <c r="P961" s="11"/>
      <c r="Q961" s="11"/>
      <c r="R961" s="173"/>
      <c r="S961" s="9"/>
      <c r="T961" s="174"/>
      <c r="U961" s="175"/>
      <c r="V961" s="175"/>
      <c r="W961" s="176"/>
      <c r="X961" s="176"/>
      <c r="Y961" s="177"/>
      <c r="Z961" s="117"/>
      <c r="AA961" s="11"/>
      <c r="AB961" s="181"/>
      <c r="AC961" s="9"/>
      <c r="AD961" s="11"/>
      <c r="AE961" s="74"/>
      <c r="AF961" s="26"/>
    </row>
    <row r="962">
      <c r="A962" s="30"/>
      <c r="B962" s="129" t="str">
        <f> VLOOKUP($A962,datasets!$A:$B,2,0)</f>
        <v>#N/A</v>
      </c>
      <c r="C962" s="129" t="str">
        <f t="shared" si="1"/>
        <v>.0</v>
      </c>
      <c r="D962" s="11"/>
      <c r="E962" s="117"/>
      <c r="F962" s="168"/>
      <c r="G962" s="117"/>
      <c r="H962" s="169"/>
      <c r="I962" s="170"/>
      <c r="J962" s="169"/>
      <c r="K962" s="171"/>
      <c r="L962" s="11"/>
      <c r="M962" s="11"/>
      <c r="N962" s="172"/>
      <c r="O962" s="117"/>
      <c r="P962" s="11"/>
      <c r="Q962" s="11"/>
      <c r="R962" s="173"/>
      <c r="S962" s="9"/>
      <c r="T962" s="174"/>
      <c r="U962" s="175"/>
      <c r="V962" s="175"/>
      <c r="W962" s="176"/>
      <c r="X962" s="176"/>
      <c r="Y962" s="177"/>
      <c r="Z962" s="117"/>
      <c r="AA962" s="11"/>
      <c r="AB962" s="181"/>
      <c r="AC962" s="9"/>
      <c r="AD962" s="11"/>
      <c r="AE962" s="74"/>
      <c r="AF962" s="26"/>
    </row>
    <row r="963">
      <c r="A963" s="30"/>
      <c r="B963" s="129" t="str">
        <f> VLOOKUP($A963,datasets!$A:$B,2,0)</f>
        <v>#N/A</v>
      </c>
      <c r="C963" s="129" t="str">
        <f t="shared" si="1"/>
        <v>.0</v>
      </c>
      <c r="D963" s="11"/>
      <c r="E963" s="117"/>
      <c r="F963" s="168"/>
      <c r="G963" s="117"/>
      <c r="H963" s="169"/>
      <c r="I963" s="170"/>
      <c r="J963" s="169"/>
      <c r="K963" s="171"/>
      <c r="L963" s="11"/>
      <c r="M963" s="11"/>
      <c r="N963" s="172"/>
      <c r="O963" s="117"/>
      <c r="P963" s="11"/>
      <c r="Q963" s="11"/>
      <c r="R963" s="173"/>
      <c r="S963" s="9"/>
      <c r="T963" s="174"/>
      <c r="U963" s="175"/>
      <c r="V963" s="175"/>
      <c r="W963" s="176"/>
      <c r="X963" s="176"/>
      <c r="Y963" s="177"/>
      <c r="Z963" s="117"/>
      <c r="AA963" s="11"/>
      <c r="AB963" s="181"/>
      <c r="AC963" s="9"/>
      <c r="AD963" s="11"/>
      <c r="AE963" s="74"/>
      <c r="AF963" s="26"/>
    </row>
    <row r="964">
      <c r="A964" s="30"/>
      <c r="B964" s="129" t="str">
        <f> VLOOKUP($A964,datasets!$A:$B,2,0)</f>
        <v>#N/A</v>
      </c>
      <c r="C964" s="129" t="str">
        <f t="shared" si="1"/>
        <v>.0</v>
      </c>
      <c r="D964" s="11"/>
      <c r="E964" s="117"/>
      <c r="F964" s="168"/>
      <c r="G964" s="117"/>
      <c r="H964" s="169"/>
      <c r="I964" s="170"/>
      <c r="J964" s="169"/>
      <c r="K964" s="171"/>
      <c r="L964" s="11"/>
      <c r="M964" s="11"/>
      <c r="N964" s="172"/>
      <c r="O964" s="117"/>
      <c r="P964" s="11"/>
      <c r="Q964" s="11"/>
      <c r="R964" s="173"/>
      <c r="S964" s="9"/>
      <c r="T964" s="174"/>
      <c r="U964" s="175"/>
      <c r="V964" s="175"/>
      <c r="W964" s="176"/>
      <c r="X964" s="176"/>
      <c r="Y964" s="177"/>
      <c r="Z964" s="117"/>
      <c r="AA964" s="11"/>
      <c r="AB964" s="181"/>
      <c r="AC964" s="9"/>
      <c r="AD964" s="11"/>
      <c r="AE964" s="74"/>
      <c r="AF964" s="26"/>
    </row>
    <row r="965">
      <c r="A965" s="30"/>
      <c r="B965" s="129" t="str">
        <f> VLOOKUP($A965,datasets!$A:$B,2,0)</f>
        <v>#N/A</v>
      </c>
      <c r="C965" s="129" t="str">
        <f t="shared" si="1"/>
        <v>.0</v>
      </c>
      <c r="D965" s="11"/>
      <c r="E965" s="117"/>
      <c r="F965" s="168"/>
      <c r="G965" s="117"/>
      <c r="H965" s="169"/>
      <c r="I965" s="170"/>
      <c r="J965" s="169"/>
      <c r="K965" s="171"/>
      <c r="L965" s="11"/>
      <c r="M965" s="11"/>
      <c r="N965" s="172"/>
      <c r="O965" s="117"/>
      <c r="P965" s="11"/>
      <c r="Q965" s="11"/>
      <c r="R965" s="173"/>
      <c r="S965" s="9"/>
      <c r="T965" s="174"/>
      <c r="U965" s="175"/>
      <c r="V965" s="175"/>
      <c r="W965" s="176"/>
      <c r="X965" s="176"/>
      <c r="Y965" s="177"/>
      <c r="Z965" s="117"/>
      <c r="AA965" s="11"/>
      <c r="AB965" s="181"/>
      <c r="AC965" s="9"/>
      <c r="AD965" s="11"/>
      <c r="AE965" s="74"/>
      <c r="AF965" s="26"/>
    </row>
    <row r="966">
      <c r="A966" s="30"/>
      <c r="B966" s="129" t="str">
        <f> VLOOKUP($A966,datasets!$A:$B,2,0)</f>
        <v>#N/A</v>
      </c>
      <c r="C966" s="129" t="str">
        <f t="shared" si="1"/>
        <v>.0</v>
      </c>
      <c r="D966" s="11"/>
      <c r="E966" s="117"/>
      <c r="F966" s="168"/>
      <c r="G966" s="117"/>
      <c r="H966" s="169"/>
      <c r="I966" s="170"/>
      <c r="J966" s="169"/>
      <c r="K966" s="171"/>
      <c r="L966" s="11"/>
      <c r="M966" s="11"/>
      <c r="N966" s="172"/>
      <c r="O966" s="117"/>
      <c r="P966" s="11"/>
      <c r="Q966" s="11"/>
      <c r="R966" s="173"/>
      <c r="S966" s="9"/>
      <c r="T966" s="174"/>
      <c r="U966" s="175"/>
      <c r="V966" s="175"/>
      <c r="W966" s="176"/>
      <c r="X966" s="176"/>
      <c r="Y966" s="177"/>
      <c r="Z966" s="117"/>
      <c r="AA966" s="11"/>
      <c r="AB966" s="181"/>
      <c r="AC966" s="9"/>
      <c r="AD966" s="11"/>
      <c r="AE966" s="74"/>
      <c r="AF966" s="26"/>
    </row>
    <row r="967">
      <c r="A967" s="30"/>
      <c r="B967" s="129" t="str">
        <f> VLOOKUP($A967,datasets!$A:$B,2,0)</f>
        <v>#N/A</v>
      </c>
      <c r="C967" s="129" t="str">
        <f t="shared" si="1"/>
        <v>.0</v>
      </c>
      <c r="D967" s="11"/>
      <c r="E967" s="117"/>
      <c r="F967" s="168"/>
      <c r="G967" s="117"/>
      <c r="H967" s="169"/>
      <c r="I967" s="170"/>
      <c r="J967" s="169"/>
      <c r="K967" s="171"/>
      <c r="L967" s="11"/>
      <c r="M967" s="11"/>
      <c r="N967" s="172"/>
      <c r="O967" s="117"/>
      <c r="P967" s="11"/>
      <c r="Q967" s="11"/>
      <c r="R967" s="173"/>
      <c r="S967" s="9"/>
      <c r="T967" s="174"/>
      <c r="U967" s="175"/>
      <c r="V967" s="175"/>
      <c r="W967" s="176"/>
      <c r="X967" s="176"/>
      <c r="Y967" s="177"/>
      <c r="Z967" s="117"/>
      <c r="AA967" s="11"/>
      <c r="AB967" s="181"/>
      <c r="AC967" s="9"/>
      <c r="AD967" s="11"/>
      <c r="AE967" s="74"/>
      <c r="AF967" s="26"/>
    </row>
    <row r="968">
      <c r="A968" s="30"/>
      <c r="B968" s="129" t="str">
        <f> VLOOKUP($A968,datasets!$A:$B,2,0)</f>
        <v>#N/A</v>
      </c>
      <c r="C968" s="129" t="str">
        <f t="shared" si="1"/>
        <v>.0</v>
      </c>
      <c r="D968" s="11"/>
      <c r="E968" s="117"/>
      <c r="F968" s="168"/>
      <c r="G968" s="117"/>
      <c r="H968" s="169"/>
      <c r="I968" s="170"/>
      <c r="J968" s="169"/>
      <c r="K968" s="171"/>
      <c r="L968" s="11"/>
      <c r="M968" s="11"/>
      <c r="N968" s="172"/>
      <c r="O968" s="117"/>
      <c r="P968" s="11"/>
      <c r="Q968" s="11"/>
      <c r="R968" s="173"/>
      <c r="S968" s="9"/>
      <c r="T968" s="174"/>
      <c r="U968" s="175"/>
      <c r="V968" s="175"/>
      <c r="W968" s="176"/>
      <c r="X968" s="176"/>
      <c r="Y968" s="177"/>
      <c r="Z968" s="117"/>
      <c r="AA968" s="11"/>
      <c r="AB968" s="181"/>
      <c r="AC968" s="9"/>
      <c r="AD968" s="11"/>
      <c r="AE968" s="74"/>
      <c r="AF968" s="26"/>
    </row>
    <row r="969">
      <c r="A969" s="30"/>
      <c r="B969" s="129" t="str">
        <f> VLOOKUP($A969,datasets!$A:$B,2,0)</f>
        <v>#N/A</v>
      </c>
      <c r="C969" s="129" t="str">
        <f t="shared" si="1"/>
        <v>.0</v>
      </c>
      <c r="D969" s="11"/>
      <c r="E969" s="117"/>
      <c r="F969" s="168"/>
      <c r="G969" s="117"/>
      <c r="H969" s="169"/>
      <c r="I969" s="170"/>
      <c r="J969" s="169"/>
      <c r="K969" s="171"/>
      <c r="L969" s="11"/>
      <c r="M969" s="11"/>
      <c r="N969" s="172"/>
      <c r="O969" s="117"/>
      <c r="P969" s="11"/>
      <c r="Q969" s="11"/>
      <c r="R969" s="173"/>
      <c r="S969" s="9"/>
      <c r="T969" s="174"/>
      <c r="U969" s="175"/>
      <c r="V969" s="175"/>
      <c r="W969" s="176"/>
      <c r="X969" s="176"/>
      <c r="Y969" s="177"/>
      <c r="Z969" s="117"/>
      <c r="AA969" s="11"/>
      <c r="AB969" s="181"/>
      <c r="AC969" s="9"/>
      <c r="AD969" s="11"/>
      <c r="AE969" s="74"/>
      <c r="AF969" s="26"/>
    </row>
    <row r="970">
      <c r="A970" s="30"/>
      <c r="B970" s="129" t="str">
        <f> VLOOKUP($A970,datasets!$A:$B,2,0)</f>
        <v>#N/A</v>
      </c>
      <c r="C970" s="129" t="str">
        <f t="shared" si="1"/>
        <v>.0</v>
      </c>
      <c r="D970" s="11"/>
      <c r="E970" s="117"/>
      <c r="F970" s="168"/>
      <c r="G970" s="117"/>
      <c r="H970" s="169"/>
      <c r="I970" s="170"/>
      <c r="J970" s="169"/>
      <c r="K970" s="171"/>
      <c r="L970" s="11"/>
      <c r="M970" s="11"/>
      <c r="N970" s="172"/>
      <c r="O970" s="117"/>
      <c r="P970" s="11"/>
      <c r="Q970" s="11"/>
      <c r="R970" s="173"/>
      <c r="S970" s="9"/>
      <c r="T970" s="174"/>
      <c r="U970" s="175"/>
      <c r="V970" s="175"/>
      <c r="W970" s="176"/>
      <c r="X970" s="176"/>
      <c r="Y970" s="177"/>
      <c r="Z970" s="117"/>
      <c r="AA970" s="11"/>
      <c r="AB970" s="181"/>
      <c r="AC970" s="9"/>
      <c r="AD970" s="11"/>
      <c r="AE970" s="74"/>
      <c r="AF970" s="26"/>
    </row>
    <row r="971">
      <c r="A971" s="30"/>
      <c r="B971" s="129" t="str">
        <f> VLOOKUP($A971,datasets!$A:$B,2,0)</f>
        <v>#N/A</v>
      </c>
      <c r="C971" s="129" t="str">
        <f t="shared" si="1"/>
        <v>.0</v>
      </c>
      <c r="D971" s="11"/>
      <c r="E971" s="117"/>
      <c r="F971" s="168"/>
      <c r="G971" s="117"/>
      <c r="H971" s="169"/>
      <c r="I971" s="170"/>
      <c r="J971" s="169"/>
      <c r="K971" s="171"/>
      <c r="L971" s="11"/>
      <c r="M971" s="11"/>
      <c r="N971" s="172"/>
      <c r="O971" s="117"/>
      <c r="P971" s="11"/>
      <c r="Q971" s="11"/>
      <c r="R971" s="173"/>
      <c r="S971" s="9"/>
      <c r="T971" s="174"/>
      <c r="U971" s="175"/>
      <c r="V971" s="175"/>
      <c r="W971" s="176"/>
      <c r="X971" s="176"/>
      <c r="Y971" s="177"/>
      <c r="Z971" s="117"/>
      <c r="AA971" s="11"/>
      <c r="AB971" s="181"/>
      <c r="AC971" s="9"/>
      <c r="AD971" s="11"/>
      <c r="AE971" s="74"/>
      <c r="AF971" s="26"/>
    </row>
    <row r="972">
      <c r="A972" s="30"/>
      <c r="B972" s="129" t="str">
        <f> VLOOKUP($A972,datasets!$A:$B,2,0)</f>
        <v>#N/A</v>
      </c>
      <c r="C972" s="129" t="str">
        <f t="shared" si="1"/>
        <v>.0</v>
      </c>
      <c r="D972" s="11"/>
      <c r="E972" s="117"/>
      <c r="F972" s="168"/>
      <c r="G972" s="117"/>
      <c r="H972" s="169"/>
      <c r="I972" s="170"/>
      <c r="J972" s="169"/>
      <c r="K972" s="171"/>
      <c r="L972" s="11"/>
      <c r="M972" s="11"/>
      <c r="N972" s="172"/>
      <c r="O972" s="117"/>
      <c r="P972" s="11"/>
      <c r="Q972" s="11"/>
      <c r="R972" s="173"/>
      <c r="S972" s="9"/>
      <c r="T972" s="174"/>
      <c r="U972" s="175"/>
      <c r="V972" s="175"/>
      <c r="W972" s="176"/>
      <c r="X972" s="176"/>
      <c r="Y972" s="177"/>
      <c r="Z972" s="117"/>
      <c r="AA972" s="11"/>
      <c r="AB972" s="181"/>
      <c r="AC972" s="9"/>
      <c r="AD972" s="11"/>
      <c r="AE972" s="74"/>
      <c r="AF972" s="26"/>
    </row>
    <row r="973">
      <c r="A973" s="30"/>
      <c r="B973" s="129" t="str">
        <f> VLOOKUP($A973,datasets!$A:$B,2,0)</f>
        <v>#N/A</v>
      </c>
      <c r="C973" s="129" t="str">
        <f t="shared" si="1"/>
        <v>.0</v>
      </c>
      <c r="D973" s="11"/>
      <c r="E973" s="117"/>
      <c r="F973" s="168"/>
      <c r="G973" s="117"/>
      <c r="H973" s="169"/>
      <c r="I973" s="170"/>
      <c r="J973" s="169"/>
      <c r="K973" s="171"/>
      <c r="L973" s="11"/>
      <c r="M973" s="11"/>
      <c r="N973" s="172"/>
      <c r="O973" s="117"/>
      <c r="P973" s="11"/>
      <c r="Q973" s="11"/>
      <c r="R973" s="173"/>
      <c r="S973" s="9"/>
      <c r="T973" s="174"/>
      <c r="U973" s="175"/>
      <c r="V973" s="175"/>
      <c r="W973" s="176"/>
      <c r="X973" s="176"/>
      <c r="Y973" s="177"/>
      <c r="Z973" s="117"/>
      <c r="AA973" s="11"/>
      <c r="AB973" s="181"/>
      <c r="AC973" s="9"/>
      <c r="AD973" s="11"/>
      <c r="AE973" s="74"/>
      <c r="AF973" s="26"/>
    </row>
    <row r="974">
      <c r="A974" s="30"/>
      <c r="B974" s="129" t="str">
        <f> VLOOKUP($A974,datasets!$A:$B,2,0)</f>
        <v>#N/A</v>
      </c>
      <c r="C974" s="129" t="str">
        <f t="shared" si="1"/>
        <v>.0</v>
      </c>
      <c r="D974" s="11"/>
      <c r="E974" s="117"/>
      <c r="F974" s="168"/>
      <c r="G974" s="117"/>
      <c r="H974" s="169"/>
      <c r="I974" s="170"/>
      <c r="J974" s="169"/>
      <c r="K974" s="171"/>
      <c r="L974" s="11"/>
      <c r="M974" s="11"/>
      <c r="N974" s="172"/>
      <c r="O974" s="117"/>
      <c r="P974" s="11"/>
      <c r="Q974" s="11"/>
      <c r="R974" s="173"/>
      <c r="S974" s="9"/>
      <c r="T974" s="174"/>
      <c r="U974" s="175"/>
      <c r="V974" s="175"/>
      <c r="W974" s="176"/>
      <c r="X974" s="176"/>
      <c r="Y974" s="177"/>
      <c r="Z974" s="117"/>
      <c r="AA974" s="11"/>
      <c r="AB974" s="181"/>
      <c r="AC974" s="9"/>
      <c r="AD974" s="11"/>
      <c r="AE974" s="74"/>
      <c r="AF974" s="26"/>
    </row>
    <row r="975">
      <c r="A975" s="30"/>
      <c r="B975" s="129" t="str">
        <f> VLOOKUP($A975,datasets!$A:$B,2,0)</f>
        <v>#N/A</v>
      </c>
      <c r="C975" s="129" t="str">
        <f t="shared" si="1"/>
        <v>.0</v>
      </c>
      <c r="D975" s="11"/>
      <c r="E975" s="117"/>
      <c r="F975" s="168"/>
      <c r="G975" s="117"/>
      <c r="H975" s="169"/>
      <c r="I975" s="170"/>
      <c r="J975" s="169"/>
      <c r="K975" s="171"/>
      <c r="L975" s="11"/>
      <c r="M975" s="11"/>
      <c r="N975" s="172"/>
      <c r="O975" s="117"/>
      <c r="P975" s="11"/>
      <c r="Q975" s="11"/>
      <c r="R975" s="173"/>
      <c r="S975" s="9"/>
      <c r="T975" s="174"/>
      <c r="U975" s="175"/>
      <c r="V975" s="175"/>
      <c r="W975" s="176"/>
      <c r="X975" s="176"/>
      <c r="Y975" s="177"/>
      <c r="Z975" s="117"/>
      <c r="AA975" s="11"/>
      <c r="AB975" s="181"/>
      <c r="AC975" s="9"/>
      <c r="AD975" s="11"/>
      <c r="AE975" s="74"/>
      <c r="AF975" s="26"/>
    </row>
    <row r="976">
      <c r="A976" s="30"/>
      <c r="B976" s="129" t="str">
        <f> VLOOKUP($A976,datasets!$A:$B,2,0)</f>
        <v>#N/A</v>
      </c>
      <c r="C976" s="129" t="str">
        <f t="shared" si="1"/>
        <v>.0</v>
      </c>
      <c r="D976" s="11"/>
      <c r="E976" s="117"/>
      <c r="F976" s="168"/>
      <c r="G976" s="117"/>
      <c r="H976" s="169"/>
      <c r="I976" s="170"/>
      <c r="J976" s="169"/>
      <c r="K976" s="171"/>
      <c r="L976" s="11"/>
      <c r="M976" s="11"/>
      <c r="N976" s="172"/>
      <c r="O976" s="117"/>
      <c r="P976" s="11"/>
      <c r="Q976" s="11"/>
      <c r="R976" s="173"/>
      <c r="S976" s="9"/>
      <c r="T976" s="174"/>
      <c r="U976" s="175"/>
      <c r="V976" s="175"/>
      <c r="W976" s="176"/>
      <c r="X976" s="176"/>
      <c r="Y976" s="177"/>
      <c r="Z976" s="117"/>
      <c r="AA976" s="11"/>
      <c r="AB976" s="181"/>
      <c r="AC976" s="9"/>
      <c r="AD976" s="11"/>
      <c r="AE976" s="74"/>
      <c r="AF976" s="26"/>
    </row>
    <row r="977">
      <c r="A977" s="30"/>
      <c r="B977" s="129" t="str">
        <f> VLOOKUP($A977,datasets!$A:$B,2,0)</f>
        <v>#N/A</v>
      </c>
      <c r="C977" s="129" t="str">
        <f t="shared" si="1"/>
        <v>.0</v>
      </c>
      <c r="D977" s="11"/>
      <c r="E977" s="117"/>
      <c r="F977" s="168"/>
      <c r="G977" s="117"/>
      <c r="H977" s="169"/>
      <c r="I977" s="170"/>
      <c r="J977" s="169"/>
      <c r="K977" s="171"/>
      <c r="L977" s="11"/>
      <c r="M977" s="11"/>
      <c r="N977" s="172"/>
      <c r="O977" s="117"/>
      <c r="P977" s="11"/>
      <c r="Q977" s="11"/>
      <c r="R977" s="173"/>
      <c r="S977" s="9"/>
      <c r="T977" s="174"/>
      <c r="U977" s="175"/>
      <c r="V977" s="175"/>
      <c r="W977" s="176"/>
      <c r="X977" s="176"/>
      <c r="Y977" s="177"/>
      <c r="Z977" s="117"/>
      <c r="AA977" s="11"/>
      <c r="AB977" s="181"/>
      <c r="AC977" s="9"/>
      <c r="AD977" s="11"/>
      <c r="AE977" s="74"/>
      <c r="AF977" s="26"/>
    </row>
    <row r="978">
      <c r="A978" s="30"/>
      <c r="B978" s="129" t="str">
        <f> VLOOKUP($A978,datasets!$A:$B,2,0)</f>
        <v>#N/A</v>
      </c>
      <c r="C978" s="129" t="str">
        <f t="shared" si="1"/>
        <v>.0</v>
      </c>
      <c r="D978" s="11"/>
      <c r="E978" s="117"/>
      <c r="F978" s="168"/>
      <c r="G978" s="117"/>
      <c r="H978" s="169"/>
      <c r="I978" s="170"/>
      <c r="J978" s="169"/>
      <c r="K978" s="171"/>
      <c r="L978" s="11"/>
      <c r="M978" s="11"/>
      <c r="N978" s="172"/>
      <c r="O978" s="117"/>
      <c r="P978" s="11"/>
      <c r="Q978" s="11"/>
      <c r="R978" s="173"/>
      <c r="S978" s="9"/>
      <c r="T978" s="174"/>
      <c r="U978" s="175"/>
      <c r="V978" s="175"/>
      <c r="W978" s="176"/>
      <c r="X978" s="176"/>
      <c r="Y978" s="177"/>
      <c r="Z978" s="117"/>
      <c r="AA978" s="11"/>
      <c r="AB978" s="181"/>
      <c r="AC978" s="9"/>
      <c r="AD978" s="11"/>
      <c r="AE978" s="74"/>
      <c r="AF978" s="26"/>
    </row>
    <row r="979">
      <c r="A979" s="30"/>
      <c r="B979" s="129" t="str">
        <f> VLOOKUP($A979,datasets!$A:$B,2,0)</f>
        <v>#N/A</v>
      </c>
      <c r="C979" s="129" t="str">
        <f t="shared" si="1"/>
        <v>.0</v>
      </c>
      <c r="D979" s="11"/>
      <c r="E979" s="117"/>
      <c r="F979" s="168"/>
      <c r="G979" s="117"/>
      <c r="H979" s="169"/>
      <c r="I979" s="170"/>
      <c r="J979" s="169"/>
      <c r="K979" s="171"/>
      <c r="L979" s="11"/>
      <c r="M979" s="11"/>
      <c r="N979" s="172"/>
      <c r="O979" s="117"/>
      <c r="P979" s="11"/>
      <c r="Q979" s="11"/>
      <c r="R979" s="173"/>
      <c r="S979" s="9"/>
      <c r="T979" s="174"/>
      <c r="U979" s="175"/>
      <c r="V979" s="175"/>
      <c r="W979" s="176"/>
      <c r="X979" s="176"/>
      <c r="Y979" s="177"/>
      <c r="Z979" s="117"/>
      <c r="AA979" s="11"/>
      <c r="AB979" s="181"/>
      <c r="AC979" s="9"/>
      <c r="AD979" s="11"/>
      <c r="AE979" s="74"/>
      <c r="AF979" s="26"/>
    </row>
    <row r="980">
      <c r="A980" s="30"/>
      <c r="B980" s="129" t="str">
        <f> VLOOKUP($A980,datasets!$A:$B,2,0)</f>
        <v>#N/A</v>
      </c>
      <c r="C980" s="129" t="str">
        <f t="shared" si="1"/>
        <v>.0</v>
      </c>
      <c r="D980" s="11"/>
      <c r="E980" s="117"/>
      <c r="F980" s="168"/>
      <c r="G980" s="117"/>
      <c r="H980" s="169"/>
      <c r="I980" s="170"/>
      <c r="J980" s="169"/>
      <c r="K980" s="171"/>
      <c r="L980" s="11"/>
      <c r="M980" s="11"/>
      <c r="N980" s="172"/>
      <c r="O980" s="117"/>
      <c r="P980" s="11"/>
      <c r="Q980" s="11"/>
      <c r="R980" s="173"/>
      <c r="S980" s="9"/>
      <c r="T980" s="174"/>
      <c r="U980" s="175"/>
      <c r="V980" s="175"/>
      <c r="W980" s="176"/>
      <c r="X980" s="176"/>
      <c r="Y980" s="177"/>
      <c r="Z980" s="117"/>
      <c r="AA980" s="11"/>
      <c r="AB980" s="181"/>
      <c r="AC980" s="9"/>
      <c r="AD980" s="11"/>
      <c r="AE980" s="74"/>
      <c r="AF980" s="26"/>
    </row>
    <row r="981">
      <c r="A981" s="30"/>
      <c r="B981" s="129" t="str">
        <f> VLOOKUP($A981,datasets!$A:$B,2,0)</f>
        <v>#N/A</v>
      </c>
      <c r="C981" s="129" t="str">
        <f t="shared" si="1"/>
        <v>.0</v>
      </c>
      <c r="D981" s="11"/>
      <c r="E981" s="117"/>
      <c r="F981" s="168"/>
      <c r="G981" s="117"/>
      <c r="H981" s="169"/>
      <c r="I981" s="170"/>
      <c r="J981" s="169"/>
      <c r="K981" s="171"/>
      <c r="L981" s="11"/>
      <c r="M981" s="11"/>
      <c r="N981" s="172"/>
      <c r="O981" s="117"/>
      <c r="P981" s="11"/>
      <c r="Q981" s="11"/>
      <c r="R981" s="173"/>
      <c r="S981" s="9"/>
      <c r="T981" s="174"/>
      <c r="U981" s="175"/>
      <c r="V981" s="175"/>
      <c r="W981" s="176"/>
      <c r="X981" s="176"/>
      <c r="Y981" s="177"/>
      <c r="Z981" s="117"/>
      <c r="AA981" s="11"/>
      <c r="AB981" s="181"/>
      <c r="AC981" s="9"/>
      <c r="AD981" s="11"/>
      <c r="AE981" s="74"/>
      <c r="AF981" s="26"/>
    </row>
    <row r="982">
      <c r="A982" s="30"/>
      <c r="B982" s="129" t="str">
        <f> VLOOKUP($A982,datasets!$A:$B,2,0)</f>
        <v>#N/A</v>
      </c>
      <c r="C982" s="129" t="str">
        <f t="shared" si="1"/>
        <v>.0</v>
      </c>
      <c r="D982" s="11"/>
      <c r="E982" s="117"/>
      <c r="F982" s="168"/>
      <c r="G982" s="117"/>
      <c r="H982" s="169"/>
      <c r="I982" s="170"/>
      <c r="J982" s="169"/>
      <c r="K982" s="171"/>
      <c r="L982" s="11"/>
      <c r="M982" s="11"/>
      <c r="N982" s="172"/>
      <c r="O982" s="117"/>
      <c r="P982" s="11"/>
      <c r="Q982" s="11"/>
      <c r="R982" s="173"/>
      <c r="S982" s="9"/>
      <c r="T982" s="174"/>
      <c r="U982" s="175"/>
      <c r="V982" s="175"/>
      <c r="W982" s="176"/>
      <c r="X982" s="176"/>
      <c r="Y982" s="177"/>
      <c r="Z982" s="117"/>
      <c r="AA982" s="11"/>
      <c r="AB982" s="181"/>
      <c r="AC982" s="9"/>
      <c r="AD982" s="11"/>
      <c r="AE982" s="74"/>
      <c r="AF982" s="26"/>
    </row>
    <row r="983">
      <c r="A983" s="30"/>
      <c r="B983" s="129" t="str">
        <f> VLOOKUP($A983,datasets!$A:$B,2,0)</f>
        <v>#N/A</v>
      </c>
      <c r="C983" s="129" t="str">
        <f t="shared" si="1"/>
        <v>.0</v>
      </c>
      <c r="D983" s="11"/>
      <c r="E983" s="117"/>
      <c r="F983" s="168"/>
      <c r="G983" s="117"/>
      <c r="H983" s="169"/>
      <c r="I983" s="170"/>
      <c r="J983" s="169"/>
      <c r="K983" s="171"/>
      <c r="L983" s="11"/>
      <c r="M983" s="11"/>
      <c r="N983" s="172"/>
      <c r="O983" s="117"/>
      <c r="P983" s="11"/>
      <c r="Q983" s="11"/>
      <c r="R983" s="173"/>
      <c r="S983" s="9"/>
      <c r="T983" s="174"/>
      <c r="U983" s="175"/>
      <c r="V983" s="175"/>
      <c r="W983" s="176"/>
      <c r="X983" s="176"/>
      <c r="Y983" s="177"/>
      <c r="Z983" s="117"/>
      <c r="AA983" s="11"/>
      <c r="AB983" s="181"/>
      <c r="AC983" s="9"/>
      <c r="AD983" s="11"/>
      <c r="AE983" s="74"/>
      <c r="AF983" s="26"/>
    </row>
    <row r="984">
      <c r="A984" s="30"/>
      <c r="B984" s="129" t="str">
        <f> VLOOKUP($A984,datasets!$A:$B,2,0)</f>
        <v>#N/A</v>
      </c>
      <c r="C984" s="129" t="str">
        <f t="shared" si="1"/>
        <v>.0</v>
      </c>
      <c r="D984" s="11"/>
      <c r="E984" s="117"/>
      <c r="F984" s="168"/>
      <c r="G984" s="117"/>
      <c r="H984" s="169"/>
      <c r="I984" s="170"/>
      <c r="J984" s="169"/>
      <c r="K984" s="171"/>
      <c r="L984" s="11"/>
      <c r="M984" s="11"/>
      <c r="N984" s="172"/>
      <c r="O984" s="117"/>
      <c r="P984" s="11"/>
      <c r="Q984" s="11"/>
      <c r="R984" s="173"/>
      <c r="S984" s="9"/>
      <c r="T984" s="174"/>
      <c r="U984" s="175"/>
      <c r="V984" s="175"/>
      <c r="W984" s="176"/>
      <c r="X984" s="176"/>
      <c r="Y984" s="177"/>
      <c r="Z984" s="117"/>
      <c r="AA984" s="11"/>
      <c r="AB984" s="181"/>
      <c r="AC984" s="9"/>
      <c r="AD984" s="11"/>
      <c r="AE984" s="74"/>
      <c r="AF984" s="26"/>
    </row>
    <row r="985">
      <c r="A985" s="30"/>
      <c r="B985" s="129" t="str">
        <f> VLOOKUP($A985,datasets!$A:$B,2,0)</f>
        <v>#N/A</v>
      </c>
      <c r="C985" s="129" t="str">
        <f t="shared" si="1"/>
        <v>.0</v>
      </c>
      <c r="D985" s="11"/>
      <c r="E985" s="117"/>
      <c r="F985" s="168"/>
      <c r="G985" s="117"/>
      <c r="H985" s="169"/>
      <c r="I985" s="170"/>
      <c r="J985" s="169"/>
      <c r="K985" s="171"/>
      <c r="L985" s="11"/>
      <c r="M985" s="11"/>
      <c r="N985" s="172"/>
      <c r="O985" s="117"/>
      <c r="P985" s="11"/>
      <c r="Q985" s="11"/>
      <c r="R985" s="173"/>
      <c r="S985" s="9"/>
      <c r="T985" s="174"/>
      <c r="U985" s="175"/>
      <c r="V985" s="175"/>
      <c r="W985" s="176"/>
      <c r="X985" s="176"/>
      <c r="Y985" s="177"/>
      <c r="Z985" s="117"/>
      <c r="AA985" s="11"/>
      <c r="AB985" s="181"/>
      <c r="AC985" s="9"/>
      <c r="AD985" s="11"/>
      <c r="AE985" s="74"/>
      <c r="AF985" s="26"/>
    </row>
    <row r="986">
      <c r="A986" s="30"/>
      <c r="B986" s="129" t="str">
        <f> VLOOKUP($A986,datasets!$A:$B,2,0)</f>
        <v>#N/A</v>
      </c>
      <c r="C986" s="129" t="str">
        <f t="shared" si="1"/>
        <v>.0</v>
      </c>
      <c r="D986" s="11"/>
      <c r="E986" s="117"/>
      <c r="F986" s="168"/>
      <c r="G986" s="117"/>
      <c r="H986" s="169"/>
      <c r="I986" s="170"/>
      <c r="J986" s="169"/>
      <c r="K986" s="171"/>
      <c r="L986" s="11"/>
      <c r="M986" s="11"/>
      <c r="N986" s="172"/>
      <c r="O986" s="117"/>
      <c r="P986" s="11"/>
      <c r="Q986" s="11"/>
      <c r="R986" s="173"/>
      <c r="S986" s="9"/>
      <c r="T986" s="174"/>
      <c r="U986" s="175"/>
      <c r="V986" s="175"/>
      <c r="W986" s="176"/>
      <c r="X986" s="176"/>
      <c r="Y986" s="177"/>
      <c r="Z986" s="117"/>
      <c r="AA986" s="11"/>
      <c r="AB986" s="181"/>
      <c r="AC986" s="9"/>
      <c r="AD986" s="11"/>
      <c r="AE986" s="74"/>
      <c r="AF986" s="26"/>
    </row>
    <row r="987">
      <c r="A987" s="30"/>
      <c r="B987" s="129" t="str">
        <f> VLOOKUP($A987,datasets!$A:$B,2,0)</f>
        <v>#N/A</v>
      </c>
      <c r="C987" s="129" t="str">
        <f t="shared" si="1"/>
        <v>.0</v>
      </c>
      <c r="D987" s="11"/>
      <c r="E987" s="117"/>
      <c r="F987" s="168"/>
      <c r="G987" s="117"/>
      <c r="H987" s="169"/>
      <c r="I987" s="170"/>
      <c r="J987" s="169"/>
      <c r="K987" s="171"/>
      <c r="L987" s="11"/>
      <c r="M987" s="11"/>
      <c r="N987" s="172"/>
      <c r="O987" s="117"/>
      <c r="P987" s="11"/>
      <c r="Q987" s="11"/>
      <c r="R987" s="173"/>
      <c r="S987" s="9"/>
      <c r="T987" s="174"/>
      <c r="U987" s="175"/>
      <c r="V987" s="175"/>
      <c r="W987" s="176"/>
      <c r="X987" s="176"/>
      <c r="Y987" s="177"/>
      <c r="Z987" s="117"/>
      <c r="AA987" s="11"/>
      <c r="AB987" s="181"/>
      <c r="AC987" s="9"/>
      <c r="AD987" s="11"/>
      <c r="AE987" s="74"/>
      <c r="AF987" s="26"/>
    </row>
    <row r="988">
      <c r="A988" s="30"/>
      <c r="B988" s="129" t="str">
        <f> VLOOKUP($A988,datasets!$A:$B,2,0)</f>
        <v>#N/A</v>
      </c>
      <c r="C988" s="129" t="str">
        <f t="shared" si="1"/>
        <v>.0</v>
      </c>
      <c r="D988" s="11"/>
      <c r="E988" s="117"/>
      <c r="F988" s="168"/>
      <c r="G988" s="117"/>
      <c r="H988" s="169"/>
      <c r="I988" s="170"/>
      <c r="J988" s="169"/>
      <c r="K988" s="171"/>
      <c r="L988" s="11"/>
      <c r="M988" s="11"/>
      <c r="N988" s="172"/>
      <c r="O988" s="117"/>
      <c r="P988" s="11"/>
      <c r="Q988" s="11"/>
      <c r="R988" s="173"/>
      <c r="S988" s="9"/>
      <c r="T988" s="174"/>
      <c r="U988" s="175"/>
      <c r="V988" s="175"/>
      <c r="W988" s="176"/>
      <c r="X988" s="176"/>
      <c r="Y988" s="177"/>
      <c r="Z988" s="117"/>
      <c r="AA988" s="11"/>
      <c r="AB988" s="181"/>
      <c r="AC988" s="9"/>
      <c r="AD988" s="11"/>
      <c r="AE988" s="74"/>
      <c r="AF988" s="26"/>
    </row>
    <row r="989">
      <c r="A989" s="30"/>
      <c r="B989" s="129" t="str">
        <f> VLOOKUP($A989,datasets!$A:$B,2,0)</f>
        <v>#N/A</v>
      </c>
      <c r="C989" s="129" t="str">
        <f t="shared" si="1"/>
        <v>.0</v>
      </c>
      <c r="D989" s="11"/>
      <c r="E989" s="117"/>
      <c r="F989" s="168"/>
      <c r="G989" s="117"/>
      <c r="H989" s="169"/>
      <c r="I989" s="170"/>
      <c r="J989" s="169"/>
      <c r="K989" s="171"/>
      <c r="L989" s="11"/>
      <c r="M989" s="11"/>
      <c r="N989" s="172"/>
      <c r="O989" s="117"/>
      <c r="P989" s="11"/>
      <c r="Q989" s="11"/>
      <c r="R989" s="173"/>
      <c r="S989" s="9"/>
      <c r="T989" s="174"/>
      <c r="U989" s="175"/>
      <c r="V989" s="175"/>
      <c r="W989" s="176"/>
      <c r="X989" s="176"/>
      <c r="Y989" s="177"/>
      <c r="Z989" s="117"/>
      <c r="AA989" s="11"/>
      <c r="AB989" s="181"/>
      <c r="AC989" s="9"/>
      <c r="AD989" s="11"/>
      <c r="AE989" s="74"/>
      <c r="AF989" s="26"/>
    </row>
    <row r="990">
      <c r="A990" s="30"/>
      <c r="B990" s="129" t="str">
        <f> VLOOKUP($A990,datasets!$A:$B,2,0)</f>
        <v>#N/A</v>
      </c>
      <c r="C990" s="129" t="str">
        <f t="shared" si="1"/>
        <v>.0</v>
      </c>
      <c r="D990" s="11"/>
      <c r="E990" s="117"/>
      <c r="F990" s="168"/>
      <c r="G990" s="117"/>
      <c r="H990" s="169"/>
      <c r="I990" s="170"/>
      <c r="J990" s="169"/>
      <c r="K990" s="171"/>
      <c r="L990" s="11"/>
      <c r="M990" s="11"/>
      <c r="N990" s="172"/>
      <c r="O990" s="117"/>
      <c r="P990" s="11"/>
      <c r="Q990" s="11"/>
      <c r="R990" s="173"/>
      <c r="S990" s="9"/>
      <c r="T990" s="174"/>
      <c r="U990" s="175"/>
      <c r="V990" s="175"/>
      <c r="W990" s="176"/>
      <c r="X990" s="176"/>
      <c r="Y990" s="177"/>
      <c r="Z990" s="117"/>
      <c r="AA990" s="11"/>
      <c r="AB990" s="181"/>
      <c r="AC990" s="9"/>
      <c r="AD990" s="11"/>
      <c r="AE990" s="74"/>
      <c r="AF990" s="26"/>
    </row>
    <row r="991">
      <c r="A991" s="30"/>
      <c r="B991" s="129" t="str">
        <f> VLOOKUP($A991,datasets!$A:$B,2,0)</f>
        <v>#N/A</v>
      </c>
      <c r="C991" s="129" t="str">
        <f t="shared" si="1"/>
        <v>.0</v>
      </c>
      <c r="D991" s="11"/>
      <c r="E991" s="117"/>
      <c r="F991" s="168"/>
      <c r="G991" s="117"/>
      <c r="H991" s="169"/>
      <c r="I991" s="170"/>
      <c r="J991" s="169"/>
      <c r="K991" s="171"/>
      <c r="L991" s="11"/>
      <c r="M991" s="11"/>
      <c r="N991" s="172"/>
      <c r="O991" s="117"/>
      <c r="P991" s="11"/>
      <c r="Q991" s="11"/>
      <c r="R991" s="173"/>
      <c r="S991" s="9"/>
      <c r="T991" s="174"/>
      <c r="U991" s="175"/>
      <c r="V991" s="175"/>
      <c r="W991" s="176"/>
      <c r="X991" s="176"/>
      <c r="Y991" s="177"/>
      <c r="Z991" s="117"/>
      <c r="AA991" s="11"/>
      <c r="AB991" s="181"/>
      <c r="AC991" s="9"/>
      <c r="AD991" s="11"/>
      <c r="AE991" s="74"/>
      <c r="AF991" s="26"/>
    </row>
    <row r="992">
      <c r="A992" s="30"/>
      <c r="B992" s="129" t="str">
        <f> VLOOKUP($A992,datasets!$A:$B,2,0)</f>
        <v>#N/A</v>
      </c>
      <c r="C992" s="129" t="str">
        <f t="shared" si="1"/>
        <v>.0</v>
      </c>
      <c r="D992" s="11"/>
      <c r="E992" s="117"/>
      <c r="F992" s="168"/>
      <c r="G992" s="117"/>
      <c r="H992" s="169"/>
      <c r="I992" s="170"/>
      <c r="J992" s="169"/>
      <c r="K992" s="171"/>
      <c r="L992" s="11"/>
      <c r="M992" s="11"/>
      <c r="N992" s="172"/>
      <c r="O992" s="117"/>
      <c r="P992" s="11"/>
      <c r="Q992" s="11"/>
      <c r="R992" s="173"/>
      <c r="S992" s="9"/>
      <c r="T992" s="174"/>
      <c r="U992" s="175"/>
      <c r="V992" s="175"/>
      <c r="W992" s="176"/>
      <c r="X992" s="176"/>
      <c r="Y992" s="177"/>
      <c r="Z992" s="117"/>
      <c r="AA992" s="11"/>
      <c r="AB992" s="181"/>
      <c r="AC992" s="9"/>
      <c r="AD992" s="11"/>
      <c r="AE992" s="74"/>
      <c r="AF992" s="26"/>
    </row>
    <row r="993">
      <c r="A993" s="30"/>
      <c r="B993" s="129" t="str">
        <f> VLOOKUP($A993,datasets!$A:$B,2,0)</f>
        <v>#N/A</v>
      </c>
      <c r="C993" s="129" t="str">
        <f t="shared" si="1"/>
        <v>.0</v>
      </c>
      <c r="D993" s="11"/>
      <c r="E993" s="117"/>
      <c r="F993" s="168"/>
      <c r="G993" s="117"/>
      <c r="H993" s="169"/>
      <c r="I993" s="170"/>
      <c r="J993" s="169"/>
      <c r="K993" s="171"/>
      <c r="L993" s="11"/>
      <c r="M993" s="11"/>
      <c r="N993" s="172"/>
      <c r="O993" s="117"/>
      <c r="P993" s="11"/>
      <c r="Q993" s="11"/>
      <c r="R993" s="173"/>
      <c r="S993" s="9"/>
      <c r="T993" s="174"/>
      <c r="U993" s="175"/>
      <c r="V993" s="175"/>
      <c r="W993" s="176"/>
      <c r="X993" s="176"/>
      <c r="Y993" s="177"/>
      <c r="Z993" s="117"/>
      <c r="AA993" s="11"/>
      <c r="AB993" s="181"/>
      <c r="AC993" s="9"/>
      <c r="AD993" s="11"/>
      <c r="AE993" s="74"/>
      <c r="AF993" s="26"/>
    </row>
    <row r="994">
      <c r="A994" s="30"/>
      <c r="B994" s="129" t="str">
        <f> VLOOKUP($A994,datasets!$A:$B,2,0)</f>
        <v>#N/A</v>
      </c>
      <c r="C994" s="129" t="str">
        <f t="shared" si="1"/>
        <v>.0</v>
      </c>
      <c r="D994" s="11"/>
      <c r="E994" s="117"/>
      <c r="F994" s="168"/>
      <c r="G994" s="117"/>
      <c r="H994" s="169"/>
      <c r="I994" s="170"/>
      <c r="J994" s="169"/>
      <c r="K994" s="171"/>
      <c r="L994" s="11"/>
      <c r="M994" s="11"/>
      <c r="N994" s="172"/>
      <c r="O994" s="117"/>
      <c r="P994" s="11"/>
      <c r="Q994" s="11"/>
      <c r="R994" s="173"/>
      <c r="S994" s="9"/>
      <c r="T994" s="174"/>
      <c r="U994" s="175"/>
      <c r="V994" s="175"/>
      <c r="W994" s="176"/>
      <c r="X994" s="176"/>
      <c r="Y994" s="177"/>
      <c r="Z994" s="117"/>
      <c r="AA994" s="11"/>
      <c r="AB994" s="181"/>
      <c r="AC994" s="9"/>
      <c r="AD994" s="11"/>
      <c r="AE994" s="74"/>
      <c r="AF994" s="26"/>
    </row>
    <row r="995">
      <c r="A995" s="30"/>
      <c r="B995" s="129" t="str">
        <f> VLOOKUP($A995,datasets!$A:$B,2,0)</f>
        <v>#N/A</v>
      </c>
      <c r="C995" s="129" t="str">
        <f t="shared" si="1"/>
        <v>.0</v>
      </c>
      <c r="D995" s="11"/>
      <c r="E995" s="117"/>
      <c r="F995" s="168"/>
      <c r="G995" s="117"/>
      <c r="H995" s="169"/>
      <c r="I995" s="170"/>
      <c r="J995" s="169"/>
      <c r="K995" s="171"/>
      <c r="L995" s="11"/>
      <c r="M995" s="11"/>
      <c r="N995" s="172"/>
      <c r="O995" s="117"/>
      <c r="P995" s="11"/>
      <c r="Q995" s="11"/>
      <c r="R995" s="173"/>
      <c r="S995" s="9"/>
      <c r="T995" s="174"/>
      <c r="U995" s="175"/>
      <c r="V995" s="175"/>
      <c r="W995" s="176"/>
      <c r="X995" s="176"/>
      <c r="Y995" s="177"/>
      <c r="Z995" s="117"/>
      <c r="AA995" s="11"/>
      <c r="AB995" s="181"/>
      <c r="AC995" s="9"/>
      <c r="AD995" s="11"/>
      <c r="AE995" s="74"/>
      <c r="AF995" s="26"/>
    </row>
    <row r="996">
      <c r="A996" s="30"/>
      <c r="B996" s="129" t="str">
        <f> VLOOKUP($A996,datasets!$A:$B,2,0)</f>
        <v>#N/A</v>
      </c>
      <c r="C996" s="129" t="str">
        <f t="shared" si="1"/>
        <v>.0</v>
      </c>
      <c r="D996" s="11"/>
      <c r="E996" s="117"/>
      <c r="F996" s="168"/>
      <c r="G996" s="117"/>
      <c r="H996" s="169"/>
      <c r="I996" s="170"/>
      <c r="J996" s="169"/>
      <c r="K996" s="171"/>
      <c r="L996" s="11"/>
      <c r="M996" s="11"/>
      <c r="N996" s="172"/>
      <c r="O996" s="117"/>
      <c r="P996" s="11"/>
      <c r="Q996" s="11"/>
      <c r="R996" s="173"/>
      <c r="S996" s="9"/>
      <c r="T996" s="174"/>
      <c r="U996" s="175"/>
      <c r="V996" s="175"/>
      <c r="W996" s="176"/>
      <c r="X996" s="176"/>
      <c r="Y996" s="177"/>
      <c r="Z996" s="117"/>
      <c r="AA996" s="11"/>
      <c r="AB996" s="181"/>
      <c r="AC996" s="9"/>
      <c r="AD996" s="11"/>
      <c r="AE996" s="74"/>
      <c r="AF996" s="26"/>
    </row>
    <row r="997">
      <c r="A997" s="30"/>
      <c r="B997" s="129" t="str">
        <f> VLOOKUP($A997,datasets!$A:$B,2,0)</f>
        <v>#N/A</v>
      </c>
      <c r="C997" s="129" t="str">
        <f t="shared" si="1"/>
        <v>.0</v>
      </c>
      <c r="D997" s="11"/>
      <c r="E997" s="117"/>
      <c r="F997" s="168"/>
      <c r="G997" s="117"/>
      <c r="H997" s="169"/>
      <c r="I997" s="170"/>
      <c r="J997" s="169"/>
      <c r="K997" s="171"/>
      <c r="L997" s="11"/>
      <c r="M997" s="11"/>
      <c r="N997" s="172"/>
      <c r="O997" s="117"/>
      <c r="P997" s="11"/>
      <c r="Q997" s="11"/>
      <c r="R997" s="173"/>
      <c r="S997" s="9"/>
      <c r="T997" s="174"/>
      <c r="U997" s="175"/>
      <c r="V997" s="175"/>
      <c r="W997" s="176"/>
      <c r="X997" s="176"/>
      <c r="Y997" s="177"/>
      <c r="Z997" s="117"/>
      <c r="AA997" s="11"/>
      <c r="AB997" s="181"/>
      <c r="AC997" s="9"/>
      <c r="AD997" s="11"/>
      <c r="AE997" s="74"/>
      <c r="AF997" s="26"/>
    </row>
    <row r="998">
      <c r="A998" s="30"/>
      <c r="B998" s="129" t="str">
        <f> VLOOKUP($A998,datasets!$A:$B,2,0)</f>
        <v>#N/A</v>
      </c>
      <c r="C998" s="129" t="str">
        <f t="shared" si="1"/>
        <v>.0</v>
      </c>
      <c r="D998" s="11"/>
      <c r="E998" s="117"/>
      <c r="F998" s="168"/>
      <c r="G998" s="117"/>
      <c r="H998" s="169"/>
      <c r="I998" s="170"/>
      <c r="J998" s="169"/>
      <c r="K998" s="171"/>
      <c r="L998" s="11"/>
      <c r="M998" s="11"/>
      <c r="N998" s="172"/>
      <c r="O998" s="117"/>
      <c r="P998" s="11"/>
      <c r="Q998" s="11"/>
      <c r="R998" s="173"/>
      <c r="S998" s="9"/>
      <c r="T998" s="174"/>
      <c r="U998" s="175"/>
      <c r="V998" s="175"/>
      <c r="W998" s="176"/>
      <c r="X998" s="176"/>
      <c r="Y998" s="177"/>
      <c r="Z998" s="117"/>
      <c r="AA998" s="11"/>
      <c r="AB998" s="181"/>
      <c r="AC998" s="9"/>
      <c r="AD998" s="11"/>
      <c r="AE998" s="74"/>
      <c r="AF998" s="26"/>
    </row>
    <row r="999">
      <c r="A999" s="30"/>
      <c r="B999" s="129" t="str">
        <f> VLOOKUP($A999,datasets!$A:$B,2,0)</f>
        <v>#N/A</v>
      </c>
      <c r="C999" s="129" t="str">
        <f t="shared" si="1"/>
        <v>.0</v>
      </c>
      <c r="D999" s="11"/>
      <c r="E999" s="117"/>
      <c r="F999" s="168"/>
      <c r="G999" s="117"/>
      <c r="H999" s="169"/>
      <c r="I999" s="170"/>
      <c r="J999" s="169"/>
      <c r="K999" s="171"/>
      <c r="L999" s="11"/>
      <c r="M999" s="11"/>
      <c r="N999" s="172"/>
      <c r="O999" s="117"/>
      <c r="P999" s="11"/>
      <c r="Q999" s="11"/>
      <c r="R999" s="173"/>
      <c r="S999" s="9"/>
      <c r="T999" s="174"/>
      <c r="U999" s="175"/>
      <c r="V999" s="175"/>
      <c r="W999" s="176"/>
      <c r="X999" s="176"/>
      <c r="Y999" s="177"/>
      <c r="Z999" s="117"/>
      <c r="AA999" s="11"/>
      <c r="AB999" s="181"/>
      <c r="AC999" s="9"/>
      <c r="AD999" s="11"/>
      <c r="AE999" s="74"/>
      <c r="AF999" s="26"/>
    </row>
    <row r="1000">
      <c r="A1000" s="30"/>
      <c r="B1000" s="129" t="str">
        <f> VLOOKUP($A1000,datasets!$A:$B,2,0)</f>
        <v>#N/A</v>
      </c>
      <c r="C1000" s="129" t="str">
        <f t="shared" si="1"/>
        <v>.0</v>
      </c>
      <c r="D1000" s="11"/>
      <c r="E1000" s="117"/>
      <c r="F1000" s="168"/>
      <c r="G1000" s="117"/>
      <c r="H1000" s="169"/>
      <c r="I1000" s="170"/>
      <c r="J1000" s="169"/>
      <c r="K1000" s="171"/>
      <c r="L1000" s="11"/>
      <c r="M1000" s="11"/>
      <c r="N1000" s="172"/>
      <c r="O1000" s="117"/>
      <c r="P1000" s="11"/>
      <c r="Q1000" s="11"/>
      <c r="R1000" s="173"/>
      <c r="S1000" s="9"/>
      <c r="T1000" s="174"/>
      <c r="U1000" s="175"/>
      <c r="V1000" s="175"/>
      <c r="W1000" s="176"/>
      <c r="X1000" s="176"/>
      <c r="Y1000" s="177"/>
      <c r="Z1000" s="117"/>
      <c r="AA1000" s="11"/>
      <c r="AB1000" s="181"/>
      <c r="AC1000" s="9"/>
      <c r="AD1000" s="11"/>
      <c r="AE1000" s="74"/>
      <c r="AF1000" s="26"/>
    </row>
    <row r="1001">
      <c r="A1001" s="30"/>
      <c r="B1001" s="129" t="str">
        <f> VLOOKUP($A1001,datasets!$A:$B,2,0)</f>
        <v>#N/A</v>
      </c>
      <c r="C1001" s="129" t="str">
        <f t="shared" si="1"/>
        <v>.0</v>
      </c>
      <c r="D1001" s="11"/>
      <c r="E1001" s="117"/>
      <c r="F1001" s="168"/>
      <c r="G1001" s="117"/>
      <c r="H1001" s="169"/>
      <c r="I1001" s="170"/>
      <c r="J1001" s="169"/>
      <c r="K1001" s="171"/>
      <c r="L1001" s="11"/>
      <c r="M1001" s="11"/>
      <c r="N1001" s="172"/>
      <c r="O1001" s="117"/>
      <c r="P1001" s="11"/>
      <c r="Q1001" s="11"/>
      <c r="R1001" s="173"/>
      <c r="S1001" s="9"/>
      <c r="T1001" s="174"/>
      <c r="U1001" s="175"/>
      <c r="V1001" s="175"/>
      <c r="W1001" s="176"/>
      <c r="X1001" s="176"/>
      <c r="Y1001" s="177"/>
      <c r="Z1001" s="117"/>
      <c r="AA1001" s="11"/>
      <c r="AB1001" s="181"/>
      <c r="AC1001" s="9"/>
      <c r="AD1001" s="11"/>
      <c r="AE1001" s="74"/>
      <c r="AF1001" s="26"/>
    </row>
    <row r="1002">
      <c r="A1002" s="30"/>
      <c r="B1002" s="129" t="str">
        <f> VLOOKUP($A1002,datasets!$A:$B,2,0)</f>
        <v>#N/A</v>
      </c>
      <c r="C1002" s="129" t="str">
        <f t="shared" si="1"/>
        <v>.0</v>
      </c>
      <c r="D1002" s="11"/>
      <c r="E1002" s="117"/>
      <c r="F1002" s="168"/>
      <c r="G1002" s="117"/>
      <c r="H1002" s="169"/>
      <c r="I1002" s="170"/>
      <c r="J1002" s="169"/>
      <c r="K1002" s="171"/>
      <c r="L1002" s="11"/>
      <c r="M1002" s="11"/>
      <c r="N1002" s="172"/>
      <c r="O1002" s="117"/>
      <c r="P1002" s="11"/>
      <c r="Q1002" s="11"/>
      <c r="R1002" s="173"/>
      <c r="S1002" s="9"/>
      <c r="T1002" s="174"/>
      <c r="U1002" s="175"/>
      <c r="V1002" s="175"/>
      <c r="W1002" s="176"/>
      <c r="X1002" s="176"/>
      <c r="Y1002" s="177"/>
      <c r="Z1002" s="117"/>
      <c r="AA1002" s="11"/>
      <c r="AB1002" s="181"/>
      <c r="AC1002" s="9"/>
      <c r="AD1002" s="11"/>
      <c r="AE1002" s="74"/>
      <c r="AF1002" s="26"/>
    </row>
    <row r="1003">
      <c r="A1003" s="30"/>
      <c r="B1003" s="129" t="str">
        <f> VLOOKUP($A1003,datasets!$A:$B,2,0)</f>
        <v>#N/A</v>
      </c>
      <c r="C1003" s="129" t="str">
        <f t="shared" si="1"/>
        <v>.0</v>
      </c>
      <c r="D1003" s="11"/>
      <c r="E1003" s="117"/>
      <c r="F1003" s="168"/>
      <c r="G1003" s="117"/>
      <c r="H1003" s="169"/>
      <c r="I1003" s="170"/>
      <c r="J1003" s="169"/>
      <c r="K1003" s="171"/>
      <c r="L1003" s="11"/>
      <c r="M1003" s="11"/>
      <c r="N1003" s="172"/>
      <c r="O1003" s="117"/>
      <c r="P1003" s="11"/>
      <c r="Q1003" s="11"/>
      <c r="R1003" s="173"/>
      <c r="S1003" s="9"/>
      <c r="T1003" s="174"/>
      <c r="U1003" s="175"/>
      <c r="V1003" s="175"/>
      <c r="W1003" s="176"/>
      <c r="X1003" s="176"/>
      <c r="Y1003" s="177"/>
      <c r="Z1003" s="117"/>
      <c r="AA1003" s="11"/>
      <c r="AB1003" s="181"/>
      <c r="AC1003" s="9"/>
      <c r="AD1003" s="11"/>
      <c r="AE1003" s="74"/>
      <c r="AF1003" s="26"/>
    </row>
    <row r="1004">
      <c r="A1004" s="30"/>
      <c r="B1004" s="129" t="str">
        <f> VLOOKUP($A1004,datasets!$A:$B,2,0)</f>
        <v>#N/A</v>
      </c>
      <c r="C1004" s="129" t="str">
        <f t="shared" si="1"/>
        <v>.0</v>
      </c>
      <c r="D1004" s="11"/>
      <c r="E1004" s="117"/>
      <c r="F1004" s="168"/>
      <c r="G1004" s="117"/>
      <c r="H1004" s="169"/>
      <c r="I1004" s="170"/>
      <c r="J1004" s="169"/>
      <c r="K1004" s="171"/>
      <c r="L1004" s="11"/>
      <c r="M1004" s="11"/>
      <c r="N1004" s="172"/>
      <c r="O1004" s="117"/>
      <c r="P1004" s="11"/>
      <c r="Q1004" s="11"/>
      <c r="R1004" s="173"/>
      <c r="S1004" s="9"/>
      <c r="T1004" s="174"/>
      <c r="U1004" s="175"/>
      <c r="V1004" s="175"/>
      <c r="W1004" s="176"/>
      <c r="X1004" s="176"/>
      <c r="Y1004" s="177"/>
      <c r="Z1004" s="117"/>
      <c r="AA1004" s="11"/>
      <c r="AB1004" s="181"/>
      <c r="AC1004" s="9"/>
      <c r="AD1004" s="11"/>
      <c r="AE1004" s="74"/>
      <c r="AF1004" s="26"/>
    </row>
    <row r="1005">
      <c r="A1005" s="30"/>
      <c r="B1005" s="129" t="str">
        <f> VLOOKUP($A1005,datasets!$A:$B,2,0)</f>
        <v>#N/A</v>
      </c>
      <c r="C1005" s="129" t="str">
        <f t="shared" si="1"/>
        <v>.0</v>
      </c>
      <c r="D1005" s="11"/>
      <c r="E1005" s="117"/>
      <c r="F1005" s="168"/>
      <c r="G1005" s="117"/>
      <c r="H1005" s="169"/>
      <c r="I1005" s="170"/>
      <c r="J1005" s="169"/>
      <c r="K1005" s="171"/>
      <c r="L1005" s="11"/>
      <c r="M1005" s="11"/>
      <c r="N1005" s="172"/>
      <c r="O1005" s="117"/>
      <c r="P1005" s="11"/>
      <c r="Q1005" s="11"/>
      <c r="R1005" s="173"/>
      <c r="S1005" s="9"/>
      <c r="T1005" s="174"/>
      <c r="U1005" s="175"/>
      <c r="V1005" s="175"/>
      <c r="W1005" s="176"/>
      <c r="X1005" s="176"/>
      <c r="Y1005" s="177"/>
      <c r="Z1005" s="117"/>
      <c r="AA1005" s="11"/>
      <c r="AB1005" s="181"/>
      <c r="AC1005" s="9"/>
      <c r="AD1005" s="11"/>
      <c r="AE1005" s="74"/>
      <c r="AF1005" s="26"/>
    </row>
    <row r="1006">
      <c r="A1006" s="30"/>
      <c r="B1006" s="129" t="str">
        <f> VLOOKUP($A1006,datasets!$A:$B,2,0)</f>
        <v>#N/A</v>
      </c>
      <c r="C1006" s="129" t="str">
        <f t="shared" si="1"/>
        <v>.0</v>
      </c>
      <c r="D1006" s="11"/>
      <c r="E1006" s="117"/>
      <c r="F1006" s="168"/>
      <c r="G1006" s="117"/>
      <c r="H1006" s="169"/>
      <c r="I1006" s="170"/>
      <c r="J1006" s="169"/>
      <c r="K1006" s="171"/>
      <c r="L1006" s="11"/>
      <c r="M1006" s="11"/>
      <c r="N1006" s="172"/>
      <c r="O1006" s="117"/>
      <c r="P1006" s="11"/>
      <c r="Q1006" s="11"/>
      <c r="R1006" s="173"/>
      <c r="S1006" s="9"/>
      <c r="T1006" s="174"/>
      <c r="U1006" s="175"/>
      <c r="V1006" s="175"/>
      <c r="W1006" s="176"/>
      <c r="X1006" s="176"/>
      <c r="Y1006" s="177"/>
      <c r="Z1006" s="117"/>
      <c r="AA1006" s="11"/>
      <c r="AB1006" s="181"/>
      <c r="AC1006" s="9"/>
      <c r="AD1006" s="11"/>
      <c r="AE1006" s="74"/>
      <c r="AF1006" s="26"/>
    </row>
    <row r="1007">
      <c r="A1007" s="30"/>
      <c r="B1007" s="129" t="str">
        <f> VLOOKUP($A1007,datasets!$A:$B,2,0)</f>
        <v>#N/A</v>
      </c>
      <c r="C1007" s="129" t="str">
        <f t="shared" si="1"/>
        <v>.0</v>
      </c>
      <c r="D1007" s="11"/>
      <c r="E1007" s="117"/>
      <c r="F1007" s="168"/>
      <c r="G1007" s="117"/>
      <c r="H1007" s="169"/>
      <c r="I1007" s="170"/>
      <c r="J1007" s="169"/>
      <c r="K1007" s="171"/>
      <c r="L1007" s="11"/>
      <c r="M1007" s="11"/>
      <c r="N1007" s="172"/>
      <c r="O1007" s="117"/>
      <c r="P1007" s="11"/>
      <c r="Q1007" s="11"/>
      <c r="R1007" s="173"/>
      <c r="S1007" s="9"/>
      <c r="T1007" s="174"/>
      <c r="U1007" s="175"/>
      <c r="V1007" s="175"/>
      <c r="W1007" s="176"/>
      <c r="X1007" s="176"/>
      <c r="Y1007" s="177"/>
      <c r="Z1007" s="117"/>
      <c r="AA1007" s="11"/>
      <c r="AB1007" s="181"/>
      <c r="AC1007" s="9"/>
      <c r="AD1007" s="11"/>
      <c r="AE1007" s="74"/>
      <c r="AF1007" s="26"/>
    </row>
    <row r="1008">
      <c r="A1008" s="30"/>
      <c r="B1008" s="129" t="str">
        <f> VLOOKUP($A1008,datasets!$A:$B,2,0)</f>
        <v>#N/A</v>
      </c>
      <c r="C1008" s="129" t="str">
        <f t="shared" si="1"/>
        <v>.0</v>
      </c>
      <c r="D1008" s="11"/>
      <c r="E1008" s="117"/>
      <c r="F1008" s="168"/>
      <c r="G1008" s="117"/>
      <c r="H1008" s="169"/>
      <c r="I1008" s="170"/>
      <c r="J1008" s="169"/>
      <c r="K1008" s="171"/>
      <c r="L1008" s="11"/>
      <c r="M1008" s="11"/>
      <c r="N1008" s="172"/>
      <c r="O1008" s="117"/>
      <c r="P1008" s="11"/>
      <c r="Q1008" s="11"/>
      <c r="R1008" s="173"/>
      <c r="S1008" s="9"/>
      <c r="T1008" s="174"/>
      <c r="U1008" s="175"/>
      <c r="V1008" s="175"/>
      <c r="W1008" s="176"/>
      <c r="X1008" s="176"/>
      <c r="Y1008" s="177"/>
      <c r="Z1008" s="117"/>
      <c r="AA1008" s="11"/>
      <c r="AB1008" s="181"/>
      <c r="AC1008" s="9"/>
      <c r="AD1008" s="11"/>
      <c r="AE1008" s="74"/>
      <c r="AF1008" s="26"/>
    </row>
    <row r="1009">
      <c r="A1009" s="30"/>
      <c r="B1009" s="129" t="str">
        <f> VLOOKUP($A1009,datasets!$A:$B,2,0)</f>
        <v>#N/A</v>
      </c>
      <c r="C1009" s="129" t="str">
        <f t="shared" si="1"/>
        <v>.0</v>
      </c>
      <c r="D1009" s="11"/>
      <c r="E1009" s="117"/>
      <c r="F1009" s="168"/>
      <c r="G1009" s="117"/>
      <c r="H1009" s="169"/>
      <c r="I1009" s="170"/>
      <c r="J1009" s="169"/>
      <c r="K1009" s="171"/>
      <c r="L1009" s="11"/>
      <c r="M1009" s="11"/>
      <c r="N1009" s="172"/>
      <c r="O1009" s="117"/>
      <c r="P1009" s="11"/>
      <c r="Q1009" s="11"/>
      <c r="R1009" s="173"/>
      <c r="S1009" s="9"/>
      <c r="T1009" s="174"/>
      <c r="U1009" s="175"/>
      <c r="V1009" s="175"/>
      <c r="W1009" s="176"/>
      <c r="X1009" s="176"/>
      <c r="Y1009" s="177"/>
      <c r="Z1009" s="117"/>
      <c r="AA1009" s="11"/>
      <c r="AB1009" s="181"/>
      <c r="AC1009" s="9"/>
      <c r="AD1009" s="11"/>
      <c r="AE1009" s="74"/>
      <c r="AF1009" s="26"/>
    </row>
    <row r="1010">
      <c r="A1010" s="30"/>
      <c r="B1010" s="129" t="str">
        <f> VLOOKUP($A1010,datasets!$A:$B,2,0)</f>
        <v>#N/A</v>
      </c>
      <c r="C1010" s="129" t="str">
        <f t="shared" si="1"/>
        <v>.0</v>
      </c>
      <c r="D1010" s="11"/>
      <c r="E1010" s="117"/>
      <c r="F1010" s="168"/>
      <c r="G1010" s="117"/>
      <c r="H1010" s="169"/>
      <c r="I1010" s="170"/>
      <c r="J1010" s="169"/>
      <c r="K1010" s="171"/>
      <c r="L1010" s="11"/>
      <c r="M1010" s="11"/>
      <c r="N1010" s="172"/>
      <c r="O1010" s="117"/>
      <c r="P1010" s="11"/>
      <c r="Q1010" s="11"/>
      <c r="R1010" s="173"/>
      <c r="S1010" s="9"/>
      <c r="T1010" s="174"/>
      <c r="U1010" s="175"/>
      <c r="V1010" s="175"/>
      <c r="W1010" s="176"/>
      <c r="X1010" s="176"/>
      <c r="Y1010" s="177"/>
      <c r="Z1010" s="117"/>
      <c r="AA1010" s="11"/>
      <c r="AB1010" s="181"/>
      <c r="AC1010" s="9"/>
      <c r="AD1010" s="11"/>
      <c r="AE1010" s="74"/>
      <c r="AF1010" s="26"/>
    </row>
    <row r="1011">
      <c r="A1011" s="30"/>
      <c r="B1011" s="129" t="str">
        <f> VLOOKUP($A1011,datasets!$A:$B,2,0)</f>
        <v>#N/A</v>
      </c>
      <c r="C1011" s="129" t="str">
        <f t="shared" si="1"/>
        <v>.0</v>
      </c>
      <c r="D1011" s="11"/>
      <c r="E1011" s="117"/>
      <c r="F1011" s="168"/>
      <c r="G1011" s="117"/>
      <c r="H1011" s="169"/>
      <c r="I1011" s="170"/>
      <c r="J1011" s="169"/>
      <c r="K1011" s="171"/>
      <c r="L1011" s="11"/>
      <c r="M1011" s="11"/>
      <c r="N1011" s="172"/>
      <c r="O1011" s="117"/>
      <c r="P1011" s="11"/>
      <c r="Q1011" s="11"/>
      <c r="R1011" s="173"/>
      <c r="S1011" s="9"/>
      <c r="T1011" s="174"/>
      <c r="U1011" s="175"/>
      <c r="V1011" s="175"/>
      <c r="W1011" s="176"/>
      <c r="X1011" s="176"/>
      <c r="Y1011" s="177"/>
      <c r="Z1011" s="117"/>
      <c r="AA1011" s="11"/>
      <c r="AB1011" s="181"/>
      <c r="AC1011" s="9"/>
      <c r="AD1011" s="11"/>
      <c r="AE1011" s="74"/>
      <c r="AF1011" s="26"/>
    </row>
    <row r="1012">
      <c r="A1012" s="30"/>
      <c r="B1012" s="129" t="str">
        <f> VLOOKUP($A1012,datasets!$A:$B,2,0)</f>
        <v>#N/A</v>
      </c>
      <c r="C1012" s="129" t="str">
        <f t="shared" si="1"/>
        <v>.0</v>
      </c>
      <c r="D1012" s="11"/>
      <c r="E1012" s="117"/>
      <c r="F1012" s="168"/>
      <c r="G1012" s="117"/>
      <c r="H1012" s="169"/>
      <c r="I1012" s="170"/>
      <c r="J1012" s="169"/>
      <c r="K1012" s="171"/>
      <c r="L1012" s="11"/>
      <c r="M1012" s="11"/>
      <c r="N1012" s="172"/>
      <c r="O1012" s="117"/>
      <c r="P1012" s="11"/>
      <c r="Q1012" s="11"/>
      <c r="R1012" s="173"/>
      <c r="S1012" s="9"/>
      <c r="T1012" s="174"/>
      <c r="U1012" s="175"/>
      <c r="V1012" s="175"/>
      <c r="W1012" s="176"/>
      <c r="X1012" s="176"/>
      <c r="Y1012" s="177"/>
      <c r="Z1012" s="117"/>
      <c r="AA1012" s="11"/>
      <c r="AB1012" s="181"/>
      <c r="AC1012" s="9"/>
      <c r="AD1012" s="11"/>
      <c r="AE1012" s="74"/>
      <c r="AF1012" s="26"/>
    </row>
    <row r="1013">
      <c r="A1013" s="30"/>
      <c r="B1013" s="129" t="str">
        <f> VLOOKUP($A1013,datasets!$A:$B,2,0)</f>
        <v>#N/A</v>
      </c>
      <c r="C1013" s="129" t="str">
        <f t="shared" si="1"/>
        <v>.0</v>
      </c>
      <c r="D1013" s="11"/>
      <c r="E1013" s="117"/>
      <c r="F1013" s="168"/>
      <c r="G1013" s="117"/>
      <c r="H1013" s="169"/>
      <c r="I1013" s="170"/>
      <c r="J1013" s="169"/>
      <c r="K1013" s="171"/>
      <c r="L1013" s="11"/>
      <c r="M1013" s="11"/>
      <c r="N1013" s="172"/>
      <c r="O1013" s="117"/>
      <c r="P1013" s="11"/>
      <c r="Q1013" s="11"/>
      <c r="R1013" s="173"/>
      <c r="S1013" s="9"/>
      <c r="T1013" s="174"/>
      <c r="U1013" s="175"/>
      <c r="V1013" s="175"/>
      <c r="W1013" s="176"/>
      <c r="X1013" s="176"/>
      <c r="Y1013" s="177"/>
      <c r="Z1013" s="117"/>
      <c r="AA1013" s="11"/>
      <c r="AB1013" s="181"/>
      <c r="AC1013" s="9"/>
      <c r="AD1013" s="11"/>
      <c r="AE1013" s="74"/>
      <c r="AF1013" s="26"/>
    </row>
    <row r="1014">
      <c r="A1014" s="30"/>
      <c r="B1014" s="129" t="str">
        <f> VLOOKUP($A1014,datasets!$A:$B,2,0)</f>
        <v>#N/A</v>
      </c>
      <c r="C1014" s="129" t="str">
        <f t="shared" si="1"/>
        <v>.0</v>
      </c>
      <c r="D1014" s="11"/>
      <c r="E1014" s="117"/>
      <c r="F1014" s="168"/>
      <c r="G1014" s="117"/>
      <c r="H1014" s="169"/>
      <c r="I1014" s="170"/>
      <c r="J1014" s="169"/>
      <c r="K1014" s="171"/>
      <c r="L1014" s="11"/>
      <c r="M1014" s="11"/>
      <c r="N1014" s="172"/>
      <c r="O1014" s="117"/>
      <c r="P1014" s="11"/>
      <c r="Q1014" s="11"/>
      <c r="R1014" s="173"/>
      <c r="S1014" s="9"/>
      <c r="T1014" s="174"/>
      <c r="U1014" s="175"/>
      <c r="V1014" s="175"/>
      <c r="W1014" s="176"/>
      <c r="X1014" s="176"/>
      <c r="Y1014" s="177"/>
      <c r="Z1014" s="117"/>
      <c r="AA1014" s="11"/>
      <c r="AB1014" s="181"/>
      <c r="AC1014" s="9"/>
      <c r="AD1014" s="11"/>
      <c r="AE1014" s="74"/>
      <c r="AF1014" s="26"/>
    </row>
    <row r="1015">
      <c r="A1015" s="30"/>
      <c r="B1015" s="129" t="str">
        <f> VLOOKUP($A1015,datasets!$A:$B,2,0)</f>
        <v>#N/A</v>
      </c>
      <c r="C1015" s="129" t="str">
        <f t="shared" si="1"/>
        <v>.0</v>
      </c>
      <c r="D1015" s="11"/>
      <c r="E1015" s="117"/>
      <c r="F1015" s="168"/>
      <c r="G1015" s="117"/>
      <c r="H1015" s="169"/>
      <c r="I1015" s="170"/>
      <c r="J1015" s="169"/>
      <c r="K1015" s="171"/>
      <c r="L1015" s="11"/>
      <c r="M1015" s="11"/>
      <c r="N1015" s="172"/>
      <c r="O1015" s="117"/>
      <c r="P1015" s="11"/>
      <c r="Q1015" s="11"/>
      <c r="R1015" s="173"/>
      <c r="S1015" s="9"/>
      <c r="T1015" s="174"/>
      <c r="U1015" s="175"/>
      <c r="V1015" s="175"/>
      <c r="W1015" s="176"/>
      <c r="X1015" s="176"/>
      <c r="Y1015" s="177"/>
      <c r="Z1015" s="117"/>
      <c r="AA1015" s="11"/>
      <c r="AB1015" s="181"/>
      <c r="AC1015" s="9"/>
      <c r="AD1015" s="11"/>
      <c r="AE1015" s="74"/>
      <c r="AF1015" s="26"/>
    </row>
    <row r="1016">
      <c r="A1016" s="30"/>
      <c r="B1016" s="129" t="str">
        <f> VLOOKUP($A1016,datasets!$A:$B,2,0)</f>
        <v>#N/A</v>
      </c>
      <c r="C1016" s="129" t="str">
        <f t="shared" si="1"/>
        <v>.0</v>
      </c>
      <c r="D1016" s="11"/>
      <c r="E1016" s="117"/>
      <c r="F1016" s="168"/>
      <c r="G1016" s="117"/>
      <c r="H1016" s="169"/>
      <c r="I1016" s="170"/>
      <c r="J1016" s="169"/>
      <c r="K1016" s="171"/>
      <c r="L1016" s="11"/>
      <c r="M1016" s="11"/>
      <c r="N1016" s="172"/>
      <c r="O1016" s="117"/>
      <c r="P1016" s="11"/>
      <c r="Q1016" s="11"/>
      <c r="R1016" s="173"/>
      <c r="S1016" s="9"/>
      <c r="T1016" s="174"/>
      <c r="U1016" s="175"/>
      <c r="V1016" s="175"/>
      <c r="W1016" s="176"/>
      <c r="X1016" s="176"/>
      <c r="Y1016" s="177"/>
      <c r="Z1016" s="117"/>
      <c r="AA1016" s="11"/>
      <c r="AB1016" s="181"/>
      <c r="AC1016" s="9"/>
      <c r="AD1016" s="11"/>
      <c r="AE1016" s="74"/>
      <c r="AF1016" s="26"/>
    </row>
    <row r="1017">
      <c r="A1017" s="30"/>
      <c r="B1017" s="129" t="str">
        <f> VLOOKUP($A1017,datasets!$A:$B,2,0)</f>
        <v>#N/A</v>
      </c>
      <c r="C1017" s="129" t="str">
        <f t="shared" si="1"/>
        <v>.0</v>
      </c>
      <c r="D1017" s="11"/>
      <c r="E1017" s="117"/>
      <c r="F1017" s="168"/>
      <c r="G1017" s="117"/>
      <c r="H1017" s="169"/>
      <c r="I1017" s="170"/>
      <c r="J1017" s="169"/>
      <c r="K1017" s="171"/>
      <c r="L1017" s="11"/>
      <c r="M1017" s="11"/>
      <c r="N1017" s="172"/>
      <c r="O1017" s="117"/>
      <c r="P1017" s="11"/>
      <c r="Q1017" s="11"/>
      <c r="R1017" s="173"/>
      <c r="S1017" s="9"/>
      <c r="T1017" s="174"/>
      <c r="U1017" s="175"/>
      <c r="V1017" s="175"/>
      <c r="W1017" s="176"/>
      <c r="X1017" s="176"/>
      <c r="Y1017" s="177"/>
      <c r="Z1017" s="117"/>
      <c r="AA1017" s="11"/>
      <c r="AB1017" s="181"/>
      <c r="AC1017" s="9"/>
      <c r="AD1017" s="11"/>
      <c r="AE1017" s="74"/>
      <c r="AF1017" s="26"/>
    </row>
    <row r="1018">
      <c r="A1018" s="30"/>
      <c r="B1018" s="129" t="str">
        <f> VLOOKUP($A1018,datasets!$A:$B,2,0)</f>
        <v>#N/A</v>
      </c>
      <c r="C1018" s="129" t="str">
        <f t="shared" si="1"/>
        <v>.0</v>
      </c>
      <c r="D1018" s="11"/>
      <c r="E1018" s="117"/>
      <c r="F1018" s="168"/>
      <c r="G1018" s="117"/>
      <c r="H1018" s="169"/>
      <c r="I1018" s="170"/>
      <c r="J1018" s="169"/>
      <c r="K1018" s="171"/>
      <c r="L1018" s="11"/>
      <c r="M1018" s="11"/>
      <c r="N1018" s="172"/>
      <c r="O1018" s="117"/>
      <c r="P1018" s="11"/>
      <c r="Q1018" s="11"/>
      <c r="R1018" s="173"/>
      <c r="S1018" s="9"/>
      <c r="T1018" s="174"/>
      <c r="U1018" s="175"/>
      <c r="V1018" s="175"/>
      <c r="W1018" s="176"/>
      <c r="X1018" s="176"/>
      <c r="Y1018" s="177"/>
      <c r="Z1018" s="117"/>
      <c r="AA1018" s="11"/>
      <c r="AB1018" s="181"/>
      <c r="AC1018" s="9"/>
      <c r="AD1018" s="11"/>
      <c r="AE1018" s="74"/>
      <c r="AF1018" s="26"/>
    </row>
    <row r="1019">
      <c r="A1019" s="30"/>
      <c r="B1019" s="129" t="str">
        <f> VLOOKUP($A1019,datasets!$A:$B,2,0)</f>
        <v>#N/A</v>
      </c>
      <c r="C1019" s="129" t="str">
        <f t="shared" si="1"/>
        <v>.0</v>
      </c>
      <c r="D1019" s="11"/>
      <c r="E1019" s="117"/>
      <c r="F1019" s="168"/>
      <c r="G1019" s="117"/>
      <c r="H1019" s="169"/>
      <c r="I1019" s="170"/>
      <c r="J1019" s="169"/>
      <c r="K1019" s="171"/>
      <c r="L1019" s="11"/>
      <c r="M1019" s="11"/>
      <c r="N1019" s="172"/>
      <c r="O1019" s="117"/>
      <c r="P1019" s="11"/>
      <c r="Q1019" s="11"/>
      <c r="R1019" s="173"/>
      <c r="S1019" s="9"/>
      <c r="T1019" s="174"/>
      <c r="U1019" s="175"/>
      <c r="V1019" s="175"/>
      <c r="W1019" s="176"/>
      <c r="X1019" s="176"/>
      <c r="Y1019" s="177"/>
      <c r="Z1019" s="117"/>
      <c r="AA1019" s="11"/>
      <c r="AB1019" s="181"/>
      <c r="AC1019" s="9"/>
      <c r="AD1019" s="11"/>
      <c r="AE1019" s="74"/>
      <c r="AF1019" s="26"/>
    </row>
    <row r="1020">
      <c r="A1020" s="30"/>
      <c r="B1020" s="129" t="str">
        <f> VLOOKUP($A1020,datasets!$A:$B,2,0)</f>
        <v>#N/A</v>
      </c>
      <c r="C1020" s="129" t="str">
        <f t="shared" si="1"/>
        <v>.0</v>
      </c>
      <c r="D1020" s="11"/>
      <c r="E1020" s="117"/>
      <c r="F1020" s="168"/>
      <c r="G1020" s="117"/>
      <c r="H1020" s="169"/>
      <c r="I1020" s="170"/>
      <c r="J1020" s="169"/>
      <c r="K1020" s="171"/>
      <c r="L1020" s="11"/>
      <c r="M1020" s="11"/>
      <c r="N1020" s="172"/>
      <c r="O1020" s="117"/>
      <c r="P1020" s="11"/>
      <c r="Q1020" s="11"/>
      <c r="R1020" s="173"/>
      <c r="S1020" s="9"/>
      <c r="T1020" s="174"/>
      <c r="U1020" s="175"/>
      <c r="V1020" s="175"/>
      <c r="W1020" s="176"/>
      <c r="X1020" s="176"/>
      <c r="Y1020" s="177"/>
      <c r="Z1020" s="117"/>
      <c r="AA1020" s="11"/>
      <c r="AB1020" s="181"/>
      <c r="AC1020" s="9"/>
      <c r="AD1020" s="11"/>
      <c r="AE1020" s="74"/>
      <c r="AF1020" s="26"/>
    </row>
    <row r="1021">
      <c r="A1021" s="30"/>
      <c r="B1021" s="129" t="str">
        <f> VLOOKUP($A1021,datasets!$A:$B,2,0)</f>
        <v>#N/A</v>
      </c>
      <c r="C1021" s="129" t="str">
        <f t="shared" si="1"/>
        <v>.0</v>
      </c>
      <c r="D1021" s="11"/>
      <c r="E1021" s="117"/>
      <c r="F1021" s="168"/>
      <c r="G1021" s="117"/>
      <c r="H1021" s="169"/>
      <c r="I1021" s="170"/>
      <c r="J1021" s="169"/>
      <c r="K1021" s="171"/>
      <c r="L1021" s="11"/>
      <c r="M1021" s="11"/>
      <c r="N1021" s="172"/>
      <c r="O1021" s="117"/>
      <c r="P1021" s="11"/>
      <c r="Q1021" s="11"/>
      <c r="R1021" s="173"/>
      <c r="S1021" s="9"/>
      <c r="T1021" s="174"/>
      <c r="U1021" s="175"/>
      <c r="V1021" s="175"/>
      <c r="W1021" s="176"/>
      <c r="X1021" s="176"/>
      <c r="Y1021" s="177"/>
      <c r="Z1021" s="117"/>
      <c r="AA1021" s="11"/>
      <c r="AB1021" s="181"/>
      <c r="AC1021" s="9"/>
      <c r="AD1021" s="11"/>
      <c r="AE1021" s="74"/>
      <c r="AF1021" s="26"/>
    </row>
    <row r="1022">
      <c r="A1022" s="30"/>
      <c r="B1022" s="129" t="str">
        <f> VLOOKUP($A1022,datasets!$A:$B,2,0)</f>
        <v>#N/A</v>
      </c>
      <c r="C1022" s="129" t="str">
        <f t="shared" si="1"/>
        <v>.0</v>
      </c>
      <c r="D1022" s="11"/>
      <c r="E1022" s="117"/>
      <c r="F1022" s="168"/>
      <c r="G1022" s="117"/>
      <c r="H1022" s="169"/>
      <c r="I1022" s="170"/>
      <c r="J1022" s="169"/>
      <c r="K1022" s="171"/>
      <c r="L1022" s="11"/>
      <c r="M1022" s="11"/>
      <c r="N1022" s="172"/>
      <c r="O1022" s="117"/>
      <c r="P1022" s="11"/>
      <c r="Q1022" s="11"/>
      <c r="R1022" s="173"/>
      <c r="S1022" s="9"/>
      <c r="T1022" s="174"/>
      <c r="U1022" s="175"/>
      <c r="V1022" s="175"/>
      <c r="W1022" s="176"/>
      <c r="X1022" s="176"/>
      <c r="Y1022" s="177"/>
      <c r="Z1022" s="117"/>
      <c r="AA1022" s="11"/>
      <c r="AB1022" s="181"/>
      <c r="AC1022" s="9"/>
      <c r="AD1022" s="11"/>
      <c r="AE1022" s="74"/>
      <c r="AF1022" s="26"/>
    </row>
    <row r="1023">
      <c r="A1023" s="30"/>
      <c r="B1023" s="129" t="str">
        <f> VLOOKUP($A1023,datasets!$A:$B,2,0)</f>
        <v>#N/A</v>
      </c>
      <c r="C1023" s="129" t="str">
        <f t="shared" si="1"/>
        <v>.0</v>
      </c>
      <c r="D1023" s="11"/>
      <c r="E1023" s="117"/>
      <c r="F1023" s="168"/>
      <c r="G1023" s="117"/>
      <c r="H1023" s="169"/>
      <c r="I1023" s="170"/>
      <c r="J1023" s="169"/>
      <c r="K1023" s="171"/>
      <c r="L1023" s="11"/>
      <c r="M1023" s="11"/>
      <c r="N1023" s="172"/>
      <c r="O1023" s="117"/>
      <c r="P1023" s="11"/>
      <c r="Q1023" s="11"/>
      <c r="R1023" s="173"/>
      <c r="S1023" s="9"/>
      <c r="T1023" s="174"/>
      <c r="U1023" s="175"/>
      <c r="V1023" s="175"/>
      <c r="W1023" s="176"/>
      <c r="X1023" s="176"/>
      <c r="Y1023" s="177"/>
      <c r="Z1023" s="117"/>
      <c r="AA1023" s="11"/>
      <c r="AB1023" s="181"/>
      <c r="AC1023" s="9"/>
      <c r="AD1023" s="11"/>
      <c r="AE1023" s="74"/>
      <c r="AF1023" s="26"/>
    </row>
    <row r="1024">
      <c r="A1024" s="30"/>
      <c r="B1024" s="129" t="str">
        <f> VLOOKUP($A1024,datasets!$A:$B,2,0)</f>
        <v>#N/A</v>
      </c>
      <c r="C1024" s="129" t="str">
        <f t="shared" si="1"/>
        <v>.0</v>
      </c>
      <c r="D1024" s="11"/>
      <c r="E1024" s="117"/>
      <c r="F1024" s="168"/>
      <c r="G1024" s="117"/>
      <c r="H1024" s="169"/>
      <c r="I1024" s="170"/>
      <c r="J1024" s="169"/>
      <c r="K1024" s="171"/>
      <c r="L1024" s="11"/>
      <c r="M1024" s="11"/>
      <c r="N1024" s="172"/>
      <c r="O1024" s="117"/>
      <c r="P1024" s="11"/>
      <c r="Q1024" s="11"/>
      <c r="R1024" s="173"/>
      <c r="S1024" s="9"/>
      <c r="T1024" s="174"/>
      <c r="U1024" s="175"/>
      <c r="V1024" s="175"/>
      <c r="W1024" s="176"/>
      <c r="X1024" s="176"/>
      <c r="Y1024" s="177"/>
      <c r="Z1024" s="117"/>
      <c r="AA1024" s="11"/>
      <c r="AB1024" s="181"/>
      <c r="AC1024" s="9"/>
      <c r="AD1024" s="11"/>
      <c r="AE1024" s="74"/>
      <c r="AF1024" s="26"/>
    </row>
    <row r="1025">
      <c r="A1025" s="30"/>
      <c r="B1025" s="129" t="str">
        <f> VLOOKUP($A1025,datasets!$A:$B,2,0)</f>
        <v>#N/A</v>
      </c>
      <c r="C1025" s="129" t="str">
        <f t="shared" si="1"/>
        <v>.0</v>
      </c>
      <c r="D1025" s="11"/>
      <c r="E1025" s="117"/>
      <c r="F1025" s="168"/>
      <c r="G1025" s="117"/>
      <c r="H1025" s="169"/>
      <c r="I1025" s="170"/>
      <c r="J1025" s="169"/>
      <c r="K1025" s="171"/>
      <c r="L1025" s="11"/>
      <c r="M1025" s="11"/>
      <c r="N1025" s="172"/>
      <c r="O1025" s="117"/>
      <c r="P1025" s="11"/>
      <c r="Q1025" s="11"/>
      <c r="R1025" s="173"/>
      <c r="S1025" s="9"/>
      <c r="T1025" s="174"/>
      <c r="U1025" s="175"/>
      <c r="V1025" s="175"/>
      <c r="W1025" s="176"/>
      <c r="X1025" s="176"/>
      <c r="Y1025" s="177"/>
      <c r="Z1025" s="117"/>
      <c r="AA1025" s="11"/>
      <c r="AB1025" s="181"/>
      <c r="AC1025" s="9"/>
      <c r="AD1025" s="11"/>
      <c r="AE1025" s="74"/>
      <c r="AF1025" s="26"/>
    </row>
    <row r="1026">
      <c r="A1026" s="30"/>
      <c r="B1026" s="129" t="str">
        <f> VLOOKUP($A1026,datasets!$A:$B,2,0)</f>
        <v>#N/A</v>
      </c>
      <c r="C1026" s="129" t="str">
        <f t="shared" si="1"/>
        <v>.0</v>
      </c>
      <c r="D1026" s="11"/>
      <c r="E1026" s="117"/>
      <c r="F1026" s="168"/>
      <c r="G1026" s="117"/>
      <c r="H1026" s="169"/>
      <c r="I1026" s="170"/>
      <c r="J1026" s="169"/>
      <c r="K1026" s="171"/>
      <c r="L1026" s="11"/>
      <c r="M1026" s="11"/>
      <c r="N1026" s="172"/>
      <c r="O1026" s="117"/>
      <c r="P1026" s="11"/>
      <c r="Q1026" s="11"/>
      <c r="R1026" s="173"/>
      <c r="S1026" s="9"/>
      <c r="T1026" s="174"/>
      <c r="U1026" s="175"/>
      <c r="V1026" s="175"/>
      <c r="W1026" s="176"/>
      <c r="X1026" s="176"/>
      <c r="Y1026" s="177"/>
      <c r="Z1026" s="117"/>
      <c r="AA1026" s="11"/>
      <c r="AB1026" s="181"/>
      <c r="AC1026" s="9"/>
      <c r="AD1026" s="11"/>
      <c r="AE1026" s="74"/>
      <c r="AF1026" s="26"/>
    </row>
    <row r="1027">
      <c r="A1027" s="30"/>
      <c r="B1027" s="129" t="str">
        <f> VLOOKUP($A1027,datasets!$A:$B,2,0)</f>
        <v>#N/A</v>
      </c>
      <c r="C1027" s="129" t="str">
        <f t="shared" si="1"/>
        <v>.0</v>
      </c>
      <c r="D1027" s="11"/>
      <c r="E1027" s="117"/>
      <c r="F1027" s="168"/>
      <c r="G1027" s="117"/>
      <c r="H1027" s="169"/>
      <c r="I1027" s="170"/>
      <c r="J1027" s="169"/>
      <c r="K1027" s="171"/>
      <c r="L1027" s="11"/>
      <c r="M1027" s="11"/>
      <c r="N1027" s="172"/>
      <c r="O1027" s="117"/>
      <c r="P1027" s="11"/>
      <c r="Q1027" s="11"/>
      <c r="R1027" s="173"/>
      <c r="S1027" s="9"/>
      <c r="T1027" s="174"/>
      <c r="U1027" s="175"/>
      <c r="V1027" s="175"/>
      <c r="W1027" s="176"/>
      <c r="X1027" s="176"/>
      <c r="Y1027" s="177"/>
      <c r="Z1027" s="117"/>
      <c r="AA1027" s="11"/>
      <c r="AB1027" s="181"/>
      <c r="AC1027" s="9"/>
      <c r="AD1027" s="11"/>
      <c r="AE1027" s="74"/>
      <c r="AF1027" s="26"/>
    </row>
    <row r="1028">
      <c r="A1028" s="30"/>
      <c r="B1028" s="129" t="str">
        <f> VLOOKUP($A1028,datasets!$A:$B,2,0)</f>
        <v>#N/A</v>
      </c>
      <c r="C1028" s="129" t="str">
        <f t="shared" si="1"/>
        <v>.0</v>
      </c>
      <c r="D1028" s="11"/>
      <c r="E1028" s="117"/>
      <c r="F1028" s="168"/>
      <c r="G1028" s="117"/>
      <c r="H1028" s="169"/>
      <c r="I1028" s="170"/>
      <c r="J1028" s="169"/>
      <c r="K1028" s="171"/>
      <c r="L1028" s="11"/>
      <c r="M1028" s="11"/>
      <c r="N1028" s="172"/>
      <c r="O1028" s="117"/>
      <c r="P1028" s="11"/>
      <c r="Q1028" s="11"/>
      <c r="R1028" s="173"/>
      <c r="S1028" s="9"/>
      <c r="T1028" s="174"/>
      <c r="U1028" s="175"/>
      <c r="V1028" s="175"/>
      <c r="W1028" s="176"/>
      <c r="X1028" s="176"/>
      <c r="Y1028" s="177"/>
      <c r="Z1028" s="117"/>
      <c r="AA1028" s="11"/>
      <c r="AB1028" s="181"/>
      <c r="AC1028" s="9"/>
      <c r="AD1028" s="11"/>
      <c r="AE1028" s="74"/>
      <c r="AF1028" s="26"/>
    </row>
    <row r="1029">
      <c r="A1029" s="30"/>
      <c r="B1029" s="129" t="str">
        <f> VLOOKUP($A1029,datasets!$A:$B,2,0)</f>
        <v>#N/A</v>
      </c>
      <c r="C1029" s="129" t="str">
        <f t="shared" si="1"/>
        <v>.0</v>
      </c>
      <c r="D1029" s="11"/>
      <c r="E1029" s="117"/>
      <c r="F1029" s="168"/>
      <c r="G1029" s="117"/>
      <c r="H1029" s="169"/>
      <c r="I1029" s="170"/>
      <c r="J1029" s="169"/>
      <c r="K1029" s="171"/>
      <c r="L1029" s="11"/>
      <c r="M1029" s="11"/>
      <c r="N1029" s="172"/>
      <c r="O1029" s="117"/>
      <c r="P1029" s="11"/>
      <c r="Q1029" s="11"/>
      <c r="R1029" s="173"/>
      <c r="S1029" s="9"/>
      <c r="T1029" s="174"/>
      <c r="U1029" s="175"/>
      <c r="V1029" s="175"/>
      <c r="W1029" s="176"/>
      <c r="X1029" s="176"/>
      <c r="Y1029" s="177"/>
      <c r="Z1029" s="117"/>
      <c r="AA1029" s="11"/>
      <c r="AB1029" s="181"/>
      <c r="AC1029" s="9"/>
      <c r="AD1029" s="11"/>
      <c r="AE1029" s="74"/>
      <c r="AF1029" s="26"/>
    </row>
    <row r="1030">
      <c r="A1030" s="30"/>
      <c r="B1030" s="129" t="str">
        <f> VLOOKUP($A1030,datasets!$A:$B,2,0)</f>
        <v>#N/A</v>
      </c>
      <c r="C1030" s="129" t="str">
        <f t="shared" si="1"/>
        <v>.0</v>
      </c>
      <c r="D1030" s="11"/>
      <c r="E1030" s="117"/>
      <c r="F1030" s="168"/>
      <c r="G1030" s="117"/>
      <c r="H1030" s="169"/>
      <c r="I1030" s="170"/>
      <c r="J1030" s="169"/>
      <c r="K1030" s="171"/>
      <c r="L1030" s="11"/>
      <c r="M1030" s="11"/>
      <c r="N1030" s="172"/>
      <c r="O1030" s="117"/>
      <c r="P1030" s="11"/>
      <c r="Q1030" s="11"/>
      <c r="R1030" s="173"/>
      <c r="S1030" s="9"/>
      <c r="T1030" s="174"/>
      <c r="U1030" s="175"/>
      <c r="V1030" s="175"/>
      <c r="W1030" s="176"/>
      <c r="X1030" s="176"/>
      <c r="Y1030" s="177"/>
      <c r="Z1030" s="117"/>
      <c r="AA1030" s="11"/>
      <c r="AB1030" s="181"/>
      <c r="AC1030" s="9"/>
      <c r="AD1030" s="11"/>
      <c r="AE1030" s="74"/>
      <c r="AF1030" s="26"/>
    </row>
    <row r="1031">
      <c r="A1031" s="30"/>
      <c r="B1031" s="129" t="str">
        <f> VLOOKUP($A1031,datasets!$A:$B,2,0)</f>
        <v>#N/A</v>
      </c>
      <c r="C1031" s="129" t="str">
        <f t="shared" si="1"/>
        <v>.0</v>
      </c>
      <c r="D1031" s="11"/>
      <c r="E1031" s="117"/>
      <c r="F1031" s="168"/>
      <c r="G1031" s="117"/>
      <c r="H1031" s="169"/>
      <c r="I1031" s="170"/>
      <c r="J1031" s="169"/>
      <c r="K1031" s="171"/>
      <c r="L1031" s="11"/>
      <c r="M1031" s="11"/>
      <c r="N1031" s="172"/>
      <c r="O1031" s="117"/>
      <c r="P1031" s="11"/>
      <c r="Q1031" s="11"/>
      <c r="R1031" s="173"/>
      <c r="S1031" s="9"/>
      <c r="T1031" s="174"/>
      <c r="U1031" s="175"/>
      <c r="V1031" s="175"/>
      <c r="W1031" s="176"/>
      <c r="X1031" s="176"/>
      <c r="Y1031" s="177"/>
      <c r="Z1031" s="117"/>
      <c r="AA1031" s="11"/>
      <c r="AB1031" s="181"/>
      <c r="AC1031" s="9"/>
      <c r="AD1031" s="11"/>
      <c r="AE1031" s="74"/>
      <c r="AF1031" s="26"/>
    </row>
    <row r="1032">
      <c r="A1032" s="30"/>
      <c r="B1032" s="129" t="str">
        <f> VLOOKUP($A1032,datasets!$A:$B,2,0)</f>
        <v>#N/A</v>
      </c>
      <c r="C1032" s="129" t="str">
        <f t="shared" si="1"/>
        <v>.0</v>
      </c>
      <c r="D1032" s="11"/>
      <c r="E1032" s="117"/>
      <c r="F1032" s="168"/>
      <c r="G1032" s="117"/>
      <c r="H1032" s="169"/>
      <c r="I1032" s="170"/>
      <c r="J1032" s="169"/>
      <c r="K1032" s="171"/>
      <c r="L1032" s="11"/>
      <c r="M1032" s="11"/>
      <c r="N1032" s="172"/>
      <c r="O1032" s="117"/>
      <c r="P1032" s="11"/>
      <c r="Q1032" s="11"/>
      <c r="R1032" s="173"/>
      <c r="S1032" s="9"/>
      <c r="T1032" s="174"/>
      <c r="U1032" s="175"/>
      <c r="V1032" s="175"/>
      <c r="W1032" s="176"/>
      <c r="X1032" s="176"/>
      <c r="Y1032" s="177"/>
      <c r="Z1032" s="117"/>
      <c r="AA1032" s="11"/>
      <c r="AB1032" s="181"/>
      <c r="AC1032" s="9"/>
      <c r="AD1032" s="11"/>
      <c r="AE1032" s="74"/>
      <c r="AF1032" s="26"/>
    </row>
    <row r="1033">
      <c r="A1033" s="30"/>
      <c r="B1033" s="129" t="str">
        <f> VLOOKUP($A1033,datasets!$A:$B,2,0)</f>
        <v>#N/A</v>
      </c>
      <c r="C1033" s="129" t="str">
        <f t="shared" si="1"/>
        <v>.0</v>
      </c>
      <c r="D1033" s="11"/>
      <c r="E1033" s="117"/>
      <c r="F1033" s="168"/>
      <c r="G1033" s="117"/>
      <c r="H1033" s="169"/>
      <c r="I1033" s="170"/>
      <c r="J1033" s="169"/>
      <c r="K1033" s="171"/>
      <c r="L1033" s="11"/>
      <c r="M1033" s="11"/>
      <c r="N1033" s="172"/>
      <c r="O1033" s="117"/>
      <c r="P1033" s="11"/>
      <c r="Q1033" s="11"/>
      <c r="R1033" s="173"/>
      <c r="S1033" s="9"/>
      <c r="T1033" s="174"/>
      <c r="U1033" s="175"/>
      <c r="V1033" s="175"/>
      <c r="W1033" s="176"/>
      <c r="X1033" s="176"/>
      <c r="Y1033" s="177"/>
      <c r="Z1033" s="117"/>
      <c r="AA1033" s="11"/>
      <c r="AB1033" s="181"/>
      <c r="AC1033" s="9"/>
      <c r="AD1033" s="11"/>
      <c r="AE1033" s="74"/>
      <c r="AF1033" s="26"/>
    </row>
    <row r="1034">
      <c r="A1034" s="30"/>
      <c r="B1034" s="129" t="str">
        <f> VLOOKUP($A1034,datasets!$A:$B,2,0)</f>
        <v>#N/A</v>
      </c>
      <c r="C1034" s="129" t="str">
        <f t="shared" si="1"/>
        <v>.0</v>
      </c>
      <c r="D1034" s="11"/>
      <c r="E1034" s="117"/>
      <c r="F1034" s="168"/>
      <c r="G1034" s="117"/>
      <c r="H1034" s="169"/>
      <c r="I1034" s="170"/>
      <c r="J1034" s="169"/>
      <c r="K1034" s="171"/>
      <c r="L1034" s="11"/>
      <c r="M1034" s="11"/>
      <c r="N1034" s="172"/>
      <c r="O1034" s="117"/>
      <c r="P1034" s="11"/>
      <c r="Q1034" s="11"/>
      <c r="R1034" s="173"/>
      <c r="S1034" s="9"/>
      <c r="T1034" s="174"/>
      <c r="U1034" s="175"/>
      <c r="V1034" s="175"/>
      <c r="W1034" s="176"/>
      <c r="X1034" s="176"/>
      <c r="Y1034" s="177"/>
      <c r="Z1034" s="117"/>
      <c r="AA1034" s="11"/>
      <c r="AB1034" s="181"/>
      <c r="AC1034" s="9"/>
      <c r="AD1034" s="11"/>
      <c r="AE1034" s="74"/>
      <c r="AF1034" s="26"/>
    </row>
    <row r="1035">
      <c r="A1035" s="30"/>
      <c r="B1035" s="129" t="str">
        <f> VLOOKUP($A1035,datasets!$A:$B,2,0)</f>
        <v>#N/A</v>
      </c>
      <c r="C1035" s="129" t="str">
        <f t="shared" si="1"/>
        <v>.0</v>
      </c>
      <c r="D1035" s="11"/>
      <c r="E1035" s="117"/>
      <c r="F1035" s="168"/>
      <c r="G1035" s="117"/>
      <c r="H1035" s="169"/>
      <c r="I1035" s="170"/>
      <c r="J1035" s="169"/>
      <c r="K1035" s="171"/>
      <c r="L1035" s="11"/>
      <c r="M1035" s="11"/>
      <c r="N1035" s="172"/>
      <c r="O1035" s="117"/>
      <c r="P1035" s="11"/>
      <c r="Q1035" s="11"/>
      <c r="R1035" s="173"/>
      <c r="S1035" s="9"/>
      <c r="T1035" s="174"/>
      <c r="U1035" s="175"/>
      <c r="V1035" s="175"/>
      <c r="W1035" s="176"/>
      <c r="X1035" s="176"/>
      <c r="Y1035" s="177"/>
      <c r="Z1035" s="117"/>
      <c r="AA1035" s="11"/>
      <c r="AB1035" s="181"/>
      <c r="AC1035" s="9"/>
      <c r="AD1035" s="11"/>
      <c r="AE1035" s="74"/>
      <c r="AF1035" s="26"/>
    </row>
    <row r="1036">
      <c r="A1036" s="30"/>
      <c r="B1036" s="129" t="str">
        <f> VLOOKUP($A1036,datasets!$A:$B,2,0)</f>
        <v>#N/A</v>
      </c>
      <c r="C1036" s="129" t="str">
        <f t="shared" si="1"/>
        <v>.0</v>
      </c>
      <c r="D1036" s="11"/>
      <c r="E1036" s="117"/>
      <c r="F1036" s="168"/>
      <c r="G1036" s="117"/>
      <c r="H1036" s="169"/>
      <c r="I1036" s="170"/>
      <c r="J1036" s="169"/>
      <c r="K1036" s="171"/>
      <c r="L1036" s="11"/>
      <c r="M1036" s="11"/>
      <c r="N1036" s="172"/>
      <c r="O1036" s="117"/>
      <c r="P1036" s="11"/>
      <c r="Q1036" s="11"/>
      <c r="R1036" s="173"/>
      <c r="S1036" s="9"/>
      <c r="T1036" s="174"/>
      <c r="U1036" s="175"/>
      <c r="V1036" s="175"/>
      <c r="W1036" s="176"/>
      <c r="X1036" s="176"/>
      <c r="Y1036" s="177"/>
      <c r="Z1036" s="117"/>
      <c r="AA1036" s="11"/>
      <c r="AB1036" s="181"/>
      <c r="AC1036" s="9"/>
      <c r="AD1036" s="11"/>
      <c r="AE1036" s="74"/>
      <c r="AF1036" s="26"/>
    </row>
    <row r="1037">
      <c r="A1037" s="30"/>
      <c r="B1037" s="129" t="str">
        <f> VLOOKUP($A1037,datasets!$A:$B,2,0)</f>
        <v>#N/A</v>
      </c>
      <c r="C1037" s="129" t="str">
        <f t="shared" si="1"/>
        <v>.0</v>
      </c>
      <c r="D1037" s="11"/>
      <c r="E1037" s="117"/>
      <c r="F1037" s="168"/>
      <c r="G1037" s="117"/>
      <c r="H1037" s="169"/>
      <c r="I1037" s="170"/>
      <c r="J1037" s="169"/>
      <c r="K1037" s="171"/>
      <c r="L1037" s="11"/>
      <c r="M1037" s="11"/>
      <c r="N1037" s="172"/>
      <c r="O1037" s="117"/>
      <c r="P1037" s="11"/>
      <c r="Q1037" s="11"/>
      <c r="R1037" s="173"/>
      <c r="S1037" s="9"/>
      <c r="T1037" s="174"/>
      <c r="U1037" s="175"/>
      <c r="V1037" s="175"/>
      <c r="W1037" s="176"/>
      <c r="X1037" s="176"/>
      <c r="Y1037" s="177"/>
      <c r="Z1037" s="117"/>
      <c r="AA1037" s="11"/>
      <c r="AB1037" s="181"/>
      <c r="AC1037" s="9"/>
      <c r="AD1037" s="11"/>
      <c r="AE1037" s="74"/>
      <c r="AF1037" s="26"/>
    </row>
    <row r="1038">
      <c r="A1038" s="30"/>
      <c r="B1038" s="129" t="str">
        <f> VLOOKUP($A1038,datasets!$A:$B,2,0)</f>
        <v>#N/A</v>
      </c>
      <c r="C1038" s="129" t="str">
        <f t="shared" si="1"/>
        <v>.0</v>
      </c>
      <c r="D1038" s="11"/>
      <c r="E1038" s="117"/>
      <c r="F1038" s="168"/>
      <c r="G1038" s="117"/>
      <c r="H1038" s="169"/>
      <c r="I1038" s="170"/>
      <c r="J1038" s="169"/>
      <c r="K1038" s="171"/>
      <c r="L1038" s="11"/>
      <c r="M1038" s="11"/>
      <c r="N1038" s="172"/>
      <c r="O1038" s="117"/>
      <c r="P1038" s="11"/>
      <c r="Q1038" s="11"/>
      <c r="R1038" s="173"/>
      <c r="S1038" s="9"/>
      <c r="T1038" s="174"/>
      <c r="U1038" s="175"/>
      <c r="V1038" s="175"/>
      <c r="W1038" s="176"/>
      <c r="X1038" s="176"/>
      <c r="Y1038" s="177"/>
      <c r="Z1038" s="117"/>
      <c r="AA1038" s="11"/>
      <c r="AB1038" s="181"/>
      <c r="AC1038" s="9"/>
      <c r="AD1038" s="11"/>
      <c r="AE1038" s="74"/>
      <c r="AF1038" s="26"/>
    </row>
    <row r="1039">
      <c r="A1039" s="30"/>
      <c r="B1039" s="129" t="str">
        <f> VLOOKUP($A1039,datasets!$A:$B,2,0)</f>
        <v>#N/A</v>
      </c>
      <c r="C1039" s="129" t="str">
        <f t="shared" si="1"/>
        <v>.0</v>
      </c>
      <c r="D1039" s="11"/>
      <c r="E1039" s="117"/>
      <c r="F1039" s="168"/>
      <c r="G1039" s="117"/>
      <c r="H1039" s="169"/>
      <c r="I1039" s="170"/>
      <c r="J1039" s="169"/>
      <c r="K1039" s="171"/>
      <c r="L1039" s="11"/>
      <c r="M1039" s="11"/>
      <c r="N1039" s="172"/>
      <c r="O1039" s="117"/>
      <c r="P1039" s="11"/>
      <c r="Q1039" s="11"/>
      <c r="R1039" s="173"/>
      <c r="S1039" s="9"/>
      <c r="T1039" s="174"/>
      <c r="U1039" s="175"/>
      <c r="V1039" s="175"/>
      <c r="W1039" s="176"/>
      <c r="X1039" s="176"/>
      <c r="Y1039" s="177"/>
      <c r="Z1039" s="117"/>
      <c r="AA1039" s="11"/>
      <c r="AB1039" s="181"/>
      <c r="AC1039" s="9"/>
      <c r="AD1039" s="11"/>
      <c r="AE1039" s="74"/>
      <c r="AF1039" s="26"/>
    </row>
    <row r="1040">
      <c r="A1040" s="30"/>
      <c r="B1040" s="129" t="str">
        <f> VLOOKUP($A1040,datasets!$A:$B,2,0)</f>
        <v>#N/A</v>
      </c>
      <c r="C1040" s="129" t="str">
        <f t="shared" si="1"/>
        <v>.0</v>
      </c>
      <c r="D1040" s="11"/>
      <c r="E1040" s="117"/>
      <c r="F1040" s="168"/>
      <c r="G1040" s="117"/>
      <c r="H1040" s="169"/>
      <c r="I1040" s="170"/>
      <c r="J1040" s="169"/>
      <c r="K1040" s="171"/>
      <c r="L1040" s="11"/>
      <c r="M1040" s="11"/>
      <c r="N1040" s="172"/>
      <c r="O1040" s="117"/>
      <c r="P1040" s="11"/>
      <c r="Q1040" s="11"/>
      <c r="R1040" s="173"/>
      <c r="S1040" s="9"/>
      <c r="T1040" s="174"/>
      <c r="U1040" s="175"/>
      <c r="V1040" s="175"/>
      <c r="W1040" s="176"/>
      <c r="X1040" s="176"/>
      <c r="Y1040" s="177"/>
      <c r="Z1040" s="117"/>
      <c r="AA1040" s="11"/>
      <c r="AB1040" s="181"/>
      <c r="AC1040" s="9"/>
      <c r="AD1040" s="11"/>
      <c r="AE1040" s="74"/>
      <c r="AF1040" s="26"/>
    </row>
    <row r="1041">
      <c r="A1041" s="30"/>
      <c r="B1041" s="129" t="str">
        <f> VLOOKUP($A1041,datasets!$A:$B,2,0)</f>
        <v>#N/A</v>
      </c>
      <c r="C1041" s="129" t="str">
        <f t="shared" si="1"/>
        <v>.0</v>
      </c>
      <c r="D1041" s="11"/>
      <c r="E1041" s="117"/>
      <c r="F1041" s="168"/>
      <c r="G1041" s="117"/>
      <c r="H1041" s="169"/>
      <c r="I1041" s="170"/>
      <c r="J1041" s="169"/>
      <c r="K1041" s="171"/>
      <c r="L1041" s="11"/>
      <c r="M1041" s="11"/>
      <c r="N1041" s="172"/>
      <c r="O1041" s="117"/>
      <c r="P1041" s="11"/>
      <c r="Q1041" s="11"/>
      <c r="R1041" s="173"/>
      <c r="S1041" s="9"/>
      <c r="T1041" s="174"/>
      <c r="U1041" s="175"/>
      <c r="V1041" s="175"/>
      <c r="W1041" s="176"/>
      <c r="X1041" s="176"/>
      <c r="Y1041" s="177"/>
      <c r="Z1041" s="117"/>
      <c r="AA1041" s="11"/>
      <c r="AB1041" s="181"/>
      <c r="AC1041" s="9"/>
      <c r="AD1041" s="11"/>
      <c r="AE1041" s="74"/>
      <c r="AF1041" s="26"/>
    </row>
    <row r="1042">
      <c r="A1042" s="30"/>
      <c r="B1042" s="129" t="str">
        <f> VLOOKUP($A1042,datasets!$A:$B,2,0)</f>
        <v>#N/A</v>
      </c>
      <c r="C1042" s="129" t="str">
        <f t="shared" si="1"/>
        <v>.0</v>
      </c>
      <c r="D1042" s="11"/>
      <c r="E1042" s="117"/>
      <c r="F1042" s="168"/>
      <c r="G1042" s="117"/>
      <c r="H1042" s="169"/>
      <c r="I1042" s="170"/>
      <c r="J1042" s="169"/>
      <c r="K1042" s="171"/>
      <c r="L1042" s="11"/>
      <c r="M1042" s="11"/>
      <c r="N1042" s="172"/>
      <c r="O1042" s="117"/>
      <c r="P1042" s="11"/>
      <c r="Q1042" s="11"/>
      <c r="R1042" s="173"/>
      <c r="S1042" s="9"/>
      <c r="T1042" s="174"/>
      <c r="U1042" s="175"/>
      <c r="V1042" s="175"/>
      <c r="W1042" s="176"/>
      <c r="X1042" s="176"/>
      <c r="Y1042" s="177"/>
      <c r="Z1042" s="117"/>
      <c r="AA1042" s="11"/>
      <c r="AB1042" s="181"/>
      <c r="AC1042" s="9"/>
      <c r="AD1042" s="11"/>
      <c r="AE1042" s="74"/>
      <c r="AF1042" s="26"/>
    </row>
    <row r="1043">
      <c r="A1043" s="30"/>
      <c r="B1043" s="129" t="str">
        <f> VLOOKUP($A1043,datasets!$A:$B,2,0)</f>
        <v>#N/A</v>
      </c>
      <c r="C1043" s="129" t="str">
        <f t="shared" si="1"/>
        <v>.0</v>
      </c>
      <c r="D1043" s="11"/>
      <c r="E1043" s="117"/>
      <c r="F1043" s="168"/>
      <c r="G1043" s="117"/>
      <c r="H1043" s="169"/>
      <c r="I1043" s="170"/>
      <c r="J1043" s="169"/>
      <c r="K1043" s="171"/>
      <c r="L1043" s="11"/>
      <c r="M1043" s="11"/>
      <c r="N1043" s="172"/>
      <c r="O1043" s="117"/>
      <c r="P1043" s="11"/>
      <c r="Q1043" s="11"/>
      <c r="R1043" s="173"/>
      <c r="S1043" s="9"/>
      <c r="T1043" s="174"/>
      <c r="U1043" s="175"/>
      <c r="V1043" s="175"/>
      <c r="W1043" s="176"/>
      <c r="X1043" s="176"/>
      <c r="Y1043" s="177"/>
      <c r="Z1043" s="117"/>
      <c r="AA1043" s="11"/>
      <c r="AB1043" s="181"/>
      <c r="AC1043" s="9"/>
      <c r="AD1043" s="11"/>
      <c r="AE1043" s="74"/>
      <c r="AF1043" s="26"/>
    </row>
    <row r="1044">
      <c r="A1044" s="30"/>
      <c r="B1044" s="129" t="str">
        <f> VLOOKUP($A1044,datasets!$A:$B,2,0)</f>
        <v>#N/A</v>
      </c>
      <c r="C1044" s="129" t="str">
        <f t="shared" si="1"/>
        <v>.0</v>
      </c>
      <c r="D1044" s="11"/>
      <c r="E1044" s="117"/>
      <c r="F1044" s="168"/>
      <c r="G1044" s="117"/>
      <c r="H1044" s="169"/>
      <c r="I1044" s="170"/>
      <c r="J1044" s="169"/>
      <c r="K1044" s="171"/>
      <c r="L1044" s="11"/>
      <c r="M1044" s="11"/>
      <c r="N1044" s="172"/>
      <c r="O1044" s="117"/>
      <c r="P1044" s="11"/>
      <c r="Q1044" s="11"/>
      <c r="R1044" s="173"/>
      <c r="S1044" s="9"/>
      <c r="T1044" s="174"/>
      <c r="U1044" s="175"/>
      <c r="V1044" s="175"/>
      <c r="W1044" s="176"/>
      <c r="X1044" s="176"/>
      <c r="Y1044" s="177"/>
      <c r="Z1044" s="117"/>
      <c r="AA1044" s="11"/>
      <c r="AB1044" s="181"/>
      <c r="AC1044" s="9"/>
      <c r="AD1044" s="11"/>
      <c r="AE1044" s="74"/>
      <c r="AF1044" s="26"/>
    </row>
    <row r="1045">
      <c r="A1045" s="30"/>
      <c r="B1045" s="129" t="str">
        <f> VLOOKUP($A1045,datasets!$A:$B,2,0)</f>
        <v>#N/A</v>
      </c>
      <c r="C1045" s="129" t="str">
        <f t="shared" si="1"/>
        <v>.0</v>
      </c>
      <c r="D1045" s="11"/>
      <c r="E1045" s="117"/>
      <c r="F1045" s="168"/>
      <c r="G1045" s="117"/>
      <c r="H1045" s="169"/>
      <c r="I1045" s="170"/>
      <c r="J1045" s="169"/>
      <c r="K1045" s="171"/>
      <c r="L1045" s="11"/>
      <c r="M1045" s="11"/>
      <c r="N1045" s="172"/>
      <c r="O1045" s="117"/>
      <c r="P1045" s="11"/>
      <c r="Q1045" s="11"/>
      <c r="R1045" s="173"/>
      <c r="S1045" s="9"/>
      <c r="T1045" s="174"/>
      <c r="U1045" s="175"/>
      <c r="V1045" s="175"/>
      <c r="W1045" s="176"/>
      <c r="X1045" s="176"/>
      <c r="Y1045" s="177"/>
      <c r="Z1045" s="117"/>
      <c r="AA1045" s="11"/>
      <c r="AB1045" s="181"/>
      <c r="AC1045" s="9"/>
      <c r="AD1045" s="11"/>
      <c r="AE1045" s="74"/>
      <c r="AF1045" s="26"/>
    </row>
    <row r="1046">
      <c r="A1046" s="30"/>
      <c r="B1046" s="129" t="str">
        <f> VLOOKUP($A1046,datasets!$A:$B,2,0)</f>
        <v>#N/A</v>
      </c>
      <c r="C1046" s="129" t="str">
        <f t="shared" si="1"/>
        <v>.0</v>
      </c>
      <c r="D1046" s="11"/>
      <c r="E1046" s="117"/>
      <c r="F1046" s="168"/>
      <c r="G1046" s="117"/>
      <c r="H1046" s="169"/>
      <c r="I1046" s="170"/>
      <c r="J1046" s="169"/>
      <c r="K1046" s="171"/>
      <c r="L1046" s="11"/>
      <c r="M1046" s="11"/>
      <c r="N1046" s="172"/>
      <c r="O1046" s="117"/>
      <c r="P1046" s="11"/>
      <c r="Q1046" s="11"/>
      <c r="R1046" s="173"/>
      <c r="S1046" s="9"/>
      <c r="T1046" s="174"/>
      <c r="U1046" s="175"/>
      <c r="V1046" s="175"/>
      <c r="W1046" s="176"/>
      <c r="X1046" s="176"/>
      <c r="Y1046" s="177"/>
      <c r="Z1046" s="117"/>
      <c r="AA1046" s="11"/>
      <c r="AB1046" s="181"/>
      <c r="AC1046" s="9"/>
      <c r="AD1046" s="11"/>
      <c r="AE1046" s="74"/>
      <c r="AF1046" s="26"/>
    </row>
    <row r="1047">
      <c r="A1047" s="30"/>
      <c r="B1047" s="129" t="str">
        <f> VLOOKUP($A1047,datasets!$A:$B,2,0)</f>
        <v>#N/A</v>
      </c>
      <c r="C1047" s="129" t="str">
        <f t="shared" si="1"/>
        <v>.0</v>
      </c>
      <c r="D1047" s="11"/>
      <c r="E1047" s="117"/>
      <c r="F1047" s="168"/>
      <c r="G1047" s="117"/>
      <c r="H1047" s="169"/>
      <c r="I1047" s="170"/>
      <c r="J1047" s="169"/>
      <c r="K1047" s="171"/>
      <c r="L1047" s="11"/>
      <c r="M1047" s="11"/>
      <c r="N1047" s="172"/>
      <c r="O1047" s="117"/>
      <c r="P1047" s="11"/>
      <c r="Q1047" s="11"/>
      <c r="R1047" s="173"/>
      <c r="S1047" s="9"/>
      <c r="T1047" s="174"/>
      <c r="U1047" s="175"/>
      <c r="V1047" s="175"/>
      <c r="W1047" s="176"/>
      <c r="X1047" s="176"/>
      <c r="Y1047" s="177"/>
      <c r="Z1047" s="117"/>
      <c r="AA1047" s="11"/>
      <c r="AB1047" s="181"/>
      <c r="AC1047" s="9"/>
      <c r="AD1047" s="11"/>
      <c r="AE1047" s="74"/>
      <c r="AF1047" s="26"/>
    </row>
    <row r="1048">
      <c r="A1048" s="30"/>
      <c r="B1048" s="129" t="str">
        <f> VLOOKUP($A1048,datasets!$A:$B,2,0)</f>
        <v>#N/A</v>
      </c>
      <c r="C1048" s="129" t="str">
        <f t="shared" si="1"/>
        <v>.0</v>
      </c>
      <c r="D1048" s="11"/>
      <c r="E1048" s="117"/>
      <c r="F1048" s="168"/>
      <c r="G1048" s="117"/>
      <c r="H1048" s="169"/>
      <c r="I1048" s="170"/>
      <c r="J1048" s="169"/>
      <c r="K1048" s="171"/>
      <c r="L1048" s="11"/>
      <c r="M1048" s="11"/>
      <c r="N1048" s="172"/>
      <c r="O1048" s="117"/>
      <c r="P1048" s="11"/>
      <c r="Q1048" s="11"/>
      <c r="R1048" s="173"/>
      <c r="S1048" s="9"/>
      <c r="T1048" s="174"/>
      <c r="U1048" s="175"/>
      <c r="V1048" s="175"/>
      <c r="W1048" s="176"/>
      <c r="X1048" s="176"/>
      <c r="Y1048" s="177"/>
      <c r="Z1048" s="117"/>
      <c r="AA1048" s="11"/>
      <c r="AB1048" s="181"/>
      <c r="AC1048" s="9"/>
      <c r="AD1048" s="11"/>
      <c r="AE1048" s="74"/>
      <c r="AF1048" s="26"/>
    </row>
    <row r="1049">
      <c r="A1049" s="30"/>
      <c r="B1049" s="129" t="str">
        <f> VLOOKUP($A1049,datasets!$A:$B,2,0)</f>
        <v>#N/A</v>
      </c>
      <c r="C1049" s="129" t="str">
        <f t="shared" si="1"/>
        <v>.0</v>
      </c>
      <c r="D1049" s="11"/>
      <c r="E1049" s="117"/>
      <c r="F1049" s="168"/>
      <c r="G1049" s="117"/>
      <c r="H1049" s="169"/>
      <c r="I1049" s="170"/>
      <c r="J1049" s="169"/>
      <c r="K1049" s="171"/>
      <c r="L1049" s="11"/>
      <c r="M1049" s="11"/>
      <c r="N1049" s="172"/>
      <c r="O1049" s="117"/>
      <c r="P1049" s="11"/>
      <c r="Q1049" s="11"/>
      <c r="R1049" s="173"/>
      <c r="S1049" s="9"/>
      <c r="T1049" s="174"/>
      <c r="U1049" s="175"/>
      <c r="V1049" s="175"/>
      <c r="W1049" s="176"/>
      <c r="X1049" s="176"/>
      <c r="Y1049" s="177"/>
      <c r="Z1049" s="117"/>
      <c r="AA1049" s="11"/>
      <c r="AB1049" s="181"/>
      <c r="AC1049" s="9"/>
      <c r="AD1049" s="11"/>
      <c r="AE1049" s="74"/>
      <c r="AF1049" s="26"/>
    </row>
    <row r="1050">
      <c r="A1050" s="30"/>
      <c r="B1050" s="129" t="str">
        <f> VLOOKUP($A1050,datasets!$A:$B,2,0)</f>
        <v>#N/A</v>
      </c>
      <c r="C1050" s="129" t="str">
        <f t="shared" si="1"/>
        <v>.0</v>
      </c>
      <c r="D1050" s="11"/>
      <c r="E1050" s="117"/>
      <c r="F1050" s="168"/>
      <c r="G1050" s="117"/>
      <c r="H1050" s="169"/>
      <c r="I1050" s="170"/>
      <c r="J1050" s="169"/>
      <c r="K1050" s="171"/>
      <c r="L1050" s="11"/>
      <c r="M1050" s="11"/>
      <c r="N1050" s="172"/>
      <c r="O1050" s="117"/>
      <c r="P1050" s="11"/>
      <c r="Q1050" s="11"/>
      <c r="R1050" s="173"/>
      <c r="S1050" s="9"/>
      <c r="T1050" s="174"/>
      <c r="U1050" s="175"/>
      <c r="V1050" s="175"/>
      <c r="W1050" s="176"/>
      <c r="X1050" s="176"/>
      <c r="Y1050" s="177"/>
      <c r="Z1050" s="117"/>
      <c r="AA1050" s="11"/>
      <c r="AB1050" s="181"/>
      <c r="AC1050" s="9"/>
      <c r="AD1050" s="11"/>
      <c r="AE1050" s="74"/>
      <c r="AF1050" s="26"/>
    </row>
    <row r="1051">
      <c r="A1051" s="30"/>
      <c r="B1051" s="129" t="str">
        <f> VLOOKUP($A1051,datasets!$A:$B,2,0)</f>
        <v>#N/A</v>
      </c>
      <c r="C1051" s="129" t="str">
        <f t="shared" si="1"/>
        <v>.0</v>
      </c>
      <c r="D1051" s="11"/>
      <c r="E1051" s="117"/>
      <c r="F1051" s="168"/>
      <c r="G1051" s="117"/>
      <c r="H1051" s="169"/>
      <c r="I1051" s="170"/>
      <c r="J1051" s="169"/>
      <c r="K1051" s="171"/>
      <c r="L1051" s="11"/>
      <c r="M1051" s="11"/>
      <c r="N1051" s="172"/>
      <c r="O1051" s="117"/>
      <c r="P1051" s="11"/>
      <c r="Q1051" s="11"/>
      <c r="R1051" s="173"/>
      <c r="S1051" s="9"/>
      <c r="T1051" s="174"/>
      <c r="U1051" s="175"/>
      <c r="V1051" s="175"/>
      <c r="W1051" s="176"/>
      <c r="X1051" s="176"/>
      <c r="Y1051" s="177"/>
      <c r="Z1051" s="117"/>
      <c r="AA1051" s="11"/>
      <c r="AB1051" s="181"/>
      <c r="AC1051" s="9"/>
      <c r="AD1051" s="11"/>
      <c r="AE1051" s="74"/>
      <c r="AF1051" s="26"/>
    </row>
    <row r="1052">
      <c r="A1052" s="30"/>
      <c r="B1052" s="129" t="str">
        <f> VLOOKUP($A1052,datasets!$A:$B,2,0)</f>
        <v>#N/A</v>
      </c>
      <c r="C1052" s="129" t="str">
        <f t="shared" si="1"/>
        <v>.0</v>
      </c>
      <c r="D1052" s="11"/>
      <c r="E1052" s="117"/>
      <c r="F1052" s="168"/>
      <c r="G1052" s="117"/>
      <c r="H1052" s="169"/>
      <c r="I1052" s="170"/>
      <c r="J1052" s="169"/>
      <c r="K1052" s="171"/>
      <c r="L1052" s="11"/>
      <c r="M1052" s="11"/>
      <c r="N1052" s="172"/>
      <c r="O1052" s="117"/>
      <c r="P1052" s="11"/>
      <c r="Q1052" s="11"/>
      <c r="R1052" s="173"/>
      <c r="S1052" s="9"/>
      <c r="T1052" s="174"/>
      <c r="U1052" s="175"/>
      <c r="V1052" s="175"/>
      <c r="W1052" s="176"/>
      <c r="X1052" s="176"/>
      <c r="Y1052" s="177"/>
      <c r="Z1052" s="117"/>
      <c r="AA1052" s="11"/>
      <c r="AB1052" s="181"/>
      <c r="AC1052" s="9"/>
      <c r="AD1052" s="11"/>
      <c r="AE1052" s="74"/>
      <c r="AF1052" s="26"/>
    </row>
    <row r="1053">
      <c r="A1053" s="30"/>
      <c r="B1053" s="129" t="str">
        <f> VLOOKUP($A1053,datasets!$A:$B,2,0)</f>
        <v>#N/A</v>
      </c>
      <c r="C1053" s="129" t="str">
        <f t="shared" si="1"/>
        <v>.0</v>
      </c>
      <c r="D1053" s="11"/>
      <c r="E1053" s="117"/>
      <c r="F1053" s="168"/>
      <c r="G1053" s="117"/>
      <c r="H1053" s="169"/>
      <c r="I1053" s="170"/>
      <c r="J1053" s="169"/>
      <c r="K1053" s="171"/>
      <c r="L1053" s="11"/>
      <c r="M1053" s="11"/>
      <c r="N1053" s="172"/>
      <c r="O1053" s="117"/>
      <c r="P1053" s="11"/>
      <c r="Q1053" s="11"/>
      <c r="R1053" s="173"/>
      <c r="S1053" s="9"/>
      <c r="T1053" s="174"/>
      <c r="U1053" s="175"/>
      <c r="V1053" s="175"/>
      <c r="W1053" s="176"/>
      <c r="X1053" s="176"/>
      <c r="Y1053" s="177"/>
      <c r="Z1053" s="117"/>
      <c r="AA1053" s="11"/>
      <c r="AB1053" s="181"/>
      <c r="AC1053" s="9"/>
      <c r="AD1053" s="11"/>
      <c r="AE1053" s="74"/>
      <c r="AF1053" s="26"/>
    </row>
    <row r="1054">
      <c r="A1054" s="30"/>
      <c r="B1054" s="129" t="str">
        <f> VLOOKUP($A1054,datasets!$A:$B,2,0)</f>
        <v>#N/A</v>
      </c>
      <c r="C1054" s="129" t="str">
        <f t="shared" si="1"/>
        <v>.0</v>
      </c>
      <c r="D1054" s="11"/>
      <c r="E1054" s="117"/>
      <c r="F1054" s="168"/>
      <c r="G1054" s="117"/>
      <c r="H1054" s="169"/>
      <c r="I1054" s="170"/>
      <c r="J1054" s="169"/>
      <c r="K1054" s="171"/>
      <c r="L1054" s="11"/>
      <c r="M1054" s="11"/>
      <c r="N1054" s="172"/>
      <c r="O1054" s="117"/>
      <c r="P1054" s="11"/>
      <c r="Q1054" s="11"/>
      <c r="R1054" s="173"/>
      <c r="S1054" s="9"/>
      <c r="T1054" s="174"/>
      <c r="U1054" s="175"/>
      <c r="V1054" s="175"/>
      <c r="W1054" s="176"/>
      <c r="X1054" s="176"/>
      <c r="Y1054" s="177"/>
      <c r="Z1054" s="117"/>
      <c r="AA1054" s="11"/>
      <c r="AB1054" s="181"/>
      <c r="AC1054" s="9"/>
      <c r="AD1054" s="11"/>
      <c r="AE1054" s="74"/>
      <c r="AF1054" s="26"/>
    </row>
    <row r="1055">
      <c r="A1055" s="30"/>
      <c r="B1055" s="129" t="str">
        <f> VLOOKUP($A1055,datasets!$A:$B,2,0)</f>
        <v>#N/A</v>
      </c>
      <c r="C1055" s="129" t="str">
        <f t="shared" si="1"/>
        <v>.0</v>
      </c>
      <c r="D1055" s="11"/>
      <c r="E1055" s="117"/>
      <c r="F1055" s="168"/>
      <c r="G1055" s="117"/>
      <c r="H1055" s="169"/>
      <c r="I1055" s="170"/>
      <c r="J1055" s="169"/>
      <c r="K1055" s="171"/>
      <c r="L1055" s="11"/>
      <c r="M1055" s="11"/>
      <c r="N1055" s="172"/>
      <c r="O1055" s="117"/>
      <c r="P1055" s="11"/>
      <c r="Q1055" s="11"/>
      <c r="R1055" s="173"/>
      <c r="S1055" s="9"/>
      <c r="T1055" s="174"/>
      <c r="U1055" s="175"/>
      <c r="V1055" s="175"/>
      <c r="W1055" s="176"/>
      <c r="X1055" s="176"/>
      <c r="Y1055" s="177"/>
      <c r="Z1055" s="117"/>
      <c r="AA1055" s="11"/>
      <c r="AB1055" s="181"/>
      <c r="AC1055" s="9"/>
      <c r="AD1055" s="11"/>
      <c r="AE1055" s="74"/>
      <c r="AF1055" s="26"/>
    </row>
    <row r="1056">
      <c r="A1056" s="30"/>
      <c r="B1056" s="129" t="str">
        <f> VLOOKUP($A1056,datasets!$A:$B,2,0)</f>
        <v>#N/A</v>
      </c>
      <c r="C1056" s="129" t="str">
        <f t="shared" si="1"/>
        <v>.0</v>
      </c>
      <c r="D1056" s="11"/>
      <c r="E1056" s="117"/>
      <c r="F1056" s="168"/>
      <c r="G1056" s="117"/>
      <c r="H1056" s="169"/>
      <c r="I1056" s="170"/>
      <c r="J1056" s="169"/>
      <c r="K1056" s="171"/>
      <c r="L1056" s="11"/>
      <c r="M1056" s="11"/>
      <c r="N1056" s="172"/>
      <c r="O1056" s="117"/>
      <c r="P1056" s="11"/>
      <c r="Q1056" s="11"/>
      <c r="R1056" s="173"/>
      <c r="S1056" s="9"/>
      <c r="T1056" s="174"/>
      <c r="U1056" s="175"/>
      <c r="V1056" s="175"/>
      <c r="W1056" s="176"/>
      <c r="X1056" s="176"/>
      <c r="Y1056" s="177"/>
      <c r="Z1056" s="117"/>
      <c r="AA1056" s="11"/>
      <c r="AB1056" s="181"/>
      <c r="AC1056" s="9"/>
      <c r="AD1056" s="11"/>
      <c r="AE1056" s="74"/>
      <c r="AF1056" s="26"/>
    </row>
    <row r="1057">
      <c r="A1057" s="30"/>
      <c r="B1057" s="129" t="str">
        <f> VLOOKUP($A1057,datasets!$A:$B,2,0)</f>
        <v>#N/A</v>
      </c>
      <c r="C1057" s="129" t="str">
        <f t="shared" si="1"/>
        <v>.0</v>
      </c>
      <c r="D1057" s="11"/>
      <c r="E1057" s="117"/>
      <c r="F1057" s="168"/>
      <c r="G1057" s="117"/>
      <c r="H1057" s="169"/>
      <c r="I1057" s="170"/>
      <c r="J1057" s="169"/>
      <c r="K1057" s="171"/>
      <c r="L1057" s="11"/>
      <c r="M1057" s="11"/>
      <c r="N1057" s="172"/>
      <c r="O1057" s="117"/>
      <c r="P1057" s="11"/>
      <c r="Q1057" s="11"/>
      <c r="R1057" s="173"/>
      <c r="S1057" s="9"/>
      <c r="T1057" s="174"/>
      <c r="U1057" s="175"/>
      <c r="V1057" s="175"/>
      <c r="W1057" s="176"/>
      <c r="X1057" s="176"/>
      <c r="Y1057" s="177"/>
      <c r="Z1057" s="117"/>
      <c r="AA1057" s="11"/>
      <c r="AB1057" s="181"/>
      <c r="AC1057" s="9"/>
      <c r="AD1057" s="11"/>
      <c r="AE1057" s="74"/>
      <c r="AF1057" s="26"/>
    </row>
    <row r="1058">
      <c r="A1058" s="30"/>
      <c r="B1058" s="129" t="str">
        <f> VLOOKUP($A1058,datasets!$A:$B,2,0)</f>
        <v>#N/A</v>
      </c>
      <c r="C1058" s="129" t="str">
        <f t="shared" si="1"/>
        <v>.0</v>
      </c>
      <c r="D1058" s="11"/>
      <c r="E1058" s="117"/>
      <c r="F1058" s="168"/>
      <c r="G1058" s="117"/>
      <c r="H1058" s="169"/>
      <c r="I1058" s="170"/>
      <c r="J1058" s="169"/>
      <c r="K1058" s="171"/>
      <c r="L1058" s="11"/>
      <c r="M1058" s="11"/>
      <c r="N1058" s="172"/>
      <c r="O1058" s="117"/>
      <c r="P1058" s="11"/>
      <c r="Q1058" s="11"/>
      <c r="R1058" s="173"/>
      <c r="S1058" s="9"/>
      <c r="T1058" s="174"/>
      <c r="U1058" s="175"/>
      <c r="V1058" s="175"/>
      <c r="W1058" s="176"/>
      <c r="X1058" s="176"/>
      <c r="Y1058" s="177"/>
      <c r="Z1058" s="117"/>
      <c r="AA1058" s="11"/>
      <c r="AB1058" s="181"/>
      <c r="AC1058" s="9"/>
      <c r="AD1058" s="11"/>
      <c r="AE1058" s="74"/>
      <c r="AF1058" s="26"/>
    </row>
    <row r="1059">
      <c r="A1059" s="30"/>
      <c r="B1059" s="129" t="str">
        <f> VLOOKUP($A1059,datasets!$A:$B,2,0)</f>
        <v>#N/A</v>
      </c>
      <c r="C1059" s="129" t="str">
        <f t="shared" si="1"/>
        <v>.0</v>
      </c>
      <c r="D1059" s="11"/>
      <c r="E1059" s="117"/>
      <c r="F1059" s="168"/>
      <c r="G1059" s="117"/>
      <c r="H1059" s="169"/>
      <c r="I1059" s="170"/>
      <c r="J1059" s="169"/>
      <c r="K1059" s="171"/>
      <c r="L1059" s="11"/>
      <c r="M1059" s="11"/>
      <c r="N1059" s="172"/>
      <c r="O1059" s="117"/>
      <c r="P1059" s="11"/>
      <c r="Q1059" s="11"/>
      <c r="R1059" s="173"/>
      <c r="S1059" s="9"/>
      <c r="T1059" s="174"/>
      <c r="U1059" s="175"/>
      <c r="V1059" s="175"/>
      <c r="W1059" s="176"/>
      <c r="X1059" s="176"/>
      <c r="Y1059" s="177"/>
      <c r="Z1059" s="117"/>
      <c r="AA1059" s="11"/>
      <c r="AB1059" s="181"/>
      <c r="AC1059" s="9"/>
      <c r="AD1059" s="11"/>
      <c r="AE1059" s="74"/>
      <c r="AF1059" s="26"/>
    </row>
    <row r="1060">
      <c r="A1060" s="30"/>
      <c r="B1060" s="129" t="str">
        <f> VLOOKUP($A1060,datasets!$A:$B,2,0)</f>
        <v>#N/A</v>
      </c>
      <c r="C1060" s="129" t="str">
        <f t="shared" si="1"/>
        <v>.0</v>
      </c>
      <c r="D1060" s="11"/>
      <c r="E1060" s="117"/>
      <c r="F1060" s="168"/>
      <c r="G1060" s="117"/>
      <c r="H1060" s="169"/>
      <c r="I1060" s="170"/>
      <c r="J1060" s="169"/>
      <c r="K1060" s="171"/>
      <c r="L1060" s="11"/>
      <c r="M1060" s="11"/>
      <c r="N1060" s="172"/>
      <c r="O1060" s="117"/>
      <c r="P1060" s="11"/>
      <c r="Q1060" s="11"/>
      <c r="R1060" s="173"/>
      <c r="S1060" s="9"/>
      <c r="T1060" s="174"/>
      <c r="U1060" s="175"/>
      <c r="V1060" s="175"/>
      <c r="W1060" s="176"/>
      <c r="X1060" s="176"/>
      <c r="Y1060" s="177"/>
      <c r="Z1060" s="117"/>
      <c r="AA1060" s="11"/>
      <c r="AB1060" s="181"/>
      <c r="AC1060" s="9"/>
      <c r="AD1060" s="11"/>
      <c r="AE1060" s="74"/>
      <c r="AF1060" s="26"/>
    </row>
    <row r="1061">
      <c r="A1061" s="30"/>
      <c r="B1061" s="129" t="str">
        <f> VLOOKUP($A1061,datasets!$A:$B,2,0)</f>
        <v>#N/A</v>
      </c>
      <c r="C1061" s="129" t="str">
        <f t="shared" si="1"/>
        <v>.0</v>
      </c>
      <c r="D1061" s="11"/>
      <c r="E1061" s="117"/>
      <c r="F1061" s="168"/>
      <c r="G1061" s="117"/>
      <c r="H1061" s="169"/>
      <c r="I1061" s="170"/>
      <c r="J1061" s="169"/>
      <c r="K1061" s="171"/>
      <c r="L1061" s="11"/>
      <c r="M1061" s="11"/>
      <c r="N1061" s="172"/>
      <c r="O1061" s="117"/>
      <c r="P1061" s="11"/>
      <c r="Q1061" s="11"/>
      <c r="R1061" s="173"/>
      <c r="S1061" s="9"/>
      <c r="T1061" s="174"/>
      <c r="U1061" s="175"/>
      <c r="V1061" s="175"/>
      <c r="W1061" s="176"/>
      <c r="X1061" s="176"/>
      <c r="Y1061" s="177"/>
      <c r="Z1061" s="117"/>
      <c r="AA1061" s="11"/>
      <c r="AB1061" s="181"/>
      <c r="AC1061" s="9"/>
      <c r="AD1061" s="11"/>
      <c r="AE1061" s="74"/>
      <c r="AF1061" s="26"/>
    </row>
    <row r="1062">
      <c r="A1062" s="30"/>
      <c r="B1062" s="129" t="str">
        <f> VLOOKUP($A1062,datasets!$A:$B,2,0)</f>
        <v>#N/A</v>
      </c>
      <c r="C1062" s="129" t="str">
        <f t="shared" si="1"/>
        <v>.0</v>
      </c>
      <c r="D1062" s="11"/>
      <c r="E1062" s="117"/>
      <c r="F1062" s="168"/>
      <c r="G1062" s="117"/>
      <c r="H1062" s="169"/>
      <c r="I1062" s="170"/>
      <c r="J1062" s="169"/>
      <c r="K1062" s="171"/>
      <c r="L1062" s="11"/>
      <c r="M1062" s="11"/>
      <c r="N1062" s="172"/>
      <c r="O1062" s="117"/>
      <c r="P1062" s="11"/>
      <c r="Q1062" s="11"/>
      <c r="R1062" s="173"/>
      <c r="S1062" s="9"/>
      <c r="T1062" s="174"/>
      <c r="U1062" s="175"/>
      <c r="V1062" s="175"/>
      <c r="W1062" s="176"/>
      <c r="X1062" s="176"/>
      <c r="Y1062" s="177"/>
      <c r="Z1062" s="117"/>
      <c r="AA1062" s="11"/>
      <c r="AB1062" s="181"/>
      <c r="AC1062" s="9"/>
      <c r="AD1062" s="11"/>
      <c r="AE1062" s="74"/>
      <c r="AF1062" s="26"/>
    </row>
    <row r="1063">
      <c r="A1063" s="30"/>
      <c r="B1063" s="129" t="str">
        <f> VLOOKUP($A1063,datasets!$A:$B,2,0)</f>
        <v>#N/A</v>
      </c>
      <c r="C1063" s="129" t="str">
        <f t="shared" si="1"/>
        <v>.0</v>
      </c>
      <c r="D1063" s="11"/>
      <c r="E1063" s="117"/>
      <c r="F1063" s="168"/>
      <c r="G1063" s="117"/>
      <c r="H1063" s="169"/>
      <c r="I1063" s="170"/>
      <c r="J1063" s="169"/>
      <c r="K1063" s="171"/>
      <c r="L1063" s="11"/>
      <c r="M1063" s="11"/>
      <c r="N1063" s="172"/>
      <c r="O1063" s="117"/>
      <c r="P1063" s="11"/>
      <c r="Q1063" s="11"/>
      <c r="R1063" s="173"/>
      <c r="S1063" s="9"/>
      <c r="T1063" s="174"/>
      <c r="U1063" s="175"/>
      <c r="V1063" s="175"/>
      <c r="W1063" s="176"/>
      <c r="X1063" s="176"/>
      <c r="Y1063" s="177"/>
      <c r="Z1063" s="117"/>
      <c r="AA1063" s="11"/>
      <c r="AB1063" s="181"/>
      <c r="AC1063" s="9"/>
      <c r="AD1063" s="11"/>
      <c r="AE1063" s="74"/>
      <c r="AF1063" s="26"/>
    </row>
    <row r="1064">
      <c r="A1064" s="30"/>
      <c r="B1064" s="129" t="str">
        <f> VLOOKUP($A1064,datasets!$A:$B,2,0)</f>
        <v>#N/A</v>
      </c>
      <c r="C1064" s="129" t="str">
        <f t="shared" si="1"/>
        <v>.0</v>
      </c>
      <c r="D1064" s="11"/>
      <c r="E1064" s="117"/>
      <c r="F1064" s="168"/>
      <c r="G1064" s="117"/>
      <c r="H1064" s="169"/>
      <c r="I1064" s="170"/>
      <c r="J1064" s="169"/>
      <c r="K1064" s="171"/>
      <c r="L1064" s="11"/>
      <c r="M1064" s="11"/>
      <c r="N1064" s="172"/>
      <c r="O1064" s="117"/>
      <c r="P1064" s="11"/>
      <c r="Q1064" s="11"/>
      <c r="R1064" s="173"/>
      <c r="S1064" s="9"/>
      <c r="T1064" s="174"/>
      <c r="U1064" s="175"/>
      <c r="V1064" s="175"/>
      <c r="W1064" s="176"/>
      <c r="X1064" s="176"/>
      <c r="Y1064" s="177"/>
      <c r="Z1064" s="117"/>
      <c r="AA1064" s="11"/>
      <c r="AB1064" s="181"/>
      <c r="AC1064" s="9"/>
      <c r="AD1064" s="11"/>
      <c r="AE1064" s="74"/>
      <c r="AF1064" s="26"/>
    </row>
    <row r="1065">
      <c r="A1065" s="30"/>
      <c r="B1065" s="129" t="str">
        <f> VLOOKUP($A1065,datasets!$A:$B,2,0)</f>
        <v>#N/A</v>
      </c>
      <c r="C1065" s="129" t="str">
        <f t="shared" si="1"/>
        <v>.0</v>
      </c>
      <c r="D1065" s="11"/>
      <c r="E1065" s="117"/>
      <c r="F1065" s="168"/>
      <c r="G1065" s="117"/>
      <c r="H1065" s="169"/>
      <c r="I1065" s="170"/>
      <c r="J1065" s="169"/>
      <c r="K1065" s="171"/>
      <c r="L1065" s="11"/>
      <c r="M1065" s="11"/>
      <c r="N1065" s="172"/>
      <c r="O1065" s="117"/>
      <c r="P1065" s="11"/>
      <c r="Q1065" s="11"/>
      <c r="R1065" s="173"/>
      <c r="S1065" s="9"/>
      <c r="T1065" s="174"/>
      <c r="U1065" s="175"/>
      <c r="V1065" s="175"/>
      <c r="W1065" s="176"/>
      <c r="X1065" s="176"/>
      <c r="Y1065" s="177"/>
      <c r="Z1065" s="117"/>
      <c r="AA1065" s="11"/>
      <c r="AB1065" s="181"/>
      <c r="AC1065" s="9"/>
      <c r="AD1065" s="11"/>
      <c r="AE1065" s="74"/>
      <c r="AF1065" s="26"/>
    </row>
    <row r="1066">
      <c r="A1066" s="30"/>
      <c r="B1066" s="129" t="str">
        <f> VLOOKUP($A1066,datasets!$A:$B,2,0)</f>
        <v>#N/A</v>
      </c>
      <c r="C1066" s="129" t="str">
        <f t="shared" si="1"/>
        <v>.0</v>
      </c>
      <c r="D1066" s="11"/>
      <c r="E1066" s="117"/>
      <c r="F1066" s="168"/>
      <c r="G1066" s="117"/>
      <c r="H1066" s="169"/>
      <c r="I1066" s="170"/>
      <c r="J1066" s="169"/>
      <c r="K1066" s="171"/>
      <c r="L1066" s="11"/>
      <c r="M1066" s="11"/>
      <c r="N1066" s="172"/>
      <c r="O1066" s="117"/>
      <c r="P1066" s="11"/>
      <c r="Q1066" s="11"/>
      <c r="R1066" s="173"/>
      <c r="S1066" s="9"/>
      <c r="T1066" s="174"/>
      <c r="U1066" s="175"/>
      <c r="V1066" s="175"/>
      <c r="W1066" s="176"/>
      <c r="X1066" s="176"/>
      <c r="Y1066" s="177"/>
      <c r="Z1066" s="117"/>
      <c r="AA1066" s="11"/>
      <c r="AB1066" s="181"/>
      <c r="AC1066" s="9"/>
      <c r="AD1066" s="11"/>
      <c r="AE1066" s="74"/>
      <c r="AF1066" s="26"/>
    </row>
    <row r="1067">
      <c r="A1067" s="30"/>
      <c r="B1067" s="129" t="str">
        <f> VLOOKUP($A1067,datasets!$A:$B,2,0)</f>
        <v>#N/A</v>
      </c>
      <c r="C1067" s="129" t="str">
        <f t="shared" si="1"/>
        <v>.0</v>
      </c>
      <c r="D1067" s="11"/>
      <c r="E1067" s="117"/>
      <c r="F1067" s="168"/>
      <c r="G1067" s="117"/>
      <c r="H1067" s="169"/>
      <c r="I1067" s="170"/>
      <c r="J1067" s="169"/>
      <c r="K1067" s="171"/>
      <c r="L1067" s="11"/>
      <c r="M1067" s="11"/>
      <c r="N1067" s="172"/>
      <c r="O1067" s="117"/>
      <c r="P1067" s="11"/>
      <c r="Q1067" s="11"/>
      <c r="R1067" s="173"/>
      <c r="S1067" s="9"/>
      <c r="T1067" s="174"/>
      <c r="U1067" s="175"/>
      <c r="V1067" s="175"/>
      <c r="W1067" s="176"/>
      <c r="X1067" s="176"/>
      <c r="Y1067" s="177"/>
      <c r="Z1067" s="117"/>
      <c r="AA1067" s="11"/>
      <c r="AB1067" s="181"/>
      <c r="AC1067" s="9"/>
      <c r="AD1067" s="11"/>
      <c r="AE1067" s="74"/>
      <c r="AF1067" s="26"/>
    </row>
    <row r="1068">
      <c r="A1068" s="30"/>
      <c r="B1068" s="129" t="str">
        <f> VLOOKUP($A1068,datasets!$A:$B,2,0)</f>
        <v>#N/A</v>
      </c>
      <c r="C1068" s="129" t="str">
        <f t="shared" si="1"/>
        <v>.0</v>
      </c>
      <c r="D1068" s="11"/>
      <c r="E1068" s="117"/>
      <c r="F1068" s="168"/>
      <c r="G1068" s="117"/>
      <c r="H1068" s="169"/>
      <c r="I1068" s="170"/>
      <c r="J1068" s="169"/>
      <c r="K1068" s="171"/>
      <c r="L1068" s="11"/>
      <c r="M1068" s="11"/>
      <c r="N1068" s="172"/>
      <c r="O1068" s="117"/>
      <c r="P1068" s="11"/>
      <c r="Q1068" s="11"/>
      <c r="R1068" s="173"/>
      <c r="S1068" s="9"/>
      <c r="T1068" s="174"/>
      <c r="U1068" s="175"/>
      <c r="V1068" s="175"/>
      <c r="W1068" s="176"/>
      <c r="X1068" s="176"/>
      <c r="Y1068" s="177"/>
      <c r="Z1068" s="117"/>
      <c r="AA1068" s="11"/>
      <c r="AB1068" s="181"/>
      <c r="AC1068" s="9"/>
      <c r="AD1068" s="11"/>
      <c r="AE1068" s="74"/>
      <c r="AF1068" s="26"/>
    </row>
    <row r="1069">
      <c r="A1069" s="30"/>
      <c r="B1069" s="129" t="str">
        <f> VLOOKUP($A1069,datasets!$A:$B,2,0)</f>
        <v>#N/A</v>
      </c>
      <c r="C1069" s="129" t="str">
        <f t="shared" si="1"/>
        <v>.0</v>
      </c>
      <c r="D1069" s="11"/>
      <c r="E1069" s="117"/>
      <c r="F1069" s="168"/>
      <c r="G1069" s="117"/>
      <c r="H1069" s="169"/>
      <c r="I1069" s="170"/>
      <c r="J1069" s="169"/>
      <c r="K1069" s="171"/>
      <c r="L1069" s="11"/>
      <c r="M1069" s="11"/>
      <c r="N1069" s="172"/>
      <c r="O1069" s="117"/>
      <c r="P1069" s="11"/>
      <c r="Q1069" s="11"/>
      <c r="R1069" s="173"/>
      <c r="S1069" s="9"/>
      <c r="T1069" s="174"/>
      <c r="U1069" s="175"/>
      <c r="V1069" s="175"/>
      <c r="W1069" s="176"/>
      <c r="X1069" s="176"/>
      <c r="Y1069" s="177"/>
      <c r="Z1069" s="117"/>
      <c r="AA1069" s="11"/>
      <c r="AB1069" s="181"/>
      <c r="AC1069" s="9"/>
      <c r="AD1069" s="11"/>
      <c r="AE1069" s="74"/>
      <c r="AF1069" s="26"/>
    </row>
    <row r="1070">
      <c r="A1070" s="30"/>
      <c r="B1070" s="129" t="str">
        <f> VLOOKUP($A1070,datasets!$A:$B,2,0)</f>
        <v>#N/A</v>
      </c>
      <c r="C1070" s="129" t="str">
        <f t="shared" si="1"/>
        <v>.0</v>
      </c>
      <c r="D1070" s="11"/>
      <c r="E1070" s="117"/>
      <c r="F1070" s="168"/>
      <c r="G1070" s="117"/>
      <c r="H1070" s="169"/>
      <c r="I1070" s="170"/>
      <c r="J1070" s="169"/>
      <c r="K1070" s="171"/>
      <c r="L1070" s="11"/>
      <c r="M1070" s="11"/>
      <c r="N1070" s="172"/>
      <c r="O1070" s="117"/>
      <c r="P1070" s="11"/>
      <c r="Q1070" s="11"/>
      <c r="R1070" s="173"/>
      <c r="S1070" s="9"/>
      <c r="T1070" s="174"/>
      <c r="U1070" s="175"/>
      <c r="V1070" s="175"/>
      <c r="W1070" s="176"/>
      <c r="X1070" s="176"/>
      <c r="Y1070" s="177"/>
      <c r="Z1070" s="117"/>
      <c r="AA1070" s="11"/>
      <c r="AB1070" s="181"/>
      <c r="AC1070" s="9"/>
      <c r="AD1070" s="11"/>
      <c r="AE1070" s="74"/>
      <c r="AF1070" s="26"/>
    </row>
    <row r="1071">
      <c r="A1071" s="30"/>
      <c r="B1071" s="129" t="str">
        <f> VLOOKUP($A1071,datasets!$A:$B,2,0)</f>
        <v>#N/A</v>
      </c>
      <c r="C1071" s="129" t="str">
        <f t="shared" si="1"/>
        <v>.0</v>
      </c>
      <c r="D1071" s="11"/>
      <c r="E1071" s="117"/>
      <c r="F1071" s="168"/>
      <c r="G1071" s="117"/>
      <c r="H1071" s="169"/>
      <c r="I1071" s="170"/>
      <c r="J1071" s="169"/>
      <c r="K1071" s="171"/>
      <c r="L1071" s="11"/>
      <c r="M1071" s="11"/>
      <c r="N1071" s="172"/>
      <c r="O1071" s="117"/>
      <c r="P1071" s="11"/>
      <c r="Q1071" s="11"/>
      <c r="R1071" s="173"/>
      <c r="S1071" s="9"/>
      <c r="T1071" s="174"/>
      <c r="U1071" s="175"/>
      <c r="V1071" s="175"/>
      <c r="W1071" s="176"/>
      <c r="X1071" s="176"/>
      <c r="Y1071" s="177"/>
      <c r="Z1071" s="117"/>
      <c r="AA1071" s="11"/>
      <c r="AB1071" s="181"/>
      <c r="AC1071" s="9"/>
      <c r="AD1071" s="11"/>
      <c r="AE1071" s="74"/>
      <c r="AF1071" s="26"/>
    </row>
    <row r="1072">
      <c r="A1072" s="30"/>
      <c r="B1072" s="129" t="str">
        <f> VLOOKUP($A1072,datasets!$A:$B,2,0)</f>
        <v>#N/A</v>
      </c>
      <c r="C1072" s="129" t="str">
        <f t="shared" si="1"/>
        <v>.0</v>
      </c>
      <c r="D1072" s="11"/>
      <c r="E1072" s="117"/>
      <c r="F1072" s="168"/>
      <c r="G1072" s="117"/>
      <c r="H1072" s="169"/>
      <c r="I1072" s="170"/>
      <c r="J1072" s="169"/>
      <c r="K1072" s="171"/>
      <c r="L1072" s="11"/>
      <c r="M1072" s="11"/>
      <c r="N1072" s="172"/>
      <c r="O1072" s="117"/>
      <c r="P1072" s="11"/>
      <c r="Q1072" s="11"/>
      <c r="R1072" s="173"/>
      <c r="S1072" s="9"/>
      <c r="T1072" s="174"/>
      <c r="U1072" s="175"/>
      <c r="V1072" s="175"/>
      <c r="W1072" s="176"/>
      <c r="X1072" s="176"/>
      <c r="Y1072" s="177"/>
      <c r="Z1072" s="117"/>
      <c r="AA1072" s="11"/>
      <c r="AB1072" s="181"/>
      <c r="AC1072" s="9"/>
      <c r="AD1072" s="11"/>
      <c r="AE1072" s="74"/>
      <c r="AF1072" s="26"/>
    </row>
    <row r="1073">
      <c r="A1073" s="30"/>
      <c r="B1073" s="129" t="str">
        <f> VLOOKUP($A1073,datasets!$A:$B,2,0)</f>
        <v>#N/A</v>
      </c>
      <c r="C1073" s="129" t="str">
        <f t="shared" si="1"/>
        <v>.0</v>
      </c>
      <c r="D1073" s="11"/>
      <c r="E1073" s="117"/>
      <c r="F1073" s="168"/>
      <c r="G1073" s="117"/>
      <c r="H1073" s="169"/>
      <c r="I1073" s="170"/>
      <c r="J1073" s="169"/>
      <c r="K1073" s="171"/>
      <c r="L1073" s="11"/>
      <c r="M1073" s="11"/>
      <c r="N1073" s="172"/>
      <c r="O1073" s="117"/>
      <c r="P1073" s="11"/>
      <c r="Q1073" s="11"/>
      <c r="R1073" s="173"/>
      <c r="S1073" s="9"/>
      <c r="T1073" s="174"/>
      <c r="U1073" s="175"/>
      <c r="V1073" s="175"/>
      <c r="W1073" s="176"/>
      <c r="X1073" s="176"/>
      <c r="Y1073" s="177"/>
      <c r="Z1073" s="117"/>
      <c r="AA1073" s="11"/>
      <c r="AB1073" s="181"/>
      <c r="AC1073" s="9"/>
      <c r="AD1073" s="11"/>
      <c r="AE1073" s="74"/>
      <c r="AF1073" s="26"/>
    </row>
    <row r="1074">
      <c r="A1074" s="30"/>
      <c r="B1074" s="129" t="str">
        <f> VLOOKUP($A1074,datasets!$A:$B,2,0)</f>
        <v>#N/A</v>
      </c>
      <c r="C1074" s="129" t="str">
        <f t="shared" si="1"/>
        <v>.0</v>
      </c>
      <c r="D1074" s="11"/>
      <c r="E1074" s="117"/>
      <c r="F1074" s="168"/>
      <c r="G1074" s="117"/>
      <c r="H1074" s="169"/>
      <c r="I1074" s="170"/>
      <c r="J1074" s="169"/>
      <c r="K1074" s="171"/>
      <c r="L1074" s="11"/>
      <c r="M1074" s="11"/>
      <c r="N1074" s="172"/>
      <c r="O1074" s="117"/>
      <c r="P1074" s="11"/>
      <c r="Q1074" s="11"/>
      <c r="R1074" s="173"/>
      <c r="S1074" s="9"/>
      <c r="T1074" s="174"/>
      <c r="U1074" s="175"/>
      <c r="V1074" s="175"/>
      <c r="W1074" s="176"/>
      <c r="X1074" s="176"/>
      <c r="Y1074" s="177"/>
      <c r="Z1074" s="117"/>
      <c r="AA1074" s="11"/>
      <c r="AB1074" s="181"/>
      <c r="AC1074" s="9"/>
      <c r="AD1074" s="11"/>
      <c r="AE1074" s="74"/>
      <c r="AF1074" s="26"/>
    </row>
    <row r="1075">
      <c r="A1075" s="30"/>
      <c r="B1075" s="129" t="str">
        <f> VLOOKUP($A1075,datasets!$A:$B,2,0)</f>
        <v>#N/A</v>
      </c>
      <c r="C1075" s="129" t="str">
        <f t="shared" si="1"/>
        <v>.0</v>
      </c>
      <c r="D1075" s="11"/>
      <c r="E1075" s="117"/>
      <c r="F1075" s="168"/>
      <c r="G1075" s="117"/>
      <c r="H1075" s="169"/>
      <c r="I1075" s="170"/>
      <c r="J1075" s="169"/>
      <c r="K1075" s="171"/>
      <c r="L1075" s="11"/>
      <c r="M1075" s="11"/>
      <c r="N1075" s="172"/>
      <c r="O1075" s="117"/>
      <c r="P1075" s="11"/>
      <c r="Q1075" s="11"/>
      <c r="R1075" s="173"/>
      <c r="S1075" s="9"/>
      <c r="T1075" s="174"/>
      <c r="U1075" s="175"/>
      <c r="V1075" s="175"/>
      <c r="W1075" s="176"/>
      <c r="X1075" s="176"/>
      <c r="Y1075" s="177"/>
      <c r="Z1075" s="117"/>
      <c r="AA1075" s="11"/>
      <c r="AB1075" s="181"/>
      <c r="AC1075" s="9"/>
      <c r="AD1075" s="11"/>
      <c r="AE1075" s="74"/>
      <c r="AF1075" s="26"/>
    </row>
    <row r="1076">
      <c r="A1076" s="30"/>
      <c r="B1076" s="129" t="str">
        <f> VLOOKUP($A1076,datasets!$A:$B,2,0)</f>
        <v>#N/A</v>
      </c>
      <c r="C1076" s="129" t="str">
        <f t="shared" si="1"/>
        <v>.0</v>
      </c>
      <c r="D1076" s="11"/>
      <c r="E1076" s="117"/>
      <c r="F1076" s="168"/>
      <c r="G1076" s="117"/>
      <c r="H1076" s="169"/>
      <c r="I1076" s="170"/>
      <c r="J1076" s="169"/>
      <c r="K1076" s="171"/>
      <c r="L1076" s="11"/>
      <c r="M1076" s="11"/>
      <c r="N1076" s="172"/>
      <c r="O1076" s="117"/>
      <c r="P1076" s="11"/>
      <c r="Q1076" s="11"/>
      <c r="R1076" s="173"/>
      <c r="S1076" s="9"/>
      <c r="T1076" s="174"/>
      <c r="U1076" s="175"/>
      <c r="V1076" s="175"/>
      <c r="W1076" s="176"/>
      <c r="X1076" s="176"/>
      <c r="Y1076" s="177"/>
      <c r="Z1076" s="117"/>
      <c r="AA1076" s="11"/>
      <c r="AB1076" s="181"/>
      <c r="AC1076" s="9"/>
      <c r="AD1076" s="11"/>
      <c r="AE1076" s="74"/>
      <c r="AF1076" s="26"/>
    </row>
    <row r="1077">
      <c r="A1077" s="30"/>
      <c r="B1077" s="129" t="str">
        <f> VLOOKUP($A1077,datasets!$A:$B,2,0)</f>
        <v>#N/A</v>
      </c>
      <c r="C1077" s="129" t="str">
        <f t="shared" si="1"/>
        <v>.0</v>
      </c>
      <c r="D1077" s="11"/>
      <c r="E1077" s="117"/>
      <c r="F1077" s="168"/>
      <c r="G1077" s="117"/>
      <c r="H1077" s="169"/>
      <c r="I1077" s="170"/>
      <c r="J1077" s="169"/>
      <c r="K1077" s="171"/>
      <c r="L1077" s="11"/>
      <c r="M1077" s="11"/>
      <c r="N1077" s="172"/>
      <c r="O1077" s="117"/>
      <c r="P1077" s="11"/>
      <c r="Q1077" s="11"/>
      <c r="R1077" s="173"/>
      <c r="S1077" s="9"/>
      <c r="T1077" s="174"/>
      <c r="U1077" s="175"/>
      <c r="V1077" s="175"/>
      <c r="W1077" s="176"/>
      <c r="X1077" s="176"/>
      <c r="Y1077" s="177"/>
      <c r="Z1077" s="117"/>
      <c r="AA1077" s="11"/>
      <c r="AB1077" s="181"/>
      <c r="AC1077" s="9"/>
      <c r="AD1077" s="11"/>
      <c r="AE1077" s="74"/>
      <c r="AF1077" s="26"/>
    </row>
    <row r="1078">
      <c r="A1078" s="30"/>
      <c r="B1078" s="129" t="str">
        <f> VLOOKUP($A1078,datasets!$A:$B,2,0)</f>
        <v>#N/A</v>
      </c>
      <c r="C1078" s="129" t="str">
        <f t="shared" si="1"/>
        <v>.0</v>
      </c>
      <c r="D1078" s="11"/>
      <c r="E1078" s="117"/>
      <c r="F1078" s="168"/>
      <c r="G1078" s="117"/>
      <c r="H1078" s="169"/>
      <c r="I1078" s="170"/>
      <c r="J1078" s="169"/>
      <c r="K1078" s="171"/>
      <c r="L1078" s="11"/>
      <c r="M1078" s="11"/>
      <c r="N1078" s="172"/>
      <c r="O1078" s="117"/>
      <c r="P1078" s="11"/>
      <c r="Q1078" s="11"/>
      <c r="R1078" s="173"/>
      <c r="S1078" s="9"/>
      <c r="T1078" s="174"/>
      <c r="U1078" s="175"/>
      <c r="V1078" s="175"/>
      <c r="W1078" s="176"/>
      <c r="X1078" s="176"/>
      <c r="Y1078" s="177"/>
      <c r="Z1078" s="117"/>
      <c r="AA1078" s="11"/>
      <c r="AB1078" s="181"/>
      <c r="AC1078" s="9"/>
      <c r="AD1078" s="11"/>
      <c r="AE1078" s="74"/>
      <c r="AF1078" s="26"/>
    </row>
    <row r="1079">
      <c r="A1079" s="30"/>
      <c r="B1079" s="129" t="str">
        <f> VLOOKUP($A1079,datasets!$A:$B,2,0)</f>
        <v>#N/A</v>
      </c>
      <c r="C1079" s="129" t="str">
        <f t="shared" si="1"/>
        <v>.0</v>
      </c>
      <c r="D1079" s="11"/>
      <c r="E1079" s="117"/>
      <c r="F1079" s="168"/>
      <c r="G1079" s="117"/>
      <c r="H1079" s="169"/>
      <c r="I1079" s="170"/>
      <c r="J1079" s="169"/>
      <c r="K1079" s="171"/>
      <c r="L1079" s="11"/>
      <c r="M1079" s="11"/>
      <c r="N1079" s="172"/>
      <c r="O1079" s="117"/>
      <c r="P1079" s="11"/>
      <c r="Q1079" s="11"/>
      <c r="R1079" s="173"/>
      <c r="S1079" s="9"/>
      <c r="T1079" s="174"/>
      <c r="U1079" s="175"/>
      <c r="V1079" s="175"/>
      <c r="W1079" s="176"/>
      <c r="X1079" s="176"/>
      <c r="Y1079" s="177"/>
      <c r="Z1079" s="117"/>
      <c r="AA1079" s="11"/>
      <c r="AB1079" s="181"/>
      <c r="AC1079" s="9"/>
      <c r="AD1079" s="11"/>
      <c r="AE1079" s="74"/>
      <c r="AF1079" s="26"/>
    </row>
    <row r="1080">
      <c r="A1080" s="30"/>
      <c r="B1080" s="129" t="str">
        <f> VLOOKUP($A1080,datasets!$A:$B,2,0)</f>
        <v>#N/A</v>
      </c>
      <c r="C1080" s="129" t="str">
        <f t="shared" si="1"/>
        <v>.0</v>
      </c>
      <c r="D1080" s="11"/>
      <c r="E1080" s="117"/>
      <c r="F1080" s="168"/>
      <c r="G1080" s="117"/>
      <c r="H1080" s="169"/>
      <c r="I1080" s="170"/>
      <c r="J1080" s="169"/>
      <c r="K1080" s="171"/>
      <c r="L1080" s="11"/>
      <c r="M1080" s="11"/>
      <c r="N1080" s="172"/>
      <c r="O1080" s="117"/>
      <c r="P1080" s="11"/>
      <c r="Q1080" s="11"/>
      <c r="R1080" s="173"/>
      <c r="S1080" s="9"/>
      <c r="T1080" s="174"/>
      <c r="U1080" s="175"/>
      <c r="V1080" s="175"/>
      <c r="W1080" s="176"/>
      <c r="X1080" s="176"/>
      <c r="Y1080" s="177"/>
      <c r="Z1080" s="117"/>
      <c r="AA1080" s="11"/>
      <c r="AB1080" s="181"/>
      <c r="AC1080" s="9"/>
      <c r="AD1080" s="11"/>
      <c r="AE1080" s="74"/>
      <c r="AF1080" s="26"/>
    </row>
    <row r="1081">
      <c r="A1081" s="30"/>
      <c r="B1081" s="129" t="str">
        <f> VLOOKUP($A1081,datasets!$A:$B,2,0)</f>
        <v>#N/A</v>
      </c>
      <c r="C1081" s="129" t="str">
        <f t="shared" si="1"/>
        <v>.0</v>
      </c>
      <c r="D1081" s="11"/>
      <c r="E1081" s="117"/>
      <c r="F1081" s="168"/>
      <c r="G1081" s="117"/>
      <c r="H1081" s="169"/>
      <c r="I1081" s="170"/>
      <c r="J1081" s="169"/>
      <c r="K1081" s="171"/>
      <c r="L1081" s="11"/>
      <c r="M1081" s="11"/>
      <c r="N1081" s="172"/>
      <c r="O1081" s="117"/>
      <c r="P1081" s="11"/>
      <c r="Q1081" s="11"/>
      <c r="R1081" s="173"/>
      <c r="S1081" s="9"/>
      <c r="T1081" s="174"/>
      <c r="U1081" s="175"/>
      <c r="V1081" s="175"/>
      <c r="W1081" s="176"/>
      <c r="X1081" s="176"/>
      <c r="Y1081" s="177"/>
      <c r="Z1081" s="117"/>
      <c r="AA1081" s="11"/>
      <c r="AB1081" s="181"/>
      <c r="AC1081" s="9"/>
      <c r="AD1081" s="11"/>
      <c r="AE1081" s="74"/>
      <c r="AF1081" s="26"/>
    </row>
    <row r="1082">
      <c r="A1082" s="30"/>
      <c r="B1082" s="129" t="str">
        <f> VLOOKUP($A1082,datasets!$A:$B,2,0)</f>
        <v>#N/A</v>
      </c>
      <c r="C1082" s="129" t="str">
        <f t="shared" si="1"/>
        <v>.0</v>
      </c>
      <c r="D1082" s="11"/>
      <c r="E1082" s="117"/>
      <c r="F1082" s="168"/>
      <c r="G1082" s="117"/>
      <c r="H1082" s="169"/>
      <c r="I1082" s="170"/>
      <c r="J1082" s="169"/>
      <c r="K1082" s="171"/>
      <c r="L1082" s="11"/>
      <c r="M1082" s="11"/>
      <c r="N1082" s="172"/>
      <c r="O1082" s="117"/>
      <c r="P1082" s="11"/>
      <c r="Q1082" s="11"/>
      <c r="R1082" s="173"/>
      <c r="S1082" s="9"/>
      <c r="T1082" s="174"/>
      <c r="U1082" s="175"/>
      <c r="V1082" s="175"/>
      <c r="W1082" s="176"/>
      <c r="X1082" s="176"/>
      <c r="Y1082" s="177"/>
      <c r="Z1082" s="117"/>
      <c r="AA1082" s="11"/>
      <c r="AB1082" s="181"/>
      <c r="AC1082" s="9"/>
      <c r="AD1082" s="11"/>
      <c r="AE1082" s="74"/>
      <c r="AF1082" s="26"/>
    </row>
    <row r="1083">
      <c r="A1083" s="30"/>
      <c r="B1083" s="129" t="str">
        <f> VLOOKUP($A1083,datasets!$A:$B,2,0)</f>
        <v>#N/A</v>
      </c>
      <c r="C1083" s="129" t="str">
        <f t="shared" si="1"/>
        <v>.0</v>
      </c>
      <c r="D1083" s="11"/>
      <c r="E1083" s="117"/>
      <c r="F1083" s="168"/>
      <c r="G1083" s="117"/>
      <c r="H1083" s="169"/>
      <c r="I1083" s="170"/>
      <c r="J1083" s="169"/>
      <c r="K1083" s="171"/>
      <c r="L1083" s="11"/>
      <c r="M1083" s="11"/>
      <c r="N1083" s="172"/>
      <c r="O1083" s="117"/>
      <c r="P1083" s="11"/>
      <c r="Q1083" s="11"/>
      <c r="R1083" s="173"/>
      <c r="S1083" s="9"/>
      <c r="T1083" s="174"/>
      <c r="U1083" s="175"/>
      <c r="V1083" s="175"/>
      <c r="W1083" s="176"/>
      <c r="X1083" s="176"/>
      <c r="Y1083" s="177"/>
      <c r="Z1083" s="117"/>
      <c r="AA1083" s="11"/>
      <c r="AB1083" s="181"/>
      <c r="AC1083" s="9"/>
      <c r="AD1083" s="11"/>
      <c r="AE1083" s="74"/>
      <c r="AF1083" s="26"/>
    </row>
    <row r="1084">
      <c r="A1084" s="30"/>
      <c r="B1084" s="129" t="str">
        <f> VLOOKUP($A1084,datasets!$A:$B,2,0)</f>
        <v>#N/A</v>
      </c>
      <c r="C1084" s="129" t="str">
        <f t="shared" si="1"/>
        <v>.0</v>
      </c>
      <c r="D1084" s="11"/>
      <c r="E1084" s="117"/>
      <c r="F1084" s="168"/>
      <c r="G1084" s="117"/>
      <c r="H1084" s="169"/>
      <c r="I1084" s="170"/>
      <c r="J1084" s="169"/>
      <c r="K1084" s="171"/>
      <c r="L1084" s="11"/>
      <c r="M1084" s="11"/>
      <c r="N1084" s="172"/>
      <c r="O1084" s="117"/>
      <c r="P1084" s="11"/>
      <c r="Q1084" s="11"/>
      <c r="R1084" s="173"/>
      <c r="S1084" s="9"/>
      <c r="T1084" s="174"/>
      <c r="U1084" s="175"/>
      <c r="V1084" s="175"/>
      <c r="W1084" s="176"/>
      <c r="X1084" s="176"/>
      <c r="Y1084" s="177"/>
      <c r="Z1084" s="117"/>
      <c r="AA1084" s="11"/>
      <c r="AB1084" s="181"/>
      <c r="AC1084" s="9"/>
      <c r="AD1084" s="11"/>
      <c r="AE1084" s="74"/>
      <c r="AF1084" s="26"/>
    </row>
    <row r="1085">
      <c r="A1085" s="30"/>
      <c r="B1085" s="129" t="str">
        <f> VLOOKUP($A1085,datasets!$A:$B,2,0)</f>
        <v>#N/A</v>
      </c>
      <c r="C1085" s="129" t="str">
        <f t="shared" si="1"/>
        <v>.0</v>
      </c>
      <c r="D1085" s="11"/>
      <c r="E1085" s="117"/>
      <c r="F1085" s="168"/>
      <c r="G1085" s="117"/>
      <c r="H1085" s="169"/>
      <c r="I1085" s="170"/>
      <c r="J1085" s="169"/>
      <c r="K1085" s="171"/>
      <c r="L1085" s="11"/>
      <c r="M1085" s="11"/>
      <c r="N1085" s="172"/>
      <c r="O1085" s="117"/>
      <c r="P1085" s="11"/>
      <c r="Q1085" s="11"/>
      <c r="R1085" s="173"/>
      <c r="S1085" s="9"/>
      <c r="T1085" s="174"/>
      <c r="U1085" s="175"/>
      <c r="V1085" s="175"/>
      <c r="W1085" s="176"/>
      <c r="X1085" s="176"/>
      <c r="Y1085" s="177"/>
      <c r="Z1085" s="117"/>
      <c r="AA1085" s="11"/>
      <c r="AB1085" s="181"/>
      <c r="AC1085" s="9"/>
      <c r="AD1085" s="11"/>
      <c r="AE1085" s="74"/>
      <c r="AF1085" s="26"/>
    </row>
    <row r="1086">
      <c r="A1086" s="30"/>
      <c r="B1086" s="129" t="str">
        <f> VLOOKUP($A1086,datasets!$A:$B,2,0)</f>
        <v>#N/A</v>
      </c>
      <c r="C1086" s="129" t="str">
        <f t="shared" si="1"/>
        <v>.0</v>
      </c>
      <c r="D1086" s="11"/>
      <c r="E1086" s="117"/>
      <c r="F1086" s="168"/>
      <c r="G1086" s="117"/>
      <c r="H1086" s="169"/>
      <c r="I1086" s="170"/>
      <c r="J1086" s="169"/>
      <c r="K1086" s="171"/>
      <c r="L1086" s="11"/>
      <c r="M1086" s="11"/>
      <c r="N1086" s="172"/>
      <c r="O1086" s="117"/>
      <c r="P1086" s="11"/>
      <c r="Q1086" s="11"/>
      <c r="R1086" s="173"/>
      <c r="S1086" s="9"/>
      <c r="T1086" s="174"/>
      <c r="U1086" s="175"/>
      <c r="V1086" s="175"/>
      <c r="W1086" s="176"/>
      <c r="X1086" s="176"/>
      <c r="Y1086" s="177"/>
      <c r="Z1086" s="117"/>
      <c r="AA1086" s="11"/>
      <c r="AB1086" s="181"/>
      <c r="AC1086" s="9"/>
      <c r="AD1086" s="11"/>
      <c r="AE1086" s="74"/>
      <c r="AF1086" s="26"/>
    </row>
    <row r="1087">
      <c r="A1087" s="30"/>
      <c r="B1087" s="129" t="str">
        <f> VLOOKUP($A1087,datasets!$A:$B,2,0)</f>
        <v>#N/A</v>
      </c>
      <c r="C1087" s="129" t="str">
        <f t="shared" si="1"/>
        <v>.0</v>
      </c>
      <c r="D1087" s="11"/>
      <c r="E1087" s="117"/>
      <c r="F1087" s="168"/>
      <c r="G1087" s="117"/>
      <c r="H1087" s="169"/>
      <c r="I1087" s="170"/>
      <c r="J1087" s="169"/>
      <c r="K1087" s="171"/>
      <c r="L1087" s="11"/>
      <c r="M1087" s="11"/>
      <c r="N1087" s="172"/>
      <c r="O1087" s="117"/>
      <c r="P1087" s="11"/>
      <c r="Q1087" s="11"/>
      <c r="R1087" s="173"/>
      <c r="S1087" s="9"/>
      <c r="T1087" s="174"/>
      <c r="U1087" s="175"/>
      <c r="V1087" s="175"/>
      <c r="W1087" s="176"/>
      <c r="X1087" s="176"/>
      <c r="Y1087" s="177"/>
      <c r="Z1087" s="117"/>
      <c r="AA1087" s="11"/>
      <c r="AB1087" s="181"/>
      <c r="AC1087" s="9"/>
      <c r="AD1087" s="11"/>
      <c r="AE1087" s="74"/>
      <c r="AF1087" s="26"/>
    </row>
    <row r="1088">
      <c r="A1088" s="30"/>
      <c r="B1088" s="129" t="str">
        <f> VLOOKUP($A1088,datasets!$A:$B,2,0)</f>
        <v>#N/A</v>
      </c>
      <c r="C1088" s="129" t="str">
        <f t="shared" si="1"/>
        <v>.0</v>
      </c>
      <c r="D1088" s="11"/>
      <c r="E1088" s="117"/>
      <c r="F1088" s="168"/>
      <c r="G1088" s="117"/>
      <c r="H1088" s="169"/>
      <c r="I1088" s="170"/>
      <c r="J1088" s="169"/>
      <c r="K1088" s="171"/>
      <c r="L1088" s="11"/>
      <c r="M1088" s="11"/>
      <c r="N1088" s="172"/>
      <c r="O1088" s="117"/>
      <c r="P1088" s="11"/>
      <c r="Q1088" s="11"/>
      <c r="R1088" s="173"/>
      <c r="S1088" s="9"/>
      <c r="T1088" s="174"/>
      <c r="U1088" s="175"/>
      <c r="V1088" s="175"/>
      <c r="W1088" s="176"/>
      <c r="X1088" s="176"/>
      <c r="Y1088" s="177"/>
      <c r="Z1088" s="117"/>
      <c r="AA1088" s="11"/>
      <c r="AB1088" s="181"/>
      <c r="AC1088" s="9"/>
      <c r="AD1088" s="11"/>
      <c r="AE1088" s="74"/>
      <c r="AF1088" s="26"/>
    </row>
    <row r="1089">
      <c r="A1089" s="30"/>
      <c r="B1089" s="129" t="str">
        <f> VLOOKUP($A1089,datasets!$A:$B,2,0)</f>
        <v>#N/A</v>
      </c>
      <c r="C1089" s="129" t="str">
        <f t="shared" si="1"/>
        <v>.0</v>
      </c>
      <c r="D1089" s="11"/>
      <c r="E1089" s="117"/>
      <c r="F1089" s="168"/>
      <c r="G1089" s="117"/>
      <c r="H1089" s="169"/>
      <c r="I1089" s="170"/>
      <c r="J1089" s="169"/>
      <c r="K1089" s="171"/>
      <c r="L1089" s="11"/>
      <c r="M1089" s="11"/>
      <c r="N1089" s="172"/>
      <c r="O1089" s="117"/>
      <c r="P1089" s="11"/>
      <c r="Q1089" s="11"/>
      <c r="R1089" s="173"/>
      <c r="S1089" s="9"/>
      <c r="T1089" s="174"/>
      <c r="U1089" s="175"/>
      <c r="V1089" s="175"/>
      <c r="W1089" s="176"/>
      <c r="X1089" s="176"/>
      <c r="Y1089" s="177"/>
      <c r="Z1089" s="117"/>
      <c r="AA1089" s="11"/>
      <c r="AB1089" s="181"/>
      <c r="AC1089" s="9"/>
      <c r="AD1089" s="11"/>
      <c r="AE1089" s="74"/>
      <c r="AF1089" s="26"/>
    </row>
    <row r="1090">
      <c r="A1090" s="30"/>
      <c r="B1090" s="129" t="str">
        <f> VLOOKUP($A1090,datasets!$A:$B,2,0)</f>
        <v>#N/A</v>
      </c>
      <c r="C1090" s="129" t="str">
        <f t="shared" si="1"/>
        <v>.0</v>
      </c>
      <c r="D1090" s="11"/>
      <c r="E1090" s="117"/>
      <c r="F1090" s="168"/>
      <c r="G1090" s="117"/>
      <c r="H1090" s="169"/>
      <c r="I1090" s="170"/>
      <c r="J1090" s="169"/>
      <c r="K1090" s="171"/>
      <c r="L1090" s="11"/>
      <c r="M1090" s="11"/>
      <c r="N1090" s="172"/>
      <c r="O1090" s="117"/>
      <c r="P1090" s="11"/>
      <c r="Q1090" s="11"/>
      <c r="R1090" s="173"/>
      <c r="S1090" s="9"/>
      <c r="T1090" s="174"/>
      <c r="U1090" s="175"/>
      <c r="V1090" s="175"/>
      <c r="W1090" s="176"/>
      <c r="X1090" s="176"/>
      <c r="Y1090" s="177"/>
      <c r="Z1090" s="117"/>
      <c r="AA1090" s="11"/>
      <c r="AB1090" s="181"/>
      <c r="AC1090" s="9"/>
      <c r="AD1090" s="11"/>
      <c r="AE1090" s="74"/>
      <c r="AF1090" s="26"/>
    </row>
    <row r="1091">
      <c r="A1091" s="30"/>
      <c r="B1091" s="129" t="str">
        <f> VLOOKUP($A1091,datasets!$A:$B,2,0)</f>
        <v>#N/A</v>
      </c>
      <c r="C1091" s="129" t="str">
        <f t="shared" si="1"/>
        <v>.0</v>
      </c>
      <c r="D1091" s="11"/>
      <c r="E1091" s="117"/>
      <c r="F1091" s="168"/>
      <c r="G1091" s="117"/>
      <c r="H1091" s="169"/>
      <c r="I1091" s="170"/>
      <c r="J1091" s="169"/>
      <c r="K1091" s="171"/>
      <c r="L1091" s="11"/>
      <c r="M1091" s="11"/>
      <c r="N1091" s="172"/>
      <c r="O1091" s="117"/>
      <c r="P1091" s="11"/>
      <c r="Q1091" s="11"/>
      <c r="R1091" s="173"/>
      <c r="S1091" s="9"/>
      <c r="T1091" s="174"/>
      <c r="U1091" s="175"/>
      <c r="V1091" s="175"/>
      <c r="W1091" s="176"/>
      <c r="X1091" s="176"/>
      <c r="Y1091" s="177"/>
      <c r="Z1091" s="117"/>
      <c r="AA1091" s="11"/>
      <c r="AB1091" s="181"/>
      <c r="AC1091" s="9"/>
      <c r="AD1091" s="11"/>
      <c r="AE1091" s="74"/>
      <c r="AF1091" s="26"/>
    </row>
    <row r="1092">
      <c r="A1092" s="30"/>
      <c r="B1092" s="129" t="str">
        <f> VLOOKUP($A1092,datasets!$A:$B,2,0)</f>
        <v>#N/A</v>
      </c>
      <c r="C1092" s="129" t="str">
        <f t="shared" si="1"/>
        <v>.0</v>
      </c>
      <c r="D1092" s="11"/>
      <c r="E1092" s="117"/>
      <c r="F1092" s="168"/>
      <c r="G1092" s="117"/>
      <c r="H1092" s="169"/>
      <c r="I1092" s="170"/>
      <c r="J1092" s="169"/>
      <c r="K1092" s="171"/>
      <c r="L1092" s="11"/>
      <c r="M1092" s="11"/>
      <c r="N1092" s="172"/>
      <c r="O1092" s="117"/>
      <c r="P1092" s="11"/>
      <c r="Q1092" s="11"/>
      <c r="R1092" s="173"/>
      <c r="S1092" s="9"/>
      <c r="T1092" s="174"/>
      <c r="U1092" s="175"/>
      <c r="V1092" s="175"/>
      <c r="W1092" s="176"/>
      <c r="X1092" s="176"/>
      <c r="Y1092" s="177"/>
      <c r="Z1092" s="117"/>
      <c r="AA1092" s="11"/>
      <c r="AB1092" s="181"/>
      <c r="AC1092" s="9"/>
      <c r="AD1092" s="11"/>
      <c r="AE1092" s="74"/>
      <c r="AF1092" s="26"/>
    </row>
    <row r="1093">
      <c r="A1093" s="30"/>
      <c r="B1093" s="129" t="str">
        <f> VLOOKUP($A1093,datasets!$A:$B,2,0)</f>
        <v>#N/A</v>
      </c>
      <c r="C1093" s="129" t="str">
        <f t="shared" si="1"/>
        <v>.0</v>
      </c>
      <c r="D1093" s="11"/>
      <c r="E1093" s="117"/>
      <c r="F1093" s="168"/>
      <c r="G1093" s="117"/>
      <c r="H1093" s="169"/>
      <c r="I1093" s="170"/>
      <c r="J1093" s="169"/>
      <c r="K1093" s="171"/>
      <c r="L1093" s="11"/>
      <c r="M1093" s="11"/>
      <c r="N1093" s="172"/>
      <c r="O1093" s="117"/>
      <c r="P1093" s="11"/>
      <c r="Q1093" s="11"/>
      <c r="R1093" s="173"/>
      <c r="S1093" s="9"/>
      <c r="T1093" s="174"/>
      <c r="U1093" s="175"/>
      <c r="V1093" s="175"/>
      <c r="W1093" s="176"/>
      <c r="X1093" s="176"/>
      <c r="Y1093" s="177"/>
      <c r="Z1093" s="117"/>
      <c r="AA1093" s="11"/>
      <c r="AB1093" s="181"/>
      <c r="AC1093" s="9"/>
      <c r="AD1093" s="11"/>
      <c r="AE1093" s="74"/>
      <c r="AF1093" s="26"/>
    </row>
    <row r="1094">
      <c r="A1094" s="30"/>
      <c r="B1094" s="129" t="str">
        <f> VLOOKUP($A1094,datasets!$A:$B,2,0)</f>
        <v>#N/A</v>
      </c>
      <c r="C1094" s="129" t="str">
        <f t="shared" si="1"/>
        <v>.0</v>
      </c>
      <c r="D1094" s="11"/>
      <c r="E1094" s="117"/>
      <c r="F1094" s="168"/>
      <c r="G1094" s="117"/>
      <c r="H1094" s="169"/>
      <c r="I1094" s="170"/>
      <c r="J1094" s="169"/>
      <c r="K1094" s="171"/>
      <c r="L1094" s="11"/>
      <c r="M1094" s="11"/>
      <c r="N1094" s="172"/>
      <c r="O1094" s="117"/>
      <c r="P1094" s="11"/>
      <c r="Q1094" s="11"/>
      <c r="R1094" s="173"/>
      <c r="S1094" s="9"/>
      <c r="T1094" s="174"/>
      <c r="U1094" s="175"/>
      <c r="V1094" s="175"/>
      <c r="W1094" s="176"/>
      <c r="X1094" s="176"/>
      <c r="Y1094" s="177"/>
      <c r="Z1094" s="117"/>
      <c r="AA1094" s="11"/>
      <c r="AB1094" s="181"/>
      <c r="AC1094" s="9"/>
      <c r="AD1094" s="11"/>
      <c r="AE1094" s="74"/>
      <c r="AF1094" s="26"/>
    </row>
    <row r="1095">
      <c r="A1095" s="30"/>
      <c r="B1095" s="129" t="str">
        <f> VLOOKUP($A1095,datasets!$A:$B,2,0)</f>
        <v>#N/A</v>
      </c>
      <c r="C1095" s="129" t="str">
        <f t="shared" si="1"/>
        <v>.0</v>
      </c>
      <c r="D1095" s="11"/>
      <c r="E1095" s="117"/>
      <c r="F1095" s="168"/>
      <c r="G1095" s="117"/>
      <c r="H1095" s="169"/>
      <c r="I1095" s="170"/>
      <c r="J1095" s="169"/>
      <c r="K1095" s="171"/>
      <c r="L1095" s="11"/>
      <c r="M1095" s="11"/>
      <c r="N1095" s="172"/>
      <c r="O1095" s="117"/>
      <c r="P1095" s="11"/>
      <c r="Q1095" s="11"/>
      <c r="R1095" s="173"/>
      <c r="S1095" s="9"/>
      <c r="T1095" s="174"/>
      <c r="U1095" s="175"/>
      <c r="V1095" s="175"/>
      <c r="W1095" s="176"/>
      <c r="X1095" s="176"/>
      <c r="Y1095" s="177"/>
      <c r="Z1095" s="117"/>
      <c r="AA1095" s="11"/>
      <c r="AB1095" s="181"/>
      <c r="AC1095" s="9"/>
      <c r="AD1095" s="11"/>
      <c r="AE1095" s="74"/>
      <c r="AF1095" s="26"/>
    </row>
    <row r="1096">
      <c r="A1096" s="30"/>
      <c r="B1096" s="129" t="str">
        <f> VLOOKUP($A1096,datasets!$A:$B,2,0)</f>
        <v>#N/A</v>
      </c>
      <c r="C1096" s="129" t="str">
        <f t="shared" si="1"/>
        <v>.0</v>
      </c>
      <c r="D1096" s="11"/>
      <c r="E1096" s="117"/>
      <c r="F1096" s="168"/>
      <c r="G1096" s="117"/>
      <c r="H1096" s="169"/>
      <c r="I1096" s="170"/>
      <c r="J1096" s="169"/>
      <c r="K1096" s="171"/>
      <c r="L1096" s="11"/>
      <c r="M1096" s="11"/>
      <c r="N1096" s="172"/>
      <c r="O1096" s="117"/>
      <c r="P1096" s="11"/>
      <c r="Q1096" s="11"/>
      <c r="R1096" s="173"/>
      <c r="S1096" s="9"/>
      <c r="T1096" s="174"/>
      <c r="U1096" s="175"/>
      <c r="V1096" s="175"/>
      <c r="W1096" s="176"/>
      <c r="X1096" s="176"/>
      <c r="Y1096" s="177"/>
      <c r="Z1096" s="117"/>
      <c r="AA1096" s="11"/>
      <c r="AB1096" s="181"/>
      <c r="AC1096" s="9"/>
      <c r="AD1096" s="11"/>
      <c r="AE1096" s="74"/>
      <c r="AF1096" s="26"/>
    </row>
    <row r="1097">
      <c r="A1097" s="30"/>
      <c r="B1097" s="129" t="str">
        <f> VLOOKUP($A1097,datasets!$A:$B,2,0)</f>
        <v>#N/A</v>
      </c>
      <c r="C1097" s="129" t="str">
        <f t="shared" si="1"/>
        <v>.0</v>
      </c>
      <c r="D1097" s="11"/>
      <c r="E1097" s="117"/>
      <c r="F1097" s="168"/>
      <c r="G1097" s="117"/>
      <c r="H1097" s="169"/>
      <c r="I1097" s="170"/>
      <c r="J1097" s="169"/>
      <c r="K1097" s="171"/>
      <c r="L1097" s="11"/>
      <c r="M1097" s="11"/>
      <c r="N1097" s="172"/>
      <c r="O1097" s="117"/>
      <c r="P1097" s="11"/>
      <c r="Q1097" s="11"/>
      <c r="R1097" s="173"/>
      <c r="S1097" s="9"/>
      <c r="T1097" s="174"/>
      <c r="U1097" s="175"/>
      <c r="V1097" s="175"/>
      <c r="W1097" s="176"/>
      <c r="X1097" s="176"/>
      <c r="Y1097" s="177"/>
      <c r="Z1097" s="117"/>
      <c r="AA1097" s="11"/>
      <c r="AB1097" s="181"/>
      <c r="AC1097" s="9"/>
      <c r="AD1097" s="11"/>
      <c r="AE1097" s="74"/>
      <c r="AF1097" s="26"/>
    </row>
    <row r="1098">
      <c r="A1098" s="30"/>
      <c r="B1098" s="129" t="str">
        <f> VLOOKUP($A1098,datasets!$A:$B,2,0)</f>
        <v>#N/A</v>
      </c>
      <c r="C1098" s="129" t="str">
        <f t="shared" si="1"/>
        <v>.0</v>
      </c>
      <c r="D1098" s="11"/>
      <c r="E1098" s="117"/>
      <c r="F1098" s="168"/>
      <c r="G1098" s="117"/>
      <c r="H1098" s="169"/>
      <c r="I1098" s="170"/>
      <c r="J1098" s="169"/>
      <c r="K1098" s="171"/>
      <c r="L1098" s="11"/>
      <c r="M1098" s="11"/>
      <c r="N1098" s="172"/>
      <c r="O1098" s="117"/>
      <c r="P1098" s="11"/>
      <c r="Q1098" s="11"/>
      <c r="R1098" s="173"/>
      <c r="S1098" s="9"/>
      <c r="T1098" s="174"/>
      <c r="U1098" s="175"/>
      <c r="V1098" s="175"/>
      <c r="W1098" s="176"/>
      <c r="X1098" s="176"/>
      <c r="Y1098" s="177"/>
      <c r="Z1098" s="117"/>
      <c r="AA1098" s="11"/>
      <c r="AB1098" s="181"/>
      <c r="AC1098" s="9"/>
      <c r="AD1098" s="11"/>
      <c r="AE1098" s="74"/>
      <c r="AF1098" s="26"/>
    </row>
    <row r="1099">
      <c r="A1099" s="30"/>
      <c r="B1099" s="129" t="str">
        <f> VLOOKUP($A1099,datasets!$A:$B,2,0)</f>
        <v>#N/A</v>
      </c>
      <c r="C1099" s="129" t="str">
        <f t="shared" si="1"/>
        <v>.0</v>
      </c>
      <c r="D1099" s="11"/>
      <c r="E1099" s="117"/>
      <c r="F1099" s="168"/>
      <c r="G1099" s="117"/>
      <c r="H1099" s="169"/>
      <c r="I1099" s="170"/>
      <c r="J1099" s="169"/>
      <c r="K1099" s="171"/>
      <c r="L1099" s="11"/>
      <c r="M1099" s="11"/>
      <c r="N1099" s="172"/>
      <c r="O1099" s="117"/>
      <c r="P1099" s="11"/>
      <c r="Q1099" s="11"/>
      <c r="R1099" s="173"/>
      <c r="S1099" s="9"/>
      <c r="T1099" s="174"/>
      <c r="U1099" s="175"/>
      <c r="V1099" s="175"/>
      <c r="W1099" s="176"/>
      <c r="X1099" s="176"/>
      <c r="Y1099" s="177"/>
      <c r="Z1099" s="117"/>
      <c r="AA1099" s="11"/>
      <c r="AB1099" s="181"/>
      <c r="AC1099" s="9"/>
      <c r="AD1099" s="11"/>
      <c r="AE1099" s="74"/>
      <c r="AF1099" s="26"/>
    </row>
    <row r="1100">
      <c r="A1100" s="30"/>
      <c r="B1100" s="129" t="str">
        <f> VLOOKUP($A1100,datasets!$A:$B,2,0)</f>
        <v>#N/A</v>
      </c>
      <c r="C1100" s="129" t="str">
        <f t="shared" si="1"/>
        <v>.0</v>
      </c>
      <c r="D1100" s="11"/>
      <c r="E1100" s="117"/>
      <c r="F1100" s="168"/>
      <c r="G1100" s="117"/>
      <c r="H1100" s="169"/>
      <c r="I1100" s="170"/>
      <c r="J1100" s="169"/>
      <c r="K1100" s="171"/>
      <c r="L1100" s="11"/>
      <c r="M1100" s="11"/>
      <c r="N1100" s="172"/>
      <c r="O1100" s="117"/>
      <c r="P1100" s="11"/>
      <c r="Q1100" s="11"/>
      <c r="R1100" s="173"/>
      <c r="S1100" s="9"/>
      <c r="T1100" s="174"/>
      <c r="U1100" s="175"/>
      <c r="V1100" s="175"/>
      <c r="W1100" s="176"/>
      <c r="X1100" s="176"/>
      <c r="Y1100" s="177"/>
      <c r="Z1100" s="117"/>
      <c r="AA1100" s="11"/>
      <c r="AB1100" s="181"/>
      <c r="AC1100" s="9"/>
      <c r="AD1100" s="11"/>
      <c r="AE1100" s="74"/>
      <c r="AF1100" s="26"/>
    </row>
    <row r="1101">
      <c r="A1101" s="30"/>
      <c r="B1101" s="129" t="str">
        <f> VLOOKUP($A1101,datasets!$A:$B,2,0)</f>
        <v>#N/A</v>
      </c>
      <c r="C1101" s="129" t="str">
        <f t="shared" si="1"/>
        <v>.0</v>
      </c>
      <c r="D1101" s="11"/>
      <c r="E1101" s="117"/>
      <c r="F1101" s="168"/>
      <c r="G1101" s="117"/>
      <c r="H1101" s="169"/>
      <c r="I1101" s="170"/>
      <c r="J1101" s="169"/>
      <c r="K1101" s="171"/>
      <c r="L1101" s="11"/>
      <c r="M1101" s="11"/>
      <c r="N1101" s="172"/>
      <c r="O1101" s="117"/>
      <c r="P1101" s="11"/>
      <c r="Q1101" s="11"/>
      <c r="R1101" s="173"/>
      <c r="S1101" s="9"/>
      <c r="T1101" s="174"/>
      <c r="U1101" s="175"/>
      <c r="V1101" s="175"/>
      <c r="W1101" s="176"/>
      <c r="X1101" s="176"/>
      <c r="Y1101" s="177"/>
      <c r="Z1101" s="117"/>
      <c r="AA1101" s="11"/>
      <c r="AB1101" s="181"/>
      <c r="AC1101" s="9"/>
      <c r="AD1101" s="11"/>
      <c r="AE1101" s="74"/>
      <c r="AF1101" s="26"/>
    </row>
    <row r="1102">
      <c r="A1102" s="30"/>
      <c r="B1102" s="129" t="str">
        <f> VLOOKUP($A1102,datasets!$A:$B,2,0)</f>
        <v>#N/A</v>
      </c>
      <c r="C1102" s="129" t="str">
        <f t="shared" si="1"/>
        <v>.0</v>
      </c>
      <c r="D1102" s="11"/>
      <c r="E1102" s="117"/>
      <c r="F1102" s="168"/>
      <c r="G1102" s="117"/>
      <c r="H1102" s="169"/>
      <c r="I1102" s="170"/>
      <c r="J1102" s="169"/>
      <c r="K1102" s="171"/>
      <c r="L1102" s="11"/>
      <c r="M1102" s="11"/>
      <c r="N1102" s="172"/>
      <c r="O1102" s="117"/>
      <c r="P1102" s="11"/>
      <c r="Q1102" s="11"/>
      <c r="R1102" s="173"/>
      <c r="S1102" s="9"/>
      <c r="T1102" s="174"/>
      <c r="U1102" s="175"/>
      <c r="V1102" s="175"/>
      <c r="W1102" s="176"/>
      <c r="X1102" s="176"/>
      <c r="Y1102" s="177"/>
      <c r="Z1102" s="117"/>
      <c r="AA1102" s="11"/>
      <c r="AB1102" s="181"/>
      <c r="AC1102" s="9"/>
      <c r="AD1102" s="11"/>
      <c r="AE1102" s="74"/>
      <c r="AF1102" s="26"/>
    </row>
    <row r="1103">
      <c r="A1103" s="30"/>
      <c r="B1103" s="129" t="str">
        <f> VLOOKUP($A1103,datasets!$A:$B,2,0)</f>
        <v>#N/A</v>
      </c>
      <c r="C1103" s="129" t="str">
        <f t="shared" si="1"/>
        <v>.0</v>
      </c>
      <c r="D1103" s="11"/>
      <c r="E1103" s="117"/>
      <c r="F1103" s="168"/>
      <c r="G1103" s="117"/>
      <c r="H1103" s="169"/>
      <c r="I1103" s="170"/>
      <c r="J1103" s="169"/>
      <c r="K1103" s="171"/>
      <c r="L1103" s="11"/>
      <c r="M1103" s="11"/>
      <c r="N1103" s="172"/>
      <c r="O1103" s="117"/>
      <c r="P1103" s="11"/>
      <c r="Q1103" s="11"/>
      <c r="R1103" s="173"/>
      <c r="S1103" s="9"/>
      <c r="T1103" s="174"/>
      <c r="U1103" s="175"/>
      <c r="V1103" s="175"/>
      <c r="W1103" s="176"/>
      <c r="X1103" s="176"/>
      <c r="Y1103" s="177"/>
      <c r="Z1103" s="117"/>
      <c r="AA1103" s="11"/>
      <c r="AB1103" s="181"/>
      <c r="AC1103" s="9"/>
      <c r="AD1103" s="11"/>
      <c r="AE1103" s="74"/>
      <c r="AF1103" s="26"/>
    </row>
    <row r="1104">
      <c r="A1104" s="30"/>
      <c r="B1104" s="129" t="str">
        <f> VLOOKUP($A1104,datasets!$A:$B,2,0)</f>
        <v>#N/A</v>
      </c>
      <c r="C1104" s="129" t="str">
        <f t="shared" si="1"/>
        <v>.0</v>
      </c>
      <c r="D1104" s="11"/>
      <c r="E1104" s="117"/>
      <c r="F1104" s="168"/>
      <c r="G1104" s="117"/>
      <c r="H1104" s="169"/>
      <c r="I1104" s="170"/>
      <c r="J1104" s="169"/>
      <c r="K1104" s="171"/>
      <c r="L1104" s="11"/>
      <c r="M1104" s="11"/>
      <c r="N1104" s="172"/>
      <c r="O1104" s="117"/>
      <c r="P1104" s="11"/>
      <c r="Q1104" s="11"/>
      <c r="R1104" s="173"/>
      <c r="S1104" s="9"/>
      <c r="T1104" s="174"/>
      <c r="U1104" s="175"/>
      <c r="V1104" s="175"/>
      <c r="W1104" s="176"/>
      <c r="X1104" s="176"/>
      <c r="Y1104" s="177"/>
      <c r="Z1104" s="117"/>
      <c r="AA1104" s="11"/>
      <c r="AB1104" s="181"/>
      <c r="AC1104" s="9"/>
      <c r="AD1104" s="11"/>
      <c r="AE1104" s="74"/>
      <c r="AF1104" s="26"/>
    </row>
    <row r="1105">
      <c r="A1105" s="30"/>
      <c r="B1105" s="129" t="str">
        <f> VLOOKUP($A1105,datasets!$A:$B,2,0)</f>
        <v>#N/A</v>
      </c>
      <c r="C1105" s="129" t="str">
        <f t="shared" si="1"/>
        <v>.0</v>
      </c>
      <c r="D1105" s="11"/>
      <c r="E1105" s="117"/>
      <c r="F1105" s="168"/>
      <c r="G1105" s="117"/>
      <c r="H1105" s="169"/>
      <c r="I1105" s="170"/>
      <c r="J1105" s="169"/>
      <c r="K1105" s="171"/>
      <c r="L1105" s="11"/>
      <c r="M1105" s="11"/>
      <c r="N1105" s="172"/>
      <c r="O1105" s="117"/>
      <c r="P1105" s="11"/>
      <c r="Q1105" s="11"/>
      <c r="R1105" s="173"/>
      <c r="S1105" s="9"/>
      <c r="T1105" s="174"/>
      <c r="U1105" s="175"/>
      <c r="V1105" s="175"/>
      <c r="W1105" s="176"/>
      <c r="X1105" s="176"/>
      <c r="Y1105" s="177"/>
      <c r="Z1105" s="117"/>
      <c r="AA1105" s="11"/>
      <c r="AB1105" s="181"/>
      <c r="AC1105" s="9"/>
      <c r="AD1105" s="11"/>
      <c r="AE1105" s="74"/>
      <c r="AF1105" s="26"/>
    </row>
    <row r="1106">
      <c r="A1106" s="30"/>
      <c r="B1106" s="129" t="str">
        <f> VLOOKUP($A1106,datasets!$A:$B,2,0)</f>
        <v>#N/A</v>
      </c>
      <c r="C1106" s="129" t="str">
        <f t="shared" si="1"/>
        <v>.0</v>
      </c>
      <c r="D1106" s="11"/>
      <c r="E1106" s="117"/>
      <c r="F1106" s="168"/>
      <c r="G1106" s="117"/>
      <c r="H1106" s="169"/>
      <c r="I1106" s="170"/>
      <c r="J1106" s="169"/>
      <c r="K1106" s="171"/>
      <c r="L1106" s="11"/>
      <c r="M1106" s="11"/>
      <c r="N1106" s="172"/>
      <c r="O1106" s="117"/>
      <c r="P1106" s="11"/>
      <c r="Q1106" s="11"/>
      <c r="R1106" s="173"/>
      <c r="S1106" s="9"/>
      <c r="T1106" s="174"/>
      <c r="U1106" s="175"/>
      <c r="V1106" s="175"/>
      <c r="W1106" s="176"/>
      <c r="X1106" s="176"/>
      <c r="Y1106" s="177"/>
      <c r="Z1106" s="117"/>
      <c r="AA1106" s="11"/>
      <c r="AB1106" s="181"/>
      <c r="AC1106" s="9"/>
      <c r="AD1106" s="11"/>
      <c r="AE1106" s="74"/>
      <c r="AF1106" s="26"/>
    </row>
    <row r="1107">
      <c r="A1107" s="30"/>
      <c r="B1107" s="129" t="str">
        <f> VLOOKUP($A1107,datasets!$A:$B,2,0)</f>
        <v>#N/A</v>
      </c>
      <c r="C1107" s="129" t="str">
        <f t="shared" si="1"/>
        <v>.0</v>
      </c>
      <c r="D1107" s="11"/>
      <c r="E1107" s="117"/>
      <c r="F1107" s="168"/>
      <c r="G1107" s="117"/>
      <c r="H1107" s="169"/>
      <c r="I1107" s="170"/>
      <c r="J1107" s="169"/>
      <c r="K1107" s="171"/>
      <c r="L1107" s="11"/>
      <c r="M1107" s="11"/>
      <c r="N1107" s="172"/>
      <c r="O1107" s="117"/>
      <c r="P1107" s="11"/>
      <c r="Q1107" s="11"/>
      <c r="R1107" s="173"/>
      <c r="S1107" s="9"/>
      <c r="T1107" s="174"/>
      <c r="U1107" s="175"/>
      <c r="V1107" s="175"/>
      <c r="W1107" s="176"/>
      <c r="X1107" s="176"/>
      <c r="Y1107" s="177"/>
      <c r="Z1107" s="117"/>
      <c r="AA1107" s="11"/>
      <c r="AB1107" s="181"/>
      <c r="AC1107" s="9"/>
      <c r="AD1107" s="11"/>
      <c r="AE1107" s="74"/>
      <c r="AF1107" s="26"/>
    </row>
    <row r="1108">
      <c r="A1108" s="30"/>
      <c r="B1108" s="129" t="str">
        <f> VLOOKUP($A1108,datasets!$A:$B,2,0)</f>
        <v>#N/A</v>
      </c>
      <c r="C1108" s="129" t="str">
        <f t="shared" si="1"/>
        <v>.0</v>
      </c>
      <c r="D1108" s="11"/>
      <c r="E1108" s="117"/>
      <c r="F1108" s="168"/>
      <c r="G1108" s="117"/>
      <c r="H1108" s="169"/>
      <c r="I1108" s="170"/>
      <c r="J1108" s="169"/>
      <c r="K1108" s="171"/>
      <c r="L1108" s="11"/>
      <c r="M1108" s="11"/>
      <c r="N1108" s="172"/>
      <c r="O1108" s="117"/>
      <c r="P1108" s="11"/>
      <c r="Q1108" s="11"/>
      <c r="R1108" s="173"/>
      <c r="S1108" s="9"/>
      <c r="T1108" s="174"/>
      <c r="U1108" s="175"/>
      <c r="V1108" s="175"/>
      <c r="W1108" s="176"/>
      <c r="X1108" s="176"/>
      <c r="Y1108" s="177"/>
      <c r="Z1108" s="117"/>
      <c r="AA1108" s="11"/>
      <c r="AB1108" s="181"/>
      <c r="AC1108" s="9"/>
      <c r="AD1108" s="11"/>
      <c r="AE1108" s="74"/>
      <c r="AF1108" s="26"/>
    </row>
    <row r="1109">
      <c r="A1109" s="30"/>
      <c r="B1109" s="129" t="str">
        <f> VLOOKUP($A1109,datasets!$A:$B,2,0)</f>
        <v>#N/A</v>
      </c>
      <c r="C1109" s="129" t="str">
        <f t="shared" si="1"/>
        <v>.0</v>
      </c>
      <c r="D1109" s="11"/>
      <c r="E1109" s="117"/>
      <c r="F1109" s="168"/>
      <c r="G1109" s="117"/>
      <c r="H1109" s="169"/>
      <c r="I1109" s="170"/>
      <c r="J1109" s="169"/>
      <c r="K1109" s="171"/>
      <c r="L1109" s="11"/>
      <c r="M1109" s="11"/>
      <c r="N1109" s="172"/>
      <c r="O1109" s="117"/>
      <c r="P1109" s="11"/>
      <c r="Q1109" s="11"/>
      <c r="R1109" s="173"/>
      <c r="S1109" s="9"/>
      <c r="T1109" s="174"/>
      <c r="U1109" s="175"/>
      <c r="V1109" s="175"/>
      <c r="W1109" s="176"/>
      <c r="X1109" s="176"/>
      <c r="Y1109" s="177"/>
      <c r="Z1109" s="117"/>
      <c r="AA1109" s="11"/>
      <c r="AB1109" s="181"/>
      <c r="AC1109" s="9"/>
      <c r="AD1109" s="11"/>
      <c r="AE1109" s="74"/>
      <c r="AF1109" s="26"/>
    </row>
    <row r="1110">
      <c r="A1110" s="30"/>
      <c r="B1110" s="129" t="str">
        <f> VLOOKUP($A1110,datasets!$A:$B,2,0)</f>
        <v>#N/A</v>
      </c>
      <c r="C1110" s="129" t="str">
        <f t="shared" si="1"/>
        <v>.0</v>
      </c>
      <c r="D1110" s="11"/>
      <c r="E1110" s="117"/>
      <c r="F1110" s="168"/>
      <c r="G1110" s="117"/>
      <c r="H1110" s="169"/>
      <c r="I1110" s="170"/>
      <c r="J1110" s="169"/>
      <c r="K1110" s="171"/>
      <c r="L1110" s="11"/>
      <c r="M1110" s="11"/>
      <c r="N1110" s="172"/>
      <c r="O1110" s="117"/>
      <c r="P1110" s="11"/>
      <c r="Q1110" s="11"/>
      <c r="R1110" s="173"/>
      <c r="S1110" s="9"/>
      <c r="T1110" s="174"/>
      <c r="U1110" s="175"/>
      <c r="V1110" s="175"/>
      <c r="W1110" s="176"/>
      <c r="X1110" s="176"/>
      <c r="Y1110" s="177"/>
      <c r="Z1110" s="117"/>
      <c r="AA1110" s="11"/>
      <c r="AB1110" s="181"/>
      <c r="AC1110" s="9"/>
      <c r="AD1110" s="11"/>
      <c r="AE1110" s="74"/>
      <c r="AF1110" s="26"/>
    </row>
    <row r="1111">
      <c r="A1111" s="30"/>
      <c r="B1111" s="129" t="str">
        <f> VLOOKUP($A1111,datasets!$A:$B,2,0)</f>
        <v>#N/A</v>
      </c>
      <c r="C1111" s="129" t="str">
        <f t="shared" si="1"/>
        <v>.0</v>
      </c>
      <c r="D1111" s="11"/>
      <c r="E1111" s="117"/>
      <c r="F1111" s="168"/>
      <c r="G1111" s="117"/>
      <c r="H1111" s="169"/>
      <c r="I1111" s="170"/>
      <c r="J1111" s="169"/>
      <c r="K1111" s="171"/>
      <c r="L1111" s="11"/>
      <c r="M1111" s="11"/>
      <c r="N1111" s="172"/>
      <c r="O1111" s="117"/>
      <c r="P1111" s="11"/>
      <c r="Q1111" s="11"/>
      <c r="R1111" s="173"/>
      <c r="S1111" s="9"/>
      <c r="T1111" s="174"/>
      <c r="U1111" s="175"/>
      <c r="V1111" s="175"/>
      <c r="W1111" s="176"/>
      <c r="X1111" s="176"/>
      <c r="Y1111" s="177"/>
      <c r="Z1111" s="117"/>
      <c r="AA1111" s="11"/>
      <c r="AB1111" s="181"/>
      <c r="AC1111" s="9"/>
      <c r="AD1111" s="11"/>
      <c r="AE1111" s="74"/>
      <c r="AF1111" s="26"/>
    </row>
    <row r="1112">
      <c r="A1112" s="30"/>
      <c r="B1112" s="129" t="str">
        <f> VLOOKUP($A1112,datasets!$A:$B,2,0)</f>
        <v>#N/A</v>
      </c>
      <c r="C1112" s="129" t="str">
        <f t="shared" si="1"/>
        <v>.0</v>
      </c>
      <c r="D1112" s="11"/>
      <c r="E1112" s="117"/>
      <c r="F1112" s="168"/>
      <c r="G1112" s="117"/>
      <c r="H1112" s="169"/>
      <c r="I1112" s="170"/>
      <c r="J1112" s="169"/>
      <c r="K1112" s="171"/>
      <c r="L1112" s="11"/>
      <c r="M1112" s="11"/>
      <c r="N1112" s="172"/>
      <c r="O1112" s="117"/>
      <c r="P1112" s="11"/>
      <c r="Q1112" s="11"/>
      <c r="R1112" s="173"/>
      <c r="S1112" s="9"/>
      <c r="T1112" s="174"/>
      <c r="U1112" s="175"/>
      <c r="V1112" s="175"/>
      <c r="W1112" s="176"/>
      <c r="X1112" s="176"/>
      <c r="Y1112" s="177"/>
      <c r="Z1112" s="117"/>
      <c r="AA1112" s="11"/>
      <c r="AB1112" s="181"/>
      <c r="AC1112" s="9"/>
      <c r="AD1112" s="11"/>
      <c r="AE1112" s="74"/>
      <c r="AF1112" s="26"/>
    </row>
    <row r="1113">
      <c r="A1113" s="30"/>
      <c r="B1113" s="129" t="str">
        <f> VLOOKUP($A1113,datasets!$A:$B,2,0)</f>
        <v>#N/A</v>
      </c>
      <c r="C1113" s="129" t="str">
        <f t="shared" si="1"/>
        <v>.0</v>
      </c>
      <c r="D1113" s="11"/>
      <c r="E1113" s="117"/>
      <c r="F1113" s="168"/>
      <c r="G1113" s="117"/>
      <c r="H1113" s="169"/>
      <c r="I1113" s="170"/>
      <c r="J1113" s="169"/>
      <c r="K1113" s="171"/>
      <c r="L1113" s="11"/>
      <c r="M1113" s="11"/>
      <c r="N1113" s="172"/>
      <c r="O1113" s="117"/>
      <c r="P1113" s="11"/>
      <c r="Q1113" s="11"/>
      <c r="R1113" s="173"/>
      <c r="S1113" s="9"/>
      <c r="T1113" s="174"/>
      <c r="U1113" s="175"/>
      <c r="V1113" s="175"/>
      <c r="W1113" s="176"/>
      <c r="X1113" s="176"/>
      <c r="Y1113" s="177"/>
      <c r="Z1113" s="117"/>
      <c r="AA1113" s="11"/>
      <c r="AB1113" s="181"/>
      <c r="AC1113" s="9"/>
      <c r="AD1113" s="11"/>
      <c r="AE1113" s="74"/>
      <c r="AF1113" s="26"/>
    </row>
    <row r="1114">
      <c r="A1114" s="30"/>
      <c r="B1114" s="129" t="str">
        <f> VLOOKUP($A1114,datasets!$A:$B,2,0)</f>
        <v>#N/A</v>
      </c>
      <c r="C1114" s="129" t="str">
        <f t="shared" si="1"/>
        <v>.0</v>
      </c>
      <c r="D1114" s="11"/>
      <c r="E1114" s="117"/>
      <c r="F1114" s="168"/>
      <c r="G1114" s="117"/>
      <c r="H1114" s="169"/>
      <c r="I1114" s="170"/>
      <c r="J1114" s="169"/>
      <c r="K1114" s="171"/>
      <c r="L1114" s="11"/>
      <c r="M1114" s="11"/>
      <c r="N1114" s="172"/>
      <c r="O1114" s="117"/>
      <c r="P1114" s="11"/>
      <c r="Q1114" s="11"/>
      <c r="R1114" s="173"/>
      <c r="S1114" s="9"/>
      <c r="T1114" s="174"/>
      <c r="U1114" s="175"/>
      <c r="V1114" s="175"/>
      <c r="W1114" s="176"/>
      <c r="X1114" s="176"/>
      <c r="Y1114" s="177"/>
      <c r="Z1114" s="117"/>
      <c r="AA1114" s="11"/>
      <c r="AB1114" s="181"/>
      <c r="AC1114" s="9"/>
      <c r="AD1114" s="11"/>
      <c r="AE1114" s="74"/>
      <c r="AF1114" s="26"/>
    </row>
    <row r="1115">
      <c r="A1115" s="30"/>
      <c r="B1115" s="129" t="str">
        <f> VLOOKUP($A1115,datasets!$A:$B,2,0)</f>
        <v>#N/A</v>
      </c>
      <c r="C1115" s="129" t="str">
        <f t="shared" si="1"/>
        <v>.0</v>
      </c>
      <c r="D1115" s="11"/>
      <c r="E1115" s="117"/>
      <c r="F1115" s="168"/>
      <c r="G1115" s="117"/>
      <c r="H1115" s="169"/>
      <c r="I1115" s="170"/>
      <c r="J1115" s="169"/>
      <c r="K1115" s="171"/>
      <c r="L1115" s="11"/>
      <c r="M1115" s="11"/>
      <c r="N1115" s="172"/>
      <c r="O1115" s="117"/>
      <c r="P1115" s="11"/>
      <c r="Q1115" s="11"/>
      <c r="R1115" s="173"/>
      <c r="S1115" s="9"/>
      <c r="T1115" s="174"/>
      <c r="U1115" s="175"/>
      <c r="V1115" s="175"/>
      <c r="W1115" s="176"/>
      <c r="X1115" s="176"/>
      <c r="Y1115" s="177"/>
      <c r="Z1115" s="117"/>
      <c r="AA1115" s="11"/>
      <c r="AB1115" s="181"/>
      <c r="AC1115" s="9"/>
      <c r="AD1115" s="11"/>
      <c r="AE1115" s="74"/>
      <c r="AF1115" s="26"/>
    </row>
    <row r="1116">
      <c r="A1116" s="30"/>
      <c r="B1116" s="129" t="str">
        <f> VLOOKUP($A1116,datasets!$A:$B,2,0)</f>
        <v>#N/A</v>
      </c>
      <c r="C1116" s="129" t="str">
        <f t="shared" si="1"/>
        <v>.0</v>
      </c>
      <c r="D1116" s="11"/>
      <c r="E1116" s="117"/>
      <c r="F1116" s="168"/>
      <c r="G1116" s="117"/>
      <c r="H1116" s="169"/>
      <c r="I1116" s="170"/>
      <c r="J1116" s="169"/>
      <c r="K1116" s="171"/>
      <c r="L1116" s="11"/>
      <c r="M1116" s="11"/>
      <c r="N1116" s="172"/>
      <c r="O1116" s="117"/>
      <c r="P1116" s="11"/>
      <c r="Q1116" s="11"/>
      <c r="R1116" s="173"/>
      <c r="S1116" s="9"/>
      <c r="T1116" s="174"/>
      <c r="U1116" s="175"/>
      <c r="V1116" s="175"/>
      <c r="W1116" s="176"/>
      <c r="X1116" s="176"/>
      <c r="Y1116" s="177"/>
      <c r="Z1116" s="117"/>
      <c r="AA1116" s="11"/>
      <c r="AB1116" s="181"/>
      <c r="AC1116" s="9"/>
      <c r="AD1116" s="11"/>
      <c r="AE1116" s="74"/>
      <c r="AF1116" s="26"/>
    </row>
    <row r="1117">
      <c r="A1117" s="30"/>
      <c r="B1117" s="129" t="str">
        <f> VLOOKUP($A1117,datasets!$A:$B,2,0)</f>
        <v>#N/A</v>
      </c>
      <c r="C1117" s="129" t="str">
        <f t="shared" si="1"/>
        <v>.0</v>
      </c>
      <c r="D1117" s="11"/>
      <c r="E1117" s="117"/>
      <c r="F1117" s="168"/>
      <c r="G1117" s="117"/>
      <c r="H1117" s="169"/>
      <c r="I1117" s="170"/>
      <c r="J1117" s="169"/>
      <c r="K1117" s="171"/>
      <c r="L1117" s="11"/>
      <c r="M1117" s="11"/>
      <c r="N1117" s="172"/>
      <c r="O1117" s="117"/>
      <c r="P1117" s="11"/>
      <c r="Q1117" s="11"/>
      <c r="R1117" s="173"/>
      <c r="S1117" s="9"/>
      <c r="T1117" s="174"/>
      <c r="U1117" s="175"/>
      <c r="V1117" s="175"/>
      <c r="W1117" s="176"/>
      <c r="X1117" s="176"/>
      <c r="Y1117" s="177"/>
      <c r="Z1117" s="117"/>
      <c r="AA1117" s="11"/>
      <c r="AB1117" s="181"/>
      <c r="AC1117" s="9"/>
      <c r="AD1117" s="11"/>
      <c r="AE1117" s="74"/>
      <c r="AF1117" s="26"/>
    </row>
    <row r="1118">
      <c r="A1118" s="30"/>
      <c r="B1118" s="129" t="str">
        <f> VLOOKUP($A1118,datasets!$A:$B,2,0)</f>
        <v>#N/A</v>
      </c>
      <c r="C1118" s="129" t="str">
        <f t="shared" si="1"/>
        <v>.0</v>
      </c>
      <c r="D1118" s="11"/>
      <c r="E1118" s="117"/>
      <c r="F1118" s="168"/>
      <c r="G1118" s="117"/>
      <c r="H1118" s="169"/>
      <c r="I1118" s="170"/>
      <c r="J1118" s="169"/>
      <c r="K1118" s="171"/>
      <c r="L1118" s="11"/>
      <c r="M1118" s="11"/>
      <c r="N1118" s="172"/>
      <c r="O1118" s="117"/>
      <c r="P1118" s="11"/>
      <c r="Q1118" s="11"/>
      <c r="R1118" s="173"/>
      <c r="S1118" s="9"/>
      <c r="T1118" s="174"/>
      <c r="U1118" s="175"/>
      <c r="V1118" s="175"/>
      <c r="W1118" s="176"/>
      <c r="X1118" s="176"/>
      <c r="Y1118" s="177"/>
      <c r="Z1118" s="117"/>
      <c r="AA1118" s="11"/>
      <c r="AB1118" s="181"/>
      <c r="AC1118" s="9"/>
      <c r="AD1118" s="11"/>
      <c r="AE1118" s="74"/>
      <c r="AF1118" s="26"/>
    </row>
    <row r="1119">
      <c r="A1119" s="30"/>
      <c r="B1119" s="129" t="str">
        <f> VLOOKUP($A1119,datasets!$A:$B,2,0)</f>
        <v>#N/A</v>
      </c>
      <c r="C1119" s="129" t="str">
        <f t="shared" si="1"/>
        <v>.0</v>
      </c>
      <c r="D1119" s="11"/>
      <c r="E1119" s="117"/>
      <c r="F1119" s="168"/>
      <c r="G1119" s="117"/>
      <c r="H1119" s="169"/>
      <c r="I1119" s="170"/>
      <c r="J1119" s="169"/>
      <c r="K1119" s="171"/>
      <c r="L1119" s="11"/>
      <c r="M1119" s="11"/>
      <c r="N1119" s="172"/>
      <c r="O1119" s="117"/>
      <c r="P1119" s="11"/>
      <c r="Q1119" s="11"/>
      <c r="R1119" s="173"/>
      <c r="S1119" s="9"/>
      <c r="T1119" s="174"/>
      <c r="U1119" s="175"/>
      <c r="V1119" s="175"/>
      <c r="W1119" s="176"/>
      <c r="X1119" s="176"/>
      <c r="Y1119" s="177"/>
      <c r="Z1119" s="117"/>
      <c r="AA1119" s="11"/>
      <c r="AB1119" s="181"/>
      <c r="AC1119" s="9"/>
      <c r="AD1119" s="11"/>
      <c r="AE1119" s="74"/>
      <c r="AF1119" s="26"/>
    </row>
    <row r="1120">
      <c r="A1120" s="30"/>
      <c r="B1120" s="129" t="str">
        <f> VLOOKUP($A1120,datasets!$A:$B,2,0)</f>
        <v>#N/A</v>
      </c>
      <c r="C1120" s="129" t="str">
        <f t="shared" si="1"/>
        <v>.0</v>
      </c>
      <c r="D1120" s="11"/>
      <c r="E1120" s="117"/>
      <c r="F1120" s="168"/>
      <c r="G1120" s="117"/>
      <c r="H1120" s="169"/>
      <c r="I1120" s="170"/>
      <c r="J1120" s="169"/>
      <c r="K1120" s="171"/>
      <c r="L1120" s="11"/>
      <c r="M1120" s="11"/>
      <c r="N1120" s="172"/>
      <c r="O1120" s="117"/>
      <c r="P1120" s="11"/>
      <c r="Q1120" s="11"/>
      <c r="R1120" s="173"/>
      <c r="S1120" s="9"/>
      <c r="T1120" s="174"/>
      <c r="U1120" s="175"/>
      <c r="V1120" s="175"/>
      <c r="W1120" s="176"/>
      <c r="X1120" s="176"/>
      <c r="Y1120" s="177"/>
      <c r="Z1120" s="117"/>
      <c r="AA1120" s="11"/>
      <c r="AB1120" s="181"/>
      <c r="AC1120" s="9"/>
      <c r="AD1120" s="11"/>
      <c r="AE1120" s="74"/>
      <c r="AF1120" s="26"/>
    </row>
    <row r="1121">
      <c r="A1121" s="30"/>
      <c r="B1121" s="129" t="str">
        <f> VLOOKUP($A1121,datasets!$A:$B,2,0)</f>
        <v>#N/A</v>
      </c>
      <c r="C1121" s="129" t="str">
        <f t="shared" si="1"/>
        <v>.0</v>
      </c>
      <c r="D1121" s="11"/>
      <c r="E1121" s="117"/>
      <c r="F1121" s="168"/>
      <c r="G1121" s="117"/>
      <c r="H1121" s="169"/>
      <c r="I1121" s="170"/>
      <c r="J1121" s="169"/>
      <c r="K1121" s="171"/>
      <c r="L1121" s="11"/>
      <c r="M1121" s="11"/>
      <c r="N1121" s="172"/>
      <c r="O1121" s="117"/>
      <c r="P1121" s="11"/>
      <c r="Q1121" s="11"/>
      <c r="R1121" s="173"/>
      <c r="S1121" s="9"/>
      <c r="T1121" s="174"/>
      <c r="U1121" s="175"/>
      <c r="V1121" s="175"/>
      <c r="W1121" s="176"/>
      <c r="X1121" s="176"/>
      <c r="Y1121" s="177"/>
      <c r="Z1121" s="117"/>
      <c r="AA1121" s="11"/>
      <c r="AB1121" s="181"/>
      <c r="AC1121" s="9"/>
      <c r="AD1121" s="11"/>
      <c r="AE1121" s="74"/>
      <c r="AF1121" s="26"/>
    </row>
    <row r="1122">
      <c r="A1122" s="30"/>
      <c r="B1122" s="129" t="str">
        <f> VLOOKUP($A1122,datasets!$A:$B,2,0)</f>
        <v>#N/A</v>
      </c>
      <c r="C1122" s="129" t="str">
        <f t="shared" si="1"/>
        <v>.0</v>
      </c>
      <c r="D1122" s="11"/>
      <c r="E1122" s="117"/>
      <c r="F1122" s="168"/>
      <c r="G1122" s="117"/>
      <c r="H1122" s="169"/>
      <c r="I1122" s="170"/>
      <c r="J1122" s="169"/>
      <c r="K1122" s="171"/>
      <c r="L1122" s="11"/>
      <c r="M1122" s="11"/>
      <c r="N1122" s="172"/>
      <c r="O1122" s="117"/>
      <c r="P1122" s="11"/>
      <c r="Q1122" s="11"/>
      <c r="R1122" s="173"/>
      <c r="S1122" s="9"/>
      <c r="T1122" s="174"/>
      <c r="U1122" s="175"/>
      <c r="V1122" s="175"/>
      <c r="W1122" s="176"/>
      <c r="X1122" s="176"/>
      <c r="Y1122" s="177"/>
      <c r="Z1122" s="117"/>
      <c r="AA1122" s="11"/>
      <c r="AB1122" s="181"/>
      <c r="AC1122" s="9"/>
      <c r="AD1122" s="11"/>
      <c r="AE1122" s="74"/>
      <c r="AF1122" s="26"/>
    </row>
    <row r="1123">
      <c r="A1123" s="30"/>
      <c r="B1123" s="129" t="str">
        <f> VLOOKUP($A1123,datasets!$A:$B,2,0)</f>
        <v>#N/A</v>
      </c>
      <c r="C1123" s="129" t="str">
        <f t="shared" si="1"/>
        <v>.0</v>
      </c>
      <c r="D1123" s="11"/>
      <c r="E1123" s="117"/>
      <c r="F1123" s="168"/>
      <c r="G1123" s="117"/>
      <c r="H1123" s="169"/>
      <c r="I1123" s="170"/>
      <c r="J1123" s="169"/>
      <c r="K1123" s="171"/>
      <c r="L1123" s="11"/>
      <c r="M1123" s="11"/>
      <c r="N1123" s="172"/>
      <c r="O1123" s="117"/>
      <c r="P1123" s="11"/>
      <c r="Q1123" s="11"/>
      <c r="R1123" s="173"/>
      <c r="S1123" s="9"/>
      <c r="T1123" s="174"/>
      <c r="U1123" s="175"/>
      <c r="V1123" s="175"/>
      <c r="W1123" s="176"/>
      <c r="X1123" s="176"/>
      <c r="Y1123" s="177"/>
      <c r="Z1123" s="117"/>
      <c r="AA1123" s="11"/>
      <c r="AB1123" s="181"/>
      <c r="AC1123" s="9"/>
      <c r="AD1123" s="11"/>
      <c r="AE1123" s="74"/>
      <c r="AF1123" s="26"/>
    </row>
    <row r="1124">
      <c r="A1124" s="30"/>
      <c r="B1124" s="129" t="str">
        <f> VLOOKUP($A1124,datasets!$A:$B,2,0)</f>
        <v>#N/A</v>
      </c>
      <c r="C1124" s="129" t="str">
        <f t="shared" si="1"/>
        <v>.0</v>
      </c>
      <c r="D1124" s="11"/>
      <c r="E1124" s="117"/>
      <c r="F1124" s="168"/>
      <c r="G1124" s="117"/>
      <c r="H1124" s="169"/>
      <c r="I1124" s="170"/>
      <c r="J1124" s="169"/>
      <c r="K1124" s="171"/>
      <c r="L1124" s="11"/>
      <c r="M1124" s="11"/>
      <c r="N1124" s="172"/>
      <c r="O1124" s="117"/>
      <c r="P1124" s="11"/>
      <c r="Q1124" s="11"/>
      <c r="R1124" s="173"/>
      <c r="S1124" s="9"/>
      <c r="T1124" s="174"/>
      <c r="U1124" s="175"/>
      <c r="V1124" s="175"/>
      <c r="W1124" s="176"/>
      <c r="X1124" s="176"/>
      <c r="Y1124" s="177"/>
      <c r="Z1124" s="117"/>
      <c r="AA1124" s="11"/>
      <c r="AB1124" s="181"/>
      <c r="AC1124" s="9"/>
      <c r="AD1124" s="11"/>
      <c r="AE1124" s="74"/>
      <c r="AF1124" s="26"/>
    </row>
    <row r="1125">
      <c r="A1125" s="30"/>
      <c r="B1125" s="129" t="str">
        <f> VLOOKUP($A1125,datasets!$A:$B,2,0)</f>
        <v>#N/A</v>
      </c>
      <c r="C1125" s="129" t="str">
        <f t="shared" si="1"/>
        <v>.0</v>
      </c>
      <c r="D1125" s="11"/>
      <c r="E1125" s="117"/>
      <c r="F1125" s="168"/>
      <c r="G1125" s="117"/>
      <c r="H1125" s="169"/>
      <c r="I1125" s="170"/>
      <c r="J1125" s="169"/>
      <c r="K1125" s="171"/>
      <c r="L1125" s="11"/>
      <c r="M1125" s="11"/>
      <c r="N1125" s="172"/>
      <c r="O1125" s="117"/>
      <c r="P1125" s="11"/>
      <c r="Q1125" s="11"/>
      <c r="R1125" s="173"/>
      <c r="S1125" s="9"/>
      <c r="T1125" s="174"/>
      <c r="U1125" s="175"/>
      <c r="V1125" s="175"/>
      <c r="W1125" s="176"/>
      <c r="X1125" s="176"/>
      <c r="Y1125" s="177"/>
      <c r="Z1125" s="117"/>
      <c r="AA1125" s="11"/>
      <c r="AB1125" s="181"/>
      <c r="AC1125" s="9"/>
      <c r="AD1125" s="11"/>
      <c r="AE1125" s="74"/>
      <c r="AF1125" s="26"/>
    </row>
    <row r="1126">
      <c r="A1126" s="30"/>
      <c r="B1126" s="129" t="str">
        <f> VLOOKUP($A1126,datasets!$A:$B,2,0)</f>
        <v>#N/A</v>
      </c>
      <c r="C1126" s="129" t="str">
        <f t="shared" si="1"/>
        <v>.0</v>
      </c>
      <c r="D1126" s="11"/>
      <c r="E1126" s="117"/>
      <c r="F1126" s="168"/>
      <c r="G1126" s="117"/>
      <c r="H1126" s="169"/>
      <c r="I1126" s="170"/>
      <c r="J1126" s="169"/>
      <c r="K1126" s="171"/>
      <c r="L1126" s="11"/>
      <c r="M1126" s="11"/>
      <c r="N1126" s="172"/>
      <c r="O1126" s="117"/>
      <c r="P1126" s="11"/>
      <c r="Q1126" s="11"/>
      <c r="R1126" s="173"/>
      <c r="S1126" s="9"/>
      <c r="T1126" s="174"/>
      <c r="U1126" s="175"/>
      <c r="V1126" s="175"/>
      <c r="W1126" s="176"/>
      <c r="X1126" s="176"/>
      <c r="Y1126" s="177"/>
      <c r="Z1126" s="117"/>
      <c r="AA1126" s="11"/>
      <c r="AB1126" s="181"/>
      <c r="AC1126" s="9"/>
      <c r="AD1126" s="11"/>
      <c r="AE1126" s="74"/>
      <c r="AF1126" s="26"/>
    </row>
    <row r="1127">
      <c r="A1127" s="30"/>
      <c r="B1127" s="129" t="str">
        <f> VLOOKUP($A1127,datasets!$A:$B,2,0)</f>
        <v>#N/A</v>
      </c>
      <c r="C1127" s="129" t="str">
        <f t="shared" si="1"/>
        <v>.0</v>
      </c>
      <c r="D1127" s="11"/>
      <c r="E1127" s="117"/>
      <c r="F1127" s="168"/>
      <c r="G1127" s="117"/>
      <c r="H1127" s="169"/>
      <c r="I1127" s="170"/>
      <c r="J1127" s="169"/>
      <c r="K1127" s="171"/>
      <c r="L1127" s="11"/>
      <c r="M1127" s="11"/>
      <c r="N1127" s="172"/>
      <c r="O1127" s="117"/>
      <c r="P1127" s="11"/>
      <c r="Q1127" s="11"/>
      <c r="R1127" s="173"/>
      <c r="S1127" s="9"/>
      <c r="T1127" s="174"/>
      <c r="U1127" s="175"/>
      <c r="V1127" s="175"/>
      <c r="W1127" s="176"/>
      <c r="X1127" s="176"/>
      <c r="Y1127" s="177"/>
      <c r="Z1127" s="117"/>
      <c r="AA1127" s="11"/>
      <c r="AB1127" s="181"/>
      <c r="AC1127" s="9"/>
      <c r="AD1127" s="11"/>
      <c r="AE1127" s="74"/>
      <c r="AF1127" s="26"/>
    </row>
    <row r="1128">
      <c r="A1128" s="30"/>
      <c r="B1128" s="129" t="str">
        <f> VLOOKUP($A1128,datasets!$A:$B,2,0)</f>
        <v>#N/A</v>
      </c>
      <c r="C1128" s="129" t="str">
        <f t="shared" si="1"/>
        <v>.0</v>
      </c>
      <c r="D1128" s="11"/>
      <c r="E1128" s="117"/>
      <c r="F1128" s="168"/>
      <c r="G1128" s="117"/>
      <c r="H1128" s="169"/>
      <c r="I1128" s="170"/>
      <c r="J1128" s="169"/>
      <c r="K1128" s="171"/>
      <c r="L1128" s="11"/>
      <c r="M1128" s="11"/>
      <c r="N1128" s="172"/>
      <c r="O1128" s="117"/>
      <c r="P1128" s="11"/>
      <c r="Q1128" s="11"/>
      <c r="R1128" s="173"/>
      <c r="S1128" s="9"/>
      <c r="T1128" s="174"/>
      <c r="U1128" s="175"/>
      <c r="V1128" s="175"/>
      <c r="W1128" s="176"/>
      <c r="X1128" s="176"/>
      <c r="Y1128" s="177"/>
      <c r="Z1128" s="117"/>
      <c r="AA1128" s="11"/>
      <c r="AB1128" s="181"/>
      <c r="AC1128" s="9"/>
      <c r="AD1128" s="11"/>
      <c r="AE1128" s="74"/>
      <c r="AF1128" s="26"/>
    </row>
    <row r="1129">
      <c r="A1129" s="30"/>
      <c r="B1129" s="129" t="str">
        <f> VLOOKUP($A1129,datasets!$A:$B,2,0)</f>
        <v>#N/A</v>
      </c>
      <c r="C1129" s="129" t="str">
        <f t="shared" si="1"/>
        <v>.0</v>
      </c>
      <c r="D1129" s="11"/>
      <c r="E1129" s="117"/>
      <c r="F1129" s="168"/>
      <c r="G1129" s="117"/>
      <c r="H1129" s="169"/>
      <c r="I1129" s="170"/>
      <c r="J1129" s="169"/>
      <c r="K1129" s="171"/>
      <c r="L1129" s="11"/>
      <c r="M1129" s="11"/>
      <c r="N1129" s="172"/>
      <c r="O1129" s="117"/>
      <c r="P1129" s="11"/>
      <c r="Q1129" s="11"/>
      <c r="R1129" s="173"/>
      <c r="S1129" s="9"/>
      <c r="T1129" s="174"/>
      <c r="U1129" s="175"/>
      <c r="V1129" s="175"/>
      <c r="W1129" s="176"/>
      <c r="X1129" s="176"/>
      <c r="Y1129" s="177"/>
      <c r="Z1129" s="117"/>
      <c r="AA1129" s="11"/>
      <c r="AB1129" s="181"/>
      <c r="AC1129" s="9"/>
      <c r="AD1129" s="11"/>
      <c r="AE1129" s="74"/>
      <c r="AF1129" s="26"/>
    </row>
    <row r="1130">
      <c r="A1130" s="30"/>
      <c r="B1130" s="129" t="str">
        <f> VLOOKUP($A1130,datasets!$A:$B,2,0)</f>
        <v>#N/A</v>
      </c>
      <c r="C1130" s="129" t="str">
        <f t="shared" si="1"/>
        <v>.0</v>
      </c>
      <c r="D1130" s="11"/>
      <c r="E1130" s="117"/>
      <c r="F1130" s="168"/>
      <c r="G1130" s="117"/>
      <c r="H1130" s="169"/>
      <c r="I1130" s="170"/>
      <c r="J1130" s="169"/>
      <c r="K1130" s="171"/>
      <c r="L1130" s="11"/>
      <c r="M1130" s="11"/>
      <c r="N1130" s="172"/>
      <c r="O1130" s="117"/>
      <c r="P1130" s="11"/>
      <c r="Q1130" s="11"/>
      <c r="R1130" s="173"/>
      <c r="S1130" s="9"/>
      <c r="T1130" s="174"/>
      <c r="U1130" s="175"/>
      <c r="V1130" s="175"/>
      <c r="W1130" s="176"/>
      <c r="X1130" s="176"/>
      <c r="Y1130" s="177"/>
      <c r="Z1130" s="117"/>
      <c r="AA1130" s="11"/>
      <c r="AB1130" s="181"/>
      <c r="AC1130" s="9"/>
      <c r="AD1130" s="11"/>
      <c r="AE1130" s="74"/>
      <c r="AF1130" s="26"/>
    </row>
    <row r="1131">
      <c r="A1131" s="30"/>
      <c r="B1131" s="129" t="str">
        <f> VLOOKUP($A1131,datasets!$A:$B,2,0)</f>
        <v>#N/A</v>
      </c>
      <c r="C1131" s="129" t="str">
        <f t="shared" si="1"/>
        <v>.0</v>
      </c>
      <c r="D1131" s="11"/>
      <c r="E1131" s="117"/>
      <c r="F1131" s="168"/>
      <c r="G1131" s="117"/>
      <c r="H1131" s="169"/>
      <c r="I1131" s="170"/>
      <c r="J1131" s="169"/>
      <c r="K1131" s="171"/>
      <c r="L1131" s="11"/>
      <c r="M1131" s="11"/>
      <c r="N1131" s="172"/>
      <c r="O1131" s="117"/>
      <c r="P1131" s="11"/>
      <c r="Q1131" s="11"/>
      <c r="R1131" s="173"/>
      <c r="S1131" s="9"/>
      <c r="T1131" s="174"/>
      <c r="U1131" s="175"/>
      <c r="V1131" s="175"/>
      <c r="W1131" s="176"/>
      <c r="X1131" s="176"/>
      <c r="Y1131" s="177"/>
      <c r="Z1131" s="117"/>
      <c r="AA1131" s="11"/>
      <c r="AB1131" s="181"/>
      <c r="AC1131" s="9"/>
      <c r="AD1131" s="11"/>
      <c r="AE1131" s="74"/>
      <c r="AF1131" s="26"/>
    </row>
    <row r="1132">
      <c r="A1132" s="30"/>
      <c r="B1132" s="129" t="str">
        <f> VLOOKUP($A1132,datasets!$A:$B,2,0)</f>
        <v>#N/A</v>
      </c>
      <c r="C1132" s="129" t="str">
        <f t="shared" si="1"/>
        <v>.0</v>
      </c>
      <c r="D1132" s="11"/>
      <c r="E1132" s="117"/>
      <c r="F1132" s="168"/>
      <c r="G1132" s="117"/>
      <c r="H1132" s="169"/>
      <c r="I1132" s="170"/>
      <c r="J1132" s="169"/>
      <c r="K1132" s="171"/>
      <c r="L1132" s="11"/>
      <c r="M1132" s="11"/>
      <c r="N1132" s="172"/>
      <c r="O1132" s="117"/>
      <c r="P1132" s="11"/>
      <c r="Q1132" s="11"/>
      <c r="R1132" s="173"/>
      <c r="S1132" s="9"/>
      <c r="T1132" s="174"/>
      <c r="U1132" s="175"/>
      <c r="V1132" s="175"/>
      <c r="W1132" s="176"/>
      <c r="X1132" s="176"/>
      <c r="Y1132" s="177"/>
      <c r="Z1132" s="117"/>
      <c r="AA1132" s="11"/>
      <c r="AB1132" s="181"/>
      <c r="AC1132" s="9"/>
      <c r="AD1132" s="11"/>
      <c r="AE1132" s="74"/>
      <c r="AF1132" s="26"/>
    </row>
    <row r="1133">
      <c r="A1133" s="30"/>
      <c r="B1133" s="129" t="str">
        <f> VLOOKUP($A1133,datasets!$A:$B,2,0)</f>
        <v>#N/A</v>
      </c>
      <c r="C1133" s="129" t="str">
        <f t="shared" si="1"/>
        <v>.0</v>
      </c>
      <c r="D1133" s="11"/>
      <c r="E1133" s="117"/>
      <c r="F1133" s="168"/>
      <c r="G1133" s="117"/>
      <c r="H1133" s="169"/>
      <c r="I1133" s="170"/>
      <c r="J1133" s="169"/>
      <c r="K1133" s="171"/>
      <c r="L1133" s="11"/>
      <c r="M1133" s="11"/>
      <c r="N1133" s="172"/>
      <c r="O1133" s="117"/>
      <c r="P1133" s="11"/>
      <c r="Q1133" s="11"/>
      <c r="R1133" s="173"/>
      <c r="S1133" s="9"/>
      <c r="T1133" s="174"/>
      <c r="U1133" s="175"/>
      <c r="V1133" s="175"/>
      <c r="W1133" s="176"/>
      <c r="X1133" s="176"/>
      <c r="Y1133" s="177"/>
      <c r="Z1133" s="117"/>
      <c r="AA1133" s="11"/>
      <c r="AB1133" s="181"/>
      <c r="AC1133" s="9"/>
      <c r="AD1133" s="11"/>
      <c r="AE1133" s="74"/>
      <c r="AF1133" s="26"/>
    </row>
    <row r="1134">
      <c r="A1134" s="30"/>
      <c r="B1134" s="129" t="str">
        <f> VLOOKUP($A1134,datasets!$A:$B,2,0)</f>
        <v>#N/A</v>
      </c>
      <c r="C1134" s="129" t="str">
        <f t="shared" si="1"/>
        <v>.0</v>
      </c>
      <c r="D1134" s="11"/>
      <c r="E1134" s="117"/>
      <c r="F1134" s="168"/>
      <c r="G1134" s="117"/>
      <c r="H1134" s="169"/>
      <c r="I1134" s="170"/>
      <c r="J1134" s="169"/>
      <c r="K1134" s="171"/>
      <c r="L1134" s="11"/>
      <c r="M1134" s="11"/>
      <c r="N1134" s="172"/>
      <c r="O1134" s="117"/>
      <c r="P1134" s="11"/>
      <c r="Q1134" s="11"/>
      <c r="R1134" s="173"/>
      <c r="S1134" s="9"/>
      <c r="T1134" s="174"/>
      <c r="U1134" s="175"/>
      <c r="V1134" s="175"/>
      <c r="W1134" s="176"/>
      <c r="X1134" s="176"/>
      <c r="Y1134" s="177"/>
      <c r="Z1134" s="117"/>
      <c r="AA1134" s="11"/>
      <c r="AB1134" s="181"/>
      <c r="AC1134" s="9"/>
      <c r="AD1134" s="11"/>
      <c r="AE1134" s="74"/>
      <c r="AF1134" s="26"/>
    </row>
    <row r="1135">
      <c r="A1135" s="30"/>
      <c r="B1135" s="129" t="str">
        <f> VLOOKUP($A1135,datasets!$A:$B,2,0)</f>
        <v>#N/A</v>
      </c>
      <c r="C1135" s="129" t="str">
        <f t="shared" si="1"/>
        <v>.0</v>
      </c>
      <c r="D1135" s="11"/>
      <c r="E1135" s="117"/>
      <c r="F1135" s="168"/>
      <c r="G1135" s="117"/>
      <c r="H1135" s="169"/>
      <c r="I1135" s="170"/>
      <c r="J1135" s="169"/>
      <c r="K1135" s="171"/>
      <c r="L1135" s="11"/>
      <c r="M1135" s="11"/>
      <c r="N1135" s="172"/>
      <c r="O1135" s="117"/>
      <c r="P1135" s="11"/>
      <c r="Q1135" s="11"/>
      <c r="R1135" s="173"/>
      <c r="S1135" s="9"/>
      <c r="T1135" s="174"/>
      <c r="U1135" s="175"/>
      <c r="V1135" s="175"/>
      <c r="W1135" s="176"/>
      <c r="X1135" s="176"/>
      <c r="Y1135" s="177"/>
      <c r="Z1135" s="117"/>
      <c r="AA1135" s="11"/>
      <c r="AB1135" s="181"/>
      <c r="AC1135" s="9"/>
      <c r="AD1135" s="11"/>
      <c r="AE1135" s="74"/>
      <c r="AF1135" s="26"/>
    </row>
    <row r="1136">
      <c r="A1136" s="30"/>
      <c r="B1136" s="129" t="str">
        <f> VLOOKUP($A1136,datasets!$A:$B,2,0)</f>
        <v>#N/A</v>
      </c>
      <c r="C1136" s="129" t="str">
        <f t="shared" si="1"/>
        <v>.0</v>
      </c>
      <c r="D1136" s="11"/>
      <c r="E1136" s="117"/>
      <c r="F1136" s="168"/>
      <c r="G1136" s="117"/>
      <c r="H1136" s="169"/>
      <c r="I1136" s="170"/>
      <c r="J1136" s="169"/>
      <c r="K1136" s="171"/>
      <c r="L1136" s="11"/>
      <c r="M1136" s="11"/>
      <c r="N1136" s="172"/>
      <c r="O1136" s="117"/>
      <c r="P1136" s="11"/>
      <c r="Q1136" s="11"/>
      <c r="R1136" s="173"/>
      <c r="S1136" s="9"/>
      <c r="T1136" s="174"/>
      <c r="U1136" s="175"/>
      <c r="V1136" s="175"/>
      <c r="W1136" s="176"/>
      <c r="X1136" s="176"/>
      <c r="Y1136" s="177"/>
      <c r="Z1136" s="117"/>
      <c r="AA1136" s="11"/>
      <c r="AB1136" s="181"/>
      <c r="AC1136" s="9"/>
      <c r="AD1136" s="11"/>
      <c r="AE1136" s="74"/>
      <c r="AF1136" s="26"/>
    </row>
    <row r="1137">
      <c r="A1137" s="30"/>
      <c r="B1137" s="129" t="str">
        <f> VLOOKUP($A1137,datasets!$A:$B,2,0)</f>
        <v>#N/A</v>
      </c>
      <c r="C1137" s="129" t="str">
        <f t="shared" si="1"/>
        <v>.0</v>
      </c>
      <c r="D1137" s="11"/>
      <c r="E1137" s="117"/>
      <c r="F1137" s="168"/>
      <c r="G1137" s="117"/>
      <c r="H1137" s="169"/>
      <c r="I1137" s="170"/>
      <c r="J1137" s="169"/>
      <c r="K1137" s="171"/>
      <c r="L1137" s="11"/>
      <c r="M1137" s="11"/>
      <c r="N1137" s="172"/>
      <c r="O1137" s="117"/>
      <c r="P1137" s="11"/>
      <c r="Q1137" s="11"/>
      <c r="R1137" s="173"/>
      <c r="S1137" s="9"/>
      <c r="T1137" s="174"/>
      <c r="U1137" s="175"/>
      <c r="V1137" s="175"/>
      <c r="W1137" s="176"/>
      <c r="X1137" s="176"/>
      <c r="Y1137" s="177"/>
      <c r="Z1137" s="117"/>
      <c r="AA1137" s="11"/>
      <c r="AB1137" s="181"/>
      <c r="AC1137" s="9"/>
      <c r="AD1137" s="11"/>
      <c r="AE1137" s="74"/>
      <c r="AF1137" s="26"/>
    </row>
    <row r="1138">
      <c r="A1138" s="30"/>
      <c r="B1138" s="129" t="str">
        <f> VLOOKUP($A1138,datasets!$A:$B,2,0)</f>
        <v>#N/A</v>
      </c>
      <c r="C1138" s="129" t="str">
        <f t="shared" si="1"/>
        <v>.0</v>
      </c>
      <c r="D1138" s="11"/>
      <c r="E1138" s="117"/>
      <c r="F1138" s="168"/>
      <c r="G1138" s="117"/>
      <c r="H1138" s="169"/>
      <c r="I1138" s="170"/>
      <c r="J1138" s="169"/>
      <c r="K1138" s="171"/>
      <c r="L1138" s="11"/>
      <c r="M1138" s="11"/>
      <c r="N1138" s="172"/>
      <c r="O1138" s="117"/>
      <c r="P1138" s="11"/>
      <c r="Q1138" s="11"/>
      <c r="R1138" s="173"/>
      <c r="S1138" s="9"/>
      <c r="T1138" s="174"/>
      <c r="U1138" s="175"/>
      <c r="V1138" s="175"/>
      <c r="W1138" s="176"/>
      <c r="X1138" s="176"/>
      <c r="Y1138" s="177"/>
      <c r="Z1138" s="117"/>
      <c r="AA1138" s="11"/>
      <c r="AB1138" s="181"/>
      <c r="AC1138" s="9"/>
      <c r="AD1138" s="11"/>
      <c r="AE1138" s="74"/>
      <c r="AF1138" s="26"/>
    </row>
    <row r="1139">
      <c r="A1139" s="30"/>
      <c r="B1139" s="129" t="str">
        <f> VLOOKUP($A1139,datasets!$A:$B,2,0)</f>
        <v>#N/A</v>
      </c>
      <c r="C1139" s="129" t="str">
        <f t="shared" si="1"/>
        <v>.0</v>
      </c>
      <c r="D1139" s="11"/>
      <c r="E1139" s="117"/>
      <c r="F1139" s="168"/>
      <c r="G1139" s="117"/>
      <c r="H1139" s="169"/>
      <c r="I1139" s="170"/>
      <c r="J1139" s="169"/>
      <c r="K1139" s="171"/>
      <c r="L1139" s="11"/>
      <c r="M1139" s="11"/>
      <c r="N1139" s="172"/>
      <c r="O1139" s="117"/>
      <c r="P1139" s="11"/>
      <c r="Q1139" s="11"/>
      <c r="R1139" s="173"/>
      <c r="S1139" s="9"/>
      <c r="T1139" s="174"/>
      <c r="U1139" s="175"/>
      <c r="V1139" s="175"/>
      <c r="W1139" s="176"/>
      <c r="X1139" s="176"/>
      <c r="Y1139" s="177"/>
      <c r="Z1139" s="117"/>
      <c r="AA1139" s="11"/>
      <c r="AB1139" s="181"/>
      <c r="AC1139" s="9"/>
      <c r="AD1139" s="11"/>
      <c r="AE1139" s="74"/>
      <c r="AF1139" s="26"/>
    </row>
    <row r="1140">
      <c r="A1140" s="30"/>
      <c r="B1140" s="129" t="str">
        <f> VLOOKUP($A1140,datasets!$A:$B,2,0)</f>
        <v>#N/A</v>
      </c>
      <c r="C1140" s="129" t="str">
        <f t="shared" si="1"/>
        <v>.0</v>
      </c>
      <c r="D1140" s="11"/>
      <c r="E1140" s="117"/>
      <c r="F1140" s="168"/>
      <c r="G1140" s="117"/>
      <c r="H1140" s="169"/>
      <c r="I1140" s="170"/>
      <c r="J1140" s="169"/>
      <c r="K1140" s="171"/>
      <c r="L1140" s="11"/>
      <c r="M1140" s="11"/>
      <c r="N1140" s="172"/>
      <c r="O1140" s="117"/>
      <c r="P1140" s="11"/>
      <c r="Q1140" s="11"/>
      <c r="R1140" s="173"/>
      <c r="S1140" s="9"/>
      <c r="T1140" s="174"/>
      <c r="U1140" s="175"/>
      <c r="V1140" s="175"/>
      <c r="W1140" s="176"/>
      <c r="X1140" s="176"/>
      <c r="Y1140" s="177"/>
      <c r="Z1140" s="117"/>
      <c r="AA1140" s="11"/>
      <c r="AB1140" s="181"/>
      <c r="AC1140" s="9"/>
      <c r="AD1140" s="11"/>
      <c r="AE1140" s="74"/>
      <c r="AF1140" s="26"/>
    </row>
    <row r="1141">
      <c r="A1141" s="30"/>
      <c r="B1141" s="129" t="str">
        <f> VLOOKUP($A1141,datasets!$A:$B,2,0)</f>
        <v>#N/A</v>
      </c>
      <c r="C1141" s="129" t="str">
        <f t="shared" si="1"/>
        <v>.0</v>
      </c>
      <c r="D1141" s="11"/>
      <c r="E1141" s="117"/>
      <c r="F1141" s="168"/>
      <c r="G1141" s="117"/>
      <c r="H1141" s="169"/>
      <c r="I1141" s="170"/>
      <c r="J1141" s="169"/>
      <c r="K1141" s="171"/>
      <c r="L1141" s="11"/>
      <c r="M1141" s="11"/>
      <c r="N1141" s="172"/>
      <c r="O1141" s="117"/>
      <c r="P1141" s="11"/>
      <c r="Q1141" s="11"/>
      <c r="R1141" s="173"/>
      <c r="S1141" s="9"/>
      <c r="T1141" s="174"/>
      <c r="U1141" s="175"/>
      <c r="V1141" s="175"/>
      <c r="W1141" s="176"/>
      <c r="X1141" s="176"/>
      <c r="Y1141" s="177"/>
      <c r="Z1141" s="117"/>
      <c r="AA1141" s="11"/>
      <c r="AB1141" s="181"/>
      <c r="AC1141" s="9"/>
      <c r="AD1141" s="11"/>
      <c r="AE1141" s="74"/>
      <c r="AF1141" s="26"/>
    </row>
    <row r="1142">
      <c r="A1142" s="30"/>
      <c r="B1142" s="129" t="str">
        <f> VLOOKUP($A1142,datasets!$A:$B,2,0)</f>
        <v>#N/A</v>
      </c>
      <c r="C1142" s="129" t="str">
        <f t="shared" si="1"/>
        <v>.0</v>
      </c>
      <c r="D1142" s="11"/>
      <c r="E1142" s="117"/>
      <c r="F1142" s="168"/>
      <c r="G1142" s="117"/>
      <c r="H1142" s="169"/>
      <c r="I1142" s="170"/>
      <c r="J1142" s="169"/>
      <c r="K1142" s="171"/>
      <c r="L1142" s="11"/>
      <c r="M1142" s="11"/>
      <c r="N1142" s="172"/>
      <c r="O1142" s="117"/>
      <c r="P1142" s="11"/>
      <c r="Q1142" s="11"/>
      <c r="R1142" s="173"/>
      <c r="S1142" s="9"/>
      <c r="T1142" s="174"/>
      <c r="U1142" s="175"/>
      <c r="V1142" s="175"/>
      <c r="W1142" s="176"/>
      <c r="X1142" s="176"/>
      <c r="Y1142" s="177"/>
      <c r="Z1142" s="117"/>
      <c r="AA1142" s="11"/>
      <c r="AB1142" s="181"/>
      <c r="AC1142" s="9"/>
      <c r="AD1142" s="11"/>
      <c r="AE1142" s="74"/>
      <c r="AF1142" s="26"/>
    </row>
    <row r="1143">
      <c r="A1143" s="30"/>
      <c r="B1143" s="129" t="str">
        <f> VLOOKUP($A1143,datasets!$A:$B,2,0)</f>
        <v>#N/A</v>
      </c>
      <c r="C1143" s="129" t="str">
        <f t="shared" si="1"/>
        <v>.0</v>
      </c>
      <c r="D1143" s="11"/>
      <c r="E1143" s="117"/>
      <c r="F1143" s="168"/>
      <c r="G1143" s="117"/>
      <c r="H1143" s="169"/>
      <c r="I1143" s="170"/>
      <c r="J1143" s="169"/>
      <c r="K1143" s="171"/>
      <c r="L1143" s="11"/>
      <c r="M1143" s="11"/>
      <c r="N1143" s="172"/>
      <c r="O1143" s="117"/>
      <c r="P1143" s="11"/>
      <c r="Q1143" s="11"/>
      <c r="R1143" s="173"/>
      <c r="S1143" s="9"/>
      <c r="T1143" s="174"/>
      <c r="U1143" s="175"/>
      <c r="V1143" s="175"/>
      <c r="W1143" s="176"/>
      <c r="X1143" s="176"/>
      <c r="Y1143" s="177"/>
      <c r="Z1143" s="117"/>
      <c r="AA1143" s="11"/>
      <c r="AB1143" s="181"/>
      <c r="AC1143" s="9"/>
      <c r="AD1143" s="11"/>
      <c r="AE1143" s="74"/>
      <c r="AF1143" s="26"/>
    </row>
    <row r="1144">
      <c r="A1144" s="30"/>
      <c r="B1144" s="129" t="str">
        <f> VLOOKUP($A1144,datasets!$A:$B,2,0)</f>
        <v>#N/A</v>
      </c>
      <c r="C1144" s="129" t="str">
        <f t="shared" si="1"/>
        <v>.0</v>
      </c>
      <c r="D1144" s="11"/>
      <c r="E1144" s="117"/>
      <c r="F1144" s="168"/>
      <c r="G1144" s="117"/>
      <c r="H1144" s="169"/>
      <c r="I1144" s="170"/>
      <c r="J1144" s="169"/>
      <c r="K1144" s="171"/>
      <c r="L1144" s="11"/>
      <c r="M1144" s="11"/>
      <c r="N1144" s="172"/>
      <c r="O1144" s="117"/>
      <c r="P1144" s="11"/>
      <c r="Q1144" s="11"/>
      <c r="R1144" s="173"/>
      <c r="S1144" s="9"/>
      <c r="T1144" s="174"/>
      <c r="U1144" s="175"/>
      <c r="V1144" s="175"/>
      <c r="W1144" s="176"/>
      <c r="X1144" s="176"/>
      <c r="Y1144" s="177"/>
      <c r="Z1144" s="117"/>
      <c r="AA1144" s="11"/>
      <c r="AB1144" s="181"/>
      <c r="AC1144" s="9"/>
      <c r="AD1144" s="11"/>
      <c r="AE1144" s="74"/>
      <c r="AF1144" s="26"/>
    </row>
    <row r="1145">
      <c r="A1145" s="30"/>
      <c r="B1145" s="129" t="str">
        <f> VLOOKUP($A1145,datasets!$A:$B,2,0)</f>
        <v>#N/A</v>
      </c>
      <c r="C1145" s="129" t="str">
        <f t="shared" si="1"/>
        <v>.0</v>
      </c>
      <c r="D1145" s="11"/>
      <c r="E1145" s="117"/>
      <c r="F1145" s="168"/>
      <c r="G1145" s="117"/>
      <c r="H1145" s="169"/>
      <c r="I1145" s="170"/>
      <c r="J1145" s="169"/>
      <c r="K1145" s="171"/>
      <c r="L1145" s="11"/>
      <c r="M1145" s="11"/>
      <c r="N1145" s="172"/>
      <c r="O1145" s="117"/>
      <c r="P1145" s="11"/>
      <c r="Q1145" s="11"/>
      <c r="R1145" s="173"/>
      <c r="S1145" s="9"/>
      <c r="T1145" s="174"/>
      <c r="U1145" s="175"/>
      <c r="V1145" s="175"/>
      <c r="W1145" s="176"/>
      <c r="X1145" s="176"/>
      <c r="Y1145" s="177"/>
      <c r="Z1145" s="117"/>
      <c r="AA1145" s="11"/>
      <c r="AB1145" s="181"/>
      <c r="AC1145" s="9"/>
      <c r="AD1145" s="11"/>
      <c r="AE1145" s="74"/>
      <c r="AF1145" s="26"/>
    </row>
    <row r="1146">
      <c r="A1146" s="30"/>
      <c r="B1146" s="129" t="str">
        <f> VLOOKUP($A1146,datasets!$A:$B,2,0)</f>
        <v>#N/A</v>
      </c>
      <c r="C1146" s="129" t="str">
        <f t="shared" si="1"/>
        <v>.0</v>
      </c>
      <c r="D1146" s="11"/>
      <c r="E1146" s="117"/>
      <c r="F1146" s="168"/>
      <c r="G1146" s="117"/>
      <c r="H1146" s="169"/>
      <c r="I1146" s="170"/>
      <c r="J1146" s="169"/>
      <c r="K1146" s="171"/>
      <c r="L1146" s="11"/>
      <c r="M1146" s="11"/>
      <c r="N1146" s="172"/>
      <c r="O1146" s="117"/>
      <c r="P1146" s="11"/>
      <c r="Q1146" s="11"/>
      <c r="R1146" s="173"/>
      <c r="S1146" s="9"/>
      <c r="T1146" s="174"/>
      <c r="U1146" s="175"/>
      <c r="V1146" s="175"/>
      <c r="W1146" s="176"/>
      <c r="X1146" s="176"/>
      <c r="Y1146" s="177"/>
      <c r="Z1146" s="117"/>
      <c r="AA1146" s="11"/>
      <c r="AB1146" s="181"/>
      <c r="AC1146" s="9"/>
      <c r="AD1146" s="11"/>
      <c r="AE1146" s="74"/>
      <c r="AF1146" s="26"/>
    </row>
    <row r="1147">
      <c r="A1147" s="30"/>
      <c r="B1147" s="129" t="str">
        <f> VLOOKUP($A1147,datasets!$A:$B,2,0)</f>
        <v>#N/A</v>
      </c>
      <c r="C1147" s="129" t="str">
        <f t="shared" si="1"/>
        <v>.0</v>
      </c>
      <c r="D1147" s="11"/>
      <c r="E1147" s="117"/>
      <c r="F1147" s="168"/>
      <c r="G1147" s="117"/>
      <c r="H1147" s="169"/>
      <c r="I1147" s="170"/>
      <c r="J1147" s="169"/>
      <c r="K1147" s="171"/>
      <c r="L1147" s="11"/>
      <c r="M1147" s="11"/>
      <c r="N1147" s="172"/>
      <c r="O1147" s="117"/>
      <c r="P1147" s="11"/>
      <c r="Q1147" s="11"/>
      <c r="R1147" s="173"/>
      <c r="S1147" s="9"/>
      <c r="T1147" s="174"/>
      <c r="U1147" s="175"/>
      <c r="V1147" s="175"/>
      <c r="W1147" s="176"/>
      <c r="X1147" s="176"/>
      <c r="Y1147" s="177"/>
      <c r="Z1147" s="117"/>
      <c r="AA1147" s="11"/>
      <c r="AB1147" s="181"/>
      <c r="AC1147" s="9"/>
      <c r="AD1147" s="11"/>
      <c r="AE1147" s="74"/>
      <c r="AF1147" s="26"/>
    </row>
    <row r="1148">
      <c r="A1148" s="30"/>
      <c r="B1148" s="129" t="str">
        <f> VLOOKUP($A1148,datasets!$A:$B,2,0)</f>
        <v>#N/A</v>
      </c>
      <c r="C1148" s="129" t="str">
        <f t="shared" si="1"/>
        <v>.0</v>
      </c>
      <c r="D1148" s="11"/>
      <c r="E1148" s="117"/>
      <c r="F1148" s="168"/>
      <c r="G1148" s="117"/>
      <c r="H1148" s="169"/>
      <c r="I1148" s="170"/>
      <c r="J1148" s="169"/>
      <c r="K1148" s="171"/>
      <c r="L1148" s="11"/>
      <c r="M1148" s="11"/>
      <c r="N1148" s="172"/>
      <c r="O1148" s="117"/>
      <c r="P1148" s="11"/>
      <c r="Q1148" s="11"/>
      <c r="R1148" s="173"/>
      <c r="S1148" s="9"/>
      <c r="T1148" s="174"/>
      <c r="U1148" s="175"/>
      <c r="V1148" s="175"/>
      <c r="W1148" s="176"/>
      <c r="X1148" s="176"/>
      <c r="Y1148" s="177"/>
      <c r="Z1148" s="117"/>
      <c r="AA1148" s="11"/>
      <c r="AB1148" s="181"/>
      <c r="AC1148" s="9"/>
      <c r="AD1148" s="11"/>
      <c r="AE1148" s="74"/>
      <c r="AF1148" s="26"/>
    </row>
    <row r="1149">
      <c r="A1149" s="30"/>
      <c r="B1149" s="129" t="str">
        <f> VLOOKUP($A1149,datasets!$A:$B,2,0)</f>
        <v>#N/A</v>
      </c>
      <c r="C1149" s="129" t="str">
        <f t="shared" si="1"/>
        <v>.0</v>
      </c>
      <c r="D1149" s="11"/>
      <c r="E1149" s="117"/>
      <c r="F1149" s="168"/>
      <c r="G1149" s="117"/>
      <c r="H1149" s="169"/>
      <c r="I1149" s="170"/>
      <c r="J1149" s="169"/>
      <c r="K1149" s="171"/>
      <c r="L1149" s="11"/>
      <c r="M1149" s="11"/>
      <c r="N1149" s="172"/>
      <c r="O1149" s="117"/>
      <c r="P1149" s="11"/>
      <c r="Q1149" s="11"/>
      <c r="R1149" s="173"/>
      <c r="S1149" s="9"/>
      <c r="T1149" s="174"/>
      <c r="U1149" s="175"/>
      <c r="V1149" s="175"/>
      <c r="W1149" s="176"/>
      <c r="X1149" s="176"/>
      <c r="Y1149" s="177"/>
      <c r="Z1149" s="117"/>
      <c r="AA1149" s="11"/>
      <c r="AB1149" s="181"/>
      <c r="AC1149" s="9"/>
      <c r="AD1149" s="11"/>
      <c r="AE1149" s="74"/>
      <c r="AF1149" s="26"/>
    </row>
    <row r="1150">
      <c r="A1150" s="30"/>
      <c r="B1150" s="129" t="str">
        <f> VLOOKUP($A1150,datasets!$A:$B,2,0)</f>
        <v>#N/A</v>
      </c>
      <c r="C1150" s="129" t="str">
        <f t="shared" si="1"/>
        <v>.0</v>
      </c>
      <c r="D1150" s="11"/>
      <c r="E1150" s="117"/>
      <c r="F1150" s="168"/>
      <c r="G1150" s="117"/>
      <c r="H1150" s="169"/>
      <c r="I1150" s="170"/>
      <c r="J1150" s="169"/>
      <c r="K1150" s="171"/>
      <c r="L1150" s="11"/>
      <c r="M1150" s="11"/>
      <c r="N1150" s="172"/>
      <c r="O1150" s="117"/>
      <c r="P1150" s="11"/>
      <c r="Q1150" s="11"/>
      <c r="R1150" s="173"/>
      <c r="S1150" s="9"/>
      <c r="T1150" s="174"/>
      <c r="U1150" s="175"/>
      <c r="V1150" s="175"/>
      <c r="W1150" s="176"/>
      <c r="X1150" s="176"/>
      <c r="Y1150" s="177"/>
      <c r="Z1150" s="117"/>
      <c r="AA1150" s="11"/>
      <c r="AB1150" s="181"/>
      <c r="AC1150" s="9"/>
      <c r="AD1150" s="11"/>
      <c r="AE1150" s="74"/>
      <c r="AF1150" s="26"/>
    </row>
    <row r="1151">
      <c r="A1151" s="30"/>
      <c r="B1151" s="129" t="str">
        <f> VLOOKUP($A1151,datasets!$A:$B,2,0)</f>
        <v>#N/A</v>
      </c>
      <c r="C1151" s="129" t="str">
        <f t="shared" si="1"/>
        <v>.0</v>
      </c>
      <c r="D1151" s="11"/>
      <c r="E1151" s="117"/>
      <c r="F1151" s="168"/>
      <c r="G1151" s="117"/>
      <c r="H1151" s="169"/>
      <c r="I1151" s="170"/>
      <c r="J1151" s="169"/>
      <c r="K1151" s="171"/>
      <c r="L1151" s="11"/>
      <c r="M1151" s="11"/>
      <c r="N1151" s="172"/>
      <c r="O1151" s="117"/>
      <c r="P1151" s="11"/>
      <c r="Q1151" s="11"/>
      <c r="R1151" s="173"/>
      <c r="S1151" s="9"/>
      <c r="T1151" s="174"/>
      <c r="U1151" s="175"/>
      <c r="V1151" s="175"/>
      <c r="W1151" s="176"/>
      <c r="X1151" s="176"/>
      <c r="Y1151" s="177"/>
      <c r="Z1151" s="117"/>
      <c r="AA1151" s="11"/>
      <c r="AB1151" s="181"/>
      <c r="AC1151" s="9"/>
      <c r="AD1151" s="11"/>
      <c r="AE1151" s="74"/>
      <c r="AF1151" s="26"/>
    </row>
    <row r="1152">
      <c r="A1152" s="30"/>
      <c r="B1152" s="129" t="str">
        <f> VLOOKUP($A1152,datasets!$A:$B,2,0)</f>
        <v>#N/A</v>
      </c>
      <c r="C1152" s="129" t="str">
        <f t="shared" si="1"/>
        <v>.0</v>
      </c>
      <c r="D1152" s="11"/>
      <c r="E1152" s="117"/>
      <c r="F1152" s="168"/>
      <c r="G1152" s="117"/>
      <c r="H1152" s="169"/>
      <c r="I1152" s="170"/>
      <c r="J1152" s="169"/>
      <c r="K1152" s="171"/>
      <c r="L1152" s="11"/>
      <c r="M1152" s="11"/>
      <c r="N1152" s="172"/>
      <c r="O1152" s="117"/>
      <c r="P1152" s="11"/>
      <c r="Q1152" s="11"/>
      <c r="R1152" s="173"/>
      <c r="S1152" s="9"/>
      <c r="T1152" s="174"/>
      <c r="U1152" s="175"/>
      <c r="V1152" s="175"/>
      <c r="W1152" s="176"/>
      <c r="X1152" s="176"/>
      <c r="Y1152" s="177"/>
      <c r="Z1152" s="117"/>
      <c r="AA1152" s="11"/>
      <c r="AB1152" s="181"/>
      <c r="AC1152" s="9"/>
      <c r="AD1152" s="11"/>
      <c r="AE1152" s="74"/>
      <c r="AF1152" s="26"/>
    </row>
    <row r="1153">
      <c r="A1153" s="30"/>
      <c r="B1153" s="129" t="str">
        <f> VLOOKUP($A1153,datasets!$A:$B,2,0)</f>
        <v>#N/A</v>
      </c>
      <c r="C1153" s="129" t="str">
        <f t="shared" si="1"/>
        <v>.0</v>
      </c>
      <c r="D1153" s="11"/>
      <c r="E1153" s="117"/>
      <c r="F1153" s="168"/>
      <c r="G1153" s="117"/>
      <c r="H1153" s="169"/>
      <c r="I1153" s="170"/>
      <c r="J1153" s="169"/>
      <c r="K1153" s="171"/>
      <c r="L1153" s="11"/>
      <c r="M1153" s="11"/>
      <c r="N1153" s="172"/>
      <c r="O1153" s="117"/>
      <c r="P1153" s="11"/>
      <c r="Q1153" s="11"/>
      <c r="R1153" s="173"/>
      <c r="S1153" s="9"/>
      <c r="T1153" s="174"/>
      <c r="U1153" s="175"/>
      <c r="V1153" s="175"/>
      <c r="W1153" s="176"/>
      <c r="X1153" s="176"/>
      <c r="Y1153" s="177"/>
      <c r="Z1153" s="117"/>
      <c r="AA1153" s="11"/>
      <c r="AB1153" s="181"/>
      <c r="AC1153" s="9"/>
      <c r="AD1153" s="11"/>
      <c r="AE1153" s="74"/>
      <c r="AF1153" s="26"/>
    </row>
    <row r="1154">
      <c r="A1154" s="30"/>
      <c r="B1154" s="129" t="str">
        <f> VLOOKUP($A1154,datasets!$A:$B,2,0)</f>
        <v>#N/A</v>
      </c>
      <c r="C1154" s="129" t="str">
        <f t="shared" si="1"/>
        <v>.0</v>
      </c>
      <c r="D1154" s="11"/>
      <c r="E1154" s="117"/>
      <c r="F1154" s="168"/>
      <c r="G1154" s="117"/>
      <c r="H1154" s="169"/>
      <c r="I1154" s="170"/>
      <c r="J1154" s="169"/>
      <c r="K1154" s="171"/>
      <c r="L1154" s="11"/>
      <c r="M1154" s="11"/>
      <c r="N1154" s="172"/>
      <c r="O1154" s="117"/>
      <c r="P1154" s="11"/>
      <c r="Q1154" s="11"/>
      <c r="R1154" s="173"/>
      <c r="S1154" s="9"/>
      <c r="T1154" s="174"/>
      <c r="U1154" s="175"/>
      <c r="V1154" s="175"/>
      <c r="W1154" s="176"/>
      <c r="X1154" s="176"/>
      <c r="Y1154" s="177"/>
      <c r="Z1154" s="117"/>
      <c r="AA1154" s="11"/>
      <c r="AB1154" s="181"/>
      <c r="AC1154" s="9"/>
      <c r="AD1154" s="11"/>
      <c r="AE1154" s="74"/>
      <c r="AF1154" s="26"/>
    </row>
    <row r="1155">
      <c r="A1155" s="30"/>
      <c r="B1155" s="129" t="str">
        <f> VLOOKUP($A1155,datasets!$A:$B,2,0)</f>
        <v>#N/A</v>
      </c>
      <c r="C1155" s="129" t="str">
        <f t="shared" si="1"/>
        <v>.0</v>
      </c>
      <c r="D1155" s="11"/>
      <c r="E1155" s="117"/>
      <c r="F1155" s="168"/>
      <c r="G1155" s="117"/>
      <c r="H1155" s="169"/>
      <c r="I1155" s="170"/>
      <c r="J1155" s="169"/>
      <c r="K1155" s="171"/>
      <c r="L1155" s="11"/>
      <c r="M1155" s="11"/>
      <c r="N1155" s="172"/>
      <c r="O1155" s="117"/>
      <c r="P1155" s="11"/>
      <c r="Q1155" s="11"/>
      <c r="R1155" s="173"/>
      <c r="S1155" s="9"/>
      <c r="T1155" s="174"/>
      <c r="U1155" s="175"/>
      <c r="V1155" s="175"/>
      <c r="W1155" s="176"/>
      <c r="X1155" s="176"/>
      <c r="Y1155" s="177"/>
      <c r="Z1155" s="117"/>
      <c r="AA1155" s="11"/>
      <c r="AB1155" s="181"/>
      <c r="AC1155" s="9"/>
      <c r="AD1155" s="11"/>
      <c r="AE1155" s="74"/>
      <c r="AF1155" s="26"/>
    </row>
    <row r="1156">
      <c r="A1156" s="30"/>
      <c r="B1156" s="129" t="str">
        <f> VLOOKUP($A1156,datasets!$A:$B,2,0)</f>
        <v>#N/A</v>
      </c>
      <c r="C1156" s="129" t="str">
        <f t="shared" si="1"/>
        <v>.0</v>
      </c>
      <c r="D1156" s="11"/>
      <c r="E1156" s="117"/>
      <c r="F1156" s="168"/>
      <c r="G1156" s="117"/>
      <c r="H1156" s="169"/>
      <c r="I1156" s="170"/>
      <c r="J1156" s="169"/>
      <c r="K1156" s="171"/>
      <c r="L1156" s="11"/>
      <c r="M1156" s="11"/>
      <c r="N1156" s="172"/>
      <c r="O1156" s="117"/>
      <c r="P1156" s="11"/>
      <c r="Q1156" s="11"/>
      <c r="R1156" s="173"/>
      <c r="S1156" s="9"/>
      <c r="T1156" s="174"/>
      <c r="U1156" s="175"/>
      <c r="V1156" s="175"/>
      <c r="W1156" s="176"/>
      <c r="X1156" s="176"/>
      <c r="Y1156" s="177"/>
      <c r="Z1156" s="117"/>
      <c r="AA1156" s="11"/>
      <c r="AB1156" s="181"/>
      <c r="AC1156" s="9"/>
      <c r="AD1156" s="11"/>
      <c r="AE1156" s="74"/>
      <c r="AF1156" s="26"/>
    </row>
    <row r="1157">
      <c r="A1157" s="30"/>
      <c r="B1157" s="129" t="str">
        <f> VLOOKUP($A1157,datasets!$A:$B,2,0)</f>
        <v>#N/A</v>
      </c>
      <c r="C1157" s="129" t="str">
        <f t="shared" si="1"/>
        <v>.0</v>
      </c>
      <c r="D1157" s="11"/>
      <c r="E1157" s="117"/>
      <c r="F1157" s="168"/>
      <c r="G1157" s="117"/>
      <c r="H1157" s="169"/>
      <c r="I1157" s="170"/>
      <c r="J1157" s="169"/>
      <c r="K1157" s="171"/>
      <c r="L1157" s="11"/>
      <c r="M1157" s="11"/>
      <c r="N1157" s="172"/>
      <c r="O1157" s="117"/>
      <c r="P1157" s="11"/>
      <c r="Q1157" s="11"/>
      <c r="R1157" s="173"/>
      <c r="S1157" s="9"/>
      <c r="T1157" s="174"/>
      <c r="U1157" s="175"/>
      <c r="V1157" s="175"/>
      <c r="W1157" s="176"/>
      <c r="X1157" s="176"/>
      <c r="Y1157" s="177"/>
      <c r="Z1157" s="117"/>
      <c r="AA1157" s="11"/>
      <c r="AB1157" s="181"/>
      <c r="AC1157" s="9"/>
      <c r="AD1157" s="11"/>
      <c r="AE1157" s="74"/>
      <c r="AF1157" s="26"/>
    </row>
    <row r="1158">
      <c r="A1158" s="30"/>
      <c r="B1158" s="129" t="str">
        <f> VLOOKUP($A1158,datasets!$A:$B,2,0)</f>
        <v>#N/A</v>
      </c>
      <c r="C1158" s="129" t="str">
        <f t="shared" si="1"/>
        <v>.0</v>
      </c>
      <c r="D1158" s="11"/>
      <c r="E1158" s="117"/>
      <c r="F1158" s="168"/>
      <c r="G1158" s="117"/>
      <c r="H1158" s="169"/>
      <c r="I1158" s="170"/>
      <c r="J1158" s="169"/>
      <c r="K1158" s="171"/>
      <c r="L1158" s="11"/>
      <c r="M1158" s="11"/>
      <c r="N1158" s="172"/>
      <c r="O1158" s="117"/>
      <c r="P1158" s="11"/>
      <c r="Q1158" s="11"/>
      <c r="R1158" s="173"/>
      <c r="S1158" s="9"/>
      <c r="T1158" s="174"/>
      <c r="U1158" s="175"/>
      <c r="V1158" s="175"/>
      <c r="W1158" s="176"/>
      <c r="X1158" s="176"/>
      <c r="Y1158" s="177"/>
      <c r="Z1158" s="117"/>
      <c r="AA1158" s="11"/>
      <c r="AB1158" s="181"/>
      <c r="AC1158" s="9"/>
      <c r="AD1158" s="11"/>
      <c r="AE1158" s="74"/>
      <c r="AF1158" s="26"/>
    </row>
    <row r="1159">
      <c r="A1159" s="30"/>
      <c r="B1159" s="129" t="str">
        <f> VLOOKUP($A1159,datasets!$A:$B,2,0)</f>
        <v>#N/A</v>
      </c>
      <c r="C1159" s="129" t="str">
        <f t="shared" si="1"/>
        <v>.0</v>
      </c>
      <c r="D1159" s="11"/>
      <c r="E1159" s="117"/>
      <c r="F1159" s="168"/>
      <c r="G1159" s="117"/>
      <c r="H1159" s="169"/>
      <c r="I1159" s="170"/>
      <c r="J1159" s="169"/>
      <c r="K1159" s="171"/>
      <c r="L1159" s="11"/>
      <c r="M1159" s="11"/>
      <c r="N1159" s="172"/>
      <c r="O1159" s="117"/>
      <c r="P1159" s="11"/>
      <c r="Q1159" s="11"/>
      <c r="R1159" s="173"/>
      <c r="S1159" s="9"/>
      <c r="T1159" s="174"/>
      <c r="U1159" s="175"/>
      <c r="V1159" s="175"/>
      <c r="W1159" s="176"/>
      <c r="X1159" s="176"/>
      <c r="Y1159" s="177"/>
      <c r="Z1159" s="117"/>
      <c r="AA1159" s="11"/>
      <c r="AB1159" s="181"/>
      <c r="AC1159" s="9"/>
      <c r="AD1159" s="11"/>
      <c r="AE1159" s="74"/>
      <c r="AF1159" s="26"/>
    </row>
    <row r="1160">
      <c r="A1160" s="30"/>
      <c r="B1160" s="129" t="str">
        <f> VLOOKUP($A1160,datasets!$A:$B,2,0)</f>
        <v>#N/A</v>
      </c>
      <c r="C1160" s="129" t="str">
        <f t="shared" si="1"/>
        <v>.0</v>
      </c>
      <c r="D1160" s="11"/>
      <c r="E1160" s="117"/>
      <c r="F1160" s="168"/>
      <c r="G1160" s="117"/>
      <c r="H1160" s="169"/>
      <c r="I1160" s="170"/>
      <c r="J1160" s="169"/>
      <c r="K1160" s="171"/>
      <c r="L1160" s="11"/>
      <c r="M1160" s="11"/>
      <c r="N1160" s="172"/>
      <c r="O1160" s="117"/>
      <c r="P1160" s="11"/>
      <c r="Q1160" s="11"/>
      <c r="R1160" s="173"/>
      <c r="S1160" s="9"/>
      <c r="T1160" s="174"/>
      <c r="U1160" s="175"/>
      <c r="V1160" s="175"/>
      <c r="W1160" s="176"/>
      <c r="X1160" s="176"/>
      <c r="Y1160" s="177"/>
      <c r="Z1160" s="117"/>
      <c r="AA1160" s="11"/>
      <c r="AB1160" s="181"/>
      <c r="AC1160" s="9"/>
      <c r="AD1160" s="11"/>
      <c r="AE1160" s="74"/>
      <c r="AF1160" s="26"/>
    </row>
    <row r="1161">
      <c r="A1161" s="30"/>
      <c r="B1161" s="129" t="str">
        <f> VLOOKUP($A1161,datasets!$A:$B,2,0)</f>
        <v>#N/A</v>
      </c>
      <c r="C1161" s="129" t="str">
        <f t="shared" si="1"/>
        <v>.0</v>
      </c>
      <c r="D1161" s="11"/>
      <c r="E1161" s="117"/>
      <c r="F1161" s="168"/>
      <c r="G1161" s="117"/>
      <c r="H1161" s="169"/>
      <c r="I1161" s="170"/>
      <c r="J1161" s="169"/>
      <c r="K1161" s="171"/>
      <c r="L1161" s="11"/>
      <c r="M1161" s="11"/>
      <c r="N1161" s="172"/>
      <c r="O1161" s="117"/>
      <c r="P1161" s="11"/>
      <c r="Q1161" s="11"/>
      <c r="R1161" s="173"/>
      <c r="S1161" s="9"/>
      <c r="T1161" s="174"/>
      <c r="U1161" s="175"/>
      <c r="V1161" s="175"/>
      <c r="W1161" s="176"/>
      <c r="X1161" s="176"/>
      <c r="Y1161" s="177"/>
      <c r="Z1161" s="117"/>
      <c r="AA1161" s="11"/>
      <c r="AB1161" s="181"/>
      <c r="AC1161" s="9"/>
      <c r="AD1161" s="11"/>
      <c r="AE1161" s="74"/>
      <c r="AF1161" s="26"/>
    </row>
    <row r="1162">
      <c r="A1162" s="30"/>
      <c r="B1162" s="129" t="str">
        <f> VLOOKUP($A1162,datasets!$A:$B,2,0)</f>
        <v>#N/A</v>
      </c>
      <c r="C1162" s="129" t="str">
        <f t="shared" si="1"/>
        <v>.0</v>
      </c>
      <c r="D1162" s="11"/>
      <c r="E1162" s="117"/>
      <c r="F1162" s="168"/>
      <c r="G1162" s="117"/>
      <c r="H1162" s="169"/>
      <c r="I1162" s="170"/>
      <c r="J1162" s="169"/>
      <c r="K1162" s="171"/>
      <c r="L1162" s="11"/>
      <c r="M1162" s="11"/>
      <c r="N1162" s="172"/>
      <c r="O1162" s="117"/>
      <c r="P1162" s="11"/>
      <c r="Q1162" s="11"/>
      <c r="R1162" s="173"/>
      <c r="S1162" s="9"/>
      <c r="T1162" s="174"/>
      <c r="U1162" s="175"/>
      <c r="V1162" s="175"/>
      <c r="W1162" s="176"/>
      <c r="X1162" s="176"/>
      <c r="Y1162" s="177"/>
      <c r="Z1162" s="117"/>
      <c r="AA1162" s="11"/>
      <c r="AB1162" s="181"/>
      <c r="AC1162" s="9"/>
      <c r="AD1162" s="11"/>
      <c r="AE1162" s="74"/>
      <c r="AF1162" s="26"/>
    </row>
    <row r="1163">
      <c r="A1163" s="30"/>
      <c r="B1163" s="129" t="str">
        <f> VLOOKUP($A1163,datasets!$A:$B,2,0)</f>
        <v>#N/A</v>
      </c>
      <c r="C1163" s="129" t="str">
        <f t="shared" si="1"/>
        <v>.0</v>
      </c>
      <c r="D1163" s="11"/>
      <c r="E1163" s="117"/>
      <c r="F1163" s="168"/>
      <c r="G1163" s="117"/>
      <c r="H1163" s="169"/>
      <c r="I1163" s="170"/>
      <c r="J1163" s="169"/>
      <c r="K1163" s="171"/>
      <c r="L1163" s="11"/>
      <c r="M1163" s="11"/>
      <c r="N1163" s="172"/>
      <c r="O1163" s="117"/>
      <c r="P1163" s="11"/>
      <c r="Q1163" s="11"/>
      <c r="R1163" s="173"/>
      <c r="S1163" s="9"/>
      <c r="T1163" s="174"/>
      <c r="U1163" s="175"/>
      <c r="V1163" s="175"/>
      <c r="W1163" s="176"/>
      <c r="X1163" s="176"/>
      <c r="Y1163" s="177"/>
      <c r="Z1163" s="117"/>
      <c r="AA1163" s="11"/>
      <c r="AB1163" s="181"/>
      <c r="AC1163" s="9"/>
      <c r="AD1163" s="11"/>
      <c r="AE1163" s="74"/>
      <c r="AF1163" s="26"/>
    </row>
    <row r="1164">
      <c r="A1164" s="30"/>
      <c r="B1164" s="129" t="str">
        <f> VLOOKUP($A1164,datasets!$A:$B,2,0)</f>
        <v>#N/A</v>
      </c>
      <c r="C1164" s="129" t="str">
        <f t="shared" si="1"/>
        <v>.0</v>
      </c>
      <c r="D1164" s="11"/>
      <c r="E1164" s="117"/>
      <c r="F1164" s="168"/>
      <c r="G1164" s="117"/>
      <c r="H1164" s="169"/>
      <c r="I1164" s="170"/>
      <c r="J1164" s="169"/>
      <c r="K1164" s="171"/>
      <c r="L1164" s="11"/>
      <c r="M1164" s="11"/>
      <c r="N1164" s="172"/>
      <c r="O1164" s="117"/>
      <c r="P1164" s="11"/>
      <c r="Q1164" s="11"/>
      <c r="R1164" s="173"/>
      <c r="S1164" s="9"/>
      <c r="T1164" s="174"/>
      <c r="U1164" s="175"/>
      <c r="V1164" s="175"/>
      <c r="W1164" s="176"/>
      <c r="X1164" s="176"/>
      <c r="Y1164" s="177"/>
      <c r="Z1164" s="117"/>
      <c r="AA1164" s="11"/>
      <c r="AB1164" s="181"/>
      <c r="AC1164" s="9"/>
      <c r="AD1164" s="11"/>
      <c r="AE1164" s="74"/>
      <c r="AF1164" s="26"/>
    </row>
    <row r="1165">
      <c r="A1165" s="30"/>
      <c r="B1165" s="129" t="str">
        <f> VLOOKUP($A1165,datasets!$A:$B,2,0)</f>
        <v>#N/A</v>
      </c>
      <c r="C1165" s="129" t="str">
        <f t="shared" si="1"/>
        <v>.0</v>
      </c>
      <c r="D1165" s="11"/>
      <c r="E1165" s="117"/>
      <c r="F1165" s="168"/>
      <c r="G1165" s="117"/>
      <c r="H1165" s="169"/>
      <c r="I1165" s="170"/>
      <c r="J1165" s="169"/>
      <c r="K1165" s="171"/>
      <c r="L1165" s="11"/>
      <c r="M1165" s="11"/>
      <c r="N1165" s="172"/>
      <c r="O1165" s="117"/>
      <c r="P1165" s="11"/>
      <c r="Q1165" s="11"/>
      <c r="R1165" s="173"/>
      <c r="S1165" s="9"/>
      <c r="T1165" s="174"/>
      <c r="U1165" s="175"/>
      <c r="V1165" s="175"/>
      <c r="W1165" s="176"/>
      <c r="X1165" s="176"/>
      <c r="Y1165" s="177"/>
      <c r="Z1165" s="117"/>
      <c r="AA1165" s="11"/>
      <c r="AB1165" s="181"/>
      <c r="AC1165" s="9"/>
      <c r="AD1165" s="11"/>
      <c r="AE1165" s="74"/>
      <c r="AF1165" s="26"/>
    </row>
    <row r="1166">
      <c r="A1166" s="30"/>
      <c r="B1166" s="129" t="str">
        <f> VLOOKUP($A1166,datasets!$A:$B,2,0)</f>
        <v>#N/A</v>
      </c>
      <c r="C1166" s="129" t="str">
        <f t="shared" si="1"/>
        <v>.0</v>
      </c>
      <c r="D1166" s="11"/>
      <c r="E1166" s="117"/>
      <c r="F1166" s="168"/>
      <c r="G1166" s="117"/>
      <c r="H1166" s="169"/>
      <c r="I1166" s="170"/>
      <c r="J1166" s="169"/>
      <c r="K1166" s="171"/>
      <c r="L1166" s="11"/>
      <c r="M1166" s="11"/>
      <c r="N1166" s="172"/>
      <c r="O1166" s="117"/>
      <c r="P1166" s="11"/>
      <c r="Q1166" s="11"/>
      <c r="R1166" s="173"/>
      <c r="S1166" s="9"/>
      <c r="T1166" s="174"/>
      <c r="U1166" s="175"/>
      <c r="V1166" s="175"/>
      <c r="W1166" s="176"/>
      <c r="X1166" s="176"/>
      <c r="Y1166" s="177"/>
      <c r="Z1166" s="117"/>
      <c r="AA1166" s="11"/>
      <c r="AB1166" s="181"/>
      <c r="AC1166" s="9"/>
      <c r="AD1166" s="11"/>
      <c r="AE1166" s="74"/>
      <c r="AF1166" s="26"/>
    </row>
    <row r="1167">
      <c r="A1167" s="30"/>
      <c r="B1167" s="129" t="str">
        <f> VLOOKUP($A1167,datasets!$A:$B,2,0)</f>
        <v>#N/A</v>
      </c>
      <c r="C1167" s="129" t="str">
        <f t="shared" si="1"/>
        <v>.0</v>
      </c>
      <c r="D1167" s="11"/>
      <c r="E1167" s="117"/>
      <c r="F1167" s="168"/>
      <c r="G1167" s="117"/>
      <c r="H1167" s="169"/>
      <c r="I1167" s="170"/>
      <c r="J1167" s="169"/>
      <c r="K1167" s="171"/>
      <c r="L1167" s="11"/>
      <c r="M1167" s="11"/>
      <c r="N1167" s="172"/>
      <c r="O1167" s="117"/>
      <c r="P1167" s="11"/>
      <c r="Q1167" s="11"/>
      <c r="R1167" s="173"/>
      <c r="S1167" s="9"/>
      <c r="T1167" s="174"/>
      <c r="U1167" s="175"/>
      <c r="V1167" s="175"/>
      <c r="W1167" s="176"/>
      <c r="X1167" s="176"/>
      <c r="Y1167" s="177"/>
      <c r="Z1167" s="117"/>
      <c r="AA1167" s="11"/>
      <c r="AB1167" s="181"/>
      <c r="AC1167" s="9"/>
      <c r="AD1167" s="11"/>
      <c r="AE1167" s="74"/>
      <c r="AF1167" s="26"/>
    </row>
    <row r="1168">
      <c r="A1168" s="30"/>
      <c r="B1168" s="129" t="str">
        <f> VLOOKUP($A1168,datasets!$A:$B,2,0)</f>
        <v>#N/A</v>
      </c>
      <c r="C1168" s="129" t="str">
        <f t="shared" si="1"/>
        <v>.0</v>
      </c>
      <c r="D1168" s="11"/>
      <c r="E1168" s="117"/>
      <c r="F1168" s="168"/>
      <c r="G1168" s="117"/>
      <c r="H1168" s="169"/>
      <c r="I1168" s="170"/>
      <c r="J1168" s="169"/>
      <c r="K1168" s="171"/>
      <c r="L1168" s="11"/>
      <c r="M1168" s="11"/>
      <c r="N1168" s="172"/>
      <c r="O1168" s="117"/>
      <c r="P1168" s="11"/>
      <c r="Q1168" s="11"/>
      <c r="R1168" s="173"/>
      <c r="S1168" s="9"/>
      <c r="T1168" s="174"/>
      <c r="U1168" s="175"/>
      <c r="V1168" s="175"/>
      <c r="W1168" s="176"/>
      <c r="X1168" s="176"/>
      <c r="Y1168" s="177"/>
      <c r="Z1168" s="117"/>
      <c r="AA1168" s="11"/>
      <c r="AB1168" s="181"/>
      <c r="AC1168" s="9"/>
      <c r="AD1168" s="11"/>
      <c r="AE1168" s="74"/>
      <c r="AF1168" s="26"/>
    </row>
    <row r="1169">
      <c r="A1169" s="30"/>
      <c r="B1169" s="129" t="str">
        <f> VLOOKUP($A1169,datasets!$A:$B,2,0)</f>
        <v>#N/A</v>
      </c>
      <c r="C1169" s="129" t="str">
        <f t="shared" si="1"/>
        <v>.0</v>
      </c>
      <c r="D1169" s="11"/>
      <c r="E1169" s="117"/>
      <c r="F1169" s="168"/>
      <c r="G1169" s="117"/>
      <c r="H1169" s="169"/>
      <c r="I1169" s="170"/>
      <c r="J1169" s="169"/>
      <c r="K1169" s="171"/>
      <c r="L1169" s="11"/>
      <c r="M1169" s="11"/>
      <c r="N1169" s="172"/>
      <c r="O1169" s="117"/>
      <c r="P1169" s="11"/>
      <c r="Q1169" s="11"/>
      <c r="R1169" s="173"/>
      <c r="S1169" s="9"/>
      <c r="T1169" s="174"/>
      <c r="U1169" s="175"/>
      <c r="V1169" s="175"/>
      <c r="W1169" s="176"/>
      <c r="X1169" s="176"/>
      <c r="Y1169" s="177"/>
      <c r="Z1169" s="117"/>
      <c r="AA1169" s="11"/>
      <c r="AB1169" s="181"/>
      <c r="AC1169" s="9"/>
      <c r="AD1169" s="11"/>
      <c r="AE1169" s="74"/>
      <c r="AF1169" s="26"/>
    </row>
    <row r="1170">
      <c r="A1170" s="30"/>
      <c r="B1170" s="129" t="str">
        <f> VLOOKUP($A1170,datasets!$A:$B,2,0)</f>
        <v>#N/A</v>
      </c>
      <c r="C1170" s="129" t="str">
        <f t="shared" si="1"/>
        <v>.0</v>
      </c>
      <c r="D1170" s="11"/>
      <c r="E1170" s="117"/>
      <c r="F1170" s="168"/>
      <c r="G1170" s="117"/>
      <c r="H1170" s="169"/>
      <c r="I1170" s="170"/>
      <c r="J1170" s="169"/>
      <c r="K1170" s="171"/>
      <c r="L1170" s="11"/>
      <c r="M1170" s="11"/>
      <c r="N1170" s="172"/>
      <c r="O1170" s="117"/>
      <c r="P1170" s="11"/>
      <c r="Q1170" s="11"/>
      <c r="R1170" s="173"/>
      <c r="S1170" s="9"/>
      <c r="T1170" s="174"/>
      <c r="U1170" s="175"/>
      <c r="V1170" s="175"/>
      <c r="W1170" s="176"/>
      <c r="X1170" s="176"/>
      <c r="Y1170" s="177"/>
      <c r="Z1170" s="117"/>
      <c r="AA1170" s="11"/>
      <c r="AB1170" s="181"/>
      <c r="AC1170" s="9"/>
      <c r="AD1170" s="11"/>
      <c r="AE1170" s="74"/>
      <c r="AF1170" s="26"/>
    </row>
    <row r="1171">
      <c r="A1171" s="30"/>
      <c r="B1171" s="129" t="str">
        <f> VLOOKUP($A1171,datasets!$A:$B,2,0)</f>
        <v>#N/A</v>
      </c>
      <c r="C1171" s="129" t="str">
        <f t="shared" si="1"/>
        <v>.0</v>
      </c>
      <c r="D1171" s="11"/>
      <c r="E1171" s="117"/>
      <c r="F1171" s="168"/>
      <c r="G1171" s="117"/>
      <c r="H1171" s="169"/>
      <c r="I1171" s="170"/>
      <c r="J1171" s="169"/>
      <c r="K1171" s="171"/>
      <c r="L1171" s="11"/>
      <c r="M1171" s="11"/>
      <c r="N1171" s="172"/>
      <c r="O1171" s="117"/>
      <c r="P1171" s="11"/>
      <c r="Q1171" s="11"/>
      <c r="R1171" s="173"/>
      <c r="S1171" s="9"/>
      <c r="T1171" s="174"/>
      <c r="U1171" s="175"/>
      <c r="V1171" s="175"/>
      <c r="W1171" s="176"/>
      <c r="X1171" s="176"/>
      <c r="Y1171" s="177"/>
      <c r="Z1171" s="117"/>
      <c r="AA1171" s="11"/>
      <c r="AB1171" s="181"/>
      <c r="AC1171" s="9"/>
      <c r="AD1171" s="11"/>
      <c r="AE1171" s="74"/>
      <c r="AF1171" s="26"/>
    </row>
    <row r="1172">
      <c r="A1172" s="30"/>
      <c r="B1172" s="129" t="str">
        <f> VLOOKUP($A1172,datasets!$A:$B,2,0)</f>
        <v>#N/A</v>
      </c>
      <c r="C1172" s="129" t="str">
        <f t="shared" si="1"/>
        <v>.0</v>
      </c>
      <c r="D1172" s="11"/>
      <c r="E1172" s="117"/>
      <c r="F1172" s="168"/>
      <c r="G1172" s="117"/>
      <c r="H1172" s="169"/>
      <c r="I1172" s="170"/>
      <c r="J1172" s="169"/>
      <c r="K1172" s="171"/>
      <c r="L1172" s="11"/>
      <c r="M1172" s="11"/>
      <c r="N1172" s="172"/>
      <c r="O1172" s="117"/>
      <c r="P1172" s="11"/>
      <c r="Q1172" s="11"/>
      <c r="R1172" s="173"/>
      <c r="S1172" s="9"/>
      <c r="T1172" s="174"/>
      <c r="U1172" s="175"/>
      <c r="V1172" s="175"/>
      <c r="W1172" s="176"/>
      <c r="X1172" s="176"/>
      <c r="Y1172" s="177"/>
      <c r="Z1172" s="117"/>
      <c r="AA1172" s="11"/>
      <c r="AB1172" s="181"/>
      <c r="AC1172" s="9"/>
      <c r="AD1172" s="11"/>
      <c r="AE1172" s="74"/>
      <c r="AF1172" s="26"/>
    </row>
    <row r="1173">
      <c r="A1173" s="30"/>
      <c r="B1173" s="129" t="str">
        <f> VLOOKUP($A1173,datasets!$A:$B,2,0)</f>
        <v>#N/A</v>
      </c>
      <c r="C1173" s="129" t="str">
        <f t="shared" si="1"/>
        <v>.0</v>
      </c>
      <c r="D1173" s="11"/>
      <c r="E1173" s="117"/>
      <c r="F1173" s="168"/>
      <c r="G1173" s="117"/>
      <c r="H1173" s="169"/>
      <c r="I1173" s="170"/>
      <c r="J1173" s="169"/>
      <c r="K1173" s="171"/>
      <c r="L1173" s="11"/>
      <c r="M1173" s="11"/>
      <c r="N1173" s="172"/>
      <c r="O1173" s="117"/>
      <c r="P1173" s="11"/>
      <c r="Q1173" s="11"/>
      <c r="R1173" s="173"/>
      <c r="S1173" s="9"/>
      <c r="T1173" s="174"/>
      <c r="U1173" s="175"/>
      <c r="V1173" s="175"/>
      <c r="W1173" s="176"/>
      <c r="X1173" s="176"/>
      <c r="Y1173" s="177"/>
      <c r="Z1173" s="117"/>
      <c r="AA1173" s="11"/>
      <c r="AB1173" s="181"/>
      <c r="AC1173" s="9"/>
      <c r="AD1173" s="11"/>
      <c r="AE1173" s="74"/>
      <c r="AF1173" s="26"/>
    </row>
    <row r="1174">
      <c r="A1174" s="30"/>
      <c r="B1174" s="129" t="str">
        <f> VLOOKUP($A1174,datasets!$A:$B,2,0)</f>
        <v>#N/A</v>
      </c>
      <c r="C1174" s="129" t="str">
        <f t="shared" si="1"/>
        <v>.0</v>
      </c>
      <c r="D1174" s="11"/>
      <c r="E1174" s="117"/>
      <c r="F1174" s="168"/>
      <c r="G1174" s="117"/>
      <c r="H1174" s="169"/>
      <c r="I1174" s="170"/>
      <c r="J1174" s="169"/>
      <c r="K1174" s="171"/>
      <c r="L1174" s="11"/>
      <c r="M1174" s="11"/>
      <c r="N1174" s="172"/>
      <c r="O1174" s="117"/>
      <c r="P1174" s="11"/>
      <c r="Q1174" s="11"/>
      <c r="R1174" s="173"/>
      <c r="S1174" s="9"/>
      <c r="T1174" s="174"/>
      <c r="U1174" s="175"/>
      <c r="V1174" s="175"/>
      <c r="W1174" s="176"/>
      <c r="X1174" s="176"/>
      <c r="Y1174" s="177"/>
      <c r="Z1174" s="117"/>
      <c r="AA1174" s="11"/>
      <c r="AB1174" s="181"/>
      <c r="AC1174" s="9"/>
      <c r="AD1174" s="11"/>
      <c r="AE1174" s="74"/>
      <c r="AF1174" s="26"/>
    </row>
    <row r="1175">
      <c r="A1175" s="30"/>
      <c r="B1175" s="129" t="str">
        <f> VLOOKUP($A1175,datasets!$A:$B,2,0)</f>
        <v>#N/A</v>
      </c>
      <c r="C1175" s="129" t="str">
        <f t="shared" si="1"/>
        <v>.0</v>
      </c>
      <c r="D1175" s="11"/>
      <c r="E1175" s="117"/>
      <c r="F1175" s="168"/>
      <c r="G1175" s="117"/>
      <c r="H1175" s="169"/>
      <c r="I1175" s="170"/>
      <c r="J1175" s="169"/>
      <c r="K1175" s="171"/>
      <c r="L1175" s="11"/>
      <c r="M1175" s="11"/>
      <c r="N1175" s="172"/>
      <c r="O1175" s="117"/>
      <c r="P1175" s="11"/>
      <c r="Q1175" s="11"/>
      <c r="R1175" s="173"/>
      <c r="S1175" s="9"/>
      <c r="T1175" s="174"/>
      <c r="U1175" s="175"/>
      <c r="V1175" s="175"/>
      <c r="W1175" s="176"/>
      <c r="X1175" s="176"/>
      <c r="Y1175" s="177"/>
      <c r="Z1175" s="117"/>
      <c r="AA1175" s="11"/>
      <c r="AB1175" s="181"/>
      <c r="AC1175" s="9"/>
      <c r="AD1175" s="11"/>
      <c r="AE1175" s="74"/>
      <c r="AF1175" s="26"/>
    </row>
    <row r="1176">
      <c r="A1176" s="30"/>
      <c r="B1176" s="129" t="str">
        <f> VLOOKUP($A1176,datasets!$A:$B,2,0)</f>
        <v>#N/A</v>
      </c>
      <c r="C1176" s="129" t="str">
        <f t="shared" si="1"/>
        <v>.0</v>
      </c>
      <c r="D1176" s="11"/>
      <c r="E1176" s="117"/>
      <c r="F1176" s="168"/>
      <c r="G1176" s="117"/>
      <c r="H1176" s="169"/>
      <c r="I1176" s="170"/>
      <c r="J1176" s="169"/>
      <c r="K1176" s="171"/>
      <c r="L1176" s="11"/>
      <c r="M1176" s="11"/>
      <c r="N1176" s="172"/>
      <c r="O1176" s="117"/>
      <c r="P1176" s="11"/>
      <c r="Q1176" s="11"/>
      <c r="R1176" s="173"/>
      <c r="S1176" s="9"/>
      <c r="T1176" s="174"/>
      <c r="U1176" s="175"/>
      <c r="V1176" s="175"/>
      <c r="W1176" s="176"/>
      <c r="X1176" s="176"/>
      <c r="Y1176" s="177"/>
      <c r="Z1176" s="117"/>
      <c r="AA1176" s="11"/>
      <c r="AB1176" s="181"/>
      <c r="AC1176" s="9"/>
      <c r="AD1176" s="11"/>
      <c r="AE1176" s="74"/>
      <c r="AF1176" s="26"/>
    </row>
    <row r="1177">
      <c r="A1177" s="30"/>
      <c r="B1177" s="129" t="str">
        <f> VLOOKUP($A1177,datasets!$A:$B,2,0)</f>
        <v>#N/A</v>
      </c>
      <c r="C1177" s="129" t="str">
        <f t="shared" si="1"/>
        <v>.0</v>
      </c>
      <c r="D1177" s="11"/>
      <c r="E1177" s="117"/>
      <c r="F1177" s="168"/>
      <c r="G1177" s="117"/>
      <c r="H1177" s="169"/>
      <c r="I1177" s="170"/>
      <c r="J1177" s="169"/>
      <c r="K1177" s="171"/>
      <c r="L1177" s="11"/>
      <c r="M1177" s="11"/>
      <c r="N1177" s="172"/>
      <c r="O1177" s="117"/>
      <c r="P1177" s="11"/>
      <c r="Q1177" s="11"/>
      <c r="R1177" s="173"/>
      <c r="S1177" s="9"/>
      <c r="T1177" s="174"/>
      <c r="U1177" s="175"/>
      <c r="V1177" s="175"/>
      <c r="W1177" s="176"/>
      <c r="X1177" s="176"/>
      <c r="Y1177" s="177"/>
      <c r="Z1177" s="117"/>
      <c r="AA1177" s="11"/>
      <c r="AB1177" s="181"/>
      <c r="AC1177" s="9"/>
      <c r="AD1177" s="11"/>
      <c r="AE1177" s="74"/>
      <c r="AF1177" s="26"/>
    </row>
    <row r="1178">
      <c r="A1178" s="30"/>
      <c r="B1178" s="129" t="str">
        <f> VLOOKUP($A1178,datasets!$A:$B,2,0)</f>
        <v>#N/A</v>
      </c>
      <c r="C1178" s="129" t="str">
        <f t="shared" si="1"/>
        <v>.0</v>
      </c>
      <c r="D1178" s="11"/>
      <c r="E1178" s="117"/>
      <c r="F1178" s="168"/>
      <c r="G1178" s="117"/>
      <c r="H1178" s="169"/>
      <c r="I1178" s="170"/>
      <c r="J1178" s="169"/>
      <c r="K1178" s="171"/>
      <c r="L1178" s="11"/>
      <c r="M1178" s="11"/>
      <c r="N1178" s="172"/>
      <c r="O1178" s="117"/>
      <c r="P1178" s="11"/>
      <c r="Q1178" s="11"/>
      <c r="R1178" s="173"/>
      <c r="S1178" s="9"/>
      <c r="T1178" s="174"/>
      <c r="U1178" s="175"/>
      <c r="V1178" s="175"/>
      <c r="W1178" s="176"/>
      <c r="X1178" s="176"/>
      <c r="Y1178" s="177"/>
      <c r="Z1178" s="117"/>
      <c r="AA1178" s="11"/>
      <c r="AB1178" s="181"/>
      <c r="AC1178" s="9"/>
      <c r="AD1178" s="11"/>
      <c r="AE1178" s="74"/>
      <c r="AF1178" s="26"/>
    </row>
    <row r="1179">
      <c r="A1179" s="30"/>
      <c r="B1179" s="129" t="str">
        <f> VLOOKUP($A1179,datasets!$A:$B,2,0)</f>
        <v>#N/A</v>
      </c>
      <c r="C1179" s="129" t="str">
        <f t="shared" si="1"/>
        <v>.0</v>
      </c>
      <c r="D1179" s="11"/>
      <c r="E1179" s="117"/>
      <c r="F1179" s="168"/>
      <c r="G1179" s="117"/>
      <c r="H1179" s="169"/>
      <c r="I1179" s="170"/>
      <c r="J1179" s="169"/>
      <c r="K1179" s="171"/>
      <c r="L1179" s="11"/>
      <c r="M1179" s="11"/>
      <c r="N1179" s="172"/>
      <c r="O1179" s="117"/>
      <c r="P1179" s="11"/>
      <c r="Q1179" s="11"/>
      <c r="R1179" s="173"/>
      <c r="S1179" s="9"/>
      <c r="T1179" s="174"/>
      <c r="U1179" s="175"/>
      <c r="V1179" s="175"/>
      <c r="W1179" s="176"/>
      <c r="X1179" s="176"/>
      <c r="Y1179" s="177"/>
      <c r="Z1179" s="117"/>
      <c r="AA1179" s="11"/>
      <c r="AB1179" s="181"/>
      <c r="AC1179" s="9"/>
      <c r="AD1179" s="11"/>
      <c r="AE1179" s="74"/>
      <c r="AF1179" s="26"/>
    </row>
    <row r="1180">
      <c r="A1180" s="30"/>
      <c r="B1180" s="129" t="str">
        <f> VLOOKUP($A1180,datasets!$A:$B,2,0)</f>
        <v>#N/A</v>
      </c>
      <c r="C1180" s="129" t="str">
        <f t="shared" si="1"/>
        <v>.0</v>
      </c>
      <c r="D1180" s="11"/>
      <c r="E1180" s="117"/>
      <c r="F1180" s="168"/>
      <c r="G1180" s="117"/>
      <c r="H1180" s="169"/>
      <c r="I1180" s="170"/>
      <c r="J1180" s="169"/>
      <c r="K1180" s="171"/>
      <c r="L1180" s="11"/>
      <c r="M1180" s="11"/>
      <c r="N1180" s="172"/>
      <c r="O1180" s="117"/>
      <c r="P1180" s="11"/>
      <c r="Q1180" s="11"/>
      <c r="R1180" s="173"/>
      <c r="S1180" s="9"/>
      <c r="T1180" s="174"/>
      <c r="U1180" s="175"/>
      <c r="V1180" s="175"/>
      <c r="W1180" s="176"/>
      <c r="X1180" s="176"/>
      <c r="Y1180" s="177"/>
      <c r="Z1180" s="117"/>
      <c r="AA1180" s="11"/>
      <c r="AB1180" s="181"/>
      <c r="AC1180" s="9"/>
      <c r="AD1180" s="11"/>
      <c r="AE1180" s="74"/>
      <c r="AF1180" s="26"/>
    </row>
    <row r="1181">
      <c r="A1181" s="30"/>
      <c r="B1181" s="129" t="str">
        <f> VLOOKUP($A1181,datasets!$A:$B,2,0)</f>
        <v>#N/A</v>
      </c>
      <c r="C1181" s="129" t="str">
        <f t="shared" si="1"/>
        <v>.0</v>
      </c>
      <c r="D1181" s="11"/>
      <c r="E1181" s="117"/>
      <c r="F1181" s="168"/>
      <c r="G1181" s="117"/>
      <c r="H1181" s="169"/>
      <c r="I1181" s="170"/>
      <c r="J1181" s="169"/>
      <c r="K1181" s="171"/>
      <c r="L1181" s="11"/>
      <c r="M1181" s="11"/>
      <c r="N1181" s="172"/>
      <c r="O1181" s="117"/>
      <c r="P1181" s="11"/>
      <c r="Q1181" s="11"/>
      <c r="R1181" s="173"/>
      <c r="S1181" s="9"/>
      <c r="T1181" s="174"/>
      <c r="U1181" s="175"/>
      <c r="V1181" s="175"/>
      <c r="W1181" s="176"/>
      <c r="X1181" s="176"/>
      <c r="Y1181" s="177"/>
      <c r="Z1181" s="117"/>
      <c r="AA1181" s="11"/>
      <c r="AB1181" s="181"/>
      <c r="AC1181" s="9"/>
      <c r="AD1181" s="11"/>
      <c r="AE1181" s="74"/>
      <c r="AF1181" s="26"/>
    </row>
    <row r="1182">
      <c r="A1182" s="30"/>
      <c r="B1182" s="129" t="str">
        <f> VLOOKUP($A1182,datasets!$A:$B,2,0)</f>
        <v>#N/A</v>
      </c>
      <c r="C1182" s="129" t="str">
        <f t="shared" si="1"/>
        <v>.0</v>
      </c>
      <c r="D1182" s="11"/>
      <c r="E1182" s="117"/>
      <c r="F1182" s="168"/>
      <c r="G1182" s="117"/>
      <c r="H1182" s="169"/>
      <c r="I1182" s="170"/>
      <c r="J1182" s="169"/>
      <c r="K1182" s="171"/>
      <c r="L1182" s="11"/>
      <c r="M1182" s="11"/>
      <c r="N1182" s="172"/>
      <c r="O1182" s="117"/>
      <c r="P1182" s="11"/>
      <c r="Q1182" s="11"/>
      <c r="R1182" s="173"/>
      <c r="S1182" s="9"/>
      <c r="T1182" s="174"/>
      <c r="U1182" s="175"/>
      <c r="V1182" s="175"/>
      <c r="W1182" s="176"/>
      <c r="X1182" s="176"/>
      <c r="Y1182" s="177"/>
      <c r="Z1182" s="117"/>
      <c r="AA1182" s="11"/>
      <c r="AB1182" s="181"/>
      <c r="AC1182" s="9"/>
      <c r="AD1182" s="11"/>
      <c r="AE1182" s="74"/>
      <c r="AF1182" s="26"/>
    </row>
    <row r="1183">
      <c r="A1183" s="30"/>
      <c r="B1183" s="129" t="str">
        <f> VLOOKUP($A1183,datasets!$A:$B,2,0)</f>
        <v>#N/A</v>
      </c>
      <c r="C1183" s="129" t="str">
        <f t="shared" si="1"/>
        <v>.0</v>
      </c>
      <c r="D1183" s="11"/>
      <c r="E1183" s="117"/>
      <c r="F1183" s="168"/>
      <c r="G1183" s="117"/>
      <c r="H1183" s="169"/>
      <c r="I1183" s="170"/>
      <c r="J1183" s="169"/>
      <c r="K1183" s="171"/>
      <c r="L1183" s="11"/>
      <c r="M1183" s="11"/>
      <c r="N1183" s="172"/>
      <c r="O1183" s="117"/>
      <c r="P1183" s="11"/>
      <c r="Q1183" s="11"/>
      <c r="R1183" s="173"/>
      <c r="S1183" s="9"/>
      <c r="T1183" s="174"/>
      <c r="U1183" s="175"/>
      <c r="V1183" s="175"/>
      <c r="W1183" s="176"/>
      <c r="X1183" s="176"/>
      <c r="Y1183" s="177"/>
      <c r="Z1183" s="117"/>
      <c r="AA1183" s="11"/>
      <c r="AB1183" s="181"/>
      <c r="AC1183" s="9"/>
      <c r="AD1183" s="11"/>
      <c r="AE1183" s="74"/>
      <c r="AF1183" s="26"/>
    </row>
    <row r="1184">
      <c r="A1184" s="30"/>
      <c r="B1184" s="129" t="str">
        <f> VLOOKUP($A1184,datasets!$A:$B,2,0)</f>
        <v>#N/A</v>
      </c>
      <c r="C1184" s="129" t="str">
        <f t="shared" si="1"/>
        <v>.0</v>
      </c>
      <c r="D1184" s="11"/>
      <c r="E1184" s="117"/>
      <c r="F1184" s="168"/>
      <c r="G1184" s="117"/>
      <c r="H1184" s="169"/>
      <c r="I1184" s="170"/>
      <c r="J1184" s="169"/>
      <c r="K1184" s="171"/>
      <c r="L1184" s="11"/>
      <c r="M1184" s="11"/>
      <c r="N1184" s="172"/>
      <c r="O1184" s="117"/>
      <c r="P1184" s="11"/>
      <c r="Q1184" s="11"/>
      <c r="R1184" s="173"/>
      <c r="S1184" s="9"/>
      <c r="T1184" s="174"/>
      <c r="U1184" s="175"/>
      <c r="V1184" s="175"/>
      <c r="W1184" s="176"/>
      <c r="X1184" s="176"/>
      <c r="Y1184" s="177"/>
      <c r="Z1184" s="117"/>
      <c r="AA1184" s="11"/>
      <c r="AB1184" s="181"/>
      <c r="AC1184" s="9"/>
      <c r="AD1184" s="11"/>
      <c r="AE1184" s="74"/>
      <c r="AF1184" s="26"/>
    </row>
    <row r="1185">
      <c r="A1185" s="30"/>
      <c r="B1185" s="129" t="str">
        <f> VLOOKUP($A1185,datasets!$A:$B,2,0)</f>
        <v>#N/A</v>
      </c>
      <c r="C1185" s="129" t="str">
        <f t="shared" si="1"/>
        <v>.0</v>
      </c>
      <c r="D1185" s="11"/>
      <c r="E1185" s="117"/>
      <c r="F1185" s="168"/>
      <c r="G1185" s="117"/>
      <c r="H1185" s="169"/>
      <c r="I1185" s="170"/>
      <c r="J1185" s="169"/>
      <c r="K1185" s="171"/>
      <c r="L1185" s="11"/>
      <c r="M1185" s="11"/>
      <c r="N1185" s="172"/>
      <c r="O1185" s="117"/>
      <c r="P1185" s="11"/>
      <c r="Q1185" s="11"/>
      <c r="R1185" s="173"/>
      <c r="S1185" s="9"/>
      <c r="T1185" s="174"/>
      <c r="U1185" s="175"/>
      <c r="V1185" s="175"/>
      <c r="W1185" s="176"/>
      <c r="X1185" s="176"/>
      <c r="Y1185" s="177"/>
      <c r="Z1185" s="117"/>
      <c r="AA1185" s="11"/>
      <c r="AB1185" s="181"/>
      <c r="AC1185" s="9"/>
      <c r="AD1185" s="11"/>
      <c r="AE1185" s="74"/>
      <c r="AF1185" s="26"/>
    </row>
    <row r="1186">
      <c r="A1186" s="30"/>
      <c r="B1186" s="129" t="str">
        <f> VLOOKUP($A1186,datasets!$A:$B,2,0)</f>
        <v>#N/A</v>
      </c>
      <c r="C1186" s="129" t="str">
        <f t="shared" si="1"/>
        <v>.0</v>
      </c>
      <c r="D1186" s="11"/>
      <c r="E1186" s="117"/>
      <c r="F1186" s="168"/>
      <c r="G1186" s="117"/>
      <c r="H1186" s="169"/>
      <c r="I1186" s="170"/>
      <c r="J1186" s="169"/>
      <c r="K1186" s="171"/>
      <c r="L1186" s="11"/>
      <c r="M1186" s="11"/>
      <c r="N1186" s="172"/>
      <c r="O1186" s="117"/>
      <c r="P1186" s="11"/>
      <c r="Q1186" s="11"/>
      <c r="R1186" s="173"/>
      <c r="S1186" s="9"/>
      <c r="T1186" s="174"/>
      <c r="U1186" s="175"/>
      <c r="V1186" s="175"/>
      <c r="W1186" s="176"/>
      <c r="X1186" s="176"/>
      <c r="Y1186" s="177"/>
      <c r="Z1186" s="117"/>
      <c r="AA1186" s="11"/>
      <c r="AB1186" s="181"/>
      <c r="AC1186" s="9"/>
      <c r="AD1186" s="11"/>
      <c r="AE1186" s="74"/>
      <c r="AF1186" s="26"/>
    </row>
    <row r="1187">
      <c r="A1187" s="30"/>
      <c r="B1187" s="129" t="str">
        <f> VLOOKUP($A1187,datasets!$A:$B,2,0)</f>
        <v>#N/A</v>
      </c>
      <c r="C1187" s="129" t="str">
        <f t="shared" si="1"/>
        <v>.0</v>
      </c>
      <c r="D1187" s="11"/>
      <c r="E1187" s="117"/>
      <c r="F1187" s="168"/>
      <c r="G1187" s="117"/>
      <c r="H1187" s="169"/>
      <c r="I1187" s="170"/>
      <c r="J1187" s="169"/>
      <c r="K1187" s="171"/>
      <c r="L1187" s="11"/>
      <c r="M1187" s="11"/>
      <c r="N1187" s="172"/>
      <c r="O1187" s="117"/>
      <c r="P1187" s="11"/>
      <c r="Q1187" s="11"/>
      <c r="R1187" s="173"/>
      <c r="S1187" s="9"/>
      <c r="T1187" s="174"/>
      <c r="U1187" s="175"/>
      <c r="V1187" s="175"/>
      <c r="W1187" s="176"/>
      <c r="X1187" s="176"/>
      <c r="Y1187" s="177"/>
      <c r="Z1187" s="117"/>
      <c r="AA1187" s="11"/>
      <c r="AB1187" s="181"/>
      <c r="AC1187" s="9"/>
      <c r="AD1187" s="11"/>
      <c r="AE1187" s="74"/>
      <c r="AF1187" s="26"/>
    </row>
    <row r="1188">
      <c r="A1188" s="30"/>
      <c r="B1188" s="129" t="str">
        <f> VLOOKUP($A1188,datasets!$A:$B,2,0)</f>
        <v>#N/A</v>
      </c>
      <c r="C1188" s="129" t="str">
        <f t="shared" si="1"/>
        <v>.0</v>
      </c>
      <c r="D1188" s="11"/>
      <c r="E1188" s="117"/>
      <c r="F1188" s="168"/>
      <c r="G1188" s="117"/>
      <c r="H1188" s="169"/>
      <c r="I1188" s="170"/>
      <c r="J1188" s="169"/>
      <c r="K1188" s="171"/>
      <c r="L1188" s="11"/>
      <c r="M1188" s="11"/>
      <c r="N1188" s="172"/>
      <c r="O1188" s="117"/>
      <c r="P1188" s="11"/>
      <c r="Q1188" s="11"/>
      <c r="R1188" s="173"/>
      <c r="S1188" s="9"/>
      <c r="T1188" s="174"/>
      <c r="U1188" s="175"/>
      <c r="V1188" s="175"/>
      <c r="W1188" s="176"/>
      <c r="X1188" s="176"/>
      <c r="Y1188" s="177"/>
      <c r="Z1188" s="117"/>
      <c r="AA1188" s="11"/>
      <c r="AB1188" s="181"/>
      <c r="AC1188" s="9"/>
      <c r="AD1188" s="11"/>
      <c r="AE1188" s="74"/>
      <c r="AF1188" s="26"/>
    </row>
    <row r="1189">
      <c r="A1189" s="30"/>
      <c r="B1189" s="129" t="str">
        <f> VLOOKUP($A1189,datasets!$A:$B,2,0)</f>
        <v>#N/A</v>
      </c>
      <c r="C1189" s="129" t="str">
        <f t="shared" si="1"/>
        <v>.0</v>
      </c>
      <c r="D1189" s="11"/>
      <c r="E1189" s="117"/>
      <c r="F1189" s="168"/>
      <c r="G1189" s="117"/>
      <c r="H1189" s="169"/>
      <c r="I1189" s="170"/>
      <c r="J1189" s="169"/>
      <c r="K1189" s="171"/>
      <c r="L1189" s="11"/>
      <c r="M1189" s="11"/>
      <c r="N1189" s="172"/>
      <c r="O1189" s="117"/>
      <c r="P1189" s="11"/>
      <c r="Q1189" s="11"/>
      <c r="R1189" s="173"/>
      <c r="S1189" s="9"/>
      <c r="T1189" s="174"/>
      <c r="U1189" s="175"/>
      <c r="V1189" s="175"/>
      <c r="W1189" s="176"/>
      <c r="X1189" s="176"/>
      <c r="Y1189" s="177"/>
      <c r="Z1189" s="117"/>
      <c r="AA1189" s="11"/>
      <c r="AB1189" s="181"/>
      <c r="AC1189" s="9"/>
      <c r="AD1189" s="11"/>
      <c r="AE1189" s="74"/>
      <c r="AF1189" s="26"/>
    </row>
    <row r="1190">
      <c r="A1190" s="30"/>
      <c r="B1190" s="129" t="str">
        <f> VLOOKUP($A1190,datasets!$A:$B,2,0)</f>
        <v>#N/A</v>
      </c>
      <c r="C1190" s="129" t="str">
        <f t="shared" si="1"/>
        <v>.0</v>
      </c>
      <c r="D1190" s="11"/>
      <c r="E1190" s="117"/>
      <c r="F1190" s="168"/>
      <c r="G1190" s="117"/>
      <c r="H1190" s="169"/>
      <c r="I1190" s="170"/>
      <c r="J1190" s="169"/>
      <c r="K1190" s="171"/>
      <c r="L1190" s="11"/>
      <c r="M1190" s="11"/>
      <c r="N1190" s="172"/>
      <c r="O1190" s="117"/>
      <c r="P1190" s="11"/>
      <c r="Q1190" s="11"/>
      <c r="R1190" s="173"/>
      <c r="S1190" s="9"/>
      <c r="T1190" s="174"/>
      <c r="U1190" s="175"/>
      <c r="V1190" s="175"/>
      <c r="W1190" s="176"/>
      <c r="X1190" s="176"/>
      <c r="Y1190" s="177"/>
      <c r="Z1190" s="117"/>
      <c r="AA1190" s="11"/>
      <c r="AB1190" s="181"/>
      <c r="AC1190" s="9"/>
      <c r="AD1190" s="11"/>
      <c r="AE1190" s="74"/>
      <c r="AF1190" s="26"/>
    </row>
    <row r="1191">
      <c r="A1191" s="30"/>
      <c r="B1191" s="129" t="str">
        <f> VLOOKUP($A1191,datasets!$A:$B,2,0)</f>
        <v>#N/A</v>
      </c>
      <c r="C1191" s="129" t="str">
        <f t="shared" si="1"/>
        <v>.0</v>
      </c>
      <c r="D1191" s="11"/>
      <c r="E1191" s="117"/>
      <c r="F1191" s="168"/>
      <c r="G1191" s="117"/>
      <c r="H1191" s="169"/>
      <c r="I1191" s="170"/>
      <c r="J1191" s="169"/>
      <c r="K1191" s="171"/>
      <c r="L1191" s="11"/>
      <c r="M1191" s="11"/>
      <c r="N1191" s="172"/>
      <c r="O1191" s="117"/>
      <c r="P1191" s="11"/>
      <c r="Q1191" s="11"/>
      <c r="R1191" s="173"/>
      <c r="S1191" s="9"/>
      <c r="T1191" s="174"/>
      <c r="U1191" s="175"/>
      <c r="V1191" s="175"/>
      <c r="W1191" s="176"/>
      <c r="X1191" s="176"/>
      <c r="Y1191" s="177"/>
      <c r="Z1191" s="117"/>
      <c r="AA1191" s="11"/>
      <c r="AB1191" s="181"/>
      <c r="AC1191" s="9"/>
      <c r="AD1191" s="11"/>
      <c r="AE1191" s="74"/>
      <c r="AF1191" s="26"/>
    </row>
    <row r="1192">
      <c r="A1192" s="30"/>
      <c r="B1192" s="129" t="str">
        <f> VLOOKUP($A1192,datasets!$A:$B,2,0)</f>
        <v>#N/A</v>
      </c>
      <c r="C1192" s="129" t="str">
        <f t="shared" si="1"/>
        <v>.0</v>
      </c>
      <c r="D1192" s="11"/>
      <c r="E1192" s="117"/>
      <c r="F1192" s="168"/>
      <c r="G1192" s="117"/>
      <c r="H1192" s="169"/>
      <c r="I1192" s="170"/>
      <c r="J1192" s="169"/>
      <c r="K1192" s="171"/>
      <c r="L1192" s="11"/>
      <c r="M1192" s="11"/>
      <c r="N1192" s="172"/>
      <c r="O1192" s="117"/>
      <c r="P1192" s="11"/>
      <c r="Q1192" s="11"/>
      <c r="R1192" s="173"/>
      <c r="S1192" s="9"/>
      <c r="T1192" s="174"/>
      <c r="U1192" s="175"/>
      <c r="V1192" s="175"/>
      <c r="W1192" s="176"/>
      <c r="X1192" s="176"/>
      <c r="Y1192" s="177"/>
      <c r="Z1192" s="117"/>
      <c r="AA1192" s="11"/>
      <c r="AB1192" s="181"/>
      <c r="AC1192" s="9"/>
      <c r="AD1192" s="11"/>
      <c r="AE1192" s="74"/>
      <c r="AF1192" s="26"/>
    </row>
    <row r="1193">
      <c r="A1193" s="30"/>
      <c r="B1193" s="129" t="str">
        <f> VLOOKUP($A1193,datasets!$A:$B,2,0)</f>
        <v>#N/A</v>
      </c>
      <c r="C1193" s="129" t="str">
        <f t="shared" si="1"/>
        <v>.0</v>
      </c>
      <c r="D1193" s="11"/>
      <c r="E1193" s="117"/>
      <c r="F1193" s="168"/>
      <c r="G1193" s="117"/>
      <c r="H1193" s="169"/>
      <c r="I1193" s="170"/>
      <c r="J1193" s="169"/>
      <c r="K1193" s="171"/>
      <c r="L1193" s="11"/>
      <c r="M1193" s="11"/>
      <c r="N1193" s="172"/>
      <c r="O1193" s="117"/>
      <c r="P1193" s="11"/>
      <c r="Q1193" s="11"/>
      <c r="R1193" s="173"/>
      <c r="S1193" s="9"/>
      <c r="T1193" s="174"/>
      <c r="U1193" s="175"/>
      <c r="V1193" s="175"/>
      <c r="W1193" s="176"/>
      <c r="X1193" s="176"/>
      <c r="Y1193" s="177"/>
      <c r="Z1193" s="117"/>
      <c r="AA1193" s="11"/>
      <c r="AB1193" s="181"/>
      <c r="AC1193" s="9"/>
      <c r="AD1193" s="11"/>
      <c r="AE1193" s="74"/>
      <c r="AF1193" s="26"/>
    </row>
    <row r="1194">
      <c r="A1194" s="30"/>
      <c r="B1194" s="129" t="str">
        <f> VLOOKUP($A1194,datasets!$A:$B,2,0)</f>
        <v>#N/A</v>
      </c>
      <c r="C1194" s="129" t="str">
        <f t="shared" si="1"/>
        <v>.0</v>
      </c>
      <c r="D1194" s="11"/>
      <c r="E1194" s="117"/>
      <c r="F1194" s="168"/>
      <c r="G1194" s="117"/>
      <c r="H1194" s="169"/>
      <c r="I1194" s="170"/>
      <c r="J1194" s="169"/>
      <c r="K1194" s="171"/>
      <c r="L1194" s="11"/>
      <c r="M1194" s="11"/>
      <c r="N1194" s="172"/>
      <c r="O1194" s="117"/>
      <c r="P1194" s="11"/>
      <c r="Q1194" s="11"/>
      <c r="R1194" s="173"/>
      <c r="S1194" s="9"/>
      <c r="T1194" s="174"/>
      <c r="U1194" s="175"/>
      <c r="V1194" s="175"/>
      <c r="W1194" s="176"/>
      <c r="X1194" s="176"/>
      <c r="Y1194" s="177"/>
      <c r="Z1194" s="117"/>
      <c r="AA1194" s="11"/>
      <c r="AB1194" s="181"/>
      <c r="AC1194" s="9"/>
      <c r="AD1194" s="11"/>
      <c r="AE1194" s="74"/>
      <c r="AF1194" s="26"/>
    </row>
    <row r="1195">
      <c r="A1195" s="30"/>
      <c r="B1195" s="129" t="str">
        <f> VLOOKUP($A1195,datasets!$A:$B,2,0)</f>
        <v>#N/A</v>
      </c>
      <c r="C1195" s="129" t="str">
        <f t="shared" si="1"/>
        <v>.0</v>
      </c>
      <c r="D1195" s="11"/>
      <c r="E1195" s="117"/>
      <c r="F1195" s="168"/>
      <c r="G1195" s="117"/>
      <c r="H1195" s="169"/>
      <c r="I1195" s="170"/>
      <c r="J1195" s="169"/>
      <c r="K1195" s="171"/>
      <c r="L1195" s="11"/>
      <c r="M1195" s="11"/>
      <c r="N1195" s="172"/>
      <c r="O1195" s="117"/>
      <c r="P1195" s="11"/>
      <c r="Q1195" s="11"/>
      <c r="R1195" s="173"/>
      <c r="S1195" s="9"/>
      <c r="T1195" s="174"/>
      <c r="U1195" s="175"/>
      <c r="V1195" s="175"/>
      <c r="W1195" s="176"/>
      <c r="X1195" s="176"/>
      <c r="Y1195" s="177"/>
      <c r="Z1195" s="117"/>
      <c r="AA1195" s="11"/>
      <c r="AB1195" s="181"/>
      <c r="AC1195" s="9"/>
      <c r="AD1195" s="11"/>
      <c r="AE1195" s="74"/>
      <c r="AF1195" s="26"/>
    </row>
    <row r="1196">
      <c r="A1196" s="30"/>
      <c r="B1196" s="129" t="str">
        <f> VLOOKUP($A1196,datasets!$A:$B,2,0)</f>
        <v>#N/A</v>
      </c>
      <c r="C1196" s="129" t="str">
        <f t="shared" si="1"/>
        <v>.0</v>
      </c>
      <c r="D1196" s="11"/>
      <c r="E1196" s="117"/>
      <c r="F1196" s="168"/>
      <c r="G1196" s="117"/>
      <c r="H1196" s="169"/>
      <c r="I1196" s="170"/>
      <c r="J1196" s="169"/>
      <c r="K1196" s="171"/>
      <c r="L1196" s="11"/>
      <c r="M1196" s="11"/>
      <c r="N1196" s="172"/>
      <c r="O1196" s="117"/>
      <c r="P1196" s="11"/>
      <c r="Q1196" s="11"/>
      <c r="R1196" s="173"/>
      <c r="S1196" s="9"/>
      <c r="T1196" s="174"/>
      <c r="U1196" s="175"/>
      <c r="V1196" s="175"/>
      <c r="W1196" s="176"/>
      <c r="X1196" s="176"/>
      <c r="Y1196" s="177"/>
      <c r="Z1196" s="117"/>
      <c r="AA1196" s="11"/>
      <c r="AB1196" s="181"/>
      <c r="AC1196" s="9"/>
      <c r="AD1196" s="11"/>
      <c r="AE1196" s="74"/>
      <c r="AF1196" s="26"/>
    </row>
    <row r="1197">
      <c r="A1197" s="30"/>
      <c r="B1197" s="129" t="str">
        <f> VLOOKUP($A1197,datasets!$A:$B,2,0)</f>
        <v>#N/A</v>
      </c>
      <c r="C1197" s="129" t="str">
        <f t="shared" si="1"/>
        <v>.0</v>
      </c>
      <c r="D1197" s="11"/>
      <c r="E1197" s="117"/>
      <c r="F1197" s="168"/>
      <c r="G1197" s="117"/>
      <c r="H1197" s="169"/>
      <c r="I1197" s="170"/>
      <c r="J1197" s="169"/>
      <c r="K1197" s="171"/>
      <c r="L1197" s="11"/>
      <c r="M1197" s="11"/>
      <c r="N1197" s="172"/>
      <c r="O1197" s="117"/>
      <c r="P1197" s="11"/>
      <c r="Q1197" s="11"/>
      <c r="R1197" s="173"/>
      <c r="S1197" s="9"/>
      <c r="T1197" s="174"/>
      <c r="U1197" s="175"/>
      <c r="V1197" s="175"/>
      <c r="W1197" s="176"/>
      <c r="X1197" s="176"/>
      <c r="Y1197" s="177"/>
      <c r="Z1197" s="117"/>
      <c r="AA1197" s="11"/>
      <c r="AB1197" s="181"/>
      <c r="AC1197" s="9"/>
      <c r="AD1197" s="11"/>
      <c r="AE1197" s="74"/>
      <c r="AF1197" s="26"/>
    </row>
    <row r="1198">
      <c r="A1198" s="30"/>
      <c r="B1198" s="129" t="str">
        <f> VLOOKUP($A1198,datasets!$A:$B,2,0)</f>
        <v>#N/A</v>
      </c>
      <c r="C1198" s="129" t="str">
        <f t="shared" si="1"/>
        <v>.0</v>
      </c>
      <c r="D1198" s="11"/>
      <c r="E1198" s="117"/>
      <c r="F1198" s="168"/>
      <c r="G1198" s="117"/>
      <c r="H1198" s="169"/>
      <c r="I1198" s="170"/>
      <c r="J1198" s="169"/>
      <c r="K1198" s="171"/>
      <c r="L1198" s="11"/>
      <c r="M1198" s="11"/>
      <c r="N1198" s="172"/>
      <c r="O1198" s="117"/>
      <c r="P1198" s="11"/>
      <c r="Q1198" s="11"/>
      <c r="R1198" s="173"/>
      <c r="S1198" s="9"/>
      <c r="T1198" s="174"/>
      <c r="U1198" s="175"/>
      <c r="V1198" s="175"/>
      <c r="W1198" s="176"/>
      <c r="X1198" s="176"/>
      <c r="Y1198" s="177"/>
      <c r="Z1198" s="117"/>
      <c r="AA1198" s="11"/>
      <c r="AB1198" s="181"/>
      <c r="AC1198" s="9"/>
      <c r="AD1198" s="11"/>
      <c r="AE1198" s="74"/>
      <c r="AF1198" s="26"/>
    </row>
    <row r="1199">
      <c r="A1199" s="30"/>
      <c r="B1199" s="129" t="str">
        <f> VLOOKUP($A1199,datasets!$A:$B,2,0)</f>
        <v>#N/A</v>
      </c>
      <c r="C1199" s="129" t="str">
        <f t="shared" si="1"/>
        <v>.0</v>
      </c>
      <c r="D1199" s="11"/>
      <c r="E1199" s="117"/>
      <c r="F1199" s="168"/>
      <c r="G1199" s="117"/>
      <c r="H1199" s="169"/>
      <c r="I1199" s="170"/>
      <c r="J1199" s="169"/>
      <c r="K1199" s="171"/>
      <c r="L1199" s="11"/>
      <c r="M1199" s="11"/>
      <c r="N1199" s="172"/>
      <c r="O1199" s="117"/>
      <c r="P1199" s="11"/>
      <c r="Q1199" s="11"/>
      <c r="R1199" s="173"/>
      <c r="S1199" s="9"/>
      <c r="T1199" s="174"/>
      <c r="U1199" s="175"/>
      <c r="V1199" s="175"/>
      <c r="W1199" s="176"/>
      <c r="X1199" s="176"/>
      <c r="Y1199" s="177"/>
      <c r="Z1199" s="117"/>
      <c r="AA1199" s="11"/>
      <c r="AB1199" s="181"/>
      <c r="AC1199" s="9"/>
      <c r="AD1199" s="11"/>
      <c r="AE1199" s="74"/>
      <c r="AF1199" s="26"/>
    </row>
    <row r="1200">
      <c r="A1200" s="30"/>
      <c r="B1200" s="129" t="str">
        <f> VLOOKUP($A1200,datasets!$A:$B,2,0)</f>
        <v>#N/A</v>
      </c>
      <c r="C1200" s="129" t="str">
        <f t="shared" si="1"/>
        <v>.0</v>
      </c>
      <c r="D1200" s="11"/>
      <c r="E1200" s="117"/>
      <c r="F1200" s="168"/>
      <c r="G1200" s="117"/>
      <c r="H1200" s="169"/>
      <c r="I1200" s="170"/>
      <c r="J1200" s="169"/>
      <c r="K1200" s="171"/>
      <c r="L1200" s="11"/>
      <c r="M1200" s="11"/>
      <c r="N1200" s="172"/>
      <c r="O1200" s="117"/>
      <c r="P1200" s="11"/>
      <c r="Q1200" s="11"/>
      <c r="R1200" s="173"/>
      <c r="S1200" s="9"/>
      <c r="T1200" s="174"/>
      <c r="U1200" s="175"/>
      <c r="V1200" s="175"/>
      <c r="W1200" s="176"/>
      <c r="X1200" s="176"/>
      <c r="Y1200" s="177"/>
      <c r="Z1200" s="117"/>
      <c r="AA1200" s="11"/>
      <c r="AB1200" s="181"/>
      <c r="AC1200" s="9"/>
      <c r="AD1200" s="11"/>
      <c r="AE1200" s="74"/>
      <c r="AF1200" s="26"/>
    </row>
    <row r="1201">
      <c r="A1201" s="30"/>
      <c r="B1201" s="129" t="str">
        <f> VLOOKUP($A1201,datasets!$A:$B,2,0)</f>
        <v>#N/A</v>
      </c>
      <c r="C1201" s="129" t="str">
        <f t="shared" si="1"/>
        <v>.0</v>
      </c>
      <c r="D1201" s="11"/>
      <c r="E1201" s="117"/>
      <c r="F1201" s="168"/>
      <c r="G1201" s="117"/>
      <c r="H1201" s="169"/>
      <c r="I1201" s="170"/>
      <c r="J1201" s="169"/>
      <c r="K1201" s="171"/>
      <c r="L1201" s="11"/>
      <c r="M1201" s="11"/>
      <c r="N1201" s="172"/>
      <c r="O1201" s="117"/>
      <c r="P1201" s="11"/>
      <c r="Q1201" s="11"/>
      <c r="R1201" s="173"/>
      <c r="S1201" s="9"/>
      <c r="T1201" s="174"/>
      <c r="U1201" s="175"/>
      <c r="V1201" s="175"/>
      <c r="W1201" s="176"/>
      <c r="X1201" s="176"/>
      <c r="Y1201" s="177"/>
      <c r="Z1201" s="117"/>
      <c r="AA1201" s="11"/>
      <c r="AB1201" s="181"/>
      <c r="AC1201" s="9"/>
      <c r="AD1201" s="11"/>
      <c r="AE1201" s="74"/>
      <c r="AF1201" s="26"/>
    </row>
    <row r="1202">
      <c r="A1202" s="30"/>
      <c r="B1202" s="129" t="str">
        <f> VLOOKUP($A1202,datasets!$A:$B,2,0)</f>
        <v>#N/A</v>
      </c>
      <c r="C1202" s="129" t="str">
        <f t="shared" si="1"/>
        <v>.0</v>
      </c>
      <c r="D1202" s="11"/>
      <c r="E1202" s="117"/>
      <c r="F1202" s="168"/>
      <c r="G1202" s="117"/>
      <c r="H1202" s="169"/>
      <c r="I1202" s="170"/>
      <c r="J1202" s="169"/>
      <c r="K1202" s="171"/>
      <c r="L1202" s="11"/>
      <c r="M1202" s="11"/>
      <c r="N1202" s="172"/>
      <c r="O1202" s="117"/>
      <c r="P1202" s="11"/>
      <c r="Q1202" s="11"/>
      <c r="R1202" s="173"/>
      <c r="S1202" s="9"/>
      <c r="T1202" s="174"/>
      <c r="U1202" s="175"/>
      <c r="V1202" s="175"/>
      <c r="W1202" s="176"/>
      <c r="X1202" s="176"/>
      <c r="Y1202" s="177"/>
      <c r="Z1202" s="117"/>
      <c r="AA1202" s="11"/>
      <c r="AB1202" s="181"/>
      <c r="AC1202" s="9"/>
      <c r="AD1202" s="11"/>
      <c r="AE1202" s="74"/>
      <c r="AF1202" s="26"/>
    </row>
    <row r="1203">
      <c r="A1203" s="30"/>
      <c r="B1203" s="129" t="str">
        <f> VLOOKUP($A1203,datasets!$A:$B,2,0)</f>
        <v>#N/A</v>
      </c>
      <c r="C1203" s="129" t="str">
        <f t="shared" si="1"/>
        <v>.0</v>
      </c>
      <c r="D1203" s="11"/>
      <c r="E1203" s="117"/>
      <c r="F1203" s="168"/>
      <c r="G1203" s="117"/>
      <c r="H1203" s="169"/>
      <c r="I1203" s="170"/>
      <c r="J1203" s="169"/>
      <c r="K1203" s="171"/>
      <c r="L1203" s="11"/>
      <c r="M1203" s="11"/>
      <c r="N1203" s="172"/>
      <c r="O1203" s="117"/>
      <c r="P1203" s="11"/>
      <c r="Q1203" s="11"/>
      <c r="R1203" s="173"/>
      <c r="S1203" s="9"/>
      <c r="T1203" s="174"/>
      <c r="U1203" s="175"/>
      <c r="V1203" s="175"/>
      <c r="W1203" s="176"/>
      <c r="X1203" s="176"/>
      <c r="Y1203" s="177"/>
      <c r="Z1203" s="117"/>
      <c r="AA1203" s="11"/>
      <c r="AB1203" s="181"/>
      <c r="AC1203" s="9"/>
      <c r="AD1203" s="11"/>
      <c r="AE1203" s="74"/>
      <c r="AF1203" s="26"/>
    </row>
    <row r="1204">
      <c r="A1204" s="30"/>
      <c r="B1204" s="129" t="str">
        <f> VLOOKUP($A1204,datasets!$A:$B,2,0)</f>
        <v>#N/A</v>
      </c>
      <c r="C1204" s="129" t="str">
        <f t="shared" si="1"/>
        <v>.0</v>
      </c>
      <c r="D1204" s="11"/>
      <c r="E1204" s="117"/>
      <c r="F1204" s="168"/>
      <c r="G1204" s="117"/>
      <c r="H1204" s="169"/>
      <c r="I1204" s="170"/>
      <c r="J1204" s="169"/>
      <c r="K1204" s="171"/>
      <c r="L1204" s="11"/>
      <c r="M1204" s="11"/>
      <c r="N1204" s="172"/>
      <c r="O1204" s="117"/>
      <c r="P1204" s="11"/>
      <c r="Q1204" s="11"/>
      <c r="R1204" s="173"/>
      <c r="S1204" s="9"/>
      <c r="T1204" s="174"/>
      <c r="U1204" s="175"/>
      <c r="V1204" s="175"/>
      <c r="W1204" s="176"/>
      <c r="X1204" s="176"/>
      <c r="Y1204" s="177"/>
      <c r="Z1204" s="117"/>
      <c r="AA1204" s="11"/>
      <c r="AB1204" s="181"/>
      <c r="AC1204" s="9"/>
      <c r="AD1204" s="11"/>
      <c r="AE1204" s="74"/>
      <c r="AF1204" s="26"/>
    </row>
    <row r="1205">
      <c r="A1205" s="30"/>
      <c r="B1205" s="129" t="str">
        <f> VLOOKUP($A1205,datasets!$A:$B,2,0)</f>
        <v>#N/A</v>
      </c>
      <c r="C1205" s="129" t="str">
        <f t="shared" si="1"/>
        <v>.0</v>
      </c>
      <c r="D1205" s="11"/>
      <c r="E1205" s="117"/>
      <c r="F1205" s="168"/>
      <c r="G1205" s="117"/>
      <c r="H1205" s="169"/>
      <c r="I1205" s="170"/>
      <c r="J1205" s="169"/>
      <c r="K1205" s="171"/>
      <c r="L1205" s="11"/>
      <c r="M1205" s="11"/>
      <c r="N1205" s="172"/>
      <c r="O1205" s="117"/>
      <c r="P1205" s="11"/>
      <c r="Q1205" s="11"/>
      <c r="R1205" s="173"/>
      <c r="S1205" s="9"/>
      <c r="T1205" s="174"/>
      <c r="U1205" s="175"/>
      <c r="V1205" s="175"/>
      <c r="W1205" s="176"/>
      <c r="X1205" s="176"/>
      <c r="Y1205" s="177"/>
      <c r="Z1205" s="117"/>
      <c r="AA1205" s="11"/>
      <c r="AB1205" s="181"/>
      <c r="AC1205" s="9"/>
      <c r="AD1205" s="11"/>
      <c r="AE1205" s="74"/>
      <c r="AF1205" s="26"/>
    </row>
    <row r="1206">
      <c r="A1206" s="30"/>
      <c r="B1206" s="129" t="str">
        <f> VLOOKUP($A1206,datasets!$A:$B,2,0)</f>
        <v>#N/A</v>
      </c>
      <c r="C1206" s="129" t="str">
        <f t="shared" si="1"/>
        <v>.0</v>
      </c>
      <c r="D1206" s="11"/>
      <c r="E1206" s="117"/>
      <c r="F1206" s="168"/>
      <c r="G1206" s="117"/>
      <c r="H1206" s="169"/>
      <c r="I1206" s="170"/>
      <c r="J1206" s="169"/>
      <c r="K1206" s="171"/>
      <c r="L1206" s="11"/>
      <c r="M1206" s="11"/>
      <c r="N1206" s="172"/>
      <c r="O1206" s="117"/>
      <c r="P1206" s="11"/>
      <c r="Q1206" s="11"/>
      <c r="R1206" s="173"/>
      <c r="S1206" s="9"/>
      <c r="T1206" s="174"/>
      <c r="U1206" s="175"/>
      <c r="V1206" s="175"/>
      <c r="W1206" s="176"/>
      <c r="X1206" s="176"/>
      <c r="Y1206" s="177"/>
      <c r="Z1206" s="117"/>
      <c r="AA1206" s="11"/>
      <c r="AB1206" s="181"/>
      <c r="AC1206" s="9"/>
      <c r="AD1206" s="11"/>
      <c r="AE1206" s="74"/>
      <c r="AF1206" s="26"/>
    </row>
    <row r="1207">
      <c r="A1207" s="30"/>
      <c r="B1207" s="129" t="str">
        <f> VLOOKUP($A1207,datasets!$A:$B,2,0)</f>
        <v>#N/A</v>
      </c>
      <c r="C1207" s="129" t="str">
        <f t="shared" si="1"/>
        <v>.0</v>
      </c>
      <c r="D1207" s="11"/>
      <c r="E1207" s="117"/>
      <c r="F1207" s="168"/>
      <c r="G1207" s="117"/>
      <c r="H1207" s="169"/>
      <c r="I1207" s="170"/>
      <c r="J1207" s="169"/>
      <c r="K1207" s="171"/>
      <c r="L1207" s="11"/>
      <c r="M1207" s="11"/>
      <c r="N1207" s="172"/>
      <c r="O1207" s="117"/>
      <c r="P1207" s="11"/>
      <c r="Q1207" s="11"/>
      <c r="R1207" s="173"/>
      <c r="S1207" s="9"/>
      <c r="T1207" s="174"/>
      <c r="U1207" s="175"/>
      <c r="V1207" s="175"/>
      <c r="W1207" s="176"/>
      <c r="X1207" s="176"/>
      <c r="Y1207" s="177"/>
      <c r="Z1207" s="117"/>
      <c r="AA1207" s="11"/>
      <c r="AB1207" s="181"/>
      <c r="AC1207" s="9"/>
      <c r="AD1207" s="11"/>
      <c r="AE1207" s="74"/>
      <c r="AF1207" s="26"/>
    </row>
    <row r="1208">
      <c r="A1208" s="30"/>
      <c r="B1208" s="129" t="str">
        <f> VLOOKUP($A1208,datasets!$A:$B,2,0)</f>
        <v>#N/A</v>
      </c>
      <c r="C1208" s="129" t="str">
        <f t="shared" si="1"/>
        <v>.0</v>
      </c>
      <c r="D1208" s="11"/>
      <c r="E1208" s="117"/>
      <c r="F1208" s="168"/>
      <c r="G1208" s="117"/>
      <c r="H1208" s="169"/>
      <c r="I1208" s="170"/>
      <c r="J1208" s="169"/>
      <c r="K1208" s="171"/>
      <c r="L1208" s="11"/>
      <c r="M1208" s="11"/>
      <c r="N1208" s="172"/>
      <c r="O1208" s="117"/>
      <c r="P1208" s="11"/>
      <c r="Q1208" s="11"/>
      <c r="R1208" s="173"/>
      <c r="S1208" s="9"/>
      <c r="T1208" s="174"/>
      <c r="U1208" s="175"/>
      <c r="V1208" s="175"/>
      <c r="W1208" s="176"/>
      <c r="X1208" s="176"/>
      <c r="Y1208" s="177"/>
      <c r="Z1208" s="117"/>
      <c r="AA1208" s="11"/>
      <c r="AB1208" s="181"/>
      <c r="AC1208" s="9"/>
      <c r="AD1208" s="11"/>
      <c r="AE1208" s="74"/>
      <c r="AF1208" s="26"/>
    </row>
    <row r="1209">
      <c r="A1209" s="30"/>
      <c r="B1209" s="129" t="str">
        <f> VLOOKUP($A1209,datasets!$A:$B,2,0)</f>
        <v>#N/A</v>
      </c>
      <c r="C1209" s="129" t="str">
        <f t="shared" si="1"/>
        <v>.0</v>
      </c>
      <c r="D1209" s="11"/>
      <c r="E1209" s="117"/>
      <c r="F1209" s="168"/>
      <c r="G1209" s="117"/>
      <c r="H1209" s="169"/>
      <c r="I1209" s="170"/>
      <c r="J1209" s="169"/>
      <c r="K1209" s="171"/>
      <c r="L1209" s="11"/>
      <c r="M1209" s="11"/>
      <c r="N1209" s="172"/>
      <c r="O1209" s="117"/>
      <c r="P1209" s="11"/>
      <c r="Q1209" s="11"/>
      <c r="R1209" s="173"/>
      <c r="S1209" s="9"/>
      <c r="T1209" s="174"/>
      <c r="U1209" s="175"/>
      <c r="V1209" s="175"/>
      <c r="W1209" s="176"/>
      <c r="X1209" s="176"/>
      <c r="Y1209" s="177"/>
      <c r="Z1209" s="117"/>
      <c r="AA1209" s="11"/>
      <c r="AB1209" s="181"/>
      <c r="AC1209" s="9"/>
      <c r="AD1209" s="11"/>
      <c r="AE1209" s="74"/>
      <c r="AF1209" s="26"/>
    </row>
    <row r="1210">
      <c r="A1210" s="30"/>
      <c r="B1210" s="129" t="str">
        <f> VLOOKUP($A1210,datasets!$A:$B,2,0)</f>
        <v>#N/A</v>
      </c>
      <c r="C1210" s="129" t="str">
        <f t="shared" si="1"/>
        <v>.0</v>
      </c>
      <c r="D1210" s="11"/>
      <c r="E1210" s="117"/>
      <c r="F1210" s="168"/>
      <c r="G1210" s="117"/>
      <c r="H1210" s="169"/>
      <c r="I1210" s="170"/>
      <c r="J1210" s="169"/>
      <c r="K1210" s="171"/>
      <c r="L1210" s="11"/>
      <c r="M1210" s="11"/>
      <c r="N1210" s="172"/>
      <c r="O1210" s="117"/>
      <c r="P1210" s="11"/>
      <c r="Q1210" s="11"/>
      <c r="R1210" s="173"/>
      <c r="S1210" s="9"/>
      <c r="T1210" s="174"/>
      <c r="U1210" s="175"/>
      <c r="V1210" s="175"/>
      <c r="W1210" s="176"/>
      <c r="X1210" s="176"/>
      <c r="Y1210" s="177"/>
      <c r="Z1210" s="117"/>
      <c r="AA1210" s="11"/>
      <c r="AB1210" s="181"/>
      <c r="AC1210" s="9"/>
      <c r="AD1210" s="11"/>
      <c r="AE1210" s="74"/>
      <c r="AF1210" s="26"/>
    </row>
    <row r="1211">
      <c r="A1211" s="30"/>
      <c r="B1211" s="129" t="str">
        <f> VLOOKUP($A1211,datasets!$A:$B,2,0)</f>
        <v>#N/A</v>
      </c>
      <c r="C1211" s="129" t="str">
        <f t="shared" si="1"/>
        <v>.0</v>
      </c>
      <c r="D1211" s="11"/>
      <c r="E1211" s="117"/>
      <c r="F1211" s="168"/>
      <c r="G1211" s="117"/>
      <c r="H1211" s="169"/>
      <c r="I1211" s="170"/>
      <c r="J1211" s="169"/>
      <c r="K1211" s="171"/>
      <c r="L1211" s="11"/>
      <c r="M1211" s="11"/>
      <c r="N1211" s="172"/>
      <c r="O1211" s="117"/>
      <c r="P1211" s="11"/>
      <c r="Q1211" s="11"/>
      <c r="R1211" s="173"/>
      <c r="S1211" s="9"/>
      <c r="T1211" s="174"/>
      <c r="U1211" s="175"/>
      <c r="V1211" s="175"/>
      <c r="W1211" s="176"/>
      <c r="X1211" s="176"/>
      <c r="Y1211" s="177"/>
      <c r="Z1211" s="117"/>
      <c r="AA1211" s="11"/>
      <c r="AB1211" s="181"/>
      <c r="AC1211" s="9"/>
      <c r="AD1211" s="11"/>
      <c r="AE1211" s="74"/>
      <c r="AF1211" s="26"/>
    </row>
    <row r="1212">
      <c r="A1212" s="30"/>
      <c r="B1212" s="129" t="str">
        <f> VLOOKUP($A1212,datasets!$A:$B,2,0)</f>
        <v>#N/A</v>
      </c>
      <c r="C1212" s="129" t="str">
        <f t="shared" si="1"/>
        <v>.0</v>
      </c>
      <c r="D1212" s="11"/>
      <c r="E1212" s="117"/>
      <c r="F1212" s="168"/>
      <c r="G1212" s="117"/>
      <c r="H1212" s="169"/>
      <c r="I1212" s="170"/>
      <c r="J1212" s="169"/>
      <c r="K1212" s="171"/>
      <c r="L1212" s="11"/>
      <c r="M1212" s="11"/>
      <c r="N1212" s="172"/>
      <c r="O1212" s="117"/>
      <c r="P1212" s="11"/>
      <c r="Q1212" s="11"/>
      <c r="R1212" s="173"/>
      <c r="S1212" s="9"/>
      <c r="T1212" s="174"/>
      <c r="U1212" s="175"/>
      <c r="V1212" s="175"/>
      <c r="W1212" s="176"/>
      <c r="X1212" s="176"/>
      <c r="Y1212" s="177"/>
      <c r="Z1212" s="117"/>
      <c r="AA1212" s="11"/>
      <c r="AB1212" s="181"/>
      <c r="AC1212" s="9"/>
      <c r="AD1212" s="11"/>
      <c r="AE1212" s="74"/>
      <c r="AF1212" s="26"/>
    </row>
    <row r="1213">
      <c r="A1213" s="30"/>
      <c r="B1213" s="129" t="str">
        <f> VLOOKUP($A1213,datasets!$A:$B,2,0)</f>
        <v>#N/A</v>
      </c>
      <c r="C1213" s="129" t="str">
        <f t="shared" si="1"/>
        <v>.0</v>
      </c>
      <c r="D1213" s="11"/>
      <c r="E1213" s="117"/>
      <c r="F1213" s="168"/>
      <c r="G1213" s="117"/>
      <c r="H1213" s="169"/>
      <c r="I1213" s="170"/>
      <c r="J1213" s="169"/>
      <c r="K1213" s="171"/>
      <c r="L1213" s="11"/>
      <c r="M1213" s="11"/>
      <c r="N1213" s="172"/>
      <c r="O1213" s="117"/>
      <c r="P1213" s="11"/>
      <c r="Q1213" s="11"/>
      <c r="R1213" s="173"/>
      <c r="S1213" s="9"/>
      <c r="T1213" s="174"/>
      <c r="U1213" s="175"/>
      <c r="V1213" s="175"/>
      <c r="W1213" s="176"/>
      <c r="X1213" s="176"/>
      <c r="Y1213" s="177"/>
      <c r="Z1213" s="117"/>
      <c r="AA1213" s="11"/>
      <c r="AB1213" s="181"/>
      <c r="AC1213" s="9"/>
      <c r="AD1213" s="11"/>
      <c r="AE1213" s="74"/>
      <c r="AF1213" s="26"/>
    </row>
    <row r="1214">
      <c r="A1214" s="30"/>
      <c r="B1214" s="129" t="str">
        <f> VLOOKUP($A1214,datasets!$A:$B,2,0)</f>
        <v>#N/A</v>
      </c>
      <c r="C1214" s="129" t="str">
        <f t="shared" si="1"/>
        <v>.0</v>
      </c>
      <c r="D1214" s="11"/>
      <c r="E1214" s="117"/>
      <c r="F1214" s="168"/>
      <c r="G1214" s="117"/>
      <c r="H1214" s="169"/>
      <c r="I1214" s="170"/>
      <c r="J1214" s="169"/>
      <c r="K1214" s="171"/>
      <c r="L1214" s="11"/>
      <c r="M1214" s="11"/>
      <c r="N1214" s="172"/>
      <c r="O1214" s="117"/>
      <c r="P1214" s="11"/>
      <c r="Q1214" s="11"/>
      <c r="R1214" s="173"/>
      <c r="S1214" s="9"/>
      <c r="T1214" s="174"/>
      <c r="U1214" s="175"/>
      <c r="V1214" s="175"/>
      <c r="W1214" s="176"/>
      <c r="X1214" s="176"/>
      <c r="Y1214" s="177"/>
      <c r="Z1214" s="117"/>
      <c r="AA1214" s="11"/>
      <c r="AB1214" s="181"/>
      <c r="AC1214" s="9"/>
      <c r="AD1214" s="11"/>
      <c r="AE1214" s="74"/>
      <c r="AF1214" s="26"/>
    </row>
    <row r="1215">
      <c r="A1215" s="30"/>
      <c r="B1215" s="129" t="str">
        <f> VLOOKUP($A1215,datasets!$A:$B,2,0)</f>
        <v>#N/A</v>
      </c>
      <c r="C1215" s="129" t="str">
        <f t="shared" si="1"/>
        <v>.0</v>
      </c>
      <c r="D1215" s="11"/>
      <c r="E1215" s="117"/>
      <c r="F1215" s="168"/>
      <c r="G1215" s="117"/>
      <c r="H1215" s="169"/>
      <c r="I1215" s="170"/>
      <c r="J1215" s="169"/>
      <c r="K1215" s="171"/>
      <c r="L1215" s="11"/>
      <c r="M1215" s="11"/>
      <c r="N1215" s="172"/>
      <c r="O1215" s="117"/>
      <c r="P1215" s="11"/>
      <c r="Q1215" s="11"/>
      <c r="R1215" s="173"/>
      <c r="S1215" s="9"/>
      <c r="T1215" s="174"/>
      <c r="U1215" s="175"/>
      <c r="V1215" s="175"/>
      <c r="W1215" s="176"/>
      <c r="X1215" s="176"/>
      <c r="Y1215" s="177"/>
      <c r="Z1215" s="117"/>
      <c r="AA1215" s="11"/>
      <c r="AB1215" s="181"/>
      <c r="AC1215" s="9"/>
      <c r="AD1215" s="11"/>
      <c r="AE1215" s="74"/>
      <c r="AF1215" s="26"/>
    </row>
    <row r="1216">
      <c r="A1216" s="30"/>
      <c r="B1216" s="129" t="str">
        <f> VLOOKUP($A1216,datasets!$A:$B,2,0)</f>
        <v>#N/A</v>
      </c>
      <c r="C1216" s="129" t="str">
        <f t="shared" si="1"/>
        <v>.0</v>
      </c>
      <c r="D1216" s="11"/>
      <c r="E1216" s="117"/>
      <c r="F1216" s="168"/>
      <c r="G1216" s="117"/>
      <c r="H1216" s="169"/>
      <c r="I1216" s="170"/>
      <c r="J1216" s="169"/>
      <c r="K1216" s="171"/>
      <c r="L1216" s="11"/>
      <c r="M1216" s="11"/>
      <c r="N1216" s="172"/>
      <c r="O1216" s="117"/>
      <c r="P1216" s="11"/>
      <c r="Q1216" s="11"/>
      <c r="R1216" s="173"/>
      <c r="S1216" s="9"/>
      <c r="T1216" s="174"/>
      <c r="U1216" s="175"/>
      <c r="V1216" s="175"/>
      <c r="W1216" s="176"/>
      <c r="X1216" s="176"/>
      <c r="Y1216" s="177"/>
      <c r="Z1216" s="117"/>
      <c r="AA1216" s="11"/>
      <c r="AB1216" s="181"/>
      <c r="AC1216" s="9"/>
      <c r="AD1216" s="11"/>
      <c r="AE1216" s="74"/>
      <c r="AF1216" s="26"/>
    </row>
    <row r="1217">
      <c r="A1217" s="30"/>
      <c r="B1217" s="129" t="str">
        <f> VLOOKUP($A1217,datasets!$A:$B,2,0)</f>
        <v>#N/A</v>
      </c>
      <c r="C1217" s="129" t="str">
        <f t="shared" si="1"/>
        <v>.0</v>
      </c>
      <c r="D1217" s="11"/>
      <c r="E1217" s="117"/>
      <c r="F1217" s="168"/>
      <c r="G1217" s="117"/>
      <c r="H1217" s="169"/>
      <c r="I1217" s="170"/>
      <c r="J1217" s="169"/>
      <c r="K1217" s="171"/>
      <c r="L1217" s="11"/>
      <c r="M1217" s="11"/>
      <c r="N1217" s="172"/>
      <c r="O1217" s="117"/>
      <c r="P1217" s="11"/>
      <c r="Q1217" s="11"/>
      <c r="R1217" s="173"/>
      <c r="S1217" s="9"/>
      <c r="T1217" s="174"/>
      <c r="U1217" s="175"/>
      <c r="V1217" s="175"/>
      <c r="W1217" s="176"/>
      <c r="X1217" s="176"/>
      <c r="Y1217" s="177"/>
      <c r="Z1217" s="117"/>
      <c r="AA1217" s="11"/>
      <c r="AB1217" s="181"/>
      <c r="AC1217" s="9"/>
      <c r="AD1217" s="11"/>
      <c r="AE1217" s="74"/>
      <c r="AF1217" s="26"/>
    </row>
    <row r="1218">
      <c r="A1218" s="30"/>
      <c r="B1218" s="129" t="str">
        <f> VLOOKUP($A1218,datasets!$A:$B,2,0)</f>
        <v>#N/A</v>
      </c>
      <c r="C1218" s="129" t="str">
        <f t="shared" si="1"/>
        <v>.0</v>
      </c>
      <c r="D1218" s="11"/>
      <c r="E1218" s="117"/>
      <c r="F1218" s="168"/>
      <c r="G1218" s="117"/>
      <c r="H1218" s="169"/>
      <c r="I1218" s="170"/>
      <c r="J1218" s="169"/>
      <c r="K1218" s="171"/>
      <c r="L1218" s="11"/>
      <c r="M1218" s="11"/>
      <c r="N1218" s="172"/>
      <c r="O1218" s="117"/>
      <c r="P1218" s="11"/>
      <c r="Q1218" s="11"/>
      <c r="R1218" s="173"/>
      <c r="S1218" s="9"/>
      <c r="T1218" s="174"/>
      <c r="U1218" s="175"/>
      <c r="V1218" s="175"/>
      <c r="W1218" s="176"/>
      <c r="X1218" s="176"/>
      <c r="Y1218" s="177"/>
      <c r="Z1218" s="117"/>
      <c r="AA1218" s="11"/>
      <c r="AB1218" s="181"/>
      <c r="AC1218" s="9"/>
      <c r="AD1218" s="11"/>
      <c r="AE1218" s="74"/>
      <c r="AF1218" s="26"/>
    </row>
    <row r="1219">
      <c r="A1219" s="30"/>
      <c r="B1219" s="129" t="str">
        <f> VLOOKUP($A1219,datasets!$A:$B,2,0)</f>
        <v>#N/A</v>
      </c>
      <c r="C1219" s="129" t="str">
        <f t="shared" si="1"/>
        <v>.0</v>
      </c>
      <c r="D1219" s="11"/>
      <c r="E1219" s="117"/>
      <c r="F1219" s="168"/>
      <c r="G1219" s="117"/>
      <c r="H1219" s="169"/>
      <c r="I1219" s="170"/>
      <c r="J1219" s="169"/>
      <c r="K1219" s="171"/>
      <c r="L1219" s="11"/>
      <c r="M1219" s="11"/>
      <c r="N1219" s="172"/>
      <c r="O1219" s="117"/>
      <c r="P1219" s="11"/>
      <c r="Q1219" s="11"/>
      <c r="R1219" s="173"/>
      <c r="S1219" s="9"/>
      <c r="T1219" s="174"/>
      <c r="U1219" s="175"/>
      <c r="V1219" s="175"/>
      <c r="W1219" s="176"/>
      <c r="X1219" s="176"/>
      <c r="Y1219" s="177"/>
      <c r="Z1219" s="117"/>
      <c r="AA1219" s="11"/>
      <c r="AB1219" s="181"/>
      <c r="AC1219" s="9"/>
      <c r="AD1219" s="11"/>
      <c r="AE1219" s="74"/>
      <c r="AF1219" s="26"/>
    </row>
    <row r="1220">
      <c r="A1220" s="30"/>
      <c r="B1220" s="129" t="str">
        <f> VLOOKUP($A1220,datasets!$A:$B,2,0)</f>
        <v>#N/A</v>
      </c>
      <c r="C1220" s="129" t="str">
        <f t="shared" si="1"/>
        <v>.0</v>
      </c>
      <c r="D1220" s="11"/>
      <c r="E1220" s="117"/>
      <c r="F1220" s="168"/>
      <c r="G1220" s="117"/>
      <c r="H1220" s="169"/>
      <c r="I1220" s="170"/>
      <c r="J1220" s="169"/>
      <c r="K1220" s="171"/>
      <c r="L1220" s="11"/>
      <c r="M1220" s="11"/>
      <c r="N1220" s="172"/>
      <c r="O1220" s="117"/>
      <c r="P1220" s="11"/>
      <c r="Q1220" s="11"/>
      <c r="R1220" s="173"/>
      <c r="S1220" s="9"/>
      <c r="T1220" s="174"/>
      <c r="U1220" s="175"/>
      <c r="V1220" s="175"/>
      <c r="W1220" s="176"/>
      <c r="X1220" s="176"/>
      <c r="Y1220" s="177"/>
      <c r="Z1220" s="117"/>
      <c r="AA1220" s="11"/>
      <c r="AB1220" s="181"/>
      <c r="AC1220" s="9"/>
      <c r="AD1220" s="11"/>
      <c r="AE1220" s="74"/>
      <c r="AF1220" s="26"/>
    </row>
    <row r="1221">
      <c r="A1221" s="30"/>
      <c r="B1221" s="129" t="str">
        <f> VLOOKUP($A1221,datasets!$A:$B,2,0)</f>
        <v>#N/A</v>
      </c>
      <c r="C1221" s="129" t="str">
        <f t="shared" si="1"/>
        <v>.0</v>
      </c>
      <c r="D1221" s="11"/>
      <c r="E1221" s="117"/>
      <c r="F1221" s="168"/>
      <c r="G1221" s="117"/>
      <c r="H1221" s="169"/>
      <c r="I1221" s="170"/>
      <c r="J1221" s="169"/>
      <c r="K1221" s="171"/>
      <c r="L1221" s="11"/>
      <c r="M1221" s="11"/>
      <c r="N1221" s="172"/>
      <c r="O1221" s="117"/>
      <c r="P1221" s="11"/>
      <c r="Q1221" s="11"/>
      <c r="R1221" s="173"/>
      <c r="S1221" s="9"/>
      <c r="T1221" s="174"/>
      <c r="U1221" s="175"/>
      <c r="V1221" s="175"/>
      <c r="W1221" s="176"/>
      <c r="X1221" s="176"/>
      <c r="Y1221" s="177"/>
      <c r="Z1221" s="117"/>
      <c r="AA1221" s="11"/>
      <c r="AB1221" s="181"/>
      <c r="AC1221" s="9"/>
      <c r="AD1221" s="11"/>
      <c r="AE1221" s="74"/>
      <c r="AF1221" s="26"/>
    </row>
    <row r="1222">
      <c r="A1222" s="30"/>
      <c r="B1222" s="129" t="str">
        <f> VLOOKUP($A1222,datasets!$A:$B,2,0)</f>
        <v>#N/A</v>
      </c>
      <c r="C1222" s="129" t="str">
        <f t="shared" si="1"/>
        <v>.0</v>
      </c>
      <c r="D1222" s="11"/>
      <c r="E1222" s="117"/>
      <c r="F1222" s="168"/>
      <c r="G1222" s="117"/>
      <c r="H1222" s="169"/>
      <c r="I1222" s="170"/>
      <c r="J1222" s="169"/>
      <c r="K1222" s="171"/>
      <c r="L1222" s="11"/>
      <c r="M1222" s="11"/>
      <c r="N1222" s="172"/>
      <c r="O1222" s="117"/>
      <c r="P1222" s="11"/>
      <c r="Q1222" s="11"/>
      <c r="R1222" s="173"/>
      <c r="S1222" s="9"/>
      <c r="T1222" s="174"/>
      <c r="U1222" s="175"/>
      <c r="V1222" s="175"/>
      <c r="W1222" s="176"/>
      <c r="X1222" s="176"/>
      <c r="Y1222" s="177"/>
      <c r="Z1222" s="117"/>
      <c r="AA1222" s="11"/>
      <c r="AB1222" s="181"/>
      <c r="AC1222" s="9"/>
      <c r="AD1222" s="11"/>
      <c r="AE1222" s="74"/>
      <c r="AF1222" s="26"/>
    </row>
    <row r="1223">
      <c r="A1223" s="30"/>
      <c r="B1223" s="129" t="str">
        <f> VLOOKUP($A1223,datasets!$A:$B,2,0)</f>
        <v>#N/A</v>
      </c>
      <c r="C1223" s="129" t="str">
        <f t="shared" si="1"/>
        <v>.0</v>
      </c>
      <c r="D1223" s="11"/>
      <c r="E1223" s="117"/>
      <c r="F1223" s="168"/>
      <c r="G1223" s="117"/>
      <c r="H1223" s="169"/>
      <c r="I1223" s="170"/>
      <c r="J1223" s="169"/>
      <c r="K1223" s="171"/>
      <c r="L1223" s="11"/>
      <c r="M1223" s="11"/>
      <c r="N1223" s="172"/>
      <c r="O1223" s="117"/>
      <c r="P1223" s="11"/>
      <c r="Q1223" s="11"/>
      <c r="R1223" s="173"/>
      <c r="S1223" s="9"/>
      <c r="T1223" s="174"/>
      <c r="U1223" s="175"/>
      <c r="V1223" s="175"/>
      <c r="W1223" s="176"/>
      <c r="X1223" s="176"/>
      <c r="Y1223" s="177"/>
      <c r="Z1223" s="117"/>
      <c r="AA1223" s="11"/>
      <c r="AB1223" s="181"/>
      <c r="AC1223" s="9"/>
      <c r="AD1223" s="11"/>
      <c r="AE1223" s="74"/>
      <c r="AF1223" s="26"/>
    </row>
    <row r="1224">
      <c r="A1224" s="30"/>
      <c r="B1224" s="129" t="str">
        <f> VLOOKUP($A1224,datasets!$A:$B,2,0)</f>
        <v>#N/A</v>
      </c>
      <c r="C1224" s="129" t="str">
        <f t="shared" si="1"/>
        <v>.0</v>
      </c>
      <c r="D1224" s="11"/>
      <c r="E1224" s="117"/>
      <c r="F1224" s="168"/>
      <c r="G1224" s="117"/>
      <c r="H1224" s="169"/>
      <c r="I1224" s="170"/>
      <c r="J1224" s="169"/>
      <c r="K1224" s="171"/>
      <c r="L1224" s="11"/>
      <c r="M1224" s="11"/>
      <c r="N1224" s="172"/>
      <c r="O1224" s="117"/>
      <c r="P1224" s="11"/>
      <c r="Q1224" s="11"/>
      <c r="R1224" s="173"/>
      <c r="S1224" s="9"/>
      <c r="T1224" s="174"/>
      <c r="U1224" s="175"/>
      <c r="V1224" s="175"/>
      <c r="W1224" s="176"/>
      <c r="X1224" s="176"/>
      <c r="Y1224" s="177"/>
      <c r="Z1224" s="117"/>
      <c r="AA1224" s="11"/>
      <c r="AB1224" s="181"/>
      <c r="AC1224" s="9"/>
      <c r="AD1224" s="11"/>
      <c r="AE1224" s="74"/>
      <c r="AF1224" s="26"/>
    </row>
    <row r="1225">
      <c r="A1225" s="30"/>
      <c r="B1225" s="129" t="str">
        <f> VLOOKUP($A1225,datasets!$A:$B,2,0)</f>
        <v>#N/A</v>
      </c>
      <c r="C1225" s="129" t="str">
        <f t="shared" si="1"/>
        <v>.0</v>
      </c>
      <c r="D1225" s="11"/>
      <c r="E1225" s="117"/>
      <c r="F1225" s="168"/>
      <c r="G1225" s="117"/>
      <c r="H1225" s="169"/>
      <c r="I1225" s="170"/>
      <c r="J1225" s="169"/>
      <c r="K1225" s="171"/>
      <c r="L1225" s="11"/>
      <c r="M1225" s="11"/>
      <c r="N1225" s="172"/>
      <c r="O1225" s="117"/>
      <c r="P1225" s="11"/>
      <c r="Q1225" s="11"/>
      <c r="R1225" s="173"/>
      <c r="S1225" s="9"/>
      <c r="T1225" s="174"/>
      <c r="U1225" s="175"/>
      <c r="V1225" s="175"/>
      <c r="W1225" s="176"/>
      <c r="X1225" s="176"/>
      <c r="Y1225" s="177"/>
      <c r="Z1225" s="117"/>
      <c r="AA1225" s="11"/>
      <c r="AB1225" s="181"/>
      <c r="AC1225" s="9"/>
      <c r="AD1225" s="11"/>
      <c r="AE1225" s="74"/>
      <c r="AF1225" s="26"/>
    </row>
    <row r="1226">
      <c r="A1226" s="30"/>
      <c r="B1226" s="129" t="str">
        <f> VLOOKUP($A1226,datasets!$A:$B,2,0)</f>
        <v>#N/A</v>
      </c>
      <c r="C1226" s="129" t="str">
        <f t="shared" si="1"/>
        <v>.0</v>
      </c>
      <c r="D1226" s="11"/>
      <c r="E1226" s="117"/>
      <c r="F1226" s="168"/>
      <c r="G1226" s="117"/>
      <c r="H1226" s="169"/>
      <c r="I1226" s="170"/>
      <c r="J1226" s="169"/>
      <c r="K1226" s="171"/>
      <c r="L1226" s="11"/>
      <c r="M1226" s="11"/>
      <c r="N1226" s="172"/>
      <c r="O1226" s="117"/>
      <c r="P1226" s="11"/>
      <c r="Q1226" s="11"/>
      <c r="R1226" s="173"/>
      <c r="S1226" s="9"/>
      <c r="T1226" s="174"/>
      <c r="U1226" s="175"/>
      <c r="V1226" s="175"/>
      <c r="W1226" s="176"/>
      <c r="X1226" s="176"/>
      <c r="Y1226" s="177"/>
      <c r="Z1226" s="117"/>
      <c r="AA1226" s="11"/>
      <c r="AB1226" s="181"/>
      <c r="AC1226" s="9"/>
      <c r="AD1226" s="11"/>
      <c r="AE1226" s="74"/>
      <c r="AF1226" s="26"/>
    </row>
    <row r="1227">
      <c r="A1227" s="30"/>
      <c r="B1227" s="129" t="str">
        <f> VLOOKUP($A1227,datasets!$A:$B,2,0)</f>
        <v>#N/A</v>
      </c>
      <c r="C1227" s="129" t="str">
        <f t="shared" si="1"/>
        <v>.0</v>
      </c>
      <c r="D1227" s="11"/>
      <c r="E1227" s="117"/>
      <c r="F1227" s="168"/>
      <c r="G1227" s="117"/>
      <c r="H1227" s="169"/>
      <c r="I1227" s="170"/>
      <c r="J1227" s="169"/>
      <c r="K1227" s="171"/>
      <c r="L1227" s="11"/>
      <c r="M1227" s="11"/>
      <c r="N1227" s="172"/>
      <c r="O1227" s="117"/>
      <c r="P1227" s="11"/>
      <c r="Q1227" s="11"/>
      <c r="R1227" s="173"/>
      <c r="S1227" s="9"/>
      <c r="T1227" s="174"/>
      <c r="U1227" s="175"/>
      <c r="V1227" s="175"/>
      <c r="W1227" s="176"/>
      <c r="X1227" s="176"/>
      <c r="Y1227" s="177"/>
      <c r="Z1227" s="117"/>
      <c r="AA1227" s="11"/>
      <c r="AB1227" s="181"/>
      <c r="AC1227" s="9"/>
      <c r="AD1227" s="11"/>
      <c r="AE1227" s="74"/>
      <c r="AF1227" s="26"/>
    </row>
    <row r="1228">
      <c r="A1228" s="30"/>
      <c r="B1228" s="129" t="str">
        <f> VLOOKUP($A1228,datasets!$A:$B,2,0)</f>
        <v>#N/A</v>
      </c>
      <c r="C1228" s="129" t="str">
        <f t="shared" si="1"/>
        <v>.0</v>
      </c>
      <c r="D1228" s="11"/>
      <c r="E1228" s="117"/>
      <c r="F1228" s="168"/>
      <c r="G1228" s="117"/>
      <c r="H1228" s="169"/>
      <c r="I1228" s="170"/>
      <c r="J1228" s="169"/>
      <c r="K1228" s="171"/>
      <c r="L1228" s="11"/>
      <c r="M1228" s="11"/>
      <c r="N1228" s="172"/>
      <c r="O1228" s="117"/>
      <c r="P1228" s="11"/>
      <c r="Q1228" s="11"/>
      <c r="R1228" s="173"/>
      <c r="S1228" s="9"/>
      <c r="T1228" s="174"/>
      <c r="U1228" s="175"/>
      <c r="V1228" s="175"/>
      <c r="W1228" s="176"/>
      <c r="X1228" s="176"/>
      <c r="Y1228" s="177"/>
      <c r="Z1228" s="117"/>
      <c r="AA1228" s="11"/>
      <c r="AB1228" s="181"/>
      <c r="AC1228" s="9"/>
      <c r="AD1228" s="11"/>
      <c r="AE1228" s="74"/>
      <c r="AF1228" s="26"/>
    </row>
    <row r="1229">
      <c r="A1229" s="30"/>
      <c r="B1229" s="129" t="str">
        <f> VLOOKUP($A1229,datasets!$A:$B,2,0)</f>
        <v>#N/A</v>
      </c>
      <c r="C1229" s="129" t="str">
        <f t="shared" si="1"/>
        <v>.0</v>
      </c>
      <c r="D1229" s="11"/>
      <c r="E1229" s="117"/>
      <c r="F1229" s="168"/>
      <c r="G1229" s="117"/>
      <c r="H1229" s="169"/>
      <c r="I1229" s="170"/>
      <c r="J1229" s="169"/>
      <c r="K1229" s="171"/>
      <c r="L1229" s="11"/>
      <c r="M1229" s="11"/>
      <c r="N1229" s="172"/>
      <c r="O1229" s="117"/>
      <c r="P1229" s="11"/>
      <c r="Q1229" s="11"/>
      <c r="R1229" s="173"/>
      <c r="S1229" s="9"/>
      <c r="T1229" s="174"/>
      <c r="U1229" s="175"/>
      <c r="V1229" s="175"/>
      <c r="W1229" s="176"/>
      <c r="X1229" s="176"/>
      <c r="Y1229" s="177"/>
      <c r="Z1229" s="117"/>
      <c r="AA1229" s="11"/>
      <c r="AB1229" s="181"/>
      <c r="AC1229" s="9"/>
      <c r="AD1229" s="11"/>
      <c r="AE1229" s="74"/>
      <c r="AF1229" s="26"/>
    </row>
    <row r="1230">
      <c r="A1230" s="30"/>
      <c r="B1230" s="129" t="str">
        <f> VLOOKUP($A1230,datasets!$A:$B,2,0)</f>
        <v>#N/A</v>
      </c>
      <c r="C1230" s="129" t="str">
        <f t="shared" si="1"/>
        <v>.0</v>
      </c>
      <c r="D1230" s="11"/>
      <c r="E1230" s="117"/>
      <c r="F1230" s="168"/>
      <c r="G1230" s="117"/>
      <c r="H1230" s="169"/>
      <c r="I1230" s="170"/>
      <c r="J1230" s="169"/>
      <c r="K1230" s="171"/>
      <c r="L1230" s="11"/>
      <c r="M1230" s="11"/>
      <c r="N1230" s="172"/>
      <c r="O1230" s="117"/>
      <c r="P1230" s="11"/>
      <c r="Q1230" s="11"/>
      <c r="R1230" s="173"/>
      <c r="S1230" s="9"/>
      <c r="T1230" s="174"/>
      <c r="U1230" s="175"/>
      <c r="V1230" s="175"/>
      <c r="W1230" s="176"/>
      <c r="X1230" s="176"/>
      <c r="Y1230" s="177"/>
      <c r="Z1230" s="117"/>
      <c r="AA1230" s="11"/>
      <c r="AB1230" s="181"/>
      <c r="AC1230" s="9"/>
      <c r="AD1230" s="11"/>
      <c r="AE1230" s="74"/>
      <c r="AF1230" s="26"/>
    </row>
    <row r="1231">
      <c r="A1231" s="30"/>
      <c r="B1231" s="129" t="str">
        <f> VLOOKUP($A1231,datasets!$A:$B,2,0)</f>
        <v>#N/A</v>
      </c>
      <c r="C1231" s="129" t="str">
        <f t="shared" si="1"/>
        <v>.0</v>
      </c>
      <c r="D1231" s="11"/>
      <c r="E1231" s="117"/>
      <c r="F1231" s="168"/>
      <c r="G1231" s="117"/>
      <c r="H1231" s="169"/>
      <c r="I1231" s="170"/>
      <c r="J1231" s="169"/>
      <c r="K1231" s="171"/>
      <c r="L1231" s="11"/>
      <c r="M1231" s="11"/>
      <c r="N1231" s="172"/>
      <c r="O1231" s="117"/>
      <c r="P1231" s="11"/>
      <c r="Q1231" s="11"/>
      <c r="R1231" s="173"/>
      <c r="S1231" s="9"/>
      <c r="T1231" s="174"/>
      <c r="U1231" s="175"/>
      <c r="V1231" s="175"/>
      <c r="W1231" s="176"/>
      <c r="X1231" s="176"/>
      <c r="Y1231" s="177"/>
      <c r="Z1231" s="117"/>
      <c r="AA1231" s="11"/>
      <c r="AB1231" s="181"/>
      <c r="AC1231" s="9"/>
      <c r="AD1231" s="11"/>
      <c r="AE1231" s="74"/>
      <c r="AF1231" s="26"/>
    </row>
    <row r="1232">
      <c r="A1232" s="30"/>
      <c r="B1232" s="129" t="str">
        <f> VLOOKUP($A1232,datasets!$A:$B,2,0)</f>
        <v>#N/A</v>
      </c>
      <c r="C1232" s="129" t="str">
        <f t="shared" si="1"/>
        <v>.0</v>
      </c>
      <c r="D1232" s="11"/>
      <c r="E1232" s="117"/>
      <c r="F1232" s="168"/>
      <c r="G1232" s="117"/>
      <c r="H1232" s="169"/>
      <c r="I1232" s="170"/>
      <c r="J1232" s="169"/>
      <c r="K1232" s="171"/>
      <c r="L1232" s="11"/>
      <c r="M1232" s="11"/>
      <c r="N1232" s="172"/>
      <c r="O1232" s="117"/>
      <c r="P1232" s="11"/>
      <c r="Q1232" s="11"/>
      <c r="R1232" s="173"/>
      <c r="S1232" s="9"/>
      <c r="T1232" s="174"/>
      <c r="U1232" s="175"/>
      <c r="V1232" s="175"/>
      <c r="W1232" s="176"/>
      <c r="X1232" s="176"/>
      <c r="Y1232" s="177"/>
      <c r="Z1232" s="117"/>
      <c r="AA1232" s="11"/>
      <c r="AB1232" s="181"/>
      <c r="AC1232" s="9"/>
      <c r="AD1232" s="11"/>
      <c r="AE1232" s="74"/>
      <c r="AF1232" s="26"/>
    </row>
    <row r="1233">
      <c r="A1233" s="30"/>
      <c r="B1233" s="129" t="str">
        <f> VLOOKUP($A1233,datasets!$A:$B,2,0)</f>
        <v>#N/A</v>
      </c>
      <c r="C1233" s="129" t="str">
        <f t="shared" si="1"/>
        <v>.0</v>
      </c>
      <c r="D1233" s="11"/>
      <c r="E1233" s="117"/>
      <c r="F1233" s="168"/>
      <c r="G1233" s="117"/>
      <c r="H1233" s="169"/>
      <c r="I1233" s="170"/>
      <c r="J1233" s="169"/>
      <c r="K1233" s="171"/>
      <c r="L1233" s="11"/>
      <c r="M1233" s="11"/>
      <c r="N1233" s="172"/>
      <c r="O1233" s="117"/>
      <c r="P1233" s="11"/>
      <c r="Q1233" s="11"/>
      <c r="R1233" s="173"/>
      <c r="S1233" s="9"/>
      <c r="T1233" s="174"/>
      <c r="U1233" s="175"/>
      <c r="V1233" s="175"/>
      <c r="W1233" s="176"/>
      <c r="X1233" s="176"/>
      <c r="Y1233" s="177"/>
      <c r="Z1233" s="117"/>
      <c r="AA1233" s="11"/>
      <c r="AB1233" s="181"/>
      <c r="AC1233" s="9"/>
      <c r="AD1233" s="11"/>
      <c r="AE1233" s="74"/>
      <c r="AF1233" s="26"/>
    </row>
    <row r="1234">
      <c r="A1234" s="30"/>
      <c r="B1234" s="129" t="str">
        <f> VLOOKUP($A1234,datasets!$A:$B,2,0)</f>
        <v>#N/A</v>
      </c>
      <c r="C1234" s="129" t="str">
        <f t="shared" si="1"/>
        <v>.0</v>
      </c>
      <c r="D1234" s="11"/>
      <c r="E1234" s="117"/>
      <c r="F1234" s="168"/>
      <c r="G1234" s="117"/>
      <c r="H1234" s="169"/>
      <c r="I1234" s="170"/>
      <c r="J1234" s="169"/>
      <c r="K1234" s="171"/>
      <c r="L1234" s="11"/>
      <c r="M1234" s="11"/>
      <c r="N1234" s="172"/>
      <c r="O1234" s="117"/>
      <c r="P1234" s="11"/>
      <c r="Q1234" s="11"/>
      <c r="R1234" s="173"/>
      <c r="S1234" s="9"/>
      <c r="T1234" s="174"/>
      <c r="U1234" s="175"/>
      <c r="V1234" s="175"/>
      <c r="W1234" s="176"/>
      <c r="X1234" s="176"/>
      <c r="Y1234" s="177"/>
      <c r="Z1234" s="117"/>
      <c r="AA1234" s="11"/>
      <c r="AB1234" s="181"/>
      <c r="AC1234" s="9"/>
      <c r="AD1234" s="11"/>
      <c r="AE1234" s="74"/>
      <c r="AF1234" s="26"/>
    </row>
    <row r="1235">
      <c r="A1235" s="30"/>
      <c r="B1235" s="129" t="str">
        <f> VLOOKUP($A1235,datasets!$A:$B,2,0)</f>
        <v>#N/A</v>
      </c>
      <c r="C1235" s="129" t="str">
        <f t="shared" si="1"/>
        <v>.0</v>
      </c>
      <c r="D1235" s="11"/>
      <c r="E1235" s="117"/>
      <c r="F1235" s="168"/>
      <c r="G1235" s="117"/>
      <c r="H1235" s="169"/>
      <c r="I1235" s="170"/>
      <c r="J1235" s="169"/>
      <c r="K1235" s="171"/>
      <c r="L1235" s="11"/>
      <c r="M1235" s="11"/>
      <c r="N1235" s="172"/>
      <c r="O1235" s="117"/>
      <c r="P1235" s="11"/>
      <c r="Q1235" s="11"/>
      <c r="R1235" s="173"/>
      <c r="S1235" s="9"/>
      <c r="T1235" s="174"/>
      <c r="U1235" s="175"/>
      <c r="V1235" s="175"/>
      <c r="W1235" s="176"/>
      <c r="X1235" s="176"/>
      <c r="Y1235" s="177"/>
      <c r="Z1235" s="117"/>
      <c r="AA1235" s="11"/>
      <c r="AB1235" s="181"/>
      <c r="AC1235" s="9"/>
      <c r="AD1235" s="11"/>
      <c r="AE1235" s="74"/>
      <c r="AF1235" s="26"/>
    </row>
    <row r="1236">
      <c r="A1236" s="30"/>
      <c r="B1236" s="129" t="str">
        <f> VLOOKUP($A1236,datasets!$A:$B,2,0)</f>
        <v>#N/A</v>
      </c>
      <c r="C1236" s="129" t="str">
        <f t="shared" si="1"/>
        <v>.0</v>
      </c>
      <c r="D1236" s="11"/>
      <c r="E1236" s="117"/>
      <c r="F1236" s="168"/>
      <c r="G1236" s="117"/>
      <c r="H1236" s="169"/>
      <c r="I1236" s="170"/>
      <c r="J1236" s="169"/>
      <c r="K1236" s="171"/>
      <c r="L1236" s="11"/>
      <c r="M1236" s="11"/>
      <c r="N1236" s="172"/>
      <c r="O1236" s="117"/>
      <c r="P1236" s="11"/>
      <c r="Q1236" s="11"/>
      <c r="R1236" s="173"/>
      <c r="S1236" s="9"/>
      <c r="T1236" s="174"/>
      <c r="U1236" s="175"/>
      <c r="V1236" s="175"/>
      <c r="W1236" s="176"/>
      <c r="X1236" s="176"/>
      <c r="Y1236" s="177"/>
      <c r="Z1236" s="117"/>
      <c r="AA1236" s="11"/>
      <c r="AB1236" s="181"/>
      <c r="AC1236" s="9"/>
      <c r="AD1236" s="11"/>
      <c r="AE1236" s="74"/>
      <c r="AF1236" s="26"/>
    </row>
    <row r="1237">
      <c r="A1237" s="30"/>
      <c r="B1237" s="129" t="str">
        <f> VLOOKUP($A1237,datasets!$A:$B,2,0)</f>
        <v>#N/A</v>
      </c>
      <c r="C1237" s="129" t="str">
        <f t="shared" si="1"/>
        <v>.0</v>
      </c>
      <c r="D1237" s="11"/>
      <c r="E1237" s="117"/>
      <c r="F1237" s="168"/>
      <c r="G1237" s="117"/>
      <c r="H1237" s="169"/>
      <c r="I1237" s="170"/>
      <c r="J1237" s="169"/>
      <c r="K1237" s="171"/>
      <c r="L1237" s="11"/>
      <c r="M1237" s="11"/>
      <c r="N1237" s="172"/>
      <c r="O1237" s="117"/>
      <c r="P1237" s="11"/>
      <c r="Q1237" s="11"/>
      <c r="R1237" s="173"/>
      <c r="S1237" s="9"/>
      <c r="T1237" s="174"/>
      <c r="U1237" s="175"/>
      <c r="V1237" s="175"/>
      <c r="W1237" s="176"/>
      <c r="X1237" s="176"/>
      <c r="Y1237" s="177"/>
      <c r="Z1237" s="117"/>
      <c r="AA1237" s="11"/>
      <c r="AB1237" s="181"/>
      <c r="AC1237" s="9"/>
      <c r="AD1237" s="11"/>
      <c r="AE1237" s="74"/>
      <c r="AF1237" s="26"/>
    </row>
    <row r="1238">
      <c r="A1238" s="30"/>
      <c r="B1238" s="129" t="str">
        <f> VLOOKUP($A1238,datasets!$A:$B,2,0)</f>
        <v>#N/A</v>
      </c>
      <c r="C1238" s="129" t="str">
        <f t="shared" si="1"/>
        <v>.0</v>
      </c>
      <c r="D1238" s="11"/>
      <c r="E1238" s="117"/>
      <c r="F1238" s="168"/>
      <c r="G1238" s="117"/>
      <c r="H1238" s="169"/>
      <c r="I1238" s="170"/>
      <c r="J1238" s="169"/>
      <c r="K1238" s="171"/>
      <c r="L1238" s="11"/>
      <c r="M1238" s="11"/>
      <c r="N1238" s="172"/>
      <c r="O1238" s="117"/>
      <c r="P1238" s="11"/>
      <c r="Q1238" s="11"/>
      <c r="R1238" s="173"/>
      <c r="S1238" s="9"/>
      <c r="T1238" s="174"/>
      <c r="U1238" s="175"/>
      <c r="V1238" s="175"/>
      <c r="W1238" s="176"/>
      <c r="X1238" s="176"/>
      <c r="Y1238" s="177"/>
      <c r="Z1238" s="117"/>
      <c r="AA1238" s="11"/>
      <c r="AB1238" s="181"/>
      <c r="AC1238" s="9"/>
      <c r="AD1238" s="11"/>
      <c r="AE1238" s="74"/>
      <c r="AF1238" s="26"/>
    </row>
    <row r="1239">
      <c r="A1239" s="30"/>
      <c r="B1239" s="129" t="str">
        <f> VLOOKUP($A1239,datasets!$A:$B,2,0)</f>
        <v>#N/A</v>
      </c>
      <c r="C1239" s="129" t="str">
        <f t="shared" si="1"/>
        <v>.0</v>
      </c>
      <c r="D1239" s="11"/>
      <c r="E1239" s="117"/>
      <c r="F1239" s="168"/>
      <c r="G1239" s="117"/>
      <c r="H1239" s="169"/>
      <c r="I1239" s="170"/>
      <c r="J1239" s="169"/>
      <c r="K1239" s="171"/>
      <c r="L1239" s="11"/>
      <c r="M1239" s="11"/>
      <c r="N1239" s="172"/>
      <c r="O1239" s="117"/>
      <c r="P1239" s="11"/>
      <c r="Q1239" s="11"/>
      <c r="R1239" s="173"/>
      <c r="S1239" s="9"/>
      <c r="T1239" s="174"/>
      <c r="U1239" s="175"/>
      <c r="V1239" s="175"/>
      <c r="W1239" s="176"/>
      <c r="X1239" s="176"/>
      <c r="Y1239" s="177"/>
      <c r="Z1239" s="117"/>
      <c r="AA1239" s="11"/>
      <c r="AB1239" s="181"/>
      <c r="AC1239" s="9"/>
      <c r="AD1239" s="11"/>
      <c r="AE1239" s="74"/>
      <c r="AF1239" s="26"/>
    </row>
    <row r="1240">
      <c r="A1240" s="30"/>
      <c r="B1240" s="129" t="str">
        <f> VLOOKUP($A1240,datasets!$A:$B,2,0)</f>
        <v>#N/A</v>
      </c>
      <c r="C1240" s="129" t="str">
        <f t="shared" si="1"/>
        <v>.0</v>
      </c>
      <c r="D1240" s="11"/>
      <c r="E1240" s="117"/>
      <c r="F1240" s="168"/>
      <c r="G1240" s="117"/>
      <c r="H1240" s="169"/>
      <c r="I1240" s="170"/>
      <c r="J1240" s="169"/>
      <c r="K1240" s="171"/>
      <c r="L1240" s="11"/>
      <c r="M1240" s="11"/>
      <c r="N1240" s="172"/>
      <c r="O1240" s="117"/>
      <c r="P1240" s="11"/>
      <c r="Q1240" s="11"/>
      <c r="R1240" s="173"/>
      <c r="S1240" s="9"/>
      <c r="T1240" s="174"/>
      <c r="U1240" s="175"/>
      <c r="V1240" s="175"/>
      <c r="W1240" s="176"/>
      <c r="X1240" s="176"/>
      <c r="Y1240" s="177"/>
      <c r="Z1240" s="117"/>
      <c r="AA1240" s="11"/>
      <c r="AB1240" s="181"/>
      <c r="AC1240" s="9"/>
      <c r="AD1240" s="11"/>
      <c r="AE1240" s="74"/>
      <c r="AF1240" s="26"/>
    </row>
    <row r="1241">
      <c r="A1241" s="30"/>
      <c r="B1241" s="129" t="str">
        <f> VLOOKUP($A1241,datasets!$A:$B,2,0)</f>
        <v>#N/A</v>
      </c>
      <c r="C1241" s="129" t="str">
        <f t="shared" si="1"/>
        <v>.0</v>
      </c>
      <c r="D1241" s="11"/>
      <c r="E1241" s="117"/>
      <c r="F1241" s="168"/>
      <c r="G1241" s="117"/>
      <c r="H1241" s="169"/>
      <c r="I1241" s="170"/>
      <c r="J1241" s="169"/>
      <c r="K1241" s="171"/>
      <c r="L1241" s="11"/>
      <c r="M1241" s="11"/>
      <c r="N1241" s="172"/>
      <c r="O1241" s="117"/>
      <c r="P1241" s="11"/>
      <c r="Q1241" s="11"/>
      <c r="R1241" s="173"/>
      <c r="S1241" s="9"/>
      <c r="T1241" s="174"/>
      <c r="U1241" s="175"/>
      <c r="V1241" s="175"/>
      <c r="W1241" s="176"/>
      <c r="X1241" s="176"/>
      <c r="Y1241" s="177"/>
      <c r="Z1241" s="117"/>
      <c r="AA1241" s="11"/>
      <c r="AB1241" s="181"/>
      <c r="AC1241" s="9"/>
      <c r="AD1241" s="11"/>
      <c r="AE1241" s="74"/>
      <c r="AF1241" s="26"/>
    </row>
    <row r="1242">
      <c r="A1242" s="30"/>
      <c r="B1242" s="129" t="str">
        <f> VLOOKUP($A1242,datasets!$A:$B,2,0)</f>
        <v>#N/A</v>
      </c>
      <c r="C1242" s="129" t="str">
        <f t="shared" si="1"/>
        <v>.0</v>
      </c>
      <c r="D1242" s="11"/>
      <c r="E1242" s="117"/>
      <c r="F1242" s="168"/>
      <c r="G1242" s="117"/>
      <c r="H1242" s="169"/>
      <c r="I1242" s="170"/>
      <c r="J1242" s="169"/>
      <c r="K1242" s="171"/>
      <c r="L1242" s="11"/>
      <c r="M1242" s="11"/>
      <c r="N1242" s="172"/>
      <c r="O1242" s="117"/>
      <c r="P1242" s="11"/>
      <c r="Q1242" s="11"/>
      <c r="R1242" s="173"/>
      <c r="S1242" s="9"/>
      <c r="T1242" s="174"/>
      <c r="U1242" s="175"/>
      <c r="V1242" s="175"/>
      <c r="W1242" s="176"/>
      <c r="X1242" s="176"/>
      <c r="Y1242" s="177"/>
      <c r="Z1242" s="117"/>
      <c r="AA1242" s="11"/>
      <c r="AB1242" s="181"/>
      <c r="AC1242" s="9"/>
      <c r="AD1242" s="11"/>
      <c r="AE1242" s="74"/>
      <c r="AF1242" s="26"/>
    </row>
    <row r="1243">
      <c r="A1243" s="30"/>
      <c r="B1243" s="129" t="str">
        <f> VLOOKUP($A1243,datasets!$A:$B,2,0)</f>
        <v>#N/A</v>
      </c>
      <c r="C1243" s="129" t="str">
        <f t="shared" si="1"/>
        <v>.0</v>
      </c>
      <c r="D1243" s="11"/>
      <c r="E1243" s="117"/>
      <c r="F1243" s="168"/>
      <c r="G1243" s="117"/>
      <c r="H1243" s="169"/>
      <c r="I1243" s="170"/>
      <c r="J1243" s="169"/>
      <c r="K1243" s="171"/>
      <c r="L1243" s="11"/>
      <c r="M1243" s="11"/>
      <c r="N1243" s="172"/>
      <c r="O1243" s="117"/>
      <c r="P1243" s="11"/>
      <c r="Q1243" s="11"/>
      <c r="R1243" s="173"/>
      <c r="S1243" s="9"/>
      <c r="T1243" s="174"/>
      <c r="U1243" s="175"/>
      <c r="V1243" s="175"/>
      <c r="W1243" s="176"/>
      <c r="X1243" s="176"/>
      <c r="Y1243" s="177"/>
      <c r="Z1243" s="117"/>
      <c r="AA1243" s="11"/>
      <c r="AB1243" s="181"/>
      <c r="AC1243" s="9"/>
      <c r="AD1243" s="11"/>
      <c r="AE1243" s="74"/>
      <c r="AF1243" s="26"/>
    </row>
    <row r="1244">
      <c r="A1244" s="30"/>
      <c r="B1244" s="129" t="str">
        <f> VLOOKUP($A1244,datasets!$A:$B,2,0)</f>
        <v>#N/A</v>
      </c>
      <c r="C1244" s="129" t="str">
        <f t="shared" si="1"/>
        <v>.0</v>
      </c>
      <c r="D1244" s="11"/>
      <c r="E1244" s="117"/>
      <c r="F1244" s="168"/>
      <c r="G1244" s="117"/>
      <c r="H1244" s="169"/>
      <c r="I1244" s="170"/>
      <c r="J1244" s="169"/>
      <c r="K1244" s="171"/>
      <c r="L1244" s="11"/>
      <c r="M1244" s="11"/>
      <c r="N1244" s="172"/>
      <c r="O1244" s="117"/>
      <c r="P1244" s="11"/>
      <c r="Q1244" s="11"/>
      <c r="R1244" s="173"/>
      <c r="S1244" s="9"/>
      <c r="T1244" s="174"/>
      <c r="U1244" s="175"/>
      <c r="V1244" s="175"/>
      <c r="W1244" s="176"/>
      <c r="X1244" s="176"/>
      <c r="Y1244" s="177"/>
      <c r="Z1244" s="117"/>
      <c r="AA1244" s="11"/>
      <c r="AB1244" s="181"/>
      <c r="AC1244" s="9"/>
      <c r="AD1244" s="11"/>
      <c r="AE1244" s="74"/>
      <c r="AF1244" s="26"/>
    </row>
    <row r="1245">
      <c r="A1245" s="30"/>
      <c r="B1245" s="129" t="str">
        <f> VLOOKUP($A1245,datasets!$A:$B,2,0)</f>
        <v>#N/A</v>
      </c>
      <c r="C1245" s="129" t="str">
        <f t="shared" si="1"/>
        <v>.0</v>
      </c>
      <c r="D1245" s="11"/>
      <c r="E1245" s="117"/>
      <c r="F1245" s="168"/>
      <c r="G1245" s="117"/>
      <c r="H1245" s="169"/>
      <c r="I1245" s="170"/>
      <c r="J1245" s="169"/>
      <c r="K1245" s="171"/>
      <c r="L1245" s="11"/>
      <c r="M1245" s="11"/>
      <c r="N1245" s="172"/>
      <c r="O1245" s="117"/>
      <c r="P1245" s="11"/>
      <c r="Q1245" s="11"/>
      <c r="R1245" s="173"/>
      <c r="S1245" s="9"/>
      <c r="T1245" s="174"/>
      <c r="U1245" s="175"/>
      <c r="V1245" s="175"/>
      <c r="W1245" s="176"/>
      <c r="X1245" s="176"/>
      <c r="Y1245" s="177"/>
      <c r="Z1245" s="117"/>
      <c r="AA1245" s="11"/>
      <c r="AB1245" s="181"/>
      <c r="AC1245" s="9"/>
      <c r="AD1245" s="11"/>
      <c r="AE1245" s="74"/>
      <c r="AF1245" s="26"/>
    </row>
    <row r="1246">
      <c r="A1246" s="30"/>
      <c r="B1246" s="129" t="str">
        <f> VLOOKUP($A1246,datasets!$A:$B,2,0)</f>
        <v>#N/A</v>
      </c>
      <c r="C1246" s="129" t="str">
        <f t="shared" si="1"/>
        <v>.0</v>
      </c>
      <c r="D1246" s="11"/>
      <c r="E1246" s="117"/>
      <c r="F1246" s="168"/>
      <c r="G1246" s="117"/>
      <c r="H1246" s="169"/>
      <c r="I1246" s="170"/>
      <c r="J1246" s="169"/>
      <c r="K1246" s="171"/>
      <c r="L1246" s="11"/>
      <c r="M1246" s="11"/>
      <c r="N1246" s="172"/>
      <c r="O1246" s="117"/>
      <c r="P1246" s="11"/>
      <c r="Q1246" s="11"/>
      <c r="R1246" s="173"/>
      <c r="S1246" s="9"/>
      <c r="T1246" s="174"/>
      <c r="U1246" s="175"/>
      <c r="V1246" s="175"/>
      <c r="W1246" s="176"/>
      <c r="X1246" s="176"/>
      <c r="Y1246" s="177"/>
      <c r="Z1246" s="117"/>
      <c r="AA1246" s="11"/>
      <c r="AB1246" s="181"/>
      <c r="AC1246" s="9"/>
      <c r="AD1246" s="11"/>
      <c r="AE1246" s="74"/>
      <c r="AF1246" s="26"/>
    </row>
    <row r="1247">
      <c r="A1247" s="30"/>
      <c r="B1247" s="129" t="str">
        <f> VLOOKUP($A1247,datasets!$A:$B,2,0)</f>
        <v>#N/A</v>
      </c>
      <c r="C1247" s="129" t="str">
        <f t="shared" si="1"/>
        <v>.0</v>
      </c>
      <c r="D1247" s="11"/>
      <c r="E1247" s="117"/>
      <c r="F1247" s="168"/>
      <c r="G1247" s="117"/>
      <c r="H1247" s="169"/>
      <c r="I1247" s="170"/>
      <c r="J1247" s="169"/>
      <c r="K1247" s="171"/>
      <c r="L1247" s="11"/>
      <c r="M1247" s="11"/>
      <c r="N1247" s="172"/>
      <c r="O1247" s="117"/>
      <c r="P1247" s="11"/>
      <c r="Q1247" s="11"/>
      <c r="R1247" s="173"/>
      <c r="S1247" s="9"/>
      <c r="T1247" s="174"/>
      <c r="U1247" s="175"/>
      <c r="V1247" s="175"/>
      <c r="W1247" s="176"/>
      <c r="X1247" s="176"/>
      <c r="Y1247" s="177"/>
      <c r="Z1247" s="117"/>
      <c r="AA1247" s="11"/>
      <c r="AB1247" s="181"/>
      <c r="AC1247" s="9"/>
      <c r="AD1247" s="11"/>
      <c r="AE1247" s="74"/>
      <c r="AF1247" s="26"/>
    </row>
    <row r="1248">
      <c r="A1248" s="30"/>
      <c r="B1248" s="129" t="str">
        <f> VLOOKUP($A1248,datasets!$A:$B,2,0)</f>
        <v>#N/A</v>
      </c>
      <c r="C1248" s="129" t="str">
        <f t="shared" si="1"/>
        <v>.0</v>
      </c>
      <c r="D1248" s="11"/>
      <c r="E1248" s="117"/>
      <c r="F1248" s="168"/>
      <c r="G1248" s="117"/>
      <c r="H1248" s="169"/>
      <c r="I1248" s="170"/>
      <c r="J1248" s="169"/>
      <c r="K1248" s="171"/>
      <c r="L1248" s="11"/>
      <c r="M1248" s="11"/>
      <c r="N1248" s="172"/>
      <c r="O1248" s="117"/>
      <c r="P1248" s="11"/>
      <c r="Q1248" s="11"/>
      <c r="R1248" s="173"/>
      <c r="S1248" s="9"/>
      <c r="T1248" s="174"/>
      <c r="U1248" s="175"/>
      <c r="V1248" s="175"/>
      <c r="W1248" s="176"/>
      <c r="X1248" s="176"/>
      <c r="Y1248" s="177"/>
      <c r="Z1248" s="117"/>
      <c r="AA1248" s="11"/>
      <c r="AB1248" s="181"/>
      <c r="AC1248" s="9"/>
      <c r="AD1248" s="11"/>
      <c r="AE1248" s="74"/>
      <c r="AF1248" s="26"/>
    </row>
    <row r="1249">
      <c r="A1249" s="30"/>
      <c r="B1249" s="129" t="str">
        <f> VLOOKUP($A1249,datasets!$A:$B,2,0)</f>
        <v>#N/A</v>
      </c>
      <c r="C1249" s="129" t="str">
        <f t="shared" si="1"/>
        <v>.0</v>
      </c>
      <c r="D1249" s="11"/>
      <c r="E1249" s="117"/>
      <c r="F1249" s="168"/>
      <c r="G1249" s="117"/>
      <c r="H1249" s="169"/>
      <c r="I1249" s="170"/>
      <c r="J1249" s="169"/>
      <c r="K1249" s="171"/>
      <c r="L1249" s="11"/>
      <c r="M1249" s="11"/>
      <c r="N1249" s="172"/>
      <c r="O1249" s="117"/>
      <c r="P1249" s="11"/>
      <c r="Q1249" s="11"/>
      <c r="R1249" s="173"/>
      <c r="S1249" s="9"/>
      <c r="T1249" s="174"/>
      <c r="U1249" s="175"/>
      <c r="V1249" s="175"/>
      <c r="W1249" s="176"/>
      <c r="X1249" s="176"/>
      <c r="Y1249" s="177"/>
      <c r="Z1249" s="117"/>
      <c r="AA1249" s="11"/>
      <c r="AB1249" s="181"/>
      <c r="AC1249" s="9"/>
      <c r="AD1249" s="11"/>
      <c r="AE1249" s="74"/>
      <c r="AF1249" s="26"/>
    </row>
    <row r="1250">
      <c r="A1250" s="30"/>
      <c r="B1250" s="129" t="str">
        <f> VLOOKUP($A1250,datasets!$A:$B,2,0)</f>
        <v>#N/A</v>
      </c>
      <c r="C1250" s="129" t="str">
        <f t="shared" si="1"/>
        <v>.0</v>
      </c>
      <c r="D1250" s="11"/>
      <c r="E1250" s="117"/>
      <c r="F1250" s="168"/>
      <c r="G1250" s="117"/>
      <c r="H1250" s="169"/>
      <c r="I1250" s="170"/>
      <c r="J1250" s="169"/>
      <c r="K1250" s="171"/>
      <c r="L1250" s="11"/>
      <c r="M1250" s="11"/>
      <c r="N1250" s="172"/>
      <c r="O1250" s="117"/>
      <c r="P1250" s="11"/>
      <c r="Q1250" s="11"/>
      <c r="R1250" s="173"/>
      <c r="S1250" s="9"/>
      <c r="T1250" s="174"/>
      <c r="U1250" s="175"/>
      <c r="V1250" s="175"/>
      <c r="W1250" s="176"/>
      <c r="X1250" s="176"/>
      <c r="Y1250" s="177"/>
      <c r="Z1250" s="117"/>
      <c r="AA1250" s="11"/>
      <c r="AB1250" s="181"/>
      <c r="AC1250" s="9"/>
      <c r="AD1250" s="11"/>
      <c r="AE1250" s="74"/>
      <c r="AF1250" s="26"/>
    </row>
    <row r="1251">
      <c r="A1251" s="30"/>
      <c r="B1251" s="129" t="str">
        <f> VLOOKUP($A1251,datasets!$A:$B,2,0)</f>
        <v>#N/A</v>
      </c>
      <c r="C1251" s="129" t="str">
        <f t="shared" si="1"/>
        <v>.0</v>
      </c>
      <c r="D1251" s="11"/>
      <c r="E1251" s="117"/>
      <c r="F1251" s="168"/>
      <c r="G1251" s="117"/>
      <c r="H1251" s="169"/>
      <c r="I1251" s="170"/>
      <c r="J1251" s="169"/>
      <c r="K1251" s="171"/>
      <c r="L1251" s="11"/>
      <c r="M1251" s="11"/>
      <c r="N1251" s="172"/>
      <c r="O1251" s="117"/>
      <c r="P1251" s="11"/>
      <c r="Q1251" s="11"/>
      <c r="R1251" s="173"/>
      <c r="S1251" s="9"/>
      <c r="T1251" s="174"/>
      <c r="U1251" s="175"/>
      <c r="V1251" s="175"/>
      <c r="W1251" s="176"/>
      <c r="X1251" s="176"/>
      <c r="Y1251" s="177"/>
      <c r="Z1251" s="117"/>
      <c r="AA1251" s="11"/>
      <c r="AB1251" s="181"/>
      <c r="AC1251" s="9"/>
      <c r="AD1251" s="11"/>
      <c r="AE1251" s="74"/>
      <c r="AF1251" s="26"/>
    </row>
    <row r="1252">
      <c r="A1252" s="30"/>
      <c r="B1252" s="129" t="str">
        <f> VLOOKUP($A1252,datasets!$A:$B,2,0)</f>
        <v>#N/A</v>
      </c>
      <c r="C1252" s="129" t="str">
        <f t="shared" si="1"/>
        <v>.0</v>
      </c>
      <c r="D1252" s="11"/>
      <c r="E1252" s="117"/>
      <c r="F1252" s="168"/>
      <c r="G1252" s="117"/>
      <c r="H1252" s="169"/>
      <c r="I1252" s="170"/>
      <c r="J1252" s="169"/>
      <c r="K1252" s="171"/>
      <c r="L1252" s="11"/>
      <c r="M1252" s="11"/>
      <c r="N1252" s="172"/>
      <c r="O1252" s="117"/>
      <c r="P1252" s="11"/>
      <c r="Q1252" s="11"/>
      <c r="R1252" s="173"/>
      <c r="S1252" s="9"/>
      <c r="T1252" s="174"/>
      <c r="U1252" s="175"/>
      <c r="V1252" s="175"/>
      <c r="W1252" s="176"/>
      <c r="X1252" s="176"/>
      <c r="Y1252" s="177"/>
      <c r="Z1252" s="117"/>
      <c r="AA1252" s="11"/>
      <c r="AB1252" s="181"/>
      <c r="AC1252" s="9"/>
      <c r="AD1252" s="11"/>
      <c r="AE1252" s="74"/>
      <c r="AF1252" s="26"/>
    </row>
    <row r="1253">
      <c r="A1253" s="30"/>
      <c r="B1253" s="129" t="str">
        <f> VLOOKUP($A1253,datasets!$A:$B,2,0)</f>
        <v>#N/A</v>
      </c>
      <c r="C1253" s="129" t="str">
        <f t="shared" si="1"/>
        <v>.0</v>
      </c>
      <c r="D1253" s="11"/>
      <c r="E1253" s="117"/>
      <c r="F1253" s="168"/>
      <c r="G1253" s="117"/>
      <c r="H1253" s="169"/>
      <c r="I1253" s="170"/>
      <c r="J1253" s="169"/>
      <c r="K1253" s="171"/>
      <c r="L1253" s="11"/>
      <c r="M1253" s="11"/>
      <c r="N1253" s="172"/>
      <c r="O1253" s="117"/>
      <c r="P1253" s="11"/>
      <c r="Q1253" s="11"/>
      <c r="R1253" s="173"/>
      <c r="S1253" s="9"/>
      <c r="T1253" s="174"/>
      <c r="U1253" s="175"/>
      <c r="V1253" s="175"/>
      <c r="W1253" s="176"/>
      <c r="X1253" s="176"/>
      <c r="Y1253" s="177"/>
      <c r="Z1253" s="117"/>
      <c r="AA1253" s="11"/>
      <c r="AB1253" s="181"/>
      <c r="AC1253" s="9"/>
      <c r="AD1253" s="11"/>
      <c r="AE1253" s="74"/>
      <c r="AF1253" s="26"/>
    </row>
    <row r="1254">
      <c r="A1254" s="30"/>
      <c r="B1254" s="129" t="str">
        <f> VLOOKUP($A1254,datasets!$A:$B,2,0)</f>
        <v>#N/A</v>
      </c>
      <c r="C1254" s="129" t="str">
        <f t="shared" si="1"/>
        <v>.0</v>
      </c>
      <c r="D1254" s="11"/>
      <c r="E1254" s="117"/>
      <c r="F1254" s="168"/>
      <c r="G1254" s="117"/>
      <c r="H1254" s="169"/>
      <c r="I1254" s="170"/>
      <c r="J1254" s="169"/>
      <c r="K1254" s="171"/>
      <c r="L1254" s="11"/>
      <c r="M1254" s="11"/>
      <c r="N1254" s="172"/>
      <c r="O1254" s="117"/>
      <c r="P1254" s="11"/>
      <c r="Q1254" s="11"/>
      <c r="R1254" s="173"/>
      <c r="S1254" s="9"/>
      <c r="T1254" s="174"/>
      <c r="U1254" s="175"/>
      <c r="V1254" s="175"/>
      <c r="W1254" s="176"/>
      <c r="X1254" s="176"/>
      <c r="Y1254" s="177"/>
      <c r="Z1254" s="117"/>
      <c r="AA1254" s="11"/>
      <c r="AB1254" s="181"/>
      <c r="AC1254" s="9"/>
      <c r="AD1254" s="11"/>
      <c r="AE1254" s="74"/>
      <c r="AF1254" s="26"/>
    </row>
    <row r="1255">
      <c r="A1255" s="30"/>
      <c r="B1255" s="129" t="str">
        <f> VLOOKUP($A1255,datasets!$A:$B,2,0)</f>
        <v>#N/A</v>
      </c>
      <c r="C1255" s="129" t="str">
        <f t="shared" si="1"/>
        <v>.0</v>
      </c>
      <c r="D1255" s="11"/>
      <c r="E1255" s="117"/>
      <c r="F1255" s="168"/>
      <c r="G1255" s="117"/>
      <c r="H1255" s="169"/>
      <c r="I1255" s="170"/>
      <c r="J1255" s="169"/>
      <c r="K1255" s="171"/>
      <c r="L1255" s="11"/>
      <c r="M1255" s="11"/>
      <c r="N1255" s="172"/>
      <c r="O1255" s="117"/>
      <c r="P1255" s="11"/>
      <c r="Q1255" s="11"/>
      <c r="R1255" s="173"/>
      <c r="S1255" s="9"/>
      <c r="T1255" s="174"/>
      <c r="U1255" s="175"/>
      <c r="V1255" s="175"/>
      <c r="W1255" s="176"/>
      <c r="X1255" s="176"/>
      <c r="Y1255" s="177"/>
      <c r="Z1255" s="117"/>
      <c r="AA1255" s="11"/>
      <c r="AB1255" s="181"/>
      <c r="AC1255" s="9"/>
      <c r="AD1255" s="11"/>
      <c r="AE1255" s="74"/>
      <c r="AF1255" s="26"/>
    </row>
    <row r="1256">
      <c r="A1256" s="30"/>
      <c r="B1256" s="129" t="str">
        <f> VLOOKUP($A1256,datasets!$A:$B,2,0)</f>
        <v>#N/A</v>
      </c>
      <c r="C1256" s="129" t="str">
        <f t="shared" si="1"/>
        <v>.0</v>
      </c>
      <c r="D1256" s="11"/>
      <c r="E1256" s="117"/>
      <c r="F1256" s="168"/>
      <c r="G1256" s="117"/>
      <c r="H1256" s="169"/>
      <c r="I1256" s="170"/>
      <c r="J1256" s="169"/>
      <c r="K1256" s="171"/>
      <c r="L1256" s="11"/>
      <c r="M1256" s="11"/>
      <c r="N1256" s="172"/>
      <c r="O1256" s="117"/>
      <c r="P1256" s="11"/>
      <c r="Q1256" s="11"/>
      <c r="R1256" s="173"/>
      <c r="S1256" s="9"/>
      <c r="T1256" s="174"/>
      <c r="U1256" s="175"/>
      <c r="V1256" s="175"/>
      <c r="W1256" s="176"/>
      <c r="X1256" s="176"/>
      <c r="Y1256" s="177"/>
      <c r="Z1256" s="117"/>
      <c r="AA1256" s="11"/>
      <c r="AB1256" s="181"/>
      <c r="AC1256" s="9"/>
      <c r="AD1256" s="11"/>
      <c r="AE1256" s="74"/>
      <c r="AF1256" s="26"/>
    </row>
    <row r="1257">
      <c r="A1257" s="30"/>
      <c r="B1257" s="129" t="str">
        <f> VLOOKUP($A1257,datasets!$A:$B,2,0)</f>
        <v>#N/A</v>
      </c>
      <c r="C1257" s="129" t="str">
        <f t="shared" si="1"/>
        <v>.0</v>
      </c>
      <c r="D1257" s="11"/>
      <c r="E1257" s="117"/>
      <c r="F1257" s="168"/>
      <c r="G1257" s="117"/>
      <c r="H1257" s="169"/>
      <c r="I1257" s="170"/>
      <c r="J1257" s="169"/>
      <c r="K1257" s="171"/>
      <c r="L1257" s="11"/>
      <c r="M1257" s="11"/>
      <c r="N1257" s="172"/>
      <c r="O1257" s="117"/>
      <c r="P1257" s="11"/>
      <c r="Q1257" s="11"/>
      <c r="R1257" s="173"/>
      <c r="S1257" s="9"/>
      <c r="T1257" s="174"/>
      <c r="U1257" s="175"/>
      <c r="V1257" s="175"/>
      <c r="W1257" s="176"/>
      <c r="X1257" s="176"/>
      <c r="Y1257" s="177"/>
      <c r="Z1257" s="117"/>
      <c r="AA1257" s="11"/>
      <c r="AB1257" s="181"/>
      <c r="AC1257" s="9"/>
      <c r="AD1257" s="11"/>
      <c r="AE1257" s="74"/>
      <c r="AF1257" s="26"/>
    </row>
    <row r="1258">
      <c r="A1258" s="30"/>
      <c r="B1258" s="129" t="str">
        <f> VLOOKUP($A1258,datasets!$A:$B,2,0)</f>
        <v>#N/A</v>
      </c>
      <c r="C1258" s="129" t="str">
        <f t="shared" si="1"/>
        <v>.0</v>
      </c>
      <c r="D1258" s="11"/>
      <c r="E1258" s="117"/>
      <c r="F1258" s="168"/>
      <c r="G1258" s="117"/>
      <c r="H1258" s="169"/>
      <c r="I1258" s="170"/>
      <c r="J1258" s="169"/>
      <c r="K1258" s="171"/>
      <c r="L1258" s="11"/>
      <c r="M1258" s="11"/>
      <c r="N1258" s="172"/>
      <c r="O1258" s="117"/>
      <c r="P1258" s="11"/>
      <c r="Q1258" s="11"/>
      <c r="R1258" s="173"/>
      <c r="S1258" s="9"/>
      <c r="T1258" s="174"/>
      <c r="U1258" s="175"/>
      <c r="V1258" s="175"/>
      <c r="W1258" s="176"/>
      <c r="X1258" s="176"/>
      <c r="Y1258" s="177"/>
      <c r="Z1258" s="117"/>
      <c r="AA1258" s="11"/>
      <c r="AB1258" s="181"/>
      <c r="AC1258" s="9"/>
      <c r="AD1258" s="11"/>
      <c r="AE1258" s="74"/>
      <c r="AF1258" s="26"/>
    </row>
    <row r="1259">
      <c r="A1259" s="30"/>
      <c r="B1259" s="129" t="str">
        <f> VLOOKUP($A1259,datasets!$A:$B,2,0)</f>
        <v>#N/A</v>
      </c>
      <c r="C1259" s="129" t="str">
        <f t="shared" si="1"/>
        <v>.0</v>
      </c>
      <c r="D1259" s="11"/>
      <c r="E1259" s="117"/>
      <c r="F1259" s="168"/>
      <c r="G1259" s="117"/>
      <c r="H1259" s="169"/>
      <c r="I1259" s="170"/>
      <c r="J1259" s="169"/>
      <c r="K1259" s="171"/>
      <c r="L1259" s="11"/>
      <c r="M1259" s="11"/>
      <c r="N1259" s="172"/>
      <c r="O1259" s="117"/>
      <c r="P1259" s="11"/>
      <c r="Q1259" s="11"/>
      <c r="R1259" s="173"/>
      <c r="S1259" s="9"/>
      <c r="T1259" s="174"/>
      <c r="U1259" s="175"/>
      <c r="V1259" s="175"/>
      <c r="W1259" s="176"/>
      <c r="X1259" s="176"/>
      <c r="Y1259" s="177"/>
      <c r="Z1259" s="117"/>
      <c r="AA1259" s="11"/>
      <c r="AB1259" s="181"/>
      <c r="AC1259" s="9"/>
      <c r="AD1259" s="11"/>
      <c r="AE1259" s="74"/>
      <c r="AF1259" s="26"/>
    </row>
    <row r="1260">
      <c r="A1260" s="30"/>
      <c r="B1260" s="129" t="str">
        <f> VLOOKUP($A1260,datasets!$A:$B,2,0)</f>
        <v>#N/A</v>
      </c>
      <c r="C1260" s="129" t="str">
        <f t="shared" si="1"/>
        <v>.0</v>
      </c>
      <c r="D1260" s="11"/>
      <c r="E1260" s="117"/>
      <c r="F1260" s="168"/>
      <c r="G1260" s="117"/>
      <c r="H1260" s="169"/>
      <c r="I1260" s="170"/>
      <c r="J1260" s="169"/>
      <c r="K1260" s="171"/>
      <c r="L1260" s="11"/>
      <c r="M1260" s="11"/>
      <c r="N1260" s="172"/>
      <c r="O1260" s="117"/>
      <c r="P1260" s="11"/>
      <c r="Q1260" s="11"/>
      <c r="R1260" s="173"/>
      <c r="S1260" s="9"/>
      <c r="T1260" s="174"/>
      <c r="U1260" s="175"/>
      <c r="V1260" s="175"/>
      <c r="W1260" s="176"/>
      <c r="X1260" s="176"/>
      <c r="Y1260" s="177"/>
      <c r="Z1260" s="117"/>
      <c r="AA1260" s="11"/>
      <c r="AB1260" s="181"/>
      <c r="AC1260" s="9"/>
      <c r="AD1260" s="11"/>
      <c r="AE1260" s="74"/>
      <c r="AF1260" s="26"/>
    </row>
    <row r="1261">
      <c r="A1261" s="30"/>
      <c r="B1261" s="129" t="str">
        <f> VLOOKUP($A1261,datasets!$A:$B,2,0)</f>
        <v>#N/A</v>
      </c>
      <c r="C1261" s="129" t="str">
        <f t="shared" si="1"/>
        <v>.0</v>
      </c>
      <c r="D1261" s="11"/>
      <c r="E1261" s="117"/>
      <c r="F1261" s="168"/>
      <c r="G1261" s="117"/>
      <c r="H1261" s="169"/>
      <c r="I1261" s="170"/>
      <c r="J1261" s="169"/>
      <c r="K1261" s="171"/>
      <c r="L1261" s="11"/>
      <c r="M1261" s="11"/>
      <c r="N1261" s="172"/>
      <c r="O1261" s="117"/>
      <c r="P1261" s="11"/>
      <c r="Q1261" s="11"/>
      <c r="R1261" s="173"/>
      <c r="S1261" s="9"/>
      <c r="T1261" s="174"/>
      <c r="U1261" s="175"/>
      <c r="V1261" s="175"/>
      <c r="W1261" s="176"/>
      <c r="X1261" s="176"/>
      <c r="Y1261" s="177"/>
      <c r="Z1261" s="117"/>
      <c r="AA1261" s="11"/>
      <c r="AB1261" s="181"/>
      <c r="AC1261" s="9"/>
      <c r="AD1261" s="11"/>
      <c r="AE1261" s="74"/>
      <c r="AF1261" s="26"/>
    </row>
    <row r="1262">
      <c r="A1262" s="30"/>
      <c r="B1262" s="129" t="str">
        <f> VLOOKUP($A1262,datasets!$A:$B,2,0)</f>
        <v>#N/A</v>
      </c>
      <c r="C1262" s="129" t="str">
        <f t="shared" si="1"/>
        <v>.0</v>
      </c>
      <c r="D1262" s="11"/>
      <c r="E1262" s="117"/>
      <c r="F1262" s="168"/>
      <c r="G1262" s="117"/>
      <c r="H1262" s="169"/>
      <c r="I1262" s="170"/>
      <c r="J1262" s="169"/>
      <c r="K1262" s="171"/>
      <c r="L1262" s="11"/>
      <c r="M1262" s="11"/>
      <c r="N1262" s="172"/>
      <c r="O1262" s="117"/>
      <c r="P1262" s="11"/>
      <c r="Q1262" s="11"/>
      <c r="R1262" s="173"/>
      <c r="S1262" s="9"/>
      <c r="T1262" s="174"/>
      <c r="U1262" s="175"/>
      <c r="V1262" s="175"/>
      <c r="W1262" s="176"/>
      <c r="X1262" s="176"/>
      <c r="Y1262" s="177"/>
      <c r="Z1262" s="117"/>
      <c r="AA1262" s="11"/>
      <c r="AB1262" s="181"/>
      <c r="AC1262" s="9"/>
      <c r="AD1262" s="11"/>
      <c r="AE1262" s="74"/>
      <c r="AF1262" s="26"/>
    </row>
    <row r="1263">
      <c r="A1263" s="30"/>
      <c r="B1263" s="129" t="str">
        <f> VLOOKUP($A1263,datasets!$A:$B,2,0)</f>
        <v>#N/A</v>
      </c>
      <c r="C1263" s="129" t="str">
        <f t="shared" si="1"/>
        <v>.0</v>
      </c>
      <c r="D1263" s="11"/>
      <c r="E1263" s="117"/>
      <c r="F1263" s="168"/>
      <c r="G1263" s="117"/>
      <c r="H1263" s="169"/>
      <c r="I1263" s="170"/>
      <c r="J1263" s="169"/>
      <c r="K1263" s="171"/>
      <c r="L1263" s="11"/>
      <c r="M1263" s="11"/>
      <c r="N1263" s="172"/>
      <c r="O1263" s="117"/>
      <c r="P1263" s="11"/>
      <c r="Q1263" s="11"/>
      <c r="R1263" s="173"/>
      <c r="S1263" s="9"/>
      <c r="T1263" s="174"/>
      <c r="U1263" s="175"/>
      <c r="V1263" s="175"/>
      <c r="W1263" s="176"/>
      <c r="X1263" s="176"/>
      <c r="Y1263" s="177"/>
      <c r="Z1263" s="117"/>
      <c r="AA1263" s="11"/>
      <c r="AB1263" s="181"/>
      <c r="AC1263" s="9"/>
      <c r="AD1263" s="11"/>
      <c r="AE1263" s="74"/>
      <c r="AF1263" s="26"/>
    </row>
    <row r="1264">
      <c r="A1264" s="30"/>
      <c r="B1264" s="129" t="str">
        <f> VLOOKUP($A1264,datasets!$A:$B,2,0)</f>
        <v>#N/A</v>
      </c>
      <c r="C1264" s="129" t="str">
        <f t="shared" si="1"/>
        <v>.0</v>
      </c>
      <c r="D1264" s="11"/>
      <c r="E1264" s="117"/>
      <c r="F1264" s="168"/>
      <c r="G1264" s="117"/>
      <c r="H1264" s="169"/>
      <c r="I1264" s="170"/>
      <c r="J1264" s="169"/>
      <c r="K1264" s="171"/>
      <c r="L1264" s="11"/>
      <c r="M1264" s="11"/>
      <c r="N1264" s="172"/>
      <c r="O1264" s="117"/>
      <c r="P1264" s="11"/>
      <c r="Q1264" s="11"/>
      <c r="R1264" s="173"/>
      <c r="S1264" s="9"/>
      <c r="T1264" s="174"/>
      <c r="U1264" s="175"/>
      <c r="V1264" s="175"/>
      <c r="W1264" s="176"/>
      <c r="X1264" s="176"/>
      <c r="Y1264" s="177"/>
      <c r="Z1264" s="117"/>
      <c r="AA1264" s="11"/>
      <c r="AB1264" s="181"/>
      <c r="AC1264" s="9"/>
      <c r="AD1264" s="11"/>
      <c r="AE1264" s="74"/>
      <c r="AF1264" s="26"/>
    </row>
    <row r="1265">
      <c r="A1265" s="30"/>
      <c r="B1265" s="129" t="str">
        <f> VLOOKUP($A1265,datasets!$A:$B,2,0)</f>
        <v>#N/A</v>
      </c>
      <c r="C1265" s="129" t="str">
        <f t="shared" si="1"/>
        <v>.0</v>
      </c>
      <c r="D1265" s="11"/>
      <c r="E1265" s="117"/>
      <c r="F1265" s="168"/>
      <c r="G1265" s="117"/>
      <c r="H1265" s="169"/>
      <c r="I1265" s="170"/>
      <c r="J1265" s="169"/>
      <c r="K1265" s="171"/>
      <c r="L1265" s="11"/>
      <c r="M1265" s="11"/>
      <c r="N1265" s="172"/>
      <c r="O1265" s="117"/>
      <c r="P1265" s="11"/>
      <c r="Q1265" s="11"/>
      <c r="R1265" s="173"/>
      <c r="S1265" s="9"/>
      <c r="T1265" s="174"/>
      <c r="U1265" s="175"/>
      <c r="V1265" s="175"/>
      <c r="W1265" s="176"/>
      <c r="X1265" s="176"/>
      <c r="Y1265" s="177"/>
      <c r="Z1265" s="117"/>
      <c r="AA1265" s="11"/>
      <c r="AB1265" s="181"/>
      <c r="AC1265" s="9"/>
      <c r="AD1265" s="11"/>
      <c r="AE1265" s="74"/>
      <c r="AF1265" s="26"/>
    </row>
    <row r="1266">
      <c r="A1266" s="30"/>
      <c r="B1266" s="129" t="str">
        <f> VLOOKUP($A1266,datasets!$A:$B,2,0)</f>
        <v>#N/A</v>
      </c>
      <c r="C1266" s="129" t="str">
        <f t="shared" si="1"/>
        <v>.0</v>
      </c>
      <c r="D1266" s="11"/>
      <c r="E1266" s="117"/>
      <c r="F1266" s="168"/>
      <c r="G1266" s="117"/>
      <c r="H1266" s="169"/>
      <c r="I1266" s="170"/>
      <c r="J1266" s="169"/>
      <c r="K1266" s="171"/>
      <c r="L1266" s="11"/>
      <c r="M1266" s="11"/>
      <c r="N1266" s="172"/>
      <c r="O1266" s="117"/>
      <c r="P1266" s="11"/>
      <c r="Q1266" s="11"/>
      <c r="R1266" s="173"/>
      <c r="S1266" s="9"/>
      <c r="T1266" s="174"/>
      <c r="U1266" s="175"/>
      <c r="V1266" s="175"/>
      <c r="W1266" s="176"/>
      <c r="X1266" s="176"/>
      <c r="Y1266" s="177"/>
      <c r="Z1266" s="117"/>
      <c r="AA1266" s="11"/>
      <c r="AB1266" s="181"/>
      <c r="AC1266" s="9"/>
      <c r="AD1266" s="11"/>
      <c r="AE1266" s="74"/>
      <c r="AF1266" s="26"/>
    </row>
    <row r="1267">
      <c r="A1267" s="30"/>
      <c r="B1267" s="129" t="str">
        <f> VLOOKUP($A1267,datasets!$A:$B,2,0)</f>
        <v>#N/A</v>
      </c>
      <c r="C1267" s="129" t="str">
        <f t="shared" si="1"/>
        <v>.0</v>
      </c>
      <c r="D1267" s="11"/>
      <c r="E1267" s="117"/>
      <c r="F1267" s="168"/>
      <c r="G1267" s="117"/>
      <c r="H1267" s="169"/>
      <c r="I1267" s="170"/>
      <c r="J1267" s="169"/>
      <c r="K1267" s="171"/>
      <c r="L1267" s="11"/>
      <c r="M1267" s="11"/>
      <c r="N1267" s="172"/>
      <c r="O1267" s="117"/>
      <c r="P1267" s="11"/>
      <c r="Q1267" s="11"/>
      <c r="R1267" s="173"/>
      <c r="S1267" s="9"/>
      <c r="T1267" s="174"/>
      <c r="U1267" s="175"/>
      <c r="V1267" s="175"/>
      <c r="W1267" s="176"/>
      <c r="X1267" s="176"/>
      <c r="Y1267" s="177"/>
      <c r="Z1267" s="117"/>
      <c r="AA1267" s="11"/>
      <c r="AB1267" s="181"/>
      <c r="AC1267" s="9"/>
      <c r="AD1267" s="11"/>
      <c r="AE1267" s="74"/>
      <c r="AF1267" s="26"/>
    </row>
    <row r="1268">
      <c r="A1268" s="30"/>
      <c r="B1268" s="129" t="str">
        <f> VLOOKUP($A1268,datasets!$A:$B,2,0)</f>
        <v>#N/A</v>
      </c>
      <c r="C1268" s="129" t="str">
        <f t="shared" si="1"/>
        <v>.0</v>
      </c>
      <c r="D1268" s="11"/>
      <c r="E1268" s="117"/>
      <c r="F1268" s="168"/>
      <c r="G1268" s="117"/>
      <c r="H1268" s="169"/>
      <c r="I1268" s="170"/>
      <c r="J1268" s="169"/>
      <c r="K1268" s="171"/>
      <c r="L1268" s="11"/>
      <c r="M1268" s="11"/>
      <c r="N1268" s="172"/>
      <c r="O1268" s="117"/>
      <c r="P1268" s="11"/>
      <c r="Q1268" s="11"/>
      <c r="R1268" s="173"/>
      <c r="S1268" s="9"/>
      <c r="T1268" s="174"/>
      <c r="U1268" s="175"/>
      <c r="V1268" s="175"/>
      <c r="W1268" s="176"/>
      <c r="X1268" s="176"/>
      <c r="Y1268" s="177"/>
      <c r="Z1268" s="117"/>
      <c r="AA1268" s="11"/>
      <c r="AB1268" s="181"/>
      <c r="AC1268" s="9"/>
      <c r="AD1268" s="11"/>
      <c r="AE1268" s="74"/>
      <c r="AF1268" s="26"/>
    </row>
    <row r="1269">
      <c r="A1269" s="30"/>
      <c r="B1269" s="129" t="str">
        <f> VLOOKUP($A1269,datasets!$A:$B,2,0)</f>
        <v>#N/A</v>
      </c>
      <c r="C1269" s="129" t="str">
        <f t="shared" si="1"/>
        <v>.0</v>
      </c>
      <c r="D1269" s="11"/>
      <c r="E1269" s="117"/>
      <c r="F1269" s="168"/>
      <c r="G1269" s="117"/>
      <c r="H1269" s="169"/>
      <c r="I1269" s="170"/>
      <c r="J1269" s="169"/>
      <c r="K1269" s="171"/>
      <c r="L1269" s="11"/>
      <c r="M1269" s="11"/>
      <c r="N1269" s="172"/>
      <c r="O1269" s="117"/>
      <c r="P1269" s="11"/>
      <c r="Q1269" s="11"/>
      <c r="R1269" s="173"/>
      <c r="S1269" s="9"/>
      <c r="T1269" s="174"/>
      <c r="U1269" s="175"/>
      <c r="V1269" s="175"/>
      <c r="W1269" s="176"/>
      <c r="X1269" s="176"/>
      <c r="Y1269" s="177"/>
      <c r="Z1269" s="117"/>
      <c r="AA1269" s="11"/>
      <c r="AB1269" s="181"/>
      <c r="AC1269" s="9"/>
      <c r="AD1269" s="11"/>
      <c r="AE1269" s="74"/>
      <c r="AF1269" s="26"/>
    </row>
    <row r="1270">
      <c r="A1270" s="30"/>
      <c r="B1270" s="129" t="str">
        <f> VLOOKUP($A1270,datasets!$A:$B,2,0)</f>
        <v>#N/A</v>
      </c>
      <c r="C1270" s="129" t="str">
        <f t="shared" si="1"/>
        <v>.0</v>
      </c>
      <c r="D1270" s="11"/>
      <c r="E1270" s="117"/>
      <c r="F1270" s="168"/>
      <c r="G1270" s="117"/>
      <c r="H1270" s="169"/>
      <c r="I1270" s="170"/>
      <c r="J1270" s="169"/>
      <c r="K1270" s="171"/>
      <c r="L1270" s="11"/>
      <c r="M1270" s="11"/>
      <c r="N1270" s="172"/>
      <c r="O1270" s="117"/>
      <c r="P1270" s="11"/>
      <c r="Q1270" s="11"/>
      <c r="R1270" s="173"/>
      <c r="S1270" s="9"/>
      <c r="T1270" s="174"/>
      <c r="U1270" s="175"/>
      <c r="V1270" s="175"/>
      <c r="W1270" s="176"/>
      <c r="X1270" s="176"/>
      <c r="Y1270" s="177"/>
      <c r="Z1270" s="117"/>
      <c r="AA1270" s="11"/>
      <c r="AB1270" s="181"/>
      <c r="AC1270" s="9"/>
      <c r="AD1270" s="11"/>
      <c r="AE1270" s="74"/>
      <c r="AF1270" s="26"/>
    </row>
    <row r="1271">
      <c r="A1271" s="30"/>
      <c r="B1271" s="129" t="str">
        <f> VLOOKUP($A1271,datasets!$A:$B,2,0)</f>
        <v>#N/A</v>
      </c>
      <c r="C1271" s="129" t="str">
        <f t="shared" si="1"/>
        <v>.0</v>
      </c>
      <c r="D1271" s="11"/>
      <c r="E1271" s="117"/>
      <c r="F1271" s="168"/>
      <c r="G1271" s="117"/>
      <c r="H1271" s="169"/>
      <c r="I1271" s="170"/>
      <c r="J1271" s="169"/>
      <c r="K1271" s="171"/>
      <c r="L1271" s="11"/>
      <c r="M1271" s="11"/>
      <c r="N1271" s="172"/>
      <c r="O1271" s="117"/>
      <c r="P1271" s="11"/>
      <c r="Q1271" s="11"/>
      <c r="R1271" s="173"/>
      <c r="S1271" s="9"/>
      <c r="T1271" s="174"/>
      <c r="U1271" s="175"/>
      <c r="V1271" s="175"/>
      <c r="W1271" s="176"/>
      <c r="X1271" s="176"/>
      <c r="Y1271" s="177"/>
      <c r="Z1271" s="117"/>
      <c r="AA1271" s="11"/>
      <c r="AB1271" s="181"/>
      <c r="AC1271" s="9"/>
      <c r="AD1271" s="11"/>
      <c r="AE1271" s="74"/>
      <c r="AF1271" s="26"/>
    </row>
    <row r="1272">
      <c r="A1272" s="30"/>
      <c r="B1272" s="129" t="str">
        <f> VLOOKUP($A1272,datasets!$A:$B,2,0)</f>
        <v>#N/A</v>
      </c>
      <c r="C1272" s="129" t="str">
        <f t="shared" si="1"/>
        <v>.0</v>
      </c>
      <c r="D1272" s="11"/>
      <c r="E1272" s="117"/>
      <c r="F1272" s="168"/>
      <c r="G1272" s="117"/>
      <c r="H1272" s="169"/>
      <c r="I1272" s="170"/>
      <c r="J1272" s="169"/>
      <c r="K1272" s="171"/>
      <c r="L1272" s="11"/>
      <c r="M1272" s="11"/>
      <c r="N1272" s="172"/>
      <c r="O1272" s="117"/>
      <c r="P1272" s="11"/>
      <c r="Q1272" s="11"/>
      <c r="R1272" s="173"/>
      <c r="S1272" s="9"/>
      <c r="T1272" s="174"/>
      <c r="U1272" s="175"/>
      <c r="V1272" s="175"/>
      <c r="W1272" s="176"/>
      <c r="X1272" s="176"/>
      <c r="Y1272" s="177"/>
      <c r="Z1272" s="117"/>
      <c r="AA1272" s="11"/>
      <c r="AB1272" s="181"/>
      <c r="AC1272" s="9"/>
      <c r="AD1272" s="11"/>
      <c r="AE1272" s="74"/>
      <c r="AF1272" s="26"/>
    </row>
    <row r="1273">
      <c r="A1273" s="30"/>
      <c r="B1273" s="129" t="str">
        <f> VLOOKUP($A1273,datasets!$A:$B,2,0)</f>
        <v>#N/A</v>
      </c>
      <c r="C1273" s="129" t="str">
        <f t="shared" si="1"/>
        <v>.0</v>
      </c>
      <c r="D1273" s="11"/>
      <c r="E1273" s="117"/>
      <c r="F1273" s="168"/>
      <c r="G1273" s="117"/>
      <c r="H1273" s="169"/>
      <c r="I1273" s="170"/>
      <c r="J1273" s="169"/>
      <c r="K1273" s="171"/>
      <c r="L1273" s="11"/>
      <c r="M1273" s="11"/>
      <c r="N1273" s="172"/>
      <c r="O1273" s="117"/>
      <c r="P1273" s="11"/>
      <c r="Q1273" s="11"/>
      <c r="R1273" s="173"/>
      <c r="S1273" s="9"/>
      <c r="T1273" s="174"/>
      <c r="U1273" s="175"/>
      <c r="V1273" s="175"/>
      <c r="W1273" s="176"/>
      <c r="X1273" s="176"/>
      <c r="Y1273" s="177"/>
      <c r="Z1273" s="117"/>
      <c r="AA1273" s="11"/>
      <c r="AB1273" s="181"/>
      <c r="AC1273" s="9"/>
      <c r="AD1273" s="11"/>
      <c r="AE1273" s="74"/>
      <c r="AF1273" s="26"/>
    </row>
    <row r="1274">
      <c r="A1274" s="30"/>
      <c r="B1274" s="129" t="str">
        <f> VLOOKUP($A1274,datasets!$A:$B,2,0)</f>
        <v>#N/A</v>
      </c>
      <c r="C1274" s="129" t="str">
        <f t="shared" si="1"/>
        <v>.0</v>
      </c>
      <c r="D1274" s="11"/>
      <c r="E1274" s="117"/>
      <c r="F1274" s="168"/>
      <c r="G1274" s="117"/>
      <c r="H1274" s="169"/>
      <c r="I1274" s="170"/>
      <c r="J1274" s="169"/>
      <c r="K1274" s="171"/>
      <c r="L1274" s="11"/>
      <c r="M1274" s="11"/>
      <c r="N1274" s="172"/>
      <c r="O1274" s="117"/>
      <c r="P1274" s="11"/>
      <c r="Q1274" s="11"/>
      <c r="R1274" s="173"/>
      <c r="S1274" s="9"/>
      <c r="T1274" s="174"/>
      <c r="U1274" s="175"/>
      <c r="V1274" s="175"/>
      <c r="W1274" s="176"/>
      <c r="X1274" s="176"/>
      <c r="Y1274" s="177"/>
      <c r="Z1274" s="117"/>
      <c r="AA1274" s="11"/>
      <c r="AB1274" s="181"/>
      <c r="AC1274" s="9"/>
      <c r="AD1274" s="11"/>
      <c r="AE1274" s="74"/>
      <c r="AF1274" s="26"/>
    </row>
    <row r="1275">
      <c r="A1275" s="30"/>
      <c r="B1275" s="129" t="str">
        <f> VLOOKUP($A1275,datasets!$A:$B,2,0)</f>
        <v>#N/A</v>
      </c>
      <c r="C1275" s="129" t="str">
        <f t="shared" si="1"/>
        <v>.0</v>
      </c>
      <c r="D1275" s="11"/>
      <c r="E1275" s="117"/>
      <c r="F1275" s="168"/>
      <c r="G1275" s="117"/>
      <c r="H1275" s="169"/>
      <c r="I1275" s="170"/>
      <c r="J1275" s="169"/>
      <c r="K1275" s="171"/>
      <c r="L1275" s="11"/>
      <c r="M1275" s="11"/>
      <c r="N1275" s="172"/>
      <c r="O1275" s="117"/>
      <c r="P1275" s="11"/>
      <c r="Q1275" s="11"/>
      <c r="R1275" s="173"/>
      <c r="S1275" s="9"/>
      <c r="T1275" s="174"/>
      <c r="U1275" s="175"/>
      <c r="V1275" s="175"/>
      <c r="W1275" s="176"/>
      <c r="X1275" s="176"/>
      <c r="Y1275" s="177"/>
      <c r="Z1275" s="117"/>
      <c r="AA1275" s="11"/>
      <c r="AB1275" s="181"/>
      <c r="AC1275" s="9"/>
      <c r="AD1275" s="11"/>
      <c r="AE1275" s="74"/>
      <c r="AF1275" s="26"/>
    </row>
    <row r="1276">
      <c r="A1276" s="30"/>
      <c r="B1276" s="129" t="str">
        <f> VLOOKUP($A1276,datasets!$A:$B,2,0)</f>
        <v>#N/A</v>
      </c>
      <c r="C1276" s="129" t="str">
        <f t="shared" si="1"/>
        <v>.0</v>
      </c>
      <c r="D1276" s="11"/>
      <c r="E1276" s="117"/>
      <c r="F1276" s="168"/>
      <c r="G1276" s="117"/>
      <c r="H1276" s="169"/>
      <c r="I1276" s="170"/>
      <c r="J1276" s="169"/>
      <c r="K1276" s="171"/>
      <c r="L1276" s="11"/>
      <c r="M1276" s="11"/>
      <c r="N1276" s="172"/>
      <c r="O1276" s="117"/>
      <c r="P1276" s="11"/>
      <c r="Q1276" s="11"/>
      <c r="R1276" s="173"/>
      <c r="S1276" s="9"/>
      <c r="T1276" s="174"/>
      <c r="U1276" s="175"/>
      <c r="V1276" s="175"/>
      <c r="W1276" s="176"/>
      <c r="X1276" s="176"/>
      <c r="Y1276" s="177"/>
      <c r="Z1276" s="117"/>
      <c r="AA1276" s="11"/>
      <c r="AB1276" s="181"/>
      <c r="AC1276" s="9"/>
      <c r="AD1276" s="11"/>
      <c r="AE1276" s="74"/>
      <c r="AF1276" s="26"/>
    </row>
    <row r="1277">
      <c r="A1277" s="30"/>
      <c r="B1277" s="129" t="str">
        <f> VLOOKUP($A1277,datasets!$A:$B,2,0)</f>
        <v>#N/A</v>
      </c>
      <c r="C1277" s="129" t="str">
        <f t="shared" si="1"/>
        <v>.0</v>
      </c>
      <c r="D1277" s="11"/>
      <c r="E1277" s="117"/>
      <c r="F1277" s="168"/>
      <c r="G1277" s="117"/>
      <c r="H1277" s="169"/>
      <c r="I1277" s="170"/>
      <c r="J1277" s="169"/>
      <c r="K1277" s="171"/>
      <c r="L1277" s="11"/>
      <c r="M1277" s="11"/>
      <c r="N1277" s="172"/>
      <c r="O1277" s="117"/>
      <c r="P1277" s="11"/>
      <c r="Q1277" s="11"/>
      <c r="R1277" s="173"/>
      <c r="S1277" s="9"/>
      <c r="T1277" s="174"/>
      <c r="U1277" s="175"/>
      <c r="V1277" s="175"/>
      <c r="W1277" s="176"/>
      <c r="X1277" s="176"/>
      <c r="Y1277" s="177"/>
      <c r="Z1277" s="117"/>
      <c r="AA1277" s="11"/>
      <c r="AB1277" s="181"/>
      <c r="AC1277" s="9"/>
      <c r="AD1277" s="11"/>
      <c r="AE1277" s="74"/>
      <c r="AF1277" s="26"/>
    </row>
    <row r="1278">
      <c r="A1278" s="30"/>
      <c r="B1278" s="129" t="str">
        <f> VLOOKUP($A1278,datasets!$A:$B,2,0)</f>
        <v>#N/A</v>
      </c>
      <c r="C1278" s="129" t="str">
        <f t="shared" si="1"/>
        <v>.0</v>
      </c>
      <c r="D1278" s="11"/>
      <c r="E1278" s="117"/>
      <c r="F1278" s="168"/>
      <c r="G1278" s="117"/>
      <c r="H1278" s="169"/>
      <c r="I1278" s="170"/>
      <c r="J1278" s="169"/>
      <c r="K1278" s="171"/>
      <c r="L1278" s="11"/>
      <c r="M1278" s="11"/>
      <c r="N1278" s="172"/>
      <c r="O1278" s="117"/>
      <c r="P1278" s="11"/>
      <c r="Q1278" s="11"/>
      <c r="R1278" s="173"/>
      <c r="S1278" s="9"/>
      <c r="T1278" s="174"/>
      <c r="U1278" s="175"/>
      <c r="V1278" s="175"/>
      <c r="W1278" s="176"/>
      <c r="X1278" s="176"/>
      <c r="Y1278" s="177"/>
      <c r="Z1278" s="117"/>
      <c r="AA1278" s="11"/>
      <c r="AB1278" s="181"/>
      <c r="AC1278" s="9"/>
      <c r="AD1278" s="11"/>
      <c r="AE1278" s="74"/>
      <c r="AF1278" s="26"/>
    </row>
    <row r="1279">
      <c r="A1279" s="30"/>
      <c r="B1279" s="129" t="str">
        <f> VLOOKUP($A1279,datasets!$A:$B,2,0)</f>
        <v>#N/A</v>
      </c>
      <c r="C1279" s="129" t="str">
        <f t="shared" si="1"/>
        <v>.0</v>
      </c>
      <c r="D1279" s="11"/>
      <c r="E1279" s="117"/>
      <c r="F1279" s="168"/>
      <c r="G1279" s="117"/>
      <c r="H1279" s="169"/>
      <c r="I1279" s="170"/>
      <c r="J1279" s="169"/>
      <c r="K1279" s="171"/>
      <c r="L1279" s="11"/>
      <c r="M1279" s="11"/>
      <c r="N1279" s="172"/>
      <c r="O1279" s="117"/>
      <c r="P1279" s="11"/>
      <c r="Q1279" s="11"/>
      <c r="R1279" s="173"/>
      <c r="S1279" s="9"/>
      <c r="T1279" s="174"/>
      <c r="U1279" s="175"/>
      <c r="V1279" s="175"/>
      <c r="W1279" s="176"/>
      <c r="X1279" s="176"/>
      <c r="Y1279" s="177"/>
      <c r="Z1279" s="117"/>
      <c r="AA1279" s="11"/>
      <c r="AB1279" s="181"/>
      <c r="AC1279" s="9"/>
      <c r="AD1279" s="11"/>
      <c r="AE1279" s="74"/>
      <c r="AF1279" s="26"/>
    </row>
    <row r="1280">
      <c r="A1280" s="30"/>
      <c r="B1280" s="129" t="str">
        <f> VLOOKUP($A1280,datasets!$A:$B,2,0)</f>
        <v>#N/A</v>
      </c>
      <c r="C1280" s="129" t="str">
        <f t="shared" si="1"/>
        <v>.0</v>
      </c>
      <c r="D1280" s="11"/>
      <c r="E1280" s="117"/>
      <c r="F1280" s="168"/>
      <c r="G1280" s="117"/>
      <c r="H1280" s="169"/>
      <c r="I1280" s="170"/>
      <c r="J1280" s="169"/>
      <c r="K1280" s="171"/>
      <c r="L1280" s="11"/>
      <c r="M1280" s="11"/>
      <c r="N1280" s="172"/>
      <c r="O1280" s="117"/>
      <c r="P1280" s="11"/>
      <c r="Q1280" s="11"/>
      <c r="R1280" s="173"/>
      <c r="S1280" s="9"/>
      <c r="T1280" s="174"/>
      <c r="U1280" s="175"/>
      <c r="V1280" s="175"/>
      <c r="W1280" s="176"/>
      <c r="X1280" s="176"/>
      <c r="Y1280" s="177"/>
      <c r="Z1280" s="117"/>
      <c r="AA1280" s="11"/>
      <c r="AB1280" s="181"/>
      <c r="AC1280" s="9"/>
      <c r="AD1280" s="11"/>
      <c r="AE1280" s="74"/>
      <c r="AF1280" s="26"/>
    </row>
    <row r="1281">
      <c r="A1281" s="30"/>
      <c r="B1281" s="129" t="str">
        <f> VLOOKUP($A1281,datasets!$A:$B,2,0)</f>
        <v>#N/A</v>
      </c>
      <c r="C1281" s="129" t="str">
        <f t="shared" si="1"/>
        <v>.0</v>
      </c>
      <c r="D1281" s="11"/>
      <c r="E1281" s="117"/>
      <c r="F1281" s="168"/>
      <c r="G1281" s="117"/>
      <c r="H1281" s="169"/>
      <c r="I1281" s="170"/>
      <c r="J1281" s="169"/>
      <c r="K1281" s="171"/>
      <c r="L1281" s="11"/>
      <c r="M1281" s="11"/>
      <c r="N1281" s="172"/>
      <c r="O1281" s="117"/>
      <c r="P1281" s="11"/>
      <c r="Q1281" s="11"/>
      <c r="R1281" s="173"/>
      <c r="S1281" s="9"/>
      <c r="T1281" s="174"/>
      <c r="U1281" s="175"/>
      <c r="V1281" s="175"/>
      <c r="W1281" s="176"/>
      <c r="X1281" s="176"/>
      <c r="Y1281" s="177"/>
      <c r="Z1281" s="117"/>
      <c r="AA1281" s="11"/>
      <c r="AB1281" s="181"/>
      <c r="AC1281" s="9"/>
      <c r="AD1281" s="11"/>
      <c r="AE1281" s="74"/>
      <c r="AF1281" s="26"/>
    </row>
    <row r="1282">
      <c r="A1282" s="30"/>
      <c r="B1282" s="129" t="str">
        <f> VLOOKUP($A1282,datasets!$A:$B,2,0)</f>
        <v>#N/A</v>
      </c>
      <c r="C1282" s="129" t="str">
        <f t="shared" si="1"/>
        <v>.0</v>
      </c>
      <c r="D1282" s="11"/>
      <c r="E1282" s="117"/>
      <c r="F1282" s="168"/>
      <c r="G1282" s="117"/>
      <c r="H1282" s="169"/>
      <c r="I1282" s="170"/>
      <c r="J1282" s="169"/>
      <c r="K1282" s="171"/>
      <c r="L1282" s="11"/>
      <c r="M1282" s="11"/>
      <c r="N1282" s="172"/>
      <c r="O1282" s="117"/>
      <c r="P1282" s="11"/>
      <c r="Q1282" s="11"/>
      <c r="R1282" s="173"/>
      <c r="S1282" s="9"/>
      <c r="T1282" s="174"/>
      <c r="U1282" s="175"/>
      <c r="V1282" s="175"/>
      <c r="W1282" s="176"/>
      <c r="X1282" s="176"/>
      <c r="Y1282" s="177"/>
      <c r="Z1282" s="117"/>
      <c r="AA1282" s="11"/>
      <c r="AB1282" s="181"/>
      <c r="AC1282" s="9"/>
      <c r="AD1282" s="11"/>
      <c r="AE1282" s="74"/>
      <c r="AF1282" s="26"/>
    </row>
    <row r="1283">
      <c r="A1283" s="30"/>
      <c r="B1283" s="129" t="str">
        <f> VLOOKUP($A1283,datasets!$A:$B,2,0)</f>
        <v>#N/A</v>
      </c>
      <c r="C1283" s="129" t="str">
        <f t="shared" si="1"/>
        <v>.0</v>
      </c>
      <c r="D1283" s="11"/>
      <c r="E1283" s="117"/>
      <c r="F1283" s="168"/>
      <c r="G1283" s="117"/>
      <c r="H1283" s="169"/>
      <c r="I1283" s="170"/>
      <c r="J1283" s="169"/>
      <c r="K1283" s="171"/>
      <c r="L1283" s="11"/>
      <c r="M1283" s="11"/>
      <c r="N1283" s="172"/>
      <c r="O1283" s="117"/>
      <c r="P1283" s="11"/>
      <c r="Q1283" s="11"/>
      <c r="R1283" s="173"/>
      <c r="S1283" s="9"/>
      <c r="T1283" s="174"/>
      <c r="U1283" s="175"/>
      <c r="V1283" s="175"/>
      <c r="W1283" s="176"/>
      <c r="X1283" s="176"/>
      <c r="Y1283" s="177"/>
      <c r="Z1283" s="117"/>
      <c r="AA1283" s="11"/>
      <c r="AB1283" s="181"/>
      <c r="AC1283" s="9"/>
      <c r="AD1283" s="11"/>
      <c r="AE1283" s="74"/>
      <c r="AF1283" s="26"/>
    </row>
    <row r="1284">
      <c r="A1284" s="30"/>
      <c r="B1284" s="129" t="str">
        <f> VLOOKUP($A1284,datasets!$A:$B,2,0)</f>
        <v>#N/A</v>
      </c>
      <c r="C1284" s="129" t="str">
        <f t="shared" si="1"/>
        <v>.0</v>
      </c>
      <c r="D1284" s="11"/>
      <c r="E1284" s="117"/>
      <c r="F1284" s="168"/>
      <c r="G1284" s="117"/>
      <c r="H1284" s="169"/>
      <c r="I1284" s="170"/>
      <c r="J1284" s="169"/>
      <c r="K1284" s="171"/>
      <c r="L1284" s="11"/>
      <c r="M1284" s="11"/>
      <c r="N1284" s="172"/>
      <c r="O1284" s="117"/>
      <c r="P1284" s="11"/>
      <c r="Q1284" s="11"/>
      <c r="R1284" s="173"/>
      <c r="S1284" s="9"/>
      <c r="T1284" s="174"/>
      <c r="U1284" s="175"/>
      <c r="V1284" s="175"/>
      <c r="W1284" s="176"/>
      <c r="X1284" s="176"/>
      <c r="Y1284" s="177"/>
      <c r="Z1284" s="117"/>
      <c r="AA1284" s="11"/>
      <c r="AB1284" s="181"/>
      <c r="AC1284" s="9"/>
      <c r="AD1284" s="11"/>
      <c r="AE1284" s="74"/>
      <c r="AF1284" s="26"/>
    </row>
    <row r="1285">
      <c r="A1285" s="30"/>
      <c r="B1285" s="129" t="str">
        <f> VLOOKUP($A1285,datasets!$A:$B,2,0)</f>
        <v>#N/A</v>
      </c>
      <c r="C1285" s="129" t="str">
        <f t="shared" si="1"/>
        <v>.0</v>
      </c>
      <c r="D1285" s="11"/>
      <c r="E1285" s="117"/>
      <c r="F1285" s="168"/>
      <c r="G1285" s="117"/>
      <c r="H1285" s="169"/>
      <c r="I1285" s="170"/>
      <c r="J1285" s="169"/>
      <c r="K1285" s="171"/>
      <c r="L1285" s="11"/>
      <c r="M1285" s="11"/>
      <c r="N1285" s="172"/>
      <c r="O1285" s="117"/>
      <c r="P1285" s="11"/>
      <c r="Q1285" s="11"/>
      <c r="R1285" s="173"/>
      <c r="S1285" s="9"/>
      <c r="T1285" s="174"/>
      <c r="U1285" s="175"/>
      <c r="V1285" s="175"/>
      <c r="W1285" s="176"/>
      <c r="X1285" s="176"/>
      <c r="Y1285" s="177"/>
      <c r="Z1285" s="117"/>
      <c r="AA1285" s="11"/>
      <c r="AB1285" s="181"/>
      <c r="AC1285" s="9"/>
      <c r="AD1285" s="11"/>
      <c r="AE1285" s="74"/>
      <c r="AF1285" s="26"/>
    </row>
    <row r="1286">
      <c r="A1286" s="30"/>
      <c r="B1286" s="129" t="str">
        <f> VLOOKUP($A1286,datasets!$A:$B,2,0)</f>
        <v>#N/A</v>
      </c>
      <c r="C1286" s="129" t="str">
        <f t="shared" si="1"/>
        <v>.0</v>
      </c>
      <c r="D1286" s="11"/>
      <c r="E1286" s="117"/>
      <c r="F1286" s="168"/>
      <c r="G1286" s="117"/>
      <c r="H1286" s="169"/>
      <c r="I1286" s="170"/>
      <c r="J1286" s="169"/>
      <c r="K1286" s="171"/>
      <c r="L1286" s="11"/>
      <c r="M1286" s="11"/>
      <c r="N1286" s="172"/>
      <c r="O1286" s="117"/>
      <c r="P1286" s="11"/>
      <c r="Q1286" s="11"/>
      <c r="R1286" s="173"/>
      <c r="S1286" s="9"/>
      <c r="T1286" s="174"/>
      <c r="U1286" s="175"/>
      <c r="V1286" s="175"/>
      <c r="W1286" s="176"/>
      <c r="X1286" s="176"/>
      <c r="Y1286" s="177"/>
      <c r="Z1286" s="117"/>
      <c r="AA1286" s="11"/>
      <c r="AB1286" s="181"/>
      <c r="AC1286" s="9"/>
      <c r="AD1286" s="11"/>
      <c r="AE1286" s="74"/>
      <c r="AF1286" s="26"/>
    </row>
    <row r="1287">
      <c r="A1287" s="30"/>
      <c r="B1287" s="129" t="str">
        <f> VLOOKUP($A1287,datasets!$A:$B,2,0)</f>
        <v>#N/A</v>
      </c>
      <c r="C1287" s="129" t="str">
        <f t="shared" si="1"/>
        <v>.0</v>
      </c>
      <c r="D1287" s="11"/>
      <c r="E1287" s="117"/>
      <c r="F1287" s="168"/>
      <c r="G1287" s="117"/>
      <c r="H1287" s="169"/>
      <c r="I1287" s="170"/>
      <c r="J1287" s="169"/>
      <c r="K1287" s="171"/>
      <c r="L1287" s="11"/>
      <c r="M1287" s="11"/>
      <c r="N1287" s="172"/>
      <c r="O1287" s="117"/>
      <c r="P1287" s="11"/>
      <c r="Q1287" s="11"/>
      <c r="R1287" s="173"/>
      <c r="S1287" s="9"/>
      <c r="T1287" s="174"/>
      <c r="U1287" s="175"/>
      <c r="V1287" s="175"/>
      <c r="W1287" s="176"/>
      <c r="X1287" s="176"/>
      <c r="Y1287" s="177"/>
      <c r="Z1287" s="117"/>
      <c r="AA1287" s="11"/>
      <c r="AB1287" s="181"/>
      <c r="AC1287" s="9"/>
      <c r="AD1287" s="11"/>
      <c r="AE1287" s="74"/>
      <c r="AF1287" s="26"/>
    </row>
    <row r="1288">
      <c r="A1288" s="30"/>
      <c r="B1288" s="129" t="str">
        <f> VLOOKUP($A1288,datasets!$A:$B,2,0)</f>
        <v>#N/A</v>
      </c>
      <c r="C1288" s="129" t="str">
        <f t="shared" si="1"/>
        <v>.0</v>
      </c>
      <c r="D1288" s="11"/>
      <c r="E1288" s="117"/>
      <c r="F1288" s="168"/>
      <c r="G1288" s="117"/>
      <c r="H1288" s="169"/>
      <c r="I1288" s="170"/>
      <c r="J1288" s="169"/>
      <c r="K1288" s="171"/>
      <c r="L1288" s="11"/>
      <c r="M1288" s="11"/>
      <c r="N1288" s="172"/>
      <c r="O1288" s="117"/>
      <c r="P1288" s="11"/>
      <c r="Q1288" s="11"/>
      <c r="R1288" s="173"/>
      <c r="S1288" s="9"/>
      <c r="T1288" s="174"/>
      <c r="U1288" s="175"/>
      <c r="V1288" s="175"/>
      <c r="W1288" s="176"/>
      <c r="X1288" s="176"/>
      <c r="Y1288" s="177"/>
      <c r="Z1288" s="117"/>
      <c r="AA1288" s="11"/>
      <c r="AB1288" s="181"/>
      <c r="AC1288" s="9"/>
      <c r="AD1288" s="11"/>
      <c r="AE1288" s="74"/>
      <c r="AF1288" s="26"/>
    </row>
    <row r="1289">
      <c r="A1289" s="30"/>
      <c r="B1289" s="129" t="str">
        <f> VLOOKUP($A1289,datasets!$A:$B,2,0)</f>
        <v>#N/A</v>
      </c>
      <c r="C1289" s="129" t="str">
        <f t="shared" si="1"/>
        <v>.0</v>
      </c>
      <c r="D1289" s="11"/>
      <c r="E1289" s="117"/>
      <c r="F1289" s="168"/>
      <c r="G1289" s="117"/>
      <c r="H1289" s="169"/>
      <c r="I1289" s="170"/>
      <c r="J1289" s="169"/>
      <c r="K1289" s="171"/>
      <c r="L1289" s="11"/>
      <c r="M1289" s="11"/>
      <c r="N1289" s="172"/>
      <c r="O1289" s="117"/>
      <c r="P1289" s="11"/>
      <c r="Q1289" s="11"/>
      <c r="R1289" s="173"/>
      <c r="S1289" s="9"/>
      <c r="T1289" s="174"/>
      <c r="U1289" s="175"/>
      <c r="V1289" s="175"/>
      <c r="W1289" s="176"/>
      <c r="X1289" s="176"/>
      <c r="Y1289" s="177"/>
      <c r="Z1289" s="117"/>
      <c r="AA1289" s="11"/>
      <c r="AB1289" s="181"/>
      <c r="AC1289" s="9"/>
      <c r="AD1289" s="11"/>
      <c r="AE1289" s="74"/>
      <c r="AF1289" s="26"/>
    </row>
    <row r="1290">
      <c r="A1290" s="30"/>
      <c r="B1290" s="129" t="str">
        <f> VLOOKUP($A1290,datasets!$A:$B,2,0)</f>
        <v>#N/A</v>
      </c>
      <c r="C1290" s="129" t="str">
        <f t="shared" si="1"/>
        <v>.0</v>
      </c>
      <c r="D1290" s="11"/>
      <c r="E1290" s="117"/>
      <c r="F1290" s="168"/>
      <c r="G1290" s="117"/>
      <c r="H1290" s="169"/>
      <c r="I1290" s="170"/>
      <c r="J1290" s="169"/>
      <c r="K1290" s="171"/>
      <c r="L1290" s="11"/>
      <c r="M1290" s="11"/>
      <c r="N1290" s="172"/>
      <c r="O1290" s="117"/>
      <c r="P1290" s="11"/>
      <c r="Q1290" s="11"/>
      <c r="R1290" s="173"/>
      <c r="S1290" s="9"/>
      <c r="T1290" s="174"/>
      <c r="U1290" s="175"/>
      <c r="V1290" s="175"/>
      <c r="W1290" s="176"/>
      <c r="X1290" s="176"/>
      <c r="Y1290" s="177"/>
      <c r="Z1290" s="117"/>
      <c r="AA1290" s="11"/>
      <c r="AB1290" s="181"/>
      <c r="AC1290" s="9"/>
      <c r="AD1290" s="11"/>
      <c r="AE1290" s="74"/>
      <c r="AF1290" s="26"/>
    </row>
    <row r="1291">
      <c r="A1291" s="30"/>
      <c r="B1291" s="129" t="str">
        <f> VLOOKUP($A1291,datasets!$A:$B,2,0)</f>
        <v>#N/A</v>
      </c>
      <c r="C1291" s="129" t="str">
        <f t="shared" si="1"/>
        <v>.0</v>
      </c>
      <c r="D1291" s="11"/>
      <c r="E1291" s="117"/>
      <c r="F1291" s="168"/>
      <c r="G1291" s="117"/>
      <c r="H1291" s="169"/>
      <c r="I1291" s="170"/>
      <c r="J1291" s="169"/>
      <c r="K1291" s="171"/>
      <c r="L1291" s="11"/>
      <c r="M1291" s="11"/>
      <c r="N1291" s="172"/>
      <c r="O1291" s="117"/>
      <c r="P1291" s="11"/>
      <c r="Q1291" s="11"/>
      <c r="R1291" s="173"/>
      <c r="S1291" s="9"/>
      <c r="T1291" s="174"/>
      <c r="U1291" s="175"/>
      <c r="V1291" s="175"/>
      <c r="W1291" s="176"/>
      <c r="X1291" s="176"/>
      <c r="Y1291" s="177"/>
      <c r="Z1291" s="117"/>
      <c r="AA1291" s="11"/>
      <c r="AB1291" s="181"/>
      <c r="AC1291" s="9"/>
      <c r="AD1291" s="11"/>
      <c r="AE1291" s="74"/>
      <c r="AF1291" s="26"/>
    </row>
    <row r="1292">
      <c r="A1292" s="30"/>
      <c r="B1292" s="129" t="str">
        <f> VLOOKUP($A1292,datasets!$A:$B,2,0)</f>
        <v>#N/A</v>
      </c>
      <c r="C1292" s="129" t="str">
        <f t="shared" si="1"/>
        <v>.0</v>
      </c>
      <c r="D1292" s="11"/>
      <c r="E1292" s="117"/>
      <c r="F1292" s="168"/>
      <c r="G1292" s="117"/>
      <c r="H1292" s="169"/>
      <c r="I1292" s="170"/>
      <c r="J1292" s="169"/>
      <c r="K1292" s="171"/>
      <c r="L1292" s="11"/>
      <c r="M1292" s="11"/>
      <c r="N1292" s="172"/>
      <c r="O1292" s="117"/>
      <c r="P1292" s="11"/>
      <c r="Q1292" s="11"/>
      <c r="R1292" s="173"/>
      <c r="S1292" s="9"/>
      <c r="T1292" s="174"/>
      <c r="U1292" s="175"/>
      <c r="V1292" s="175"/>
      <c r="W1292" s="176"/>
      <c r="X1292" s="176"/>
      <c r="Y1292" s="177"/>
      <c r="Z1292" s="117"/>
      <c r="AA1292" s="11"/>
      <c r="AB1292" s="181"/>
      <c r="AC1292" s="9"/>
      <c r="AD1292" s="11"/>
      <c r="AE1292" s="74"/>
      <c r="AF1292" s="26"/>
    </row>
    <row r="1293">
      <c r="A1293" s="30"/>
      <c r="B1293" s="129" t="str">
        <f> VLOOKUP($A1293,datasets!$A:$B,2,0)</f>
        <v>#N/A</v>
      </c>
      <c r="C1293" s="129" t="str">
        <f t="shared" si="1"/>
        <v>.0</v>
      </c>
      <c r="D1293" s="11"/>
      <c r="E1293" s="117"/>
      <c r="F1293" s="168"/>
      <c r="G1293" s="117"/>
      <c r="H1293" s="169"/>
      <c r="I1293" s="170"/>
      <c r="J1293" s="169"/>
      <c r="K1293" s="171"/>
      <c r="L1293" s="11"/>
      <c r="M1293" s="11"/>
      <c r="N1293" s="172"/>
      <c r="O1293" s="117"/>
      <c r="P1293" s="11"/>
      <c r="Q1293" s="11"/>
      <c r="R1293" s="173"/>
      <c r="S1293" s="9"/>
      <c r="T1293" s="174"/>
      <c r="U1293" s="175"/>
      <c r="V1293" s="175"/>
      <c r="W1293" s="176"/>
      <c r="X1293" s="176"/>
      <c r="Y1293" s="177"/>
      <c r="Z1293" s="117"/>
      <c r="AA1293" s="11"/>
      <c r="AB1293" s="181"/>
      <c r="AC1293" s="9"/>
      <c r="AD1293" s="11"/>
      <c r="AE1293" s="74"/>
      <c r="AF1293" s="26"/>
    </row>
    <row r="1294">
      <c r="A1294" s="30"/>
      <c r="B1294" s="129" t="str">
        <f> VLOOKUP($A1294,datasets!$A:$B,2,0)</f>
        <v>#N/A</v>
      </c>
      <c r="C1294" s="129" t="str">
        <f t="shared" si="1"/>
        <v>.0</v>
      </c>
      <c r="D1294" s="11"/>
      <c r="E1294" s="117"/>
      <c r="F1294" s="168"/>
      <c r="G1294" s="117"/>
      <c r="H1294" s="169"/>
      <c r="I1294" s="170"/>
      <c r="J1294" s="169"/>
      <c r="K1294" s="171"/>
      <c r="L1294" s="11"/>
      <c r="M1294" s="11"/>
      <c r="N1294" s="172"/>
      <c r="O1294" s="117"/>
      <c r="P1294" s="11"/>
      <c r="Q1294" s="11"/>
      <c r="R1294" s="173"/>
      <c r="S1294" s="9"/>
      <c r="T1294" s="174"/>
      <c r="U1294" s="175"/>
      <c r="V1294" s="175"/>
      <c r="W1294" s="176"/>
      <c r="X1294" s="176"/>
      <c r="Y1294" s="177"/>
      <c r="Z1294" s="117"/>
      <c r="AA1294" s="11"/>
      <c r="AB1294" s="181"/>
      <c r="AC1294" s="9"/>
      <c r="AD1294" s="11"/>
      <c r="AE1294" s="74"/>
      <c r="AF1294" s="26"/>
    </row>
    <row r="1295">
      <c r="A1295" s="30"/>
      <c r="B1295" s="129" t="str">
        <f> VLOOKUP($A1295,datasets!$A:$B,2,0)</f>
        <v>#N/A</v>
      </c>
      <c r="C1295" s="129" t="str">
        <f t="shared" si="1"/>
        <v>.0</v>
      </c>
      <c r="D1295" s="11"/>
      <c r="E1295" s="117"/>
      <c r="F1295" s="168"/>
      <c r="G1295" s="117"/>
      <c r="H1295" s="169"/>
      <c r="I1295" s="170"/>
      <c r="J1295" s="169"/>
      <c r="K1295" s="171"/>
      <c r="L1295" s="11"/>
      <c r="M1295" s="11"/>
      <c r="N1295" s="172"/>
      <c r="O1295" s="117"/>
      <c r="P1295" s="11"/>
      <c r="Q1295" s="11"/>
      <c r="R1295" s="173"/>
      <c r="S1295" s="9"/>
      <c r="T1295" s="174"/>
      <c r="U1295" s="175"/>
      <c r="V1295" s="175"/>
      <c r="W1295" s="176"/>
      <c r="X1295" s="176"/>
      <c r="Y1295" s="177"/>
      <c r="Z1295" s="117"/>
      <c r="AA1295" s="11"/>
      <c r="AB1295" s="181"/>
      <c r="AC1295" s="9"/>
      <c r="AD1295" s="11"/>
      <c r="AE1295" s="74"/>
      <c r="AF1295" s="26"/>
    </row>
    <row r="1296">
      <c r="A1296" s="30"/>
      <c r="B1296" s="129" t="str">
        <f> VLOOKUP($A1296,datasets!$A:$B,2,0)</f>
        <v>#N/A</v>
      </c>
      <c r="C1296" s="129" t="str">
        <f t="shared" si="1"/>
        <v>.0</v>
      </c>
      <c r="D1296" s="11"/>
      <c r="E1296" s="117"/>
      <c r="F1296" s="168"/>
      <c r="G1296" s="117"/>
      <c r="H1296" s="169"/>
      <c r="I1296" s="170"/>
      <c r="J1296" s="169"/>
      <c r="K1296" s="171"/>
      <c r="L1296" s="11"/>
      <c r="M1296" s="11"/>
      <c r="N1296" s="172"/>
      <c r="O1296" s="117"/>
      <c r="P1296" s="11"/>
      <c r="Q1296" s="11"/>
      <c r="R1296" s="173"/>
      <c r="S1296" s="9"/>
      <c r="T1296" s="174"/>
      <c r="U1296" s="175"/>
      <c r="V1296" s="175"/>
      <c r="W1296" s="176"/>
      <c r="X1296" s="176"/>
      <c r="Y1296" s="177"/>
      <c r="Z1296" s="117"/>
      <c r="AA1296" s="11"/>
      <c r="AB1296" s="181"/>
      <c r="AC1296" s="9"/>
      <c r="AD1296" s="11"/>
      <c r="AE1296" s="74"/>
      <c r="AF1296" s="26"/>
    </row>
    <row r="1297">
      <c r="A1297" s="30"/>
      <c r="B1297" s="129" t="str">
        <f> VLOOKUP($A1297,datasets!$A:$B,2,0)</f>
        <v>#N/A</v>
      </c>
      <c r="C1297" s="129" t="str">
        <f t="shared" si="1"/>
        <v>.0</v>
      </c>
      <c r="D1297" s="11"/>
      <c r="E1297" s="117"/>
      <c r="F1297" s="168"/>
      <c r="G1297" s="117"/>
      <c r="H1297" s="169"/>
      <c r="I1297" s="170"/>
      <c r="J1297" s="169"/>
      <c r="K1297" s="171"/>
      <c r="L1297" s="11"/>
      <c r="M1297" s="11"/>
      <c r="N1297" s="172"/>
      <c r="O1297" s="117"/>
      <c r="P1297" s="11"/>
      <c r="Q1297" s="11"/>
      <c r="R1297" s="173"/>
      <c r="S1297" s="9"/>
      <c r="T1297" s="174"/>
      <c r="U1297" s="175"/>
      <c r="V1297" s="175"/>
      <c r="W1297" s="176"/>
      <c r="X1297" s="176"/>
      <c r="Y1297" s="177"/>
      <c r="Z1297" s="117"/>
      <c r="AA1297" s="11"/>
      <c r="AB1297" s="181"/>
      <c r="AC1297" s="9"/>
      <c r="AD1297" s="11"/>
      <c r="AE1297" s="74"/>
      <c r="AF1297" s="26"/>
    </row>
    <row r="1298">
      <c r="A1298" s="30"/>
      <c r="B1298" s="129" t="str">
        <f> VLOOKUP($A1298,datasets!$A:$B,2,0)</f>
        <v>#N/A</v>
      </c>
      <c r="C1298" s="129" t="str">
        <f t="shared" si="1"/>
        <v>.0</v>
      </c>
      <c r="D1298" s="11"/>
      <c r="E1298" s="117"/>
      <c r="F1298" s="168"/>
      <c r="G1298" s="117"/>
      <c r="H1298" s="169"/>
      <c r="I1298" s="170"/>
      <c r="J1298" s="169"/>
      <c r="K1298" s="171"/>
      <c r="L1298" s="11"/>
      <c r="M1298" s="11"/>
      <c r="N1298" s="172"/>
      <c r="O1298" s="117"/>
      <c r="P1298" s="11"/>
      <c r="Q1298" s="11"/>
      <c r="R1298" s="173"/>
      <c r="S1298" s="9"/>
      <c r="T1298" s="174"/>
      <c r="U1298" s="175"/>
      <c r="V1298" s="175"/>
      <c r="W1298" s="176"/>
      <c r="X1298" s="176"/>
      <c r="Y1298" s="177"/>
      <c r="Z1298" s="117"/>
      <c r="AA1298" s="11"/>
      <c r="AB1298" s="181"/>
      <c r="AC1298" s="9"/>
      <c r="AD1298" s="11"/>
      <c r="AE1298" s="74"/>
      <c r="AF1298" s="26"/>
    </row>
    <row r="1299">
      <c r="A1299" s="30"/>
      <c r="B1299" s="129" t="str">
        <f> VLOOKUP($A1299,datasets!$A:$B,2,0)</f>
        <v>#N/A</v>
      </c>
      <c r="C1299" s="129" t="str">
        <f t="shared" si="1"/>
        <v>.0</v>
      </c>
      <c r="D1299" s="11"/>
      <c r="E1299" s="117"/>
      <c r="F1299" s="168"/>
      <c r="G1299" s="117"/>
      <c r="H1299" s="169"/>
      <c r="I1299" s="170"/>
      <c r="J1299" s="169"/>
      <c r="K1299" s="171"/>
      <c r="L1299" s="11"/>
      <c r="M1299" s="11"/>
      <c r="N1299" s="172"/>
      <c r="O1299" s="117"/>
      <c r="P1299" s="11"/>
      <c r="Q1299" s="11"/>
      <c r="R1299" s="173"/>
      <c r="S1299" s="9"/>
      <c r="T1299" s="174"/>
      <c r="U1299" s="175"/>
      <c r="V1299" s="175"/>
      <c r="W1299" s="176"/>
      <c r="X1299" s="176"/>
      <c r="Y1299" s="177"/>
      <c r="Z1299" s="117"/>
      <c r="AA1299" s="11"/>
      <c r="AB1299" s="181"/>
      <c r="AC1299" s="9"/>
      <c r="AD1299" s="11"/>
      <c r="AE1299" s="74"/>
      <c r="AF1299" s="26"/>
    </row>
    <row r="1300">
      <c r="A1300" s="30"/>
      <c r="B1300" s="129" t="str">
        <f> VLOOKUP($A1300,datasets!$A:$B,2,0)</f>
        <v>#N/A</v>
      </c>
      <c r="C1300" s="129" t="str">
        <f t="shared" si="1"/>
        <v>.0</v>
      </c>
      <c r="D1300" s="11"/>
      <c r="E1300" s="117"/>
      <c r="F1300" s="168"/>
      <c r="G1300" s="117"/>
      <c r="H1300" s="169"/>
      <c r="I1300" s="170"/>
      <c r="J1300" s="169"/>
      <c r="K1300" s="171"/>
      <c r="L1300" s="11"/>
      <c r="M1300" s="11"/>
      <c r="N1300" s="172"/>
      <c r="O1300" s="117"/>
      <c r="P1300" s="11"/>
      <c r="Q1300" s="11"/>
      <c r="R1300" s="173"/>
      <c r="S1300" s="9"/>
      <c r="T1300" s="174"/>
      <c r="U1300" s="175"/>
      <c r="V1300" s="175"/>
      <c r="W1300" s="176"/>
      <c r="X1300" s="176"/>
      <c r="Y1300" s="177"/>
      <c r="Z1300" s="117"/>
      <c r="AA1300" s="11"/>
      <c r="AB1300" s="181"/>
      <c r="AC1300" s="9"/>
      <c r="AD1300" s="11"/>
      <c r="AE1300" s="74"/>
      <c r="AF1300" s="26"/>
    </row>
    <row r="1301">
      <c r="A1301" s="30"/>
      <c r="B1301" s="129" t="str">
        <f> VLOOKUP($A1301,datasets!$A:$B,2,0)</f>
        <v>#N/A</v>
      </c>
      <c r="C1301" s="129" t="str">
        <f t="shared" si="1"/>
        <v>.0</v>
      </c>
      <c r="D1301" s="11"/>
      <c r="E1301" s="117"/>
      <c r="F1301" s="168"/>
      <c r="G1301" s="117"/>
      <c r="H1301" s="169"/>
      <c r="I1301" s="170"/>
      <c r="J1301" s="169"/>
      <c r="K1301" s="171"/>
      <c r="L1301" s="11"/>
      <c r="M1301" s="11"/>
      <c r="N1301" s="172"/>
      <c r="O1301" s="117"/>
      <c r="P1301" s="11"/>
      <c r="Q1301" s="11"/>
      <c r="R1301" s="173"/>
      <c r="S1301" s="9"/>
      <c r="T1301" s="174"/>
      <c r="U1301" s="175"/>
      <c r="V1301" s="175"/>
      <c r="W1301" s="176"/>
      <c r="X1301" s="176"/>
      <c r="Y1301" s="177"/>
      <c r="Z1301" s="117"/>
      <c r="AA1301" s="11"/>
      <c r="AB1301" s="181"/>
      <c r="AC1301" s="9"/>
      <c r="AD1301" s="11"/>
      <c r="AE1301" s="74"/>
      <c r="AF1301" s="26"/>
    </row>
    <row r="1302">
      <c r="A1302" s="30"/>
      <c r="B1302" s="129" t="str">
        <f> VLOOKUP($A1302,datasets!$A:$B,2,0)</f>
        <v>#N/A</v>
      </c>
      <c r="C1302" s="129" t="str">
        <f t="shared" si="1"/>
        <v>.0</v>
      </c>
      <c r="D1302" s="11"/>
      <c r="E1302" s="117"/>
      <c r="F1302" s="168"/>
      <c r="G1302" s="117"/>
      <c r="H1302" s="169"/>
      <c r="I1302" s="170"/>
      <c r="J1302" s="169"/>
      <c r="K1302" s="171"/>
      <c r="L1302" s="11"/>
      <c r="M1302" s="11"/>
      <c r="N1302" s="172"/>
      <c r="O1302" s="117"/>
      <c r="P1302" s="11"/>
      <c r="Q1302" s="11"/>
      <c r="R1302" s="173"/>
      <c r="S1302" s="9"/>
      <c r="T1302" s="174"/>
      <c r="U1302" s="175"/>
      <c r="V1302" s="175"/>
      <c r="W1302" s="176"/>
      <c r="X1302" s="176"/>
      <c r="Y1302" s="177"/>
      <c r="Z1302" s="117"/>
      <c r="AA1302" s="11"/>
      <c r="AB1302" s="181"/>
      <c r="AC1302" s="9"/>
      <c r="AD1302" s="11"/>
      <c r="AE1302" s="74"/>
      <c r="AF1302" s="26"/>
    </row>
    <row r="1303">
      <c r="A1303" s="30"/>
      <c r="B1303" s="129" t="str">
        <f> VLOOKUP($A1303,datasets!$A:$B,2,0)</f>
        <v>#N/A</v>
      </c>
      <c r="C1303" s="129" t="str">
        <f t="shared" si="1"/>
        <v>.0</v>
      </c>
      <c r="D1303" s="11"/>
      <c r="E1303" s="117"/>
      <c r="F1303" s="168"/>
      <c r="G1303" s="117"/>
      <c r="H1303" s="169"/>
      <c r="I1303" s="170"/>
      <c r="J1303" s="169"/>
      <c r="K1303" s="171"/>
      <c r="L1303" s="11"/>
      <c r="M1303" s="11"/>
      <c r="N1303" s="172"/>
      <c r="O1303" s="117"/>
      <c r="P1303" s="11"/>
      <c r="Q1303" s="11"/>
      <c r="R1303" s="173"/>
      <c r="S1303" s="9"/>
      <c r="T1303" s="174"/>
      <c r="U1303" s="175"/>
      <c r="V1303" s="175"/>
      <c r="W1303" s="176"/>
      <c r="X1303" s="176"/>
      <c r="Y1303" s="177"/>
      <c r="Z1303" s="117"/>
      <c r="AA1303" s="11"/>
      <c r="AB1303" s="181"/>
      <c r="AC1303" s="9"/>
      <c r="AD1303" s="11"/>
      <c r="AE1303" s="74"/>
      <c r="AF1303" s="26"/>
    </row>
    <row r="1304">
      <c r="A1304" s="30"/>
      <c r="B1304" s="129" t="str">
        <f> VLOOKUP($A1304,datasets!$A:$B,2,0)</f>
        <v>#N/A</v>
      </c>
      <c r="C1304" s="129" t="str">
        <f t="shared" si="1"/>
        <v>.0</v>
      </c>
      <c r="D1304" s="11"/>
      <c r="E1304" s="117"/>
      <c r="F1304" s="168"/>
      <c r="G1304" s="117"/>
      <c r="H1304" s="169"/>
      <c r="I1304" s="170"/>
      <c r="J1304" s="169"/>
      <c r="K1304" s="171"/>
      <c r="L1304" s="11"/>
      <c r="M1304" s="11"/>
      <c r="N1304" s="172"/>
      <c r="O1304" s="117"/>
      <c r="P1304" s="11"/>
      <c r="Q1304" s="11"/>
      <c r="R1304" s="173"/>
      <c r="S1304" s="9"/>
      <c r="T1304" s="174"/>
      <c r="U1304" s="175"/>
      <c r="V1304" s="175"/>
      <c r="W1304" s="176"/>
      <c r="X1304" s="176"/>
      <c r="Y1304" s="177"/>
      <c r="Z1304" s="117"/>
      <c r="AA1304" s="11"/>
      <c r="AB1304" s="181"/>
      <c r="AC1304" s="9"/>
      <c r="AD1304" s="11"/>
      <c r="AE1304" s="74"/>
      <c r="AF1304" s="26"/>
    </row>
    <row r="1305">
      <c r="A1305" s="30"/>
      <c r="B1305" s="129" t="str">
        <f> VLOOKUP($A1305,datasets!$A:$B,2,0)</f>
        <v>#N/A</v>
      </c>
      <c r="C1305" s="129" t="str">
        <f t="shared" si="1"/>
        <v>.0</v>
      </c>
      <c r="D1305" s="11"/>
      <c r="E1305" s="117"/>
      <c r="F1305" s="168"/>
      <c r="G1305" s="117"/>
      <c r="H1305" s="169"/>
      <c r="I1305" s="170"/>
      <c r="J1305" s="169"/>
      <c r="K1305" s="171"/>
      <c r="L1305" s="11"/>
      <c r="M1305" s="11"/>
      <c r="N1305" s="172"/>
      <c r="O1305" s="117"/>
      <c r="P1305" s="11"/>
      <c r="Q1305" s="11"/>
      <c r="R1305" s="173"/>
      <c r="S1305" s="9"/>
      <c r="T1305" s="174"/>
      <c r="U1305" s="175"/>
      <c r="V1305" s="175"/>
      <c r="W1305" s="176"/>
      <c r="X1305" s="176"/>
      <c r="Y1305" s="177"/>
      <c r="Z1305" s="117"/>
      <c r="AA1305" s="11"/>
      <c r="AB1305" s="181"/>
      <c r="AC1305" s="9"/>
      <c r="AD1305" s="11"/>
      <c r="AE1305" s="74"/>
      <c r="AF1305" s="26"/>
    </row>
    <row r="1306">
      <c r="A1306" s="30"/>
      <c r="B1306" s="129" t="str">
        <f> VLOOKUP($A1306,datasets!$A:$B,2,0)</f>
        <v>#N/A</v>
      </c>
      <c r="C1306" s="129" t="str">
        <f t="shared" si="1"/>
        <v>.0</v>
      </c>
      <c r="D1306" s="11"/>
      <c r="E1306" s="117"/>
      <c r="F1306" s="168"/>
      <c r="G1306" s="117"/>
      <c r="H1306" s="169"/>
      <c r="I1306" s="170"/>
      <c r="J1306" s="169"/>
      <c r="K1306" s="171"/>
      <c r="L1306" s="11"/>
      <c r="M1306" s="11"/>
      <c r="N1306" s="172"/>
      <c r="O1306" s="117"/>
      <c r="P1306" s="11"/>
      <c r="Q1306" s="11"/>
      <c r="R1306" s="173"/>
      <c r="S1306" s="9"/>
      <c r="T1306" s="174"/>
      <c r="U1306" s="175"/>
      <c r="V1306" s="175"/>
      <c r="W1306" s="176"/>
      <c r="X1306" s="176"/>
      <c r="Y1306" s="177"/>
      <c r="Z1306" s="117"/>
      <c r="AA1306" s="11"/>
      <c r="AB1306" s="181"/>
      <c r="AC1306" s="9"/>
      <c r="AD1306" s="11"/>
      <c r="AE1306" s="74"/>
      <c r="AF1306" s="26"/>
    </row>
    <row r="1307">
      <c r="A1307" s="30"/>
      <c r="B1307" s="129" t="str">
        <f> VLOOKUP($A1307,datasets!$A:$B,2,0)</f>
        <v>#N/A</v>
      </c>
      <c r="C1307" s="129" t="str">
        <f t="shared" si="1"/>
        <v>.0</v>
      </c>
      <c r="D1307" s="11"/>
      <c r="E1307" s="117"/>
      <c r="F1307" s="168"/>
      <c r="G1307" s="117"/>
      <c r="H1307" s="169"/>
      <c r="I1307" s="170"/>
      <c r="J1307" s="169"/>
      <c r="K1307" s="171"/>
      <c r="L1307" s="11"/>
      <c r="M1307" s="11"/>
      <c r="N1307" s="172"/>
      <c r="O1307" s="117"/>
      <c r="P1307" s="11"/>
      <c r="Q1307" s="11"/>
      <c r="R1307" s="173"/>
      <c r="S1307" s="9"/>
      <c r="T1307" s="174"/>
      <c r="U1307" s="175"/>
      <c r="V1307" s="175"/>
      <c r="W1307" s="176"/>
      <c r="X1307" s="176"/>
      <c r="Y1307" s="177"/>
      <c r="Z1307" s="117"/>
      <c r="AA1307" s="11"/>
      <c r="AB1307" s="181"/>
      <c r="AC1307" s="9"/>
      <c r="AD1307" s="11"/>
      <c r="AE1307" s="74"/>
      <c r="AF1307" s="26"/>
    </row>
    <row r="1308">
      <c r="A1308" s="30"/>
      <c r="B1308" s="129" t="str">
        <f> VLOOKUP($A1308,datasets!$A:$B,2,0)</f>
        <v>#N/A</v>
      </c>
      <c r="C1308" s="129" t="str">
        <f t="shared" si="1"/>
        <v>.0</v>
      </c>
      <c r="D1308" s="11"/>
      <c r="E1308" s="117"/>
      <c r="F1308" s="168"/>
      <c r="G1308" s="117"/>
      <c r="H1308" s="169"/>
      <c r="I1308" s="170"/>
      <c r="J1308" s="169"/>
      <c r="K1308" s="171"/>
      <c r="L1308" s="11"/>
      <c r="M1308" s="11"/>
      <c r="N1308" s="172"/>
      <c r="O1308" s="117"/>
      <c r="P1308" s="11"/>
      <c r="Q1308" s="11"/>
      <c r="R1308" s="173"/>
      <c r="S1308" s="9"/>
      <c r="T1308" s="174"/>
      <c r="U1308" s="175"/>
      <c r="V1308" s="175"/>
      <c r="W1308" s="176"/>
      <c r="X1308" s="176"/>
      <c r="Y1308" s="177"/>
      <c r="Z1308" s="117"/>
      <c r="AA1308" s="11"/>
      <c r="AB1308" s="181"/>
      <c r="AC1308" s="9"/>
      <c r="AD1308" s="11"/>
      <c r="AE1308" s="74"/>
      <c r="AF1308" s="26"/>
    </row>
    <row r="1309">
      <c r="A1309" s="30"/>
      <c r="B1309" s="129" t="str">
        <f> VLOOKUP($A1309,datasets!$A:$B,2,0)</f>
        <v>#N/A</v>
      </c>
      <c r="C1309" s="129" t="str">
        <f t="shared" si="1"/>
        <v>.0</v>
      </c>
      <c r="D1309" s="11"/>
      <c r="E1309" s="117"/>
      <c r="F1309" s="168"/>
      <c r="G1309" s="117"/>
      <c r="H1309" s="169"/>
      <c r="I1309" s="170"/>
      <c r="J1309" s="169"/>
      <c r="K1309" s="171"/>
      <c r="L1309" s="11"/>
      <c r="M1309" s="11"/>
      <c r="N1309" s="172"/>
      <c r="O1309" s="117"/>
      <c r="P1309" s="11"/>
      <c r="Q1309" s="11"/>
      <c r="R1309" s="173"/>
      <c r="S1309" s="9"/>
      <c r="T1309" s="174"/>
      <c r="U1309" s="175"/>
      <c r="V1309" s="175"/>
      <c r="W1309" s="176"/>
      <c r="X1309" s="176"/>
      <c r="Y1309" s="177"/>
      <c r="Z1309" s="117"/>
      <c r="AA1309" s="11"/>
      <c r="AB1309" s="181"/>
      <c r="AC1309" s="9"/>
      <c r="AD1309" s="11"/>
      <c r="AE1309" s="74"/>
      <c r="AF1309" s="26"/>
    </row>
    <row r="1310">
      <c r="A1310" s="30"/>
      <c r="B1310" s="129" t="str">
        <f> VLOOKUP($A1310,datasets!$A:$B,2,0)</f>
        <v>#N/A</v>
      </c>
      <c r="C1310" s="129" t="str">
        <f t="shared" si="1"/>
        <v>.0</v>
      </c>
      <c r="D1310" s="11"/>
      <c r="E1310" s="117"/>
      <c r="F1310" s="168"/>
      <c r="G1310" s="117"/>
      <c r="H1310" s="169"/>
      <c r="I1310" s="170"/>
      <c r="J1310" s="169"/>
      <c r="K1310" s="171"/>
      <c r="L1310" s="11"/>
      <c r="M1310" s="11"/>
      <c r="N1310" s="172"/>
      <c r="O1310" s="117"/>
      <c r="P1310" s="11"/>
      <c r="Q1310" s="11"/>
      <c r="R1310" s="173"/>
      <c r="S1310" s="9"/>
      <c r="T1310" s="174"/>
      <c r="U1310" s="175"/>
      <c r="V1310" s="175"/>
      <c r="W1310" s="176"/>
      <c r="X1310" s="176"/>
      <c r="Y1310" s="177"/>
      <c r="Z1310" s="117"/>
      <c r="AA1310" s="11"/>
      <c r="AB1310" s="181"/>
      <c r="AC1310" s="9"/>
      <c r="AD1310" s="11"/>
      <c r="AE1310" s="74"/>
      <c r="AF1310" s="26"/>
    </row>
    <row r="1311">
      <c r="A1311" s="30"/>
      <c r="B1311" s="129" t="str">
        <f> VLOOKUP($A1311,datasets!$A:$B,2,0)</f>
        <v>#N/A</v>
      </c>
      <c r="C1311" s="129" t="str">
        <f t="shared" si="1"/>
        <v>.0</v>
      </c>
      <c r="D1311" s="11"/>
      <c r="E1311" s="117"/>
      <c r="F1311" s="168"/>
      <c r="G1311" s="117"/>
      <c r="H1311" s="169"/>
      <c r="I1311" s="170"/>
      <c r="J1311" s="169"/>
      <c r="K1311" s="171"/>
      <c r="L1311" s="11"/>
      <c r="M1311" s="11"/>
      <c r="N1311" s="172"/>
      <c r="O1311" s="117"/>
      <c r="P1311" s="11"/>
      <c r="Q1311" s="11"/>
      <c r="R1311" s="173"/>
      <c r="S1311" s="9"/>
      <c r="T1311" s="174"/>
      <c r="U1311" s="175"/>
      <c r="V1311" s="175"/>
      <c r="W1311" s="176"/>
      <c r="X1311" s="176"/>
      <c r="Y1311" s="177"/>
      <c r="Z1311" s="117"/>
      <c r="AA1311" s="11"/>
      <c r="AB1311" s="181"/>
      <c r="AC1311" s="9"/>
      <c r="AD1311" s="11"/>
      <c r="AE1311" s="74"/>
      <c r="AF1311" s="26"/>
    </row>
    <row r="1312">
      <c r="A1312" s="30"/>
      <c r="B1312" s="129" t="str">
        <f> VLOOKUP($A1312,datasets!$A:$B,2,0)</f>
        <v>#N/A</v>
      </c>
      <c r="C1312" s="129" t="str">
        <f t="shared" si="1"/>
        <v>.0</v>
      </c>
      <c r="D1312" s="11"/>
      <c r="E1312" s="117"/>
      <c r="F1312" s="168"/>
      <c r="G1312" s="117"/>
      <c r="H1312" s="169"/>
      <c r="I1312" s="170"/>
      <c r="J1312" s="169"/>
      <c r="K1312" s="171"/>
      <c r="L1312" s="11"/>
      <c r="M1312" s="11"/>
      <c r="N1312" s="172"/>
      <c r="O1312" s="117"/>
      <c r="P1312" s="11"/>
      <c r="Q1312" s="11"/>
      <c r="R1312" s="173"/>
      <c r="S1312" s="9"/>
      <c r="T1312" s="174"/>
      <c r="U1312" s="175"/>
      <c r="V1312" s="175"/>
      <c r="W1312" s="176"/>
      <c r="X1312" s="176"/>
      <c r="Y1312" s="177"/>
      <c r="Z1312" s="117"/>
      <c r="AA1312" s="11"/>
      <c r="AB1312" s="181"/>
      <c r="AC1312" s="9"/>
      <c r="AD1312" s="11"/>
      <c r="AE1312" s="74"/>
      <c r="AF1312" s="26"/>
    </row>
    <row r="1313">
      <c r="A1313" s="30"/>
      <c r="B1313" s="129" t="str">
        <f> VLOOKUP($A1313,datasets!$A:$B,2,0)</f>
        <v>#N/A</v>
      </c>
      <c r="C1313" s="129" t="str">
        <f t="shared" si="1"/>
        <v>.0</v>
      </c>
      <c r="D1313" s="11"/>
      <c r="E1313" s="117"/>
      <c r="F1313" s="168"/>
      <c r="G1313" s="117"/>
      <c r="H1313" s="169"/>
      <c r="I1313" s="170"/>
      <c r="J1313" s="169"/>
      <c r="K1313" s="171"/>
      <c r="L1313" s="11"/>
      <c r="M1313" s="11"/>
      <c r="N1313" s="172"/>
      <c r="O1313" s="117"/>
      <c r="P1313" s="11"/>
      <c r="Q1313" s="11"/>
      <c r="R1313" s="173"/>
      <c r="S1313" s="9"/>
      <c r="T1313" s="174"/>
      <c r="U1313" s="175"/>
      <c r="V1313" s="175"/>
      <c r="W1313" s="176"/>
      <c r="X1313" s="176"/>
      <c r="Y1313" s="177"/>
      <c r="Z1313" s="117"/>
      <c r="AA1313" s="11"/>
      <c r="AB1313" s="181"/>
      <c r="AC1313" s="9"/>
      <c r="AD1313" s="11"/>
      <c r="AE1313" s="74"/>
      <c r="AF1313" s="26"/>
    </row>
    <row r="1314">
      <c r="A1314" s="30"/>
      <c r="B1314" s="129" t="str">
        <f> VLOOKUP($A1314,datasets!$A:$B,2,0)</f>
        <v>#N/A</v>
      </c>
      <c r="C1314" s="129" t="str">
        <f t="shared" si="1"/>
        <v>.0</v>
      </c>
      <c r="D1314" s="11"/>
      <c r="E1314" s="117"/>
      <c r="F1314" s="168"/>
      <c r="G1314" s="117"/>
      <c r="H1314" s="169"/>
      <c r="I1314" s="170"/>
      <c r="J1314" s="169"/>
      <c r="K1314" s="171"/>
      <c r="L1314" s="11"/>
      <c r="M1314" s="11"/>
      <c r="N1314" s="172"/>
      <c r="O1314" s="117"/>
      <c r="P1314" s="11"/>
      <c r="Q1314" s="11"/>
      <c r="R1314" s="173"/>
      <c r="S1314" s="9"/>
      <c r="T1314" s="174"/>
      <c r="U1314" s="175"/>
      <c r="V1314" s="175"/>
      <c r="W1314" s="176"/>
      <c r="X1314" s="176"/>
      <c r="Y1314" s="177"/>
      <c r="Z1314" s="117"/>
      <c r="AA1314" s="11"/>
      <c r="AB1314" s="181"/>
      <c r="AC1314" s="9"/>
      <c r="AD1314" s="11"/>
      <c r="AE1314" s="74"/>
      <c r="AF1314" s="26"/>
    </row>
    <row r="1315">
      <c r="A1315" s="30"/>
      <c r="B1315" s="129" t="str">
        <f> VLOOKUP($A1315,datasets!$A:$B,2,0)</f>
        <v>#N/A</v>
      </c>
      <c r="C1315" s="129" t="str">
        <f t="shared" si="1"/>
        <v>.0</v>
      </c>
      <c r="D1315" s="11"/>
      <c r="E1315" s="117"/>
      <c r="F1315" s="168"/>
      <c r="G1315" s="117"/>
      <c r="H1315" s="169"/>
      <c r="I1315" s="170"/>
      <c r="J1315" s="169"/>
      <c r="K1315" s="171"/>
      <c r="L1315" s="11"/>
      <c r="M1315" s="11"/>
      <c r="N1315" s="172"/>
      <c r="O1315" s="117"/>
      <c r="P1315" s="11"/>
      <c r="Q1315" s="11"/>
      <c r="R1315" s="173"/>
      <c r="S1315" s="9"/>
      <c r="T1315" s="174"/>
      <c r="U1315" s="175"/>
      <c r="V1315" s="175"/>
      <c r="W1315" s="176"/>
      <c r="X1315" s="176"/>
      <c r="Y1315" s="177"/>
      <c r="Z1315" s="117"/>
      <c r="AA1315" s="11"/>
      <c r="AB1315" s="181"/>
      <c r="AC1315" s="9"/>
      <c r="AD1315" s="11"/>
      <c r="AE1315" s="74"/>
      <c r="AF1315" s="26"/>
    </row>
    <row r="1316">
      <c r="A1316" s="30"/>
      <c r="B1316" s="129" t="str">
        <f> VLOOKUP($A1316,datasets!$A:$B,2,0)</f>
        <v>#N/A</v>
      </c>
      <c r="C1316" s="129" t="str">
        <f t="shared" si="1"/>
        <v>.0</v>
      </c>
      <c r="D1316" s="11"/>
      <c r="E1316" s="117"/>
      <c r="F1316" s="168"/>
      <c r="G1316" s="117"/>
      <c r="H1316" s="169"/>
      <c r="I1316" s="170"/>
      <c r="J1316" s="169"/>
      <c r="K1316" s="171"/>
      <c r="L1316" s="11"/>
      <c r="M1316" s="11"/>
      <c r="N1316" s="172"/>
      <c r="O1316" s="117"/>
      <c r="P1316" s="11"/>
      <c r="Q1316" s="11"/>
      <c r="R1316" s="173"/>
      <c r="S1316" s="9"/>
      <c r="T1316" s="174"/>
      <c r="U1316" s="175"/>
      <c r="V1316" s="175"/>
      <c r="W1316" s="176"/>
      <c r="X1316" s="176"/>
      <c r="Y1316" s="177"/>
      <c r="Z1316" s="117"/>
      <c r="AA1316" s="11"/>
      <c r="AB1316" s="181"/>
      <c r="AC1316" s="9"/>
      <c r="AD1316" s="11"/>
      <c r="AE1316" s="74"/>
      <c r="AF1316" s="26"/>
    </row>
    <row r="1317">
      <c r="A1317" s="30"/>
      <c r="B1317" s="129" t="str">
        <f> VLOOKUP($A1317,datasets!$A:$B,2,0)</f>
        <v>#N/A</v>
      </c>
      <c r="C1317" s="129" t="str">
        <f t="shared" si="1"/>
        <v>.0</v>
      </c>
      <c r="D1317" s="11"/>
      <c r="E1317" s="117"/>
      <c r="F1317" s="168"/>
      <c r="G1317" s="117"/>
      <c r="H1317" s="169"/>
      <c r="I1317" s="170"/>
      <c r="J1317" s="169"/>
      <c r="K1317" s="171"/>
      <c r="L1317" s="11"/>
      <c r="M1317" s="11"/>
      <c r="N1317" s="172"/>
      <c r="O1317" s="117"/>
      <c r="P1317" s="11"/>
      <c r="Q1317" s="11"/>
      <c r="R1317" s="173"/>
      <c r="S1317" s="9"/>
      <c r="T1317" s="174"/>
      <c r="U1317" s="175"/>
      <c r="V1317" s="175"/>
      <c r="W1317" s="176"/>
      <c r="X1317" s="176"/>
      <c r="Y1317" s="177"/>
      <c r="Z1317" s="117"/>
      <c r="AA1317" s="11"/>
      <c r="AB1317" s="181"/>
      <c r="AC1317" s="9"/>
      <c r="AD1317" s="11"/>
      <c r="AE1317" s="74"/>
      <c r="AF1317" s="26"/>
    </row>
    <row r="1318">
      <c r="A1318" s="30"/>
      <c r="B1318" s="129" t="str">
        <f> VLOOKUP($A1318,datasets!$A:$B,2,0)</f>
        <v>#N/A</v>
      </c>
      <c r="C1318" s="129" t="str">
        <f t="shared" si="1"/>
        <v>.0</v>
      </c>
      <c r="D1318" s="11"/>
      <c r="E1318" s="117"/>
      <c r="F1318" s="168"/>
      <c r="G1318" s="117"/>
      <c r="H1318" s="169"/>
      <c r="I1318" s="170"/>
      <c r="J1318" s="169"/>
      <c r="K1318" s="171"/>
      <c r="L1318" s="11"/>
      <c r="M1318" s="11"/>
      <c r="N1318" s="172"/>
      <c r="O1318" s="117"/>
      <c r="P1318" s="11"/>
      <c r="Q1318" s="11"/>
      <c r="R1318" s="173"/>
      <c r="S1318" s="9"/>
      <c r="T1318" s="174"/>
      <c r="U1318" s="175"/>
      <c r="V1318" s="175"/>
      <c r="W1318" s="176"/>
      <c r="X1318" s="176"/>
      <c r="Y1318" s="177"/>
      <c r="Z1318" s="117"/>
      <c r="AA1318" s="11"/>
      <c r="AB1318" s="181"/>
      <c r="AC1318" s="9"/>
      <c r="AD1318" s="11"/>
      <c r="AE1318" s="74"/>
      <c r="AF1318" s="26"/>
    </row>
    <row r="1319">
      <c r="A1319" s="30"/>
      <c r="B1319" s="129" t="str">
        <f> VLOOKUP($A1319,datasets!$A:$B,2,0)</f>
        <v>#N/A</v>
      </c>
      <c r="C1319" s="129" t="str">
        <f t="shared" si="1"/>
        <v>.0</v>
      </c>
      <c r="D1319" s="11"/>
      <c r="E1319" s="117"/>
      <c r="F1319" s="168"/>
      <c r="G1319" s="117"/>
      <c r="H1319" s="169"/>
      <c r="I1319" s="170"/>
      <c r="J1319" s="169"/>
      <c r="K1319" s="171"/>
      <c r="L1319" s="11"/>
      <c r="M1319" s="11"/>
      <c r="N1319" s="172"/>
      <c r="O1319" s="117"/>
      <c r="P1319" s="11"/>
      <c r="Q1319" s="11"/>
      <c r="R1319" s="173"/>
      <c r="S1319" s="9"/>
      <c r="T1319" s="174"/>
      <c r="U1319" s="175"/>
      <c r="V1319" s="175"/>
      <c r="W1319" s="176"/>
      <c r="X1319" s="176"/>
      <c r="Y1319" s="177"/>
      <c r="Z1319" s="117"/>
      <c r="AA1319" s="11"/>
      <c r="AB1319" s="181"/>
      <c r="AC1319" s="9"/>
      <c r="AD1319" s="11"/>
      <c r="AE1319" s="74"/>
      <c r="AF1319" s="26"/>
    </row>
    <row r="1320">
      <c r="A1320" s="30"/>
      <c r="B1320" s="129" t="str">
        <f> VLOOKUP($A1320,datasets!$A:$B,2,0)</f>
        <v>#N/A</v>
      </c>
      <c r="C1320" s="129" t="str">
        <f t="shared" si="1"/>
        <v>.0</v>
      </c>
      <c r="D1320" s="11"/>
      <c r="E1320" s="117"/>
      <c r="F1320" s="168"/>
      <c r="G1320" s="117"/>
      <c r="H1320" s="169"/>
      <c r="I1320" s="170"/>
      <c r="J1320" s="169"/>
      <c r="K1320" s="171"/>
      <c r="L1320" s="11"/>
      <c r="M1320" s="11"/>
      <c r="N1320" s="172"/>
      <c r="O1320" s="117"/>
      <c r="P1320" s="11"/>
      <c r="Q1320" s="11"/>
      <c r="R1320" s="173"/>
      <c r="S1320" s="9"/>
      <c r="T1320" s="174"/>
      <c r="U1320" s="175"/>
      <c r="V1320" s="175"/>
      <c r="W1320" s="176"/>
      <c r="X1320" s="176"/>
      <c r="Y1320" s="177"/>
      <c r="Z1320" s="117"/>
      <c r="AA1320" s="11"/>
      <c r="AB1320" s="181"/>
      <c r="AC1320" s="9"/>
      <c r="AD1320" s="11"/>
      <c r="AE1320" s="74"/>
      <c r="AF1320" s="26"/>
    </row>
    <row r="1321">
      <c r="A1321" s="30"/>
      <c r="B1321" s="129" t="str">
        <f> VLOOKUP($A1321,datasets!$A:$B,2,0)</f>
        <v>#N/A</v>
      </c>
      <c r="C1321" s="129" t="str">
        <f t="shared" si="1"/>
        <v>.0</v>
      </c>
      <c r="D1321" s="11"/>
      <c r="E1321" s="117"/>
      <c r="F1321" s="168"/>
      <c r="G1321" s="117"/>
      <c r="H1321" s="169"/>
      <c r="I1321" s="170"/>
      <c r="J1321" s="169"/>
      <c r="K1321" s="171"/>
      <c r="L1321" s="11"/>
      <c r="M1321" s="11"/>
      <c r="N1321" s="172"/>
      <c r="O1321" s="117"/>
      <c r="P1321" s="11"/>
      <c r="Q1321" s="11"/>
      <c r="R1321" s="173"/>
      <c r="S1321" s="9"/>
      <c r="T1321" s="174"/>
      <c r="U1321" s="175"/>
      <c r="V1321" s="175"/>
      <c r="W1321" s="176"/>
      <c r="X1321" s="176"/>
      <c r="Y1321" s="177"/>
      <c r="Z1321" s="117"/>
      <c r="AA1321" s="11"/>
      <c r="AB1321" s="181"/>
      <c r="AC1321" s="9"/>
      <c r="AD1321" s="11"/>
      <c r="AE1321" s="74"/>
      <c r="AF1321" s="26"/>
    </row>
    <row r="1322">
      <c r="A1322" s="30"/>
      <c r="B1322" s="129" t="str">
        <f> VLOOKUP($A1322,datasets!$A:$B,2,0)</f>
        <v>#N/A</v>
      </c>
      <c r="C1322" s="129" t="str">
        <f t="shared" si="1"/>
        <v>.0</v>
      </c>
      <c r="D1322" s="11"/>
      <c r="E1322" s="117"/>
      <c r="F1322" s="168"/>
      <c r="G1322" s="117"/>
      <c r="H1322" s="169"/>
      <c r="I1322" s="170"/>
      <c r="J1322" s="169"/>
      <c r="K1322" s="171"/>
      <c r="L1322" s="11"/>
      <c r="M1322" s="11"/>
      <c r="N1322" s="172"/>
      <c r="O1322" s="117"/>
      <c r="P1322" s="11"/>
      <c r="Q1322" s="11"/>
      <c r="R1322" s="173"/>
      <c r="S1322" s="9"/>
      <c r="T1322" s="174"/>
      <c r="U1322" s="175"/>
      <c r="V1322" s="175"/>
      <c r="W1322" s="176"/>
      <c r="X1322" s="176"/>
      <c r="Y1322" s="177"/>
      <c r="Z1322" s="117"/>
      <c r="AA1322" s="11"/>
      <c r="AB1322" s="181"/>
      <c r="AC1322" s="9"/>
      <c r="AD1322" s="11"/>
      <c r="AE1322" s="74"/>
      <c r="AF1322" s="26"/>
    </row>
    <row r="1323">
      <c r="A1323" s="30"/>
      <c r="B1323" s="129" t="str">
        <f> VLOOKUP($A1323,datasets!$A:$B,2,0)</f>
        <v>#N/A</v>
      </c>
      <c r="C1323" s="129" t="str">
        <f t="shared" si="1"/>
        <v>.0</v>
      </c>
      <c r="D1323" s="11"/>
      <c r="E1323" s="117"/>
      <c r="F1323" s="168"/>
      <c r="G1323" s="117"/>
      <c r="H1323" s="169"/>
      <c r="I1323" s="170"/>
      <c r="J1323" s="169"/>
      <c r="K1323" s="171"/>
      <c r="L1323" s="11"/>
      <c r="M1323" s="11"/>
      <c r="N1323" s="172"/>
      <c r="O1323" s="117"/>
      <c r="P1323" s="11"/>
      <c r="Q1323" s="11"/>
      <c r="R1323" s="173"/>
      <c r="S1323" s="9"/>
      <c r="T1323" s="174"/>
      <c r="U1323" s="175"/>
      <c r="V1323" s="175"/>
      <c r="W1323" s="176"/>
      <c r="X1323" s="176"/>
      <c r="Y1323" s="177"/>
      <c r="Z1323" s="117"/>
      <c r="AA1323" s="11"/>
      <c r="AB1323" s="181"/>
      <c r="AC1323" s="9"/>
      <c r="AD1323" s="11"/>
      <c r="AE1323" s="74"/>
      <c r="AF1323" s="26"/>
    </row>
    <row r="1324">
      <c r="A1324" s="30"/>
      <c r="B1324" s="129" t="str">
        <f> VLOOKUP($A1324,datasets!$A:$B,2,0)</f>
        <v>#N/A</v>
      </c>
      <c r="C1324" s="129" t="str">
        <f t="shared" si="1"/>
        <v>.0</v>
      </c>
      <c r="D1324" s="11"/>
      <c r="E1324" s="117"/>
      <c r="F1324" s="168"/>
      <c r="G1324" s="117"/>
      <c r="H1324" s="169"/>
      <c r="I1324" s="170"/>
      <c r="J1324" s="169"/>
      <c r="K1324" s="171"/>
      <c r="L1324" s="11"/>
      <c r="M1324" s="11"/>
      <c r="N1324" s="172"/>
      <c r="O1324" s="117"/>
      <c r="P1324" s="11"/>
      <c r="Q1324" s="11"/>
      <c r="R1324" s="173"/>
      <c r="S1324" s="9"/>
      <c r="T1324" s="174"/>
      <c r="U1324" s="175"/>
      <c r="V1324" s="175"/>
      <c r="W1324" s="176"/>
      <c r="X1324" s="176"/>
      <c r="Y1324" s="177"/>
      <c r="Z1324" s="117"/>
      <c r="AA1324" s="11"/>
      <c r="AB1324" s="181"/>
      <c r="AC1324" s="9"/>
      <c r="AD1324" s="11"/>
      <c r="AE1324" s="74"/>
      <c r="AF1324" s="26"/>
    </row>
    <row r="1325">
      <c r="A1325" s="30"/>
      <c r="B1325" s="129" t="str">
        <f> VLOOKUP($A1325,datasets!$A:$B,2,0)</f>
        <v>#N/A</v>
      </c>
      <c r="C1325" s="129" t="str">
        <f t="shared" si="1"/>
        <v>.0</v>
      </c>
      <c r="D1325" s="11"/>
      <c r="E1325" s="117"/>
      <c r="F1325" s="168"/>
      <c r="G1325" s="117"/>
      <c r="H1325" s="169"/>
      <c r="I1325" s="170"/>
      <c r="J1325" s="169"/>
      <c r="K1325" s="171"/>
      <c r="L1325" s="11"/>
      <c r="M1325" s="11"/>
      <c r="N1325" s="172"/>
      <c r="O1325" s="117"/>
      <c r="P1325" s="11"/>
      <c r="Q1325" s="11"/>
      <c r="R1325" s="173"/>
      <c r="S1325" s="9"/>
      <c r="T1325" s="174"/>
      <c r="U1325" s="175"/>
      <c r="V1325" s="175"/>
      <c r="W1325" s="176"/>
      <c r="X1325" s="176"/>
      <c r="Y1325" s="177"/>
      <c r="Z1325" s="117"/>
      <c r="AA1325" s="11"/>
      <c r="AB1325" s="181"/>
      <c r="AC1325" s="9"/>
      <c r="AD1325" s="11"/>
      <c r="AE1325" s="74"/>
      <c r="AF1325" s="26"/>
    </row>
    <row r="1326">
      <c r="A1326" s="30"/>
      <c r="B1326" s="129" t="str">
        <f> VLOOKUP($A1326,datasets!$A:$B,2,0)</f>
        <v>#N/A</v>
      </c>
      <c r="C1326" s="129" t="str">
        <f t="shared" si="1"/>
        <v>.0</v>
      </c>
      <c r="D1326" s="11"/>
      <c r="E1326" s="117"/>
      <c r="F1326" s="168"/>
      <c r="G1326" s="117"/>
      <c r="H1326" s="169"/>
      <c r="I1326" s="170"/>
      <c r="J1326" s="169"/>
      <c r="K1326" s="171"/>
      <c r="L1326" s="11"/>
      <c r="M1326" s="11"/>
      <c r="N1326" s="172"/>
      <c r="O1326" s="117"/>
      <c r="P1326" s="11"/>
      <c r="Q1326" s="11"/>
      <c r="R1326" s="173"/>
      <c r="S1326" s="9"/>
      <c r="T1326" s="174"/>
      <c r="U1326" s="175"/>
      <c r="V1326" s="175"/>
      <c r="W1326" s="176"/>
      <c r="X1326" s="176"/>
      <c r="Y1326" s="177"/>
      <c r="Z1326" s="117"/>
      <c r="AA1326" s="11"/>
      <c r="AB1326" s="181"/>
      <c r="AC1326" s="9"/>
      <c r="AD1326" s="11"/>
      <c r="AE1326" s="74"/>
      <c r="AF1326" s="26"/>
    </row>
    <row r="1327">
      <c r="A1327" s="30"/>
      <c r="B1327" s="129" t="str">
        <f> VLOOKUP($A1327,datasets!$A:$B,2,0)</f>
        <v>#N/A</v>
      </c>
      <c r="C1327" s="129" t="str">
        <f t="shared" si="1"/>
        <v>.0</v>
      </c>
      <c r="D1327" s="11"/>
      <c r="E1327" s="117"/>
      <c r="F1327" s="168"/>
      <c r="G1327" s="117"/>
      <c r="H1327" s="169"/>
      <c r="I1327" s="170"/>
      <c r="J1327" s="169"/>
      <c r="K1327" s="171"/>
      <c r="L1327" s="11"/>
      <c r="M1327" s="11"/>
      <c r="N1327" s="172"/>
      <c r="O1327" s="117"/>
      <c r="P1327" s="11"/>
      <c r="Q1327" s="11"/>
      <c r="R1327" s="173"/>
      <c r="S1327" s="9"/>
      <c r="T1327" s="174"/>
      <c r="U1327" s="175"/>
      <c r="V1327" s="175"/>
      <c r="W1327" s="176"/>
      <c r="X1327" s="176"/>
      <c r="Y1327" s="177"/>
      <c r="Z1327" s="117"/>
      <c r="AA1327" s="11"/>
      <c r="AB1327" s="181"/>
      <c r="AC1327" s="9"/>
      <c r="AD1327" s="11"/>
      <c r="AE1327" s="74"/>
      <c r="AF1327" s="26"/>
    </row>
    <row r="1328">
      <c r="A1328" s="30"/>
      <c r="B1328" s="129" t="str">
        <f> VLOOKUP($A1328,datasets!$A:$B,2,0)</f>
        <v>#N/A</v>
      </c>
      <c r="C1328" s="129" t="str">
        <f t="shared" si="1"/>
        <v>.0</v>
      </c>
      <c r="D1328" s="11"/>
      <c r="E1328" s="117"/>
      <c r="F1328" s="168"/>
      <c r="G1328" s="117"/>
      <c r="H1328" s="169"/>
      <c r="I1328" s="170"/>
      <c r="J1328" s="169"/>
      <c r="K1328" s="171"/>
      <c r="L1328" s="11"/>
      <c r="M1328" s="11"/>
      <c r="N1328" s="172"/>
      <c r="O1328" s="117"/>
      <c r="P1328" s="11"/>
      <c r="Q1328" s="11"/>
      <c r="R1328" s="173"/>
      <c r="S1328" s="9"/>
      <c r="T1328" s="174"/>
      <c r="U1328" s="175"/>
      <c r="V1328" s="175"/>
      <c r="W1328" s="176"/>
      <c r="X1328" s="176"/>
      <c r="Y1328" s="177"/>
      <c r="Z1328" s="117"/>
      <c r="AA1328" s="11"/>
      <c r="AB1328" s="181"/>
      <c r="AC1328" s="9"/>
      <c r="AD1328" s="11"/>
      <c r="AE1328" s="74"/>
      <c r="AF1328" s="26"/>
    </row>
    <row r="1329">
      <c r="A1329" s="30"/>
      <c r="B1329" s="129" t="str">
        <f> VLOOKUP($A1329,datasets!$A:$B,2,0)</f>
        <v>#N/A</v>
      </c>
      <c r="C1329" s="129" t="str">
        <f t="shared" si="1"/>
        <v>.0</v>
      </c>
      <c r="D1329" s="11"/>
      <c r="E1329" s="117"/>
      <c r="F1329" s="168"/>
      <c r="G1329" s="117"/>
      <c r="H1329" s="169"/>
      <c r="I1329" s="170"/>
      <c r="J1329" s="169"/>
      <c r="K1329" s="171"/>
      <c r="L1329" s="11"/>
      <c r="M1329" s="11"/>
      <c r="N1329" s="172"/>
      <c r="O1329" s="117"/>
      <c r="P1329" s="11"/>
      <c r="Q1329" s="11"/>
      <c r="R1329" s="173"/>
      <c r="S1329" s="9"/>
      <c r="T1329" s="174"/>
      <c r="U1329" s="175"/>
      <c r="V1329" s="175"/>
      <c r="W1329" s="176"/>
      <c r="X1329" s="176"/>
      <c r="Y1329" s="177"/>
      <c r="Z1329" s="117"/>
      <c r="AA1329" s="11"/>
      <c r="AB1329" s="181"/>
      <c r="AC1329" s="9"/>
      <c r="AD1329" s="11"/>
      <c r="AE1329" s="74"/>
      <c r="AF1329" s="26"/>
    </row>
    <row r="1330">
      <c r="A1330" s="30"/>
      <c r="B1330" s="129" t="str">
        <f> VLOOKUP($A1330,datasets!$A:$B,2,0)</f>
        <v>#N/A</v>
      </c>
      <c r="C1330" s="129" t="str">
        <f t="shared" si="1"/>
        <v>.0</v>
      </c>
      <c r="D1330" s="11"/>
      <c r="E1330" s="117"/>
      <c r="F1330" s="168"/>
      <c r="G1330" s="117"/>
      <c r="H1330" s="169"/>
      <c r="I1330" s="170"/>
      <c r="J1330" s="169"/>
      <c r="K1330" s="171"/>
      <c r="L1330" s="11"/>
      <c r="M1330" s="11"/>
      <c r="N1330" s="172"/>
      <c r="O1330" s="117"/>
      <c r="P1330" s="11"/>
      <c r="Q1330" s="11"/>
      <c r="R1330" s="173"/>
      <c r="S1330" s="9"/>
      <c r="T1330" s="174"/>
      <c r="U1330" s="175"/>
      <c r="V1330" s="175"/>
      <c r="W1330" s="176"/>
      <c r="X1330" s="176"/>
      <c r="Y1330" s="177"/>
      <c r="Z1330" s="117"/>
      <c r="AA1330" s="11"/>
      <c r="AB1330" s="181"/>
      <c r="AC1330" s="9"/>
      <c r="AD1330" s="11"/>
      <c r="AE1330" s="74"/>
      <c r="AF1330" s="26"/>
    </row>
    <row r="1331">
      <c r="A1331" s="30"/>
      <c r="B1331" s="129" t="str">
        <f> VLOOKUP($A1331,datasets!$A:$B,2,0)</f>
        <v>#N/A</v>
      </c>
      <c r="C1331" s="129" t="str">
        <f t="shared" si="1"/>
        <v>.0</v>
      </c>
      <c r="D1331" s="11"/>
      <c r="E1331" s="117"/>
      <c r="F1331" s="168"/>
      <c r="G1331" s="117"/>
      <c r="H1331" s="169"/>
      <c r="I1331" s="170"/>
      <c r="J1331" s="169"/>
      <c r="K1331" s="171"/>
      <c r="L1331" s="11"/>
      <c r="M1331" s="11"/>
      <c r="N1331" s="172"/>
      <c r="O1331" s="117"/>
      <c r="P1331" s="11"/>
      <c r="Q1331" s="11"/>
      <c r="R1331" s="173"/>
      <c r="S1331" s="9"/>
      <c r="T1331" s="174"/>
      <c r="U1331" s="175"/>
      <c r="V1331" s="175"/>
      <c r="W1331" s="176"/>
      <c r="X1331" s="176"/>
      <c r="Y1331" s="177"/>
      <c r="Z1331" s="117"/>
      <c r="AA1331" s="11"/>
      <c r="AB1331" s="181"/>
      <c r="AC1331" s="9"/>
      <c r="AD1331" s="11"/>
      <c r="AE1331" s="74"/>
      <c r="AF1331" s="26"/>
    </row>
    <row r="1332">
      <c r="A1332" s="30"/>
      <c r="B1332" s="129" t="str">
        <f> VLOOKUP($A1332,datasets!$A:$B,2,0)</f>
        <v>#N/A</v>
      </c>
      <c r="C1332" s="129" t="str">
        <f t="shared" si="1"/>
        <v>.0</v>
      </c>
      <c r="D1332" s="11"/>
      <c r="E1332" s="117"/>
      <c r="F1332" s="168"/>
      <c r="G1332" s="117"/>
      <c r="H1332" s="169"/>
      <c r="I1332" s="170"/>
      <c r="J1332" s="169"/>
      <c r="K1332" s="171"/>
      <c r="L1332" s="11"/>
      <c r="M1332" s="11"/>
      <c r="N1332" s="172"/>
      <c r="O1332" s="117"/>
      <c r="P1332" s="11"/>
      <c r="Q1332" s="11"/>
      <c r="R1332" s="173"/>
      <c r="S1332" s="9"/>
      <c r="T1332" s="174"/>
      <c r="U1332" s="175"/>
      <c r="V1332" s="175"/>
      <c r="W1332" s="176"/>
      <c r="X1332" s="176"/>
      <c r="Y1332" s="177"/>
      <c r="Z1332" s="117"/>
      <c r="AA1332" s="11"/>
      <c r="AB1332" s="181"/>
      <c r="AC1332" s="9"/>
      <c r="AD1332" s="11"/>
      <c r="AE1332" s="74"/>
      <c r="AF1332" s="26"/>
    </row>
    <row r="1333">
      <c r="A1333" s="30"/>
      <c r="B1333" s="129" t="str">
        <f> VLOOKUP($A1333,datasets!$A:$B,2,0)</f>
        <v>#N/A</v>
      </c>
      <c r="C1333" s="129" t="str">
        <f t="shared" si="1"/>
        <v>.0</v>
      </c>
      <c r="D1333" s="11"/>
      <c r="E1333" s="117"/>
      <c r="F1333" s="168"/>
      <c r="G1333" s="117"/>
      <c r="H1333" s="169"/>
      <c r="I1333" s="170"/>
      <c r="J1333" s="169"/>
      <c r="K1333" s="171"/>
      <c r="L1333" s="11"/>
      <c r="M1333" s="11"/>
      <c r="N1333" s="172"/>
      <c r="O1333" s="117"/>
      <c r="P1333" s="11"/>
      <c r="Q1333" s="11"/>
      <c r="R1333" s="173"/>
      <c r="S1333" s="9"/>
      <c r="T1333" s="174"/>
      <c r="U1333" s="175"/>
      <c r="V1333" s="175"/>
      <c r="W1333" s="176"/>
      <c r="X1333" s="176"/>
      <c r="Y1333" s="177"/>
      <c r="Z1333" s="117"/>
      <c r="AA1333" s="11"/>
      <c r="AB1333" s="181"/>
      <c r="AC1333" s="9"/>
      <c r="AD1333" s="11"/>
      <c r="AE1333" s="74"/>
      <c r="AF1333" s="26"/>
    </row>
    <row r="1334">
      <c r="A1334" s="30"/>
      <c r="B1334" s="129" t="str">
        <f> VLOOKUP($A1334,datasets!$A:$B,2,0)</f>
        <v>#N/A</v>
      </c>
      <c r="C1334" s="129" t="str">
        <f t="shared" si="1"/>
        <v>.0</v>
      </c>
      <c r="D1334" s="11"/>
      <c r="E1334" s="117"/>
      <c r="F1334" s="168"/>
      <c r="G1334" s="117"/>
      <c r="H1334" s="169"/>
      <c r="I1334" s="170"/>
      <c r="J1334" s="169"/>
      <c r="K1334" s="171"/>
      <c r="L1334" s="11"/>
      <c r="M1334" s="11"/>
      <c r="N1334" s="172"/>
      <c r="O1334" s="117"/>
      <c r="P1334" s="11"/>
      <c r="Q1334" s="11"/>
      <c r="R1334" s="173"/>
      <c r="S1334" s="9"/>
      <c r="T1334" s="174"/>
      <c r="U1334" s="175"/>
      <c r="V1334" s="175"/>
      <c r="W1334" s="176"/>
      <c r="X1334" s="176"/>
      <c r="Y1334" s="177"/>
      <c r="Z1334" s="117"/>
      <c r="AA1334" s="11"/>
      <c r="AB1334" s="181"/>
      <c r="AC1334" s="9"/>
      <c r="AD1334" s="11"/>
      <c r="AE1334" s="74"/>
      <c r="AF1334" s="26"/>
    </row>
    <row r="1335">
      <c r="A1335" s="30"/>
      <c r="B1335" s="129" t="str">
        <f> VLOOKUP($A1335,datasets!$A:$B,2,0)</f>
        <v>#N/A</v>
      </c>
      <c r="C1335" s="129" t="str">
        <f t="shared" si="1"/>
        <v>.0</v>
      </c>
      <c r="D1335" s="11"/>
      <c r="E1335" s="117"/>
      <c r="F1335" s="168"/>
      <c r="G1335" s="117"/>
      <c r="H1335" s="169"/>
      <c r="I1335" s="170"/>
      <c r="J1335" s="169"/>
      <c r="K1335" s="171"/>
      <c r="L1335" s="11"/>
      <c r="M1335" s="11"/>
      <c r="N1335" s="172"/>
      <c r="O1335" s="117"/>
      <c r="P1335" s="11"/>
      <c r="Q1335" s="11"/>
      <c r="R1335" s="173"/>
      <c r="S1335" s="9"/>
      <c r="T1335" s="174"/>
      <c r="U1335" s="175"/>
      <c r="V1335" s="175"/>
      <c r="W1335" s="176"/>
      <c r="X1335" s="176"/>
      <c r="Y1335" s="177"/>
      <c r="Z1335" s="117"/>
      <c r="AA1335" s="11"/>
      <c r="AB1335" s="181"/>
      <c r="AC1335" s="9"/>
      <c r="AD1335" s="11"/>
      <c r="AE1335" s="74"/>
      <c r="AF1335" s="26"/>
    </row>
    <row r="1336">
      <c r="A1336" s="30"/>
      <c r="B1336" s="129" t="str">
        <f> VLOOKUP($A1336,datasets!$A:$B,2,0)</f>
        <v>#N/A</v>
      </c>
      <c r="C1336" s="129" t="str">
        <f t="shared" si="1"/>
        <v>.0</v>
      </c>
      <c r="D1336" s="11"/>
      <c r="E1336" s="117"/>
      <c r="F1336" s="168"/>
      <c r="G1336" s="117"/>
      <c r="H1336" s="169"/>
      <c r="I1336" s="170"/>
      <c r="J1336" s="169"/>
      <c r="K1336" s="171"/>
      <c r="L1336" s="11"/>
      <c r="M1336" s="11"/>
      <c r="N1336" s="172"/>
      <c r="O1336" s="117"/>
      <c r="P1336" s="11"/>
      <c r="Q1336" s="11"/>
      <c r="R1336" s="173"/>
      <c r="S1336" s="9"/>
      <c r="T1336" s="174"/>
      <c r="U1336" s="175"/>
      <c r="V1336" s="175"/>
      <c r="W1336" s="176"/>
      <c r="X1336" s="176"/>
      <c r="Y1336" s="177"/>
      <c r="Z1336" s="117"/>
      <c r="AA1336" s="11"/>
      <c r="AB1336" s="181"/>
      <c r="AC1336" s="9"/>
      <c r="AD1336" s="11"/>
      <c r="AE1336" s="74"/>
      <c r="AF1336" s="26"/>
    </row>
    <row r="1337">
      <c r="A1337" s="30"/>
      <c r="B1337" s="129" t="str">
        <f> VLOOKUP($A1337,datasets!$A:$B,2,0)</f>
        <v>#N/A</v>
      </c>
      <c r="C1337" s="129" t="str">
        <f t="shared" si="1"/>
        <v>.0</v>
      </c>
      <c r="D1337" s="11"/>
      <c r="E1337" s="117"/>
      <c r="F1337" s="168"/>
      <c r="G1337" s="117"/>
      <c r="H1337" s="169"/>
      <c r="I1337" s="170"/>
      <c r="J1337" s="169"/>
      <c r="K1337" s="171"/>
      <c r="L1337" s="11"/>
      <c r="M1337" s="11"/>
      <c r="N1337" s="172"/>
      <c r="O1337" s="117"/>
      <c r="P1337" s="11"/>
      <c r="Q1337" s="11"/>
      <c r="R1337" s="173"/>
      <c r="S1337" s="9"/>
      <c r="T1337" s="174"/>
      <c r="U1337" s="175"/>
      <c r="V1337" s="175"/>
      <c r="W1337" s="176"/>
      <c r="X1337" s="176"/>
      <c r="Y1337" s="177"/>
      <c r="Z1337" s="117"/>
      <c r="AA1337" s="11"/>
      <c r="AB1337" s="181"/>
      <c r="AC1337" s="9"/>
      <c r="AD1337" s="11"/>
      <c r="AE1337" s="74"/>
      <c r="AF1337" s="26"/>
    </row>
    <row r="1338">
      <c r="A1338" s="30"/>
      <c r="B1338" s="129" t="str">
        <f> VLOOKUP($A1338,datasets!$A:$B,2,0)</f>
        <v>#N/A</v>
      </c>
      <c r="C1338" s="129" t="str">
        <f t="shared" si="1"/>
        <v>.0</v>
      </c>
      <c r="D1338" s="11"/>
      <c r="E1338" s="117"/>
      <c r="F1338" s="168"/>
      <c r="G1338" s="117"/>
      <c r="H1338" s="169"/>
      <c r="I1338" s="170"/>
      <c r="J1338" s="169"/>
      <c r="K1338" s="171"/>
      <c r="L1338" s="11"/>
      <c r="M1338" s="11"/>
      <c r="N1338" s="172"/>
      <c r="O1338" s="117"/>
      <c r="P1338" s="11"/>
      <c r="Q1338" s="11"/>
      <c r="R1338" s="173"/>
      <c r="S1338" s="9"/>
      <c r="T1338" s="174"/>
      <c r="U1338" s="175"/>
      <c r="V1338" s="175"/>
      <c r="W1338" s="176"/>
      <c r="X1338" s="176"/>
      <c r="Y1338" s="177"/>
      <c r="Z1338" s="117"/>
      <c r="AA1338" s="11"/>
      <c r="AB1338" s="181"/>
      <c r="AC1338" s="9"/>
      <c r="AD1338" s="11"/>
      <c r="AE1338" s="74"/>
      <c r="AF1338" s="26"/>
    </row>
    <row r="1339">
      <c r="A1339" s="30"/>
      <c r="B1339" s="129" t="str">
        <f> VLOOKUP($A1339,datasets!$A:$B,2,0)</f>
        <v>#N/A</v>
      </c>
      <c r="C1339" s="129" t="str">
        <f t="shared" si="1"/>
        <v>.0</v>
      </c>
      <c r="D1339" s="11"/>
      <c r="E1339" s="117"/>
      <c r="F1339" s="168"/>
      <c r="G1339" s="117"/>
      <c r="H1339" s="169"/>
      <c r="I1339" s="170"/>
      <c r="J1339" s="169"/>
      <c r="K1339" s="171"/>
      <c r="L1339" s="11"/>
      <c r="M1339" s="11"/>
      <c r="N1339" s="172"/>
      <c r="O1339" s="117"/>
      <c r="P1339" s="11"/>
      <c r="Q1339" s="11"/>
      <c r="R1339" s="173"/>
      <c r="S1339" s="9"/>
      <c r="T1339" s="174"/>
      <c r="U1339" s="175"/>
      <c r="V1339" s="175"/>
      <c r="W1339" s="176"/>
      <c r="X1339" s="176"/>
      <c r="Y1339" s="177"/>
      <c r="Z1339" s="117"/>
      <c r="AA1339" s="11"/>
      <c r="AB1339" s="181"/>
      <c r="AC1339" s="9"/>
      <c r="AD1339" s="11"/>
      <c r="AE1339" s="74"/>
      <c r="AF1339" s="26"/>
    </row>
    <row r="1340">
      <c r="A1340" s="30"/>
      <c r="B1340" s="129" t="str">
        <f> VLOOKUP($A1340,datasets!$A:$B,2,0)</f>
        <v>#N/A</v>
      </c>
      <c r="C1340" s="129" t="str">
        <f t="shared" si="1"/>
        <v>.0</v>
      </c>
      <c r="D1340" s="11"/>
      <c r="E1340" s="117"/>
      <c r="F1340" s="168"/>
      <c r="G1340" s="117"/>
      <c r="H1340" s="169"/>
      <c r="I1340" s="170"/>
      <c r="J1340" s="169"/>
      <c r="K1340" s="171"/>
      <c r="L1340" s="11"/>
      <c r="M1340" s="11"/>
      <c r="N1340" s="172"/>
      <c r="O1340" s="117"/>
      <c r="P1340" s="11"/>
      <c r="Q1340" s="11"/>
      <c r="R1340" s="173"/>
      <c r="S1340" s="9"/>
      <c r="T1340" s="174"/>
      <c r="U1340" s="175"/>
      <c r="V1340" s="175"/>
      <c r="W1340" s="176"/>
      <c r="X1340" s="176"/>
      <c r="Y1340" s="177"/>
      <c r="Z1340" s="117"/>
      <c r="AA1340" s="11"/>
      <c r="AB1340" s="181"/>
      <c r="AC1340" s="9"/>
      <c r="AD1340" s="11"/>
      <c r="AE1340" s="74"/>
      <c r="AF1340" s="26"/>
    </row>
    <row r="1341">
      <c r="A1341" s="30"/>
      <c r="B1341" s="129" t="str">
        <f> VLOOKUP($A1341,datasets!$A:$B,2,0)</f>
        <v>#N/A</v>
      </c>
      <c r="C1341" s="129" t="str">
        <f t="shared" si="1"/>
        <v>.0</v>
      </c>
      <c r="D1341" s="11"/>
      <c r="E1341" s="117"/>
      <c r="F1341" s="168"/>
      <c r="G1341" s="117"/>
      <c r="H1341" s="169"/>
      <c r="I1341" s="170"/>
      <c r="J1341" s="169"/>
      <c r="K1341" s="171"/>
      <c r="L1341" s="11"/>
      <c r="M1341" s="11"/>
      <c r="N1341" s="172"/>
      <c r="O1341" s="117"/>
      <c r="P1341" s="11"/>
      <c r="Q1341" s="11"/>
      <c r="R1341" s="173"/>
      <c r="S1341" s="9"/>
      <c r="T1341" s="174"/>
      <c r="U1341" s="175"/>
      <c r="V1341" s="175"/>
      <c r="W1341" s="176"/>
      <c r="X1341" s="176"/>
      <c r="Y1341" s="177"/>
      <c r="Z1341" s="117"/>
      <c r="AA1341" s="11"/>
      <c r="AB1341" s="181"/>
      <c r="AC1341" s="9"/>
      <c r="AD1341" s="11"/>
      <c r="AE1341" s="74"/>
      <c r="AF1341" s="26"/>
    </row>
    <row r="1342">
      <c r="A1342" s="30"/>
      <c r="B1342" s="129" t="str">
        <f> VLOOKUP($A1342,datasets!$A:$B,2,0)</f>
        <v>#N/A</v>
      </c>
      <c r="C1342" s="129" t="str">
        <f t="shared" si="1"/>
        <v>.0</v>
      </c>
      <c r="D1342" s="11"/>
      <c r="E1342" s="117"/>
      <c r="F1342" s="168"/>
      <c r="G1342" s="117"/>
      <c r="H1342" s="169"/>
      <c r="I1342" s="170"/>
      <c r="J1342" s="169"/>
      <c r="K1342" s="171"/>
      <c r="L1342" s="11"/>
      <c r="M1342" s="11"/>
      <c r="N1342" s="172"/>
      <c r="O1342" s="117"/>
      <c r="P1342" s="11"/>
      <c r="Q1342" s="11"/>
      <c r="R1342" s="173"/>
      <c r="S1342" s="9"/>
      <c r="T1342" s="174"/>
      <c r="U1342" s="175"/>
      <c r="V1342" s="175"/>
      <c r="W1342" s="176"/>
      <c r="X1342" s="176"/>
      <c r="Y1342" s="177"/>
      <c r="Z1342" s="117"/>
      <c r="AA1342" s="11"/>
      <c r="AB1342" s="181"/>
      <c r="AC1342" s="9"/>
      <c r="AD1342" s="11"/>
      <c r="AE1342" s="74"/>
      <c r="AF1342" s="26"/>
    </row>
    <row r="1343">
      <c r="A1343" s="30"/>
      <c r="B1343" s="129" t="str">
        <f> VLOOKUP($A1343,datasets!$A:$B,2,0)</f>
        <v>#N/A</v>
      </c>
      <c r="C1343" s="129" t="str">
        <f t="shared" si="1"/>
        <v>.0</v>
      </c>
      <c r="D1343" s="11"/>
      <c r="E1343" s="117"/>
      <c r="F1343" s="168"/>
      <c r="G1343" s="117"/>
      <c r="H1343" s="169"/>
      <c r="I1343" s="170"/>
      <c r="J1343" s="169"/>
      <c r="K1343" s="171"/>
      <c r="L1343" s="11"/>
      <c r="M1343" s="11"/>
      <c r="N1343" s="172"/>
      <c r="O1343" s="117"/>
      <c r="P1343" s="11"/>
      <c r="Q1343" s="11"/>
      <c r="R1343" s="173"/>
      <c r="S1343" s="9"/>
      <c r="T1343" s="174"/>
      <c r="U1343" s="175"/>
      <c r="V1343" s="175"/>
      <c r="W1343" s="176"/>
      <c r="X1343" s="176"/>
      <c r="Y1343" s="177"/>
      <c r="Z1343" s="117"/>
      <c r="AA1343" s="11"/>
      <c r="AB1343" s="181"/>
      <c r="AC1343" s="9"/>
      <c r="AD1343" s="11"/>
      <c r="AE1343" s="74"/>
      <c r="AF1343" s="26"/>
    </row>
    <row r="1344">
      <c r="A1344" s="30"/>
      <c r="B1344" s="129" t="str">
        <f> VLOOKUP($A1344,datasets!$A:$B,2,0)</f>
        <v>#N/A</v>
      </c>
      <c r="C1344" s="129" t="str">
        <f t="shared" si="1"/>
        <v>.0</v>
      </c>
      <c r="D1344" s="11"/>
      <c r="E1344" s="117"/>
      <c r="F1344" s="168"/>
      <c r="G1344" s="117"/>
      <c r="H1344" s="169"/>
      <c r="I1344" s="170"/>
      <c r="J1344" s="169"/>
      <c r="K1344" s="171"/>
      <c r="L1344" s="11"/>
      <c r="M1344" s="11"/>
      <c r="N1344" s="172"/>
      <c r="O1344" s="117"/>
      <c r="P1344" s="11"/>
      <c r="Q1344" s="11"/>
      <c r="R1344" s="173"/>
      <c r="S1344" s="9"/>
      <c r="T1344" s="174"/>
      <c r="U1344" s="175"/>
      <c r="V1344" s="175"/>
      <c r="W1344" s="176"/>
      <c r="X1344" s="176"/>
      <c r="Y1344" s="177"/>
      <c r="Z1344" s="117"/>
      <c r="AA1344" s="11"/>
      <c r="AB1344" s="181"/>
      <c r="AC1344" s="9"/>
      <c r="AD1344" s="11"/>
      <c r="AE1344" s="74"/>
      <c r="AF1344" s="26"/>
    </row>
    <row r="1345">
      <c r="A1345" s="30"/>
      <c r="B1345" s="129" t="str">
        <f> VLOOKUP($A1345,datasets!$A:$B,2,0)</f>
        <v>#N/A</v>
      </c>
      <c r="C1345" s="129" t="str">
        <f t="shared" si="1"/>
        <v>.0</v>
      </c>
      <c r="D1345" s="11"/>
      <c r="E1345" s="117"/>
      <c r="F1345" s="168"/>
      <c r="G1345" s="117"/>
      <c r="H1345" s="169"/>
      <c r="I1345" s="170"/>
      <c r="J1345" s="169"/>
      <c r="K1345" s="171"/>
      <c r="L1345" s="11"/>
      <c r="M1345" s="11"/>
      <c r="N1345" s="172"/>
      <c r="O1345" s="117"/>
      <c r="P1345" s="11"/>
      <c r="Q1345" s="11"/>
      <c r="R1345" s="173"/>
      <c r="S1345" s="9"/>
      <c r="T1345" s="174"/>
      <c r="U1345" s="175"/>
      <c r="V1345" s="175"/>
      <c r="W1345" s="176"/>
      <c r="X1345" s="176"/>
      <c r="Y1345" s="177"/>
      <c r="Z1345" s="117"/>
      <c r="AA1345" s="11"/>
      <c r="AB1345" s="181"/>
      <c r="AC1345" s="9"/>
      <c r="AD1345" s="11"/>
      <c r="AE1345" s="74"/>
      <c r="AF1345" s="26"/>
    </row>
    <row r="1346">
      <c r="A1346" s="30"/>
      <c r="B1346" s="129" t="str">
        <f> VLOOKUP($A1346,datasets!$A:$B,2,0)</f>
        <v>#N/A</v>
      </c>
      <c r="C1346" s="129" t="str">
        <f t="shared" si="1"/>
        <v>.0</v>
      </c>
      <c r="D1346" s="11"/>
      <c r="E1346" s="117"/>
      <c r="F1346" s="168"/>
      <c r="G1346" s="117"/>
      <c r="H1346" s="169"/>
      <c r="I1346" s="170"/>
      <c r="J1346" s="169"/>
      <c r="K1346" s="171"/>
      <c r="L1346" s="11"/>
      <c r="M1346" s="11"/>
      <c r="N1346" s="172"/>
      <c r="O1346" s="117"/>
      <c r="P1346" s="11"/>
      <c r="Q1346" s="11"/>
      <c r="R1346" s="173"/>
      <c r="S1346" s="9"/>
      <c r="T1346" s="174"/>
      <c r="U1346" s="175"/>
      <c r="V1346" s="175"/>
      <c r="W1346" s="176"/>
      <c r="X1346" s="176"/>
      <c r="Y1346" s="177"/>
      <c r="Z1346" s="117"/>
      <c r="AA1346" s="11"/>
      <c r="AB1346" s="181"/>
      <c r="AC1346" s="9"/>
      <c r="AD1346" s="11"/>
      <c r="AE1346" s="74"/>
      <c r="AF1346" s="26"/>
    </row>
    <row r="1347">
      <c r="A1347" s="30"/>
      <c r="B1347" s="129" t="str">
        <f> VLOOKUP($A1347,datasets!$A:$B,2,0)</f>
        <v>#N/A</v>
      </c>
      <c r="C1347" s="129" t="str">
        <f t="shared" si="1"/>
        <v>.0</v>
      </c>
      <c r="D1347" s="11"/>
      <c r="E1347" s="117"/>
      <c r="F1347" s="168"/>
      <c r="G1347" s="117"/>
      <c r="H1347" s="169"/>
      <c r="I1347" s="170"/>
      <c r="J1347" s="169"/>
      <c r="K1347" s="171"/>
      <c r="L1347" s="11"/>
      <c r="M1347" s="11"/>
      <c r="N1347" s="172"/>
      <c r="O1347" s="117"/>
      <c r="P1347" s="11"/>
      <c r="Q1347" s="11"/>
      <c r="R1347" s="173"/>
      <c r="S1347" s="9"/>
      <c r="T1347" s="174"/>
      <c r="U1347" s="175"/>
      <c r="V1347" s="175"/>
      <c r="W1347" s="176"/>
      <c r="X1347" s="176"/>
      <c r="Y1347" s="177"/>
      <c r="Z1347" s="117"/>
      <c r="AA1347" s="11"/>
      <c r="AB1347" s="181"/>
      <c r="AC1347" s="9"/>
      <c r="AD1347" s="11"/>
      <c r="AE1347" s="74"/>
      <c r="AF1347" s="26"/>
    </row>
    <row r="1348">
      <c r="A1348" s="30"/>
      <c r="B1348" s="129" t="str">
        <f> VLOOKUP($A1348,datasets!$A:$B,2,0)</f>
        <v>#N/A</v>
      </c>
      <c r="C1348" s="129" t="str">
        <f t="shared" si="1"/>
        <v>.0</v>
      </c>
      <c r="D1348" s="11"/>
      <c r="E1348" s="117"/>
      <c r="F1348" s="168"/>
      <c r="G1348" s="117"/>
      <c r="H1348" s="169"/>
      <c r="I1348" s="170"/>
      <c r="J1348" s="169"/>
      <c r="K1348" s="171"/>
      <c r="L1348" s="11"/>
      <c r="M1348" s="11"/>
      <c r="N1348" s="172"/>
      <c r="O1348" s="117"/>
      <c r="P1348" s="11"/>
      <c r="Q1348" s="11"/>
      <c r="R1348" s="173"/>
      <c r="S1348" s="9"/>
      <c r="T1348" s="174"/>
      <c r="U1348" s="175"/>
      <c r="V1348" s="175"/>
      <c r="W1348" s="176"/>
      <c r="X1348" s="176"/>
      <c r="Y1348" s="177"/>
      <c r="Z1348" s="117"/>
      <c r="AA1348" s="11"/>
      <c r="AB1348" s="181"/>
      <c r="AC1348" s="9"/>
      <c r="AD1348" s="11"/>
      <c r="AE1348" s="74"/>
      <c r="AF1348" s="26"/>
    </row>
    <row r="1349">
      <c r="A1349" s="30"/>
      <c r="B1349" s="129" t="str">
        <f> VLOOKUP($A1349,datasets!$A:$B,2,0)</f>
        <v>#N/A</v>
      </c>
      <c r="C1349" s="129" t="str">
        <f t="shared" si="1"/>
        <v>.0</v>
      </c>
      <c r="D1349" s="11"/>
      <c r="E1349" s="117"/>
      <c r="F1349" s="168"/>
      <c r="G1349" s="117"/>
      <c r="H1349" s="169"/>
      <c r="I1349" s="170"/>
      <c r="J1349" s="169"/>
      <c r="K1349" s="171"/>
      <c r="L1349" s="11"/>
      <c r="M1349" s="11"/>
      <c r="N1349" s="172"/>
      <c r="O1349" s="117"/>
      <c r="P1349" s="11"/>
      <c r="Q1349" s="11"/>
      <c r="R1349" s="173"/>
      <c r="S1349" s="9"/>
      <c r="T1349" s="174"/>
      <c r="U1349" s="175"/>
      <c r="V1349" s="175"/>
      <c r="W1349" s="176"/>
      <c r="X1349" s="176"/>
      <c r="Y1349" s="177"/>
      <c r="Z1349" s="117"/>
      <c r="AA1349" s="11"/>
      <c r="AB1349" s="181"/>
      <c r="AC1349" s="9"/>
      <c r="AD1349" s="11"/>
      <c r="AE1349" s="74"/>
      <c r="AF1349" s="26"/>
    </row>
    <row r="1350">
      <c r="A1350" s="30"/>
      <c r="B1350" s="129" t="str">
        <f> VLOOKUP($A1350,datasets!$A:$B,2,0)</f>
        <v>#N/A</v>
      </c>
      <c r="C1350" s="129" t="str">
        <f t="shared" si="1"/>
        <v>.0</v>
      </c>
      <c r="D1350" s="11"/>
      <c r="E1350" s="117"/>
      <c r="F1350" s="168"/>
      <c r="G1350" s="117"/>
      <c r="H1350" s="169"/>
      <c r="I1350" s="170"/>
      <c r="J1350" s="169"/>
      <c r="K1350" s="171"/>
      <c r="L1350" s="11"/>
      <c r="M1350" s="11"/>
      <c r="N1350" s="172"/>
      <c r="O1350" s="117"/>
      <c r="P1350" s="11"/>
      <c r="Q1350" s="11"/>
      <c r="R1350" s="173"/>
      <c r="S1350" s="9"/>
      <c r="T1350" s="174"/>
      <c r="U1350" s="175"/>
      <c r="V1350" s="175"/>
      <c r="W1350" s="176"/>
      <c r="X1350" s="176"/>
      <c r="Y1350" s="177"/>
      <c r="Z1350" s="117"/>
      <c r="AA1350" s="11"/>
      <c r="AB1350" s="181"/>
      <c r="AC1350" s="9"/>
      <c r="AD1350" s="11"/>
      <c r="AE1350" s="74"/>
      <c r="AF1350" s="26"/>
    </row>
    <row r="1351">
      <c r="A1351" s="30"/>
      <c r="B1351" s="129" t="str">
        <f> VLOOKUP($A1351,datasets!$A:$B,2,0)</f>
        <v>#N/A</v>
      </c>
      <c r="C1351" s="129" t="str">
        <f t="shared" si="1"/>
        <v>.0</v>
      </c>
      <c r="D1351" s="11"/>
      <c r="E1351" s="117"/>
      <c r="F1351" s="168"/>
      <c r="G1351" s="117"/>
      <c r="H1351" s="169"/>
      <c r="I1351" s="170"/>
      <c r="J1351" s="169"/>
      <c r="K1351" s="171"/>
      <c r="L1351" s="11"/>
      <c r="M1351" s="11"/>
      <c r="N1351" s="172"/>
      <c r="O1351" s="117"/>
      <c r="P1351" s="11"/>
      <c r="Q1351" s="11"/>
      <c r="R1351" s="173"/>
      <c r="S1351" s="9"/>
      <c r="T1351" s="174"/>
      <c r="U1351" s="175"/>
      <c r="V1351" s="175"/>
      <c r="W1351" s="176"/>
      <c r="X1351" s="176"/>
      <c r="Y1351" s="177"/>
      <c r="Z1351" s="117"/>
      <c r="AA1351" s="11"/>
      <c r="AB1351" s="181"/>
      <c r="AC1351" s="9"/>
      <c r="AD1351" s="11"/>
      <c r="AE1351" s="74"/>
      <c r="AF1351" s="26"/>
    </row>
    <row r="1352">
      <c r="A1352" s="30"/>
      <c r="B1352" s="129" t="str">
        <f> VLOOKUP($A1352,datasets!$A:$B,2,0)</f>
        <v>#N/A</v>
      </c>
      <c r="C1352" s="129" t="str">
        <f t="shared" si="1"/>
        <v>.0</v>
      </c>
      <c r="D1352" s="11"/>
      <c r="E1352" s="117"/>
      <c r="F1352" s="168"/>
      <c r="G1352" s="117"/>
      <c r="H1352" s="169"/>
      <c r="I1352" s="170"/>
      <c r="J1352" s="169"/>
      <c r="K1352" s="171"/>
      <c r="L1352" s="11"/>
      <c r="M1352" s="11"/>
      <c r="N1352" s="172"/>
      <c r="O1352" s="117"/>
      <c r="P1352" s="11"/>
      <c r="Q1352" s="11"/>
      <c r="R1352" s="173"/>
      <c r="S1352" s="9"/>
      <c r="T1352" s="174"/>
      <c r="U1352" s="175"/>
      <c r="V1352" s="175"/>
      <c r="W1352" s="176"/>
      <c r="X1352" s="176"/>
      <c r="Y1352" s="177"/>
      <c r="Z1352" s="117"/>
      <c r="AA1352" s="11"/>
      <c r="AB1352" s="181"/>
      <c r="AC1352" s="9"/>
      <c r="AD1352" s="11"/>
      <c r="AE1352" s="74"/>
      <c r="AF1352" s="26"/>
    </row>
    <row r="1353">
      <c r="A1353" s="30"/>
      <c r="B1353" s="129" t="str">
        <f> VLOOKUP($A1353,datasets!$A:$B,2,0)</f>
        <v>#N/A</v>
      </c>
      <c r="C1353" s="129" t="str">
        <f t="shared" si="1"/>
        <v>.0</v>
      </c>
      <c r="D1353" s="11"/>
      <c r="E1353" s="117"/>
      <c r="F1353" s="168"/>
      <c r="G1353" s="117"/>
      <c r="H1353" s="169"/>
      <c r="I1353" s="170"/>
      <c r="J1353" s="169"/>
      <c r="K1353" s="171"/>
      <c r="L1353" s="11"/>
      <c r="M1353" s="11"/>
      <c r="N1353" s="172"/>
      <c r="O1353" s="117"/>
      <c r="P1353" s="11"/>
      <c r="Q1353" s="11"/>
      <c r="R1353" s="173"/>
      <c r="S1353" s="9"/>
      <c r="T1353" s="174"/>
      <c r="U1353" s="175"/>
      <c r="V1353" s="175"/>
      <c r="W1353" s="176"/>
      <c r="X1353" s="176"/>
      <c r="Y1353" s="177"/>
      <c r="Z1353" s="117"/>
      <c r="AA1353" s="11"/>
      <c r="AB1353" s="181"/>
      <c r="AC1353" s="9"/>
      <c r="AD1353" s="11"/>
      <c r="AE1353" s="74"/>
      <c r="AF1353" s="26"/>
    </row>
    <row r="1354">
      <c r="A1354" s="30"/>
      <c r="B1354" s="129" t="str">
        <f> VLOOKUP($A1354,datasets!$A:$B,2,0)</f>
        <v>#N/A</v>
      </c>
      <c r="C1354" s="129" t="str">
        <f t="shared" si="1"/>
        <v>.0</v>
      </c>
      <c r="D1354" s="11"/>
      <c r="E1354" s="117"/>
      <c r="F1354" s="168"/>
      <c r="G1354" s="117"/>
      <c r="H1354" s="169"/>
      <c r="I1354" s="170"/>
      <c r="J1354" s="169"/>
      <c r="K1354" s="171"/>
      <c r="L1354" s="11"/>
      <c r="M1354" s="11"/>
      <c r="N1354" s="172"/>
      <c r="O1354" s="117"/>
      <c r="P1354" s="11"/>
      <c r="Q1354" s="11"/>
      <c r="R1354" s="173"/>
      <c r="S1354" s="9"/>
      <c r="T1354" s="174"/>
      <c r="U1354" s="175"/>
      <c r="V1354" s="175"/>
      <c r="W1354" s="176"/>
      <c r="X1354" s="176"/>
      <c r="Y1354" s="177"/>
      <c r="Z1354" s="117"/>
      <c r="AA1354" s="11"/>
      <c r="AB1354" s="181"/>
      <c r="AC1354" s="9"/>
      <c r="AD1354" s="11"/>
      <c r="AE1354" s="74"/>
      <c r="AF1354" s="26"/>
    </row>
    <row r="1355">
      <c r="A1355" s="30"/>
      <c r="B1355" s="129" t="str">
        <f> VLOOKUP($A1355,datasets!$A:$B,2,0)</f>
        <v>#N/A</v>
      </c>
      <c r="C1355" s="129" t="str">
        <f t="shared" si="1"/>
        <v>.0</v>
      </c>
      <c r="D1355" s="11"/>
      <c r="E1355" s="117"/>
      <c r="F1355" s="168"/>
      <c r="G1355" s="117"/>
      <c r="H1355" s="169"/>
      <c r="I1355" s="170"/>
      <c r="J1355" s="169"/>
      <c r="K1355" s="171"/>
      <c r="L1355" s="11"/>
      <c r="M1355" s="11"/>
      <c r="N1355" s="172"/>
      <c r="O1355" s="117"/>
      <c r="P1355" s="11"/>
      <c r="Q1355" s="11"/>
      <c r="R1355" s="173"/>
      <c r="S1355" s="9"/>
      <c r="T1355" s="174"/>
      <c r="U1355" s="175"/>
      <c r="V1355" s="175"/>
      <c r="W1355" s="176"/>
      <c r="X1355" s="176"/>
      <c r="Y1355" s="177"/>
      <c r="Z1355" s="117"/>
      <c r="AA1355" s="11"/>
      <c r="AB1355" s="181"/>
      <c r="AC1355" s="9"/>
      <c r="AD1355" s="11"/>
      <c r="AE1355" s="74"/>
      <c r="AF1355" s="26"/>
    </row>
    <row r="1356">
      <c r="A1356" s="30"/>
      <c r="B1356" s="129" t="str">
        <f> VLOOKUP($A1356,datasets!$A:$B,2,0)</f>
        <v>#N/A</v>
      </c>
      <c r="C1356" s="129" t="str">
        <f t="shared" si="1"/>
        <v>.0</v>
      </c>
      <c r="D1356" s="11"/>
      <c r="E1356" s="117"/>
      <c r="F1356" s="168"/>
      <c r="G1356" s="117"/>
      <c r="H1356" s="169"/>
      <c r="I1356" s="170"/>
      <c r="J1356" s="169"/>
      <c r="K1356" s="171"/>
      <c r="L1356" s="11"/>
      <c r="M1356" s="11"/>
      <c r="N1356" s="172"/>
      <c r="O1356" s="117"/>
      <c r="P1356" s="11"/>
      <c r="Q1356" s="11"/>
      <c r="R1356" s="173"/>
      <c r="S1356" s="9"/>
      <c r="T1356" s="174"/>
      <c r="U1356" s="175"/>
      <c r="V1356" s="175"/>
      <c r="W1356" s="176"/>
      <c r="X1356" s="176"/>
      <c r="Y1356" s="177"/>
      <c r="Z1356" s="117"/>
      <c r="AA1356" s="11"/>
      <c r="AB1356" s="181"/>
      <c r="AC1356" s="9"/>
      <c r="AD1356" s="11"/>
      <c r="AE1356" s="74"/>
      <c r="AF1356" s="26"/>
    </row>
    <row r="1357">
      <c r="A1357" s="30"/>
      <c r="B1357" s="129" t="str">
        <f> VLOOKUP($A1357,datasets!$A:$B,2,0)</f>
        <v>#N/A</v>
      </c>
      <c r="C1357" s="129" t="str">
        <f t="shared" si="1"/>
        <v>.0</v>
      </c>
      <c r="D1357" s="11"/>
      <c r="E1357" s="117"/>
      <c r="F1357" s="168"/>
      <c r="G1357" s="117"/>
      <c r="H1357" s="169"/>
      <c r="I1357" s="170"/>
      <c r="J1357" s="169"/>
      <c r="K1357" s="171"/>
      <c r="L1357" s="11"/>
      <c r="M1357" s="11"/>
      <c r="N1357" s="172"/>
      <c r="O1357" s="117"/>
      <c r="P1357" s="11"/>
      <c r="Q1357" s="11"/>
      <c r="R1357" s="173"/>
      <c r="S1357" s="9"/>
      <c r="T1357" s="174"/>
      <c r="U1357" s="175"/>
      <c r="V1357" s="175"/>
      <c r="W1357" s="176"/>
      <c r="X1357" s="176"/>
      <c r="Y1357" s="177"/>
      <c r="Z1357" s="117"/>
      <c r="AA1357" s="11"/>
      <c r="AB1357" s="181"/>
      <c r="AC1357" s="9"/>
      <c r="AD1357" s="11"/>
      <c r="AE1357" s="74"/>
      <c r="AF1357" s="26"/>
    </row>
    <row r="1358">
      <c r="A1358" s="30"/>
      <c r="B1358" s="129" t="str">
        <f> VLOOKUP($A1358,datasets!$A:$B,2,0)</f>
        <v>#N/A</v>
      </c>
      <c r="C1358" s="129" t="str">
        <f t="shared" si="1"/>
        <v>.0</v>
      </c>
      <c r="D1358" s="11"/>
      <c r="E1358" s="117"/>
      <c r="F1358" s="168"/>
      <c r="G1358" s="117"/>
      <c r="H1358" s="169"/>
      <c r="I1358" s="170"/>
      <c r="J1358" s="169"/>
      <c r="K1358" s="171"/>
      <c r="L1358" s="11"/>
      <c r="M1358" s="11"/>
      <c r="N1358" s="172"/>
      <c r="O1358" s="117"/>
      <c r="P1358" s="11"/>
      <c r="Q1358" s="11"/>
      <c r="R1358" s="173"/>
      <c r="S1358" s="9"/>
      <c r="T1358" s="174"/>
      <c r="U1358" s="175"/>
      <c r="V1358" s="175"/>
      <c r="W1358" s="176"/>
      <c r="X1358" s="176"/>
      <c r="Y1358" s="177"/>
      <c r="Z1358" s="117"/>
      <c r="AA1358" s="11"/>
      <c r="AB1358" s="181"/>
      <c r="AC1358" s="9"/>
      <c r="AD1358" s="11"/>
      <c r="AE1358" s="74"/>
      <c r="AF1358" s="26"/>
    </row>
    <row r="1359">
      <c r="A1359" s="30"/>
      <c r="B1359" s="129" t="str">
        <f> VLOOKUP($A1359,datasets!$A:$B,2,0)</f>
        <v>#N/A</v>
      </c>
      <c r="C1359" s="129" t="str">
        <f t="shared" si="1"/>
        <v>.0</v>
      </c>
      <c r="D1359" s="11"/>
      <c r="E1359" s="117"/>
      <c r="F1359" s="168"/>
      <c r="G1359" s="117"/>
      <c r="H1359" s="169"/>
      <c r="I1359" s="170"/>
      <c r="J1359" s="169"/>
      <c r="K1359" s="171"/>
      <c r="L1359" s="11"/>
      <c r="M1359" s="11"/>
      <c r="N1359" s="172"/>
      <c r="O1359" s="117"/>
      <c r="P1359" s="11"/>
      <c r="Q1359" s="11"/>
      <c r="R1359" s="173"/>
      <c r="S1359" s="9"/>
      <c r="T1359" s="174"/>
      <c r="U1359" s="175"/>
      <c r="V1359" s="175"/>
      <c r="W1359" s="176"/>
      <c r="X1359" s="176"/>
      <c r="Y1359" s="177"/>
      <c r="Z1359" s="117"/>
      <c r="AA1359" s="11"/>
      <c r="AB1359" s="181"/>
      <c r="AC1359" s="9"/>
      <c r="AD1359" s="11"/>
      <c r="AE1359" s="74"/>
      <c r="AF1359" s="26"/>
    </row>
    <row r="1360">
      <c r="A1360" s="30"/>
      <c r="B1360" s="129" t="str">
        <f> VLOOKUP($A1360,datasets!$A:$B,2,0)</f>
        <v>#N/A</v>
      </c>
      <c r="C1360" s="129" t="str">
        <f t="shared" si="1"/>
        <v>.0</v>
      </c>
      <c r="D1360" s="11"/>
      <c r="E1360" s="117"/>
      <c r="F1360" s="168"/>
      <c r="G1360" s="117"/>
      <c r="H1360" s="169"/>
      <c r="I1360" s="170"/>
      <c r="J1360" s="169"/>
      <c r="K1360" s="171"/>
      <c r="L1360" s="11"/>
      <c r="M1360" s="11"/>
      <c r="N1360" s="172"/>
      <c r="O1360" s="117"/>
      <c r="P1360" s="11"/>
      <c r="Q1360" s="11"/>
      <c r="R1360" s="173"/>
      <c r="S1360" s="9"/>
      <c r="T1360" s="174"/>
      <c r="U1360" s="175"/>
      <c r="V1360" s="175"/>
      <c r="W1360" s="176"/>
      <c r="X1360" s="176"/>
      <c r="Y1360" s="177"/>
      <c r="Z1360" s="117"/>
      <c r="AA1360" s="11"/>
      <c r="AB1360" s="181"/>
      <c r="AC1360" s="9"/>
      <c r="AD1360" s="11"/>
      <c r="AE1360" s="74"/>
      <c r="AF1360" s="26"/>
    </row>
    <row r="1361">
      <c r="A1361" s="30"/>
      <c r="B1361" s="129" t="str">
        <f> VLOOKUP($A1361,datasets!$A:$B,2,0)</f>
        <v>#N/A</v>
      </c>
      <c r="C1361" s="129" t="str">
        <f t="shared" si="1"/>
        <v>.0</v>
      </c>
      <c r="D1361" s="11"/>
      <c r="E1361" s="117"/>
      <c r="F1361" s="168"/>
      <c r="G1361" s="117"/>
      <c r="H1361" s="169"/>
      <c r="I1361" s="170"/>
      <c r="J1361" s="169"/>
      <c r="K1361" s="171"/>
      <c r="L1361" s="11"/>
      <c r="M1361" s="11"/>
      <c r="N1361" s="172"/>
      <c r="O1361" s="117"/>
      <c r="P1361" s="11"/>
      <c r="Q1361" s="11"/>
      <c r="R1361" s="173"/>
      <c r="S1361" s="9"/>
      <c r="T1361" s="174"/>
      <c r="U1361" s="175"/>
      <c r="V1361" s="175"/>
      <c r="W1361" s="176"/>
      <c r="X1361" s="176"/>
      <c r="Y1361" s="177"/>
      <c r="Z1361" s="117"/>
      <c r="AA1361" s="11"/>
      <c r="AB1361" s="181"/>
      <c r="AC1361" s="9"/>
      <c r="AD1361" s="11"/>
      <c r="AE1361" s="74"/>
      <c r="AF1361" s="26"/>
    </row>
    <row r="1362">
      <c r="A1362" s="30"/>
      <c r="B1362" s="129" t="str">
        <f> VLOOKUP($A1362,datasets!$A:$B,2,0)</f>
        <v>#N/A</v>
      </c>
      <c r="C1362" s="129" t="str">
        <f t="shared" si="1"/>
        <v>.0</v>
      </c>
      <c r="D1362" s="11"/>
      <c r="E1362" s="117"/>
      <c r="F1362" s="168"/>
      <c r="G1362" s="117"/>
      <c r="H1362" s="169"/>
      <c r="I1362" s="170"/>
      <c r="J1362" s="169"/>
      <c r="K1362" s="171"/>
      <c r="L1362" s="11"/>
      <c r="M1362" s="11"/>
      <c r="N1362" s="172"/>
      <c r="O1362" s="117"/>
      <c r="P1362" s="11"/>
      <c r="Q1362" s="11"/>
      <c r="R1362" s="173"/>
      <c r="S1362" s="9"/>
      <c r="T1362" s="174"/>
      <c r="U1362" s="175"/>
      <c r="V1362" s="175"/>
      <c r="W1362" s="176"/>
      <c r="X1362" s="176"/>
      <c r="Y1362" s="177"/>
      <c r="Z1362" s="117"/>
      <c r="AA1362" s="11"/>
      <c r="AB1362" s="181"/>
      <c r="AC1362" s="9"/>
      <c r="AD1362" s="11"/>
      <c r="AE1362" s="74"/>
      <c r="AF1362" s="26"/>
    </row>
    <row r="1363">
      <c r="A1363" s="30"/>
      <c r="B1363" s="129" t="str">
        <f> VLOOKUP($A1363,datasets!$A:$B,2,0)</f>
        <v>#N/A</v>
      </c>
      <c r="C1363" s="129" t="str">
        <f t="shared" si="1"/>
        <v>.0</v>
      </c>
      <c r="D1363" s="11"/>
      <c r="E1363" s="117"/>
      <c r="F1363" s="168"/>
      <c r="G1363" s="117"/>
      <c r="H1363" s="169"/>
      <c r="I1363" s="170"/>
      <c r="J1363" s="169"/>
      <c r="K1363" s="171"/>
      <c r="L1363" s="11"/>
      <c r="M1363" s="11"/>
      <c r="N1363" s="172"/>
      <c r="O1363" s="117"/>
      <c r="P1363" s="11"/>
      <c r="Q1363" s="11"/>
      <c r="R1363" s="173"/>
      <c r="S1363" s="9"/>
      <c r="T1363" s="174"/>
      <c r="U1363" s="175"/>
      <c r="V1363" s="175"/>
      <c r="W1363" s="176"/>
      <c r="X1363" s="176"/>
      <c r="Y1363" s="177"/>
      <c r="Z1363" s="117"/>
      <c r="AA1363" s="11"/>
      <c r="AB1363" s="181"/>
      <c r="AC1363" s="9"/>
      <c r="AD1363" s="11"/>
      <c r="AE1363" s="74"/>
      <c r="AF1363" s="26"/>
    </row>
    <row r="1364">
      <c r="A1364" s="30"/>
      <c r="B1364" s="129" t="str">
        <f> VLOOKUP($A1364,datasets!$A:$B,2,0)</f>
        <v>#N/A</v>
      </c>
      <c r="C1364" s="129" t="str">
        <f t="shared" si="1"/>
        <v>.0</v>
      </c>
      <c r="D1364" s="11"/>
      <c r="E1364" s="117"/>
      <c r="F1364" s="168"/>
      <c r="G1364" s="117"/>
      <c r="H1364" s="169"/>
      <c r="I1364" s="170"/>
      <c r="J1364" s="169"/>
      <c r="K1364" s="171"/>
      <c r="L1364" s="11"/>
      <c r="M1364" s="11"/>
      <c r="N1364" s="172"/>
      <c r="O1364" s="117"/>
      <c r="P1364" s="11"/>
      <c r="Q1364" s="11"/>
      <c r="R1364" s="173"/>
      <c r="S1364" s="9"/>
      <c r="T1364" s="174"/>
      <c r="U1364" s="175"/>
      <c r="V1364" s="175"/>
      <c r="W1364" s="176"/>
      <c r="X1364" s="176"/>
      <c r="Y1364" s="177"/>
      <c r="Z1364" s="117"/>
      <c r="AA1364" s="11"/>
      <c r="AB1364" s="181"/>
      <c r="AC1364" s="9"/>
      <c r="AD1364" s="11"/>
      <c r="AE1364" s="74"/>
      <c r="AF1364" s="26"/>
    </row>
    <row r="1365">
      <c r="A1365" s="30"/>
      <c r="B1365" s="129" t="str">
        <f> VLOOKUP($A1365,datasets!$A:$B,2,0)</f>
        <v>#N/A</v>
      </c>
      <c r="C1365" s="129" t="str">
        <f t="shared" si="1"/>
        <v>.0</v>
      </c>
      <c r="D1365" s="11"/>
      <c r="E1365" s="117"/>
      <c r="F1365" s="168"/>
      <c r="G1365" s="117"/>
      <c r="H1365" s="169"/>
      <c r="I1365" s="170"/>
      <c r="J1365" s="169"/>
      <c r="K1365" s="171"/>
      <c r="L1365" s="11"/>
      <c r="M1365" s="11"/>
      <c r="N1365" s="172"/>
      <c r="O1365" s="117"/>
      <c r="P1365" s="11"/>
      <c r="Q1365" s="11"/>
      <c r="R1365" s="173"/>
      <c r="S1365" s="9"/>
      <c r="T1365" s="174"/>
      <c r="U1365" s="175"/>
      <c r="V1365" s="175"/>
      <c r="W1365" s="176"/>
      <c r="X1365" s="176"/>
      <c r="Y1365" s="177"/>
      <c r="Z1365" s="117"/>
      <c r="AA1365" s="11"/>
      <c r="AB1365" s="181"/>
      <c r="AC1365" s="9"/>
      <c r="AD1365" s="11"/>
      <c r="AE1365" s="74"/>
      <c r="AF1365" s="26"/>
    </row>
    <row r="1366">
      <c r="A1366" s="30"/>
      <c r="B1366" s="129" t="str">
        <f> VLOOKUP($A1366,datasets!$A:$B,2,0)</f>
        <v>#N/A</v>
      </c>
      <c r="C1366" s="129" t="str">
        <f t="shared" si="1"/>
        <v>.0</v>
      </c>
      <c r="D1366" s="11"/>
      <c r="E1366" s="117"/>
      <c r="F1366" s="168"/>
      <c r="G1366" s="117"/>
      <c r="H1366" s="169"/>
      <c r="I1366" s="170"/>
      <c r="J1366" s="169"/>
      <c r="K1366" s="171"/>
      <c r="L1366" s="11"/>
      <c r="M1366" s="11"/>
      <c r="N1366" s="172"/>
      <c r="O1366" s="117"/>
      <c r="P1366" s="11"/>
      <c r="Q1366" s="11"/>
      <c r="R1366" s="173"/>
      <c r="S1366" s="9"/>
      <c r="T1366" s="174"/>
      <c r="U1366" s="175"/>
      <c r="V1366" s="175"/>
      <c r="W1366" s="176"/>
      <c r="X1366" s="176"/>
      <c r="Y1366" s="177"/>
      <c r="Z1366" s="117"/>
      <c r="AA1366" s="11"/>
      <c r="AB1366" s="181"/>
      <c r="AC1366" s="9"/>
      <c r="AD1366" s="11"/>
      <c r="AE1366" s="74"/>
      <c r="AF1366" s="26"/>
    </row>
    <row r="1367">
      <c r="A1367" s="30"/>
      <c r="B1367" s="129" t="str">
        <f> VLOOKUP($A1367,datasets!$A:$B,2,0)</f>
        <v>#N/A</v>
      </c>
      <c r="C1367" s="129" t="str">
        <f t="shared" si="1"/>
        <v>.0</v>
      </c>
      <c r="D1367" s="11"/>
      <c r="E1367" s="117"/>
      <c r="F1367" s="168"/>
      <c r="G1367" s="117"/>
      <c r="H1367" s="169"/>
      <c r="I1367" s="170"/>
      <c r="J1367" s="169"/>
      <c r="K1367" s="171"/>
      <c r="L1367" s="11"/>
      <c r="M1367" s="11"/>
      <c r="N1367" s="172"/>
      <c r="O1367" s="117"/>
      <c r="P1367" s="11"/>
      <c r="Q1367" s="11"/>
      <c r="R1367" s="173"/>
      <c r="S1367" s="9"/>
      <c r="T1367" s="174"/>
      <c r="U1367" s="175"/>
      <c r="V1367" s="175"/>
      <c r="W1367" s="176"/>
      <c r="X1367" s="176"/>
      <c r="Y1367" s="177"/>
      <c r="Z1367" s="117"/>
      <c r="AA1367" s="11"/>
      <c r="AB1367" s="181"/>
      <c r="AC1367" s="9"/>
      <c r="AD1367" s="11"/>
      <c r="AE1367" s="74"/>
      <c r="AF1367" s="26"/>
    </row>
    <row r="1368">
      <c r="A1368" s="30"/>
      <c r="B1368" s="129" t="str">
        <f> VLOOKUP($A1368,datasets!$A:$B,2,0)</f>
        <v>#N/A</v>
      </c>
      <c r="C1368" s="129" t="str">
        <f t="shared" si="1"/>
        <v>.0</v>
      </c>
      <c r="D1368" s="11"/>
      <c r="E1368" s="117"/>
      <c r="F1368" s="168"/>
      <c r="G1368" s="117"/>
      <c r="H1368" s="169"/>
      <c r="I1368" s="170"/>
      <c r="J1368" s="169"/>
      <c r="K1368" s="171"/>
      <c r="L1368" s="11"/>
      <c r="M1368" s="11"/>
      <c r="N1368" s="172"/>
      <c r="O1368" s="117"/>
      <c r="P1368" s="11"/>
      <c r="Q1368" s="11"/>
      <c r="R1368" s="173"/>
      <c r="S1368" s="9"/>
      <c r="T1368" s="174"/>
      <c r="U1368" s="175"/>
      <c r="V1368" s="175"/>
      <c r="W1368" s="176"/>
      <c r="X1368" s="176"/>
      <c r="Y1368" s="177"/>
      <c r="Z1368" s="117"/>
      <c r="AA1368" s="11"/>
      <c r="AB1368" s="181"/>
      <c r="AC1368" s="9"/>
      <c r="AD1368" s="11"/>
      <c r="AE1368" s="74"/>
      <c r="AF1368" s="26"/>
    </row>
    <row r="1369">
      <c r="A1369" s="30"/>
      <c r="B1369" s="129" t="str">
        <f> VLOOKUP($A1369,datasets!$A:$B,2,0)</f>
        <v>#N/A</v>
      </c>
      <c r="C1369" s="129" t="str">
        <f t="shared" si="1"/>
        <v>.0</v>
      </c>
      <c r="D1369" s="11"/>
      <c r="E1369" s="117"/>
      <c r="F1369" s="168"/>
      <c r="G1369" s="117"/>
      <c r="H1369" s="169"/>
      <c r="I1369" s="170"/>
      <c r="J1369" s="169"/>
      <c r="K1369" s="171"/>
      <c r="L1369" s="11"/>
      <c r="M1369" s="11"/>
      <c r="N1369" s="172"/>
      <c r="O1369" s="117"/>
      <c r="P1369" s="11"/>
      <c r="Q1369" s="11"/>
      <c r="R1369" s="173"/>
      <c r="S1369" s="9"/>
      <c r="T1369" s="174"/>
      <c r="U1369" s="175"/>
      <c r="V1369" s="175"/>
      <c r="W1369" s="176"/>
      <c r="X1369" s="176"/>
      <c r="Y1369" s="177"/>
      <c r="Z1369" s="117"/>
      <c r="AA1369" s="11"/>
      <c r="AB1369" s="181"/>
      <c r="AC1369" s="9"/>
      <c r="AD1369" s="11"/>
      <c r="AE1369" s="74"/>
      <c r="AF1369" s="26"/>
    </row>
    <row r="1370">
      <c r="A1370" s="30"/>
      <c r="B1370" s="129" t="str">
        <f> VLOOKUP($A1370,datasets!$A:$B,2,0)</f>
        <v>#N/A</v>
      </c>
      <c r="C1370" s="129" t="str">
        <f t="shared" si="1"/>
        <v>.0</v>
      </c>
      <c r="D1370" s="11"/>
      <c r="E1370" s="117"/>
      <c r="F1370" s="168"/>
      <c r="G1370" s="117"/>
      <c r="H1370" s="169"/>
      <c r="I1370" s="170"/>
      <c r="J1370" s="169"/>
      <c r="K1370" s="171"/>
      <c r="L1370" s="11"/>
      <c r="M1370" s="11"/>
      <c r="N1370" s="172"/>
      <c r="O1370" s="117"/>
      <c r="P1370" s="11"/>
      <c r="Q1370" s="11"/>
      <c r="R1370" s="173"/>
      <c r="S1370" s="9"/>
      <c r="T1370" s="174"/>
      <c r="U1370" s="175"/>
      <c r="V1370" s="175"/>
      <c r="W1370" s="176"/>
      <c r="X1370" s="176"/>
      <c r="Y1370" s="177"/>
      <c r="Z1370" s="117"/>
      <c r="AA1370" s="11"/>
      <c r="AB1370" s="181"/>
      <c r="AC1370" s="9"/>
      <c r="AD1370" s="11"/>
      <c r="AE1370" s="74"/>
      <c r="AF1370" s="26"/>
    </row>
    <row r="1371">
      <c r="A1371" s="30"/>
      <c r="B1371" s="129" t="str">
        <f> VLOOKUP($A1371,datasets!$A:$B,2,0)</f>
        <v>#N/A</v>
      </c>
      <c r="C1371" s="129" t="str">
        <f t="shared" si="1"/>
        <v>.0</v>
      </c>
      <c r="D1371" s="11"/>
      <c r="E1371" s="117"/>
      <c r="F1371" s="168"/>
      <c r="G1371" s="117"/>
      <c r="H1371" s="169"/>
      <c r="I1371" s="170"/>
      <c r="J1371" s="169"/>
      <c r="K1371" s="171"/>
      <c r="L1371" s="11"/>
      <c r="M1371" s="11"/>
      <c r="N1371" s="172"/>
      <c r="O1371" s="117"/>
      <c r="P1371" s="11"/>
      <c r="Q1371" s="11"/>
      <c r="R1371" s="173"/>
      <c r="S1371" s="9"/>
      <c r="T1371" s="174"/>
      <c r="U1371" s="175"/>
      <c r="V1371" s="175"/>
      <c r="W1371" s="176"/>
      <c r="X1371" s="176"/>
      <c r="Y1371" s="177"/>
      <c r="Z1371" s="117"/>
      <c r="AA1371" s="11"/>
      <c r="AB1371" s="181"/>
      <c r="AC1371" s="9"/>
      <c r="AD1371" s="11"/>
      <c r="AE1371" s="74"/>
      <c r="AF1371" s="26"/>
    </row>
    <row r="1372">
      <c r="A1372" s="30"/>
      <c r="B1372" s="129" t="str">
        <f> VLOOKUP($A1372,datasets!$A:$B,2,0)</f>
        <v>#N/A</v>
      </c>
      <c r="C1372" s="129" t="str">
        <f t="shared" si="1"/>
        <v>.0</v>
      </c>
      <c r="D1372" s="11"/>
      <c r="E1372" s="117"/>
      <c r="F1372" s="168"/>
      <c r="G1372" s="117"/>
      <c r="H1372" s="169"/>
      <c r="I1372" s="170"/>
      <c r="J1372" s="169"/>
      <c r="K1372" s="171"/>
      <c r="L1372" s="11"/>
      <c r="M1372" s="11"/>
      <c r="N1372" s="172"/>
      <c r="O1372" s="117"/>
      <c r="P1372" s="11"/>
      <c r="Q1372" s="11"/>
      <c r="R1372" s="173"/>
      <c r="S1372" s="9"/>
      <c r="T1372" s="174"/>
      <c r="U1372" s="175"/>
      <c r="V1372" s="175"/>
      <c r="W1372" s="176"/>
      <c r="X1372" s="176"/>
      <c r="Y1372" s="177"/>
      <c r="Z1372" s="117"/>
      <c r="AA1372" s="11"/>
      <c r="AB1372" s="181"/>
      <c r="AC1372" s="9"/>
      <c r="AD1372" s="11"/>
      <c r="AE1372" s="74"/>
      <c r="AF1372" s="26"/>
    </row>
    <row r="1373">
      <c r="A1373" s="30"/>
      <c r="B1373" s="129" t="str">
        <f> VLOOKUP($A1373,datasets!$A:$B,2,0)</f>
        <v>#N/A</v>
      </c>
      <c r="C1373" s="129" t="str">
        <f t="shared" si="1"/>
        <v>.0</v>
      </c>
      <c r="D1373" s="11"/>
      <c r="E1373" s="117"/>
      <c r="F1373" s="168"/>
      <c r="G1373" s="117"/>
      <c r="H1373" s="169"/>
      <c r="I1373" s="170"/>
      <c r="J1373" s="169"/>
      <c r="K1373" s="171"/>
      <c r="L1373" s="11"/>
      <c r="M1373" s="11"/>
      <c r="N1373" s="172"/>
      <c r="O1373" s="117"/>
      <c r="P1373" s="11"/>
      <c r="Q1373" s="11"/>
      <c r="R1373" s="173"/>
      <c r="S1373" s="9"/>
      <c r="T1373" s="174"/>
      <c r="U1373" s="175"/>
      <c r="V1373" s="175"/>
      <c r="W1373" s="176"/>
      <c r="X1373" s="176"/>
      <c r="Y1373" s="177"/>
      <c r="Z1373" s="117"/>
      <c r="AA1373" s="11"/>
      <c r="AB1373" s="181"/>
      <c r="AC1373" s="9"/>
      <c r="AD1373" s="11"/>
      <c r="AE1373" s="74"/>
      <c r="AF1373" s="26"/>
    </row>
    <row r="1374">
      <c r="A1374" s="30"/>
      <c r="B1374" s="129" t="str">
        <f> VLOOKUP($A1374,datasets!$A:$B,2,0)</f>
        <v>#N/A</v>
      </c>
      <c r="C1374" s="129" t="str">
        <f t="shared" si="1"/>
        <v>.0</v>
      </c>
      <c r="D1374" s="11"/>
      <c r="E1374" s="117"/>
      <c r="F1374" s="168"/>
      <c r="G1374" s="117"/>
      <c r="H1374" s="169"/>
      <c r="I1374" s="170"/>
      <c r="J1374" s="169"/>
      <c r="K1374" s="171"/>
      <c r="L1374" s="11"/>
      <c r="M1374" s="11"/>
      <c r="N1374" s="172"/>
      <c r="O1374" s="117"/>
      <c r="P1374" s="11"/>
      <c r="Q1374" s="11"/>
      <c r="R1374" s="173"/>
      <c r="S1374" s="9"/>
      <c r="T1374" s="174"/>
      <c r="U1374" s="175"/>
      <c r="V1374" s="175"/>
      <c r="W1374" s="176"/>
      <c r="X1374" s="176"/>
      <c r="Y1374" s="177"/>
      <c r="Z1374" s="117"/>
      <c r="AA1374" s="11"/>
      <c r="AB1374" s="181"/>
      <c r="AC1374" s="9"/>
      <c r="AD1374" s="11"/>
      <c r="AE1374" s="74"/>
      <c r="AF1374" s="26"/>
    </row>
    <row r="1375">
      <c r="A1375" s="30"/>
      <c r="B1375" s="129" t="str">
        <f> VLOOKUP($A1375,datasets!$A:$B,2,0)</f>
        <v>#N/A</v>
      </c>
      <c r="C1375" s="129" t="str">
        <f t="shared" si="1"/>
        <v>.0</v>
      </c>
      <c r="D1375" s="11"/>
      <c r="E1375" s="117"/>
      <c r="F1375" s="168"/>
      <c r="G1375" s="117"/>
      <c r="H1375" s="169"/>
      <c r="I1375" s="170"/>
      <c r="J1375" s="169"/>
      <c r="K1375" s="171"/>
      <c r="L1375" s="11"/>
      <c r="M1375" s="11"/>
      <c r="N1375" s="172"/>
      <c r="O1375" s="117"/>
      <c r="P1375" s="11"/>
      <c r="Q1375" s="11"/>
      <c r="R1375" s="173"/>
      <c r="S1375" s="9"/>
      <c r="T1375" s="174"/>
      <c r="U1375" s="175"/>
      <c r="V1375" s="175"/>
      <c r="W1375" s="176"/>
      <c r="X1375" s="176"/>
      <c r="Y1375" s="177"/>
      <c r="Z1375" s="117"/>
      <c r="AA1375" s="11"/>
      <c r="AB1375" s="181"/>
      <c r="AC1375" s="9"/>
      <c r="AD1375" s="11"/>
      <c r="AE1375" s="74"/>
      <c r="AF1375" s="26"/>
    </row>
    <row r="1376">
      <c r="A1376" s="30"/>
      <c r="B1376" s="129" t="str">
        <f> VLOOKUP($A1376,datasets!$A:$B,2,0)</f>
        <v>#N/A</v>
      </c>
      <c r="C1376" s="129" t="str">
        <f t="shared" si="1"/>
        <v>.0</v>
      </c>
      <c r="D1376" s="11"/>
      <c r="E1376" s="117"/>
      <c r="F1376" s="168"/>
      <c r="G1376" s="117"/>
      <c r="H1376" s="169"/>
      <c r="I1376" s="170"/>
      <c r="J1376" s="169"/>
      <c r="K1376" s="171"/>
      <c r="L1376" s="11"/>
      <c r="M1376" s="11"/>
      <c r="N1376" s="172"/>
      <c r="O1376" s="117"/>
      <c r="P1376" s="11"/>
      <c r="Q1376" s="11"/>
      <c r="R1376" s="173"/>
      <c r="S1376" s="9"/>
      <c r="T1376" s="174"/>
      <c r="U1376" s="175"/>
      <c r="V1376" s="175"/>
      <c r="W1376" s="176"/>
      <c r="X1376" s="176"/>
      <c r="Y1376" s="177"/>
      <c r="Z1376" s="117"/>
      <c r="AA1376" s="11"/>
      <c r="AB1376" s="181"/>
      <c r="AC1376" s="9"/>
      <c r="AD1376" s="11"/>
      <c r="AE1376" s="74"/>
      <c r="AF1376" s="26"/>
    </row>
    <row r="1377">
      <c r="A1377" s="30"/>
      <c r="B1377" s="129" t="str">
        <f> VLOOKUP($A1377,datasets!$A:$B,2,0)</f>
        <v>#N/A</v>
      </c>
      <c r="C1377" s="129" t="str">
        <f t="shared" si="1"/>
        <v>.0</v>
      </c>
      <c r="D1377" s="11"/>
      <c r="E1377" s="117"/>
      <c r="F1377" s="168"/>
      <c r="G1377" s="117"/>
      <c r="H1377" s="169"/>
      <c r="I1377" s="170"/>
      <c r="J1377" s="169"/>
      <c r="K1377" s="171"/>
      <c r="L1377" s="11"/>
      <c r="M1377" s="11"/>
      <c r="N1377" s="172"/>
      <c r="O1377" s="117"/>
      <c r="P1377" s="11"/>
      <c r="Q1377" s="11"/>
      <c r="R1377" s="173"/>
      <c r="S1377" s="9"/>
      <c r="T1377" s="174"/>
      <c r="U1377" s="175"/>
      <c r="V1377" s="175"/>
      <c r="W1377" s="176"/>
      <c r="X1377" s="176"/>
      <c r="Y1377" s="177"/>
      <c r="Z1377" s="117"/>
      <c r="AA1377" s="11"/>
      <c r="AB1377" s="181"/>
      <c r="AC1377" s="9"/>
      <c r="AD1377" s="11"/>
      <c r="AE1377" s="74"/>
      <c r="AF1377" s="26"/>
    </row>
    <row r="1378">
      <c r="A1378" s="30"/>
      <c r="B1378" s="129" t="str">
        <f> VLOOKUP($A1378,datasets!$A:$B,2,0)</f>
        <v>#N/A</v>
      </c>
      <c r="C1378" s="129" t="str">
        <f t="shared" si="1"/>
        <v>.0</v>
      </c>
      <c r="D1378" s="11"/>
      <c r="E1378" s="117"/>
      <c r="F1378" s="168"/>
      <c r="G1378" s="117"/>
      <c r="H1378" s="169"/>
      <c r="I1378" s="170"/>
      <c r="J1378" s="169"/>
      <c r="K1378" s="171"/>
      <c r="L1378" s="11"/>
      <c r="M1378" s="11"/>
      <c r="N1378" s="172"/>
      <c r="O1378" s="117"/>
      <c r="P1378" s="11"/>
      <c r="Q1378" s="11"/>
      <c r="R1378" s="173"/>
      <c r="S1378" s="9"/>
      <c r="T1378" s="174"/>
      <c r="U1378" s="175"/>
      <c r="V1378" s="175"/>
      <c r="W1378" s="176"/>
      <c r="X1378" s="176"/>
      <c r="Y1378" s="177"/>
      <c r="Z1378" s="117"/>
      <c r="AA1378" s="11"/>
      <c r="AB1378" s="181"/>
      <c r="AC1378" s="9"/>
      <c r="AD1378" s="11"/>
      <c r="AE1378" s="74"/>
      <c r="AF1378" s="26"/>
    </row>
    <row r="1379">
      <c r="A1379" s="30"/>
      <c r="B1379" s="129" t="str">
        <f> VLOOKUP($A1379,datasets!$A:$B,2,0)</f>
        <v>#N/A</v>
      </c>
      <c r="C1379" s="129" t="str">
        <f t="shared" si="1"/>
        <v>.0</v>
      </c>
      <c r="D1379" s="11"/>
      <c r="E1379" s="117"/>
      <c r="F1379" s="168"/>
      <c r="G1379" s="117"/>
      <c r="H1379" s="169"/>
      <c r="I1379" s="170"/>
      <c r="J1379" s="169"/>
      <c r="K1379" s="171"/>
      <c r="L1379" s="11"/>
      <c r="M1379" s="11"/>
      <c r="N1379" s="172"/>
      <c r="O1379" s="117"/>
      <c r="P1379" s="11"/>
      <c r="Q1379" s="11"/>
      <c r="R1379" s="173"/>
      <c r="S1379" s="9"/>
      <c r="T1379" s="174"/>
      <c r="U1379" s="175"/>
      <c r="V1379" s="175"/>
      <c r="W1379" s="176"/>
      <c r="X1379" s="176"/>
      <c r="Y1379" s="177"/>
      <c r="Z1379" s="117"/>
      <c r="AA1379" s="11"/>
      <c r="AB1379" s="181"/>
      <c r="AC1379" s="9"/>
      <c r="AD1379" s="11"/>
      <c r="AE1379" s="74"/>
      <c r="AF1379" s="26"/>
    </row>
    <row r="1380">
      <c r="A1380" s="30"/>
      <c r="B1380" s="129" t="str">
        <f> VLOOKUP($A1380,datasets!$A:$B,2,0)</f>
        <v>#N/A</v>
      </c>
      <c r="C1380" s="129" t="str">
        <f t="shared" si="1"/>
        <v>.0</v>
      </c>
      <c r="D1380" s="11"/>
      <c r="E1380" s="117"/>
      <c r="F1380" s="168"/>
      <c r="G1380" s="117"/>
      <c r="H1380" s="169"/>
      <c r="I1380" s="170"/>
      <c r="J1380" s="169"/>
      <c r="K1380" s="171"/>
      <c r="L1380" s="11"/>
      <c r="M1380" s="11"/>
      <c r="N1380" s="172"/>
      <c r="O1380" s="117"/>
      <c r="P1380" s="11"/>
      <c r="Q1380" s="11"/>
      <c r="R1380" s="173"/>
      <c r="S1380" s="9"/>
      <c r="T1380" s="174"/>
      <c r="U1380" s="175"/>
      <c r="V1380" s="175"/>
      <c r="W1380" s="176"/>
      <c r="X1380" s="176"/>
      <c r="Y1380" s="177"/>
      <c r="Z1380" s="117"/>
      <c r="AA1380" s="11"/>
      <c r="AB1380" s="181"/>
      <c r="AC1380" s="9"/>
      <c r="AD1380" s="11"/>
      <c r="AE1380" s="74"/>
      <c r="AF1380" s="26"/>
    </row>
    <row r="1381">
      <c r="A1381" s="30"/>
      <c r="B1381" s="129" t="str">
        <f> VLOOKUP($A1381,datasets!$A:$B,2,0)</f>
        <v>#N/A</v>
      </c>
      <c r="C1381" s="129" t="str">
        <f t="shared" si="1"/>
        <v>.0</v>
      </c>
      <c r="D1381" s="11"/>
      <c r="E1381" s="117"/>
      <c r="F1381" s="168"/>
      <c r="G1381" s="117"/>
      <c r="H1381" s="169"/>
      <c r="I1381" s="170"/>
      <c r="J1381" s="169"/>
      <c r="K1381" s="171"/>
      <c r="L1381" s="11"/>
      <c r="M1381" s="11"/>
      <c r="N1381" s="172"/>
      <c r="O1381" s="117"/>
      <c r="P1381" s="11"/>
      <c r="Q1381" s="11"/>
      <c r="R1381" s="173"/>
      <c r="S1381" s="9"/>
      <c r="T1381" s="174"/>
      <c r="U1381" s="175"/>
      <c r="V1381" s="175"/>
      <c r="W1381" s="176"/>
      <c r="X1381" s="176"/>
      <c r="Y1381" s="177"/>
      <c r="Z1381" s="117"/>
      <c r="AA1381" s="11"/>
      <c r="AB1381" s="181"/>
      <c r="AC1381" s="9"/>
      <c r="AD1381" s="11"/>
      <c r="AE1381" s="74"/>
      <c r="AF1381" s="26"/>
    </row>
    <row r="1382">
      <c r="A1382" s="30"/>
      <c r="B1382" s="129" t="str">
        <f> VLOOKUP($A1382,datasets!$A:$B,2,0)</f>
        <v>#N/A</v>
      </c>
      <c r="C1382" s="129" t="str">
        <f t="shared" si="1"/>
        <v>.0</v>
      </c>
      <c r="D1382" s="11"/>
      <c r="E1382" s="117"/>
      <c r="F1382" s="168"/>
      <c r="G1382" s="117"/>
      <c r="H1382" s="169"/>
      <c r="I1382" s="170"/>
      <c r="J1382" s="169"/>
      <c r="K1382" s="171"/>
      <c r="L1382" s="11"/>
      <c r="M1382" s="11"/>
      <c r="N1382" s="172"/>
      <c r="O1382" s="117"/>
      <c r="P1382" s="11"/>
      <c r="Q1382" s="11"/>
      <c r="R1382" s="173"/>
      <c r="S1382" s="9"/>
      <c r="T1382" s="174"/>
      <c r="U1382" s="175"/>
      <c r="V1382" s="175"/>
      <c r="W1382" s="176"/>
      <c r="X1382" s="176"/>
      <c r="Y1382" s="177"/>
      <c r="Z1382" s="117"/>
      <c r="AA1382" s="11"/>
      <c r="AB1382" s="181"/>
      <c r="AC1382" s="9"/>
      <c r="AD1382" s="11"/>
      <c r="AE1382" s="74"/>
      <c r="AF1382" s="26"/>
    </row>
    <row r="1383">
      <c r="A1383" s="30"/>
      <c r="B1383" s="129" t="str">
        <f> VLOOKUP($A1383,datasets!$A:$B,2,0)</f>
        <v>#N/A</v>
      </c>
      <c r="C1383" s="129" t="str">
        <f t="shared" si="1"/>
        <v>.0</v>
      </c>
      <c r="D1383" s="11"/>
      <c r="E1383" s="117"/>
      <c r="F1383" s="168"/>
      <c r="G1383" s="117"/>
      <c r="H1383" s="169"/>
      <c r="I1383" s="170"/>
      <c r="J1383" s="169"/>
      <c r="K1383" s="171"/>
      <c r="L1383" s="11"/>
      <c r="M1383" s="11"/>
      <c r="N1383" s="172"/>
      <c r="O1383" s="117"/>
      <c r="P1383" s="11"/>
      <c r="Q1383" s="11"/>
      <c r="R1383" s="173"/>
      <c r="S1383" s="9"/>
      <c r="T1383" s="174"/>
      <c r="U1383" s="175"/>
      <c r="V1383" s="175"/>
      <c r="W1383" s="176"/>
      <c r="X1383" s="176"/>
      <c r="Y1383" s="177"/>
      <c r="Z1383" s="117"/>
      <c r="AA1383" s="11"/>
      <c r="AB1383" s="181"/>
      <c r="AC1383" s="9"/>
      <c r="AD1383" s="11"/>
      <c r="AE1383" s="74"/>
      <c r="AF1383" s="26"/>
    </row>
    <row r="1384">
      <c r="A1384" s="30"/>
      <c r="B1384" s="129" t="str">
        <f> VLOOKUP($A1384,datasets!$A:$B,2,0)</f>
        <v>#N/A</v>
      </c>
      <c r="C1384" s="129" t="str">
        <f t="shared" si="1"/>
        <v>.0</v>
      </c>
      <c r="D1384" s="11"/>
      <c r="E1384" s="117"/>
      <c r="F1384" s="168"/>
      <c r="G1384" s="117"/>
      <c r="H1384" s="169"/>
      <c r="I1384" s="170"/>
      <c r="J1384" s="169"/>
      <c r="K1384" s="171"/>
      <c r="L1384" s="11"/>
      <c r="M1384" s="11"/>
      <c r="N1384" s="172"/>
      <c r="O1384" s="117"/>
      <c r="P1384" s="11"/>
      <c r="Q1384" s="11"/>
      <c r="R1384" s="173"/>
      <c r="S1384" s="9"/>
      <c r="T1384" s="174"/>
      <c r="U1384" s="175"/>
      <c r="V1384" s="175"/>
      <c r="W1384" s="176"/>
      <c r="X1384" s="176"/>
      <c r="Y1384" s="177"/>
      <c r="Z1384" s="117"/>
      <c r="AA1384" s="11"/>
      <c r="AB1384" s="181"/>
      <c r="AC1384" s="9"/>
      <c r="AD1384" s="11"/>
      <c r="AE1384" s="74"/>
      <c r="AF1384" s="26"/>
    </row>
    <row r="1385">
      <c r="A1385" s="30"/>
      <c r="B1385" s="129" t="str">
        <f> VLOOKUP($A1385,datasets!$A:$B,2,0)</f>
        <v>#N/A</v>
      </c>
      <c r="C1385" s="129" t="str">
        <f t="shared" si="1"/>
        <v>.0</v>
      </c>
      <c r="D1385" s="11"/>
      <c r="E1385" s="117"/>
      <c r="F1385" s="168"/>
      <c r="G1385" s="117"/>
      <c r="H1385" s="169"/>
      <c r="I1385" s="170"/>
      <c r="J1385" s="169"/>
      <c r="K1385" s="171"/>
      <c r="L1385" s="11"/>
      <c r="M1385" s="11"/>
      <c r="N1385" s="172"/>
      <c r="O1385" s="117"/>
      <c r="P1385" s="11"/>
      <c r="Q1385" s="11"/>
      <c r="R1385" s="173"/>
      <c r="S1385" s="9"/>
      <c r="T1385" s="174"/>
      <c r="U1385" s="175"/>
      <c r="V1385" s="175"/>
      <c r="W1385" s="176"/>
      <c r="X1385" s="176"/>
      <c r="Y1385" s="177"/>
      <c r="Z1385" s="117"/>
      <c r="AA1385" s="11"/>
      <c r="AB1385" s="181"/>
      <c r="AC1385" s="9"/>
      <c r="AD1385" s="11"/>
      <c r="AE1385" s="74"/>
      <c r="AF1385" s="26"/>
    </row>
    <row r="1386">
      <c r="A1386" s="30"/>
      <c r="B1386" s="129" t="str">
        <f> VLOOKUP($A1386,datasets!$A:$B,2,0)</f>
        <v>#N/A</v>
      </c>
      <c r="C1386" s="129" t="str">
        <f t="shared" si="1"/>
        <v>.0</v>
      </c>
      <c r="D1386" s="11"/>
      <c r="E1386" s="117"/>
      <c r="F1386" s="168"/>
      <c r="G1386" s="117"/>
      <c r="H1386" s="169"/>
      <c r="I1386" s="170"/>
      <c r="J1386" s="169"/>
      <c r="K1386" s="171"/>
      <c r="L1386" s="11"/>
      <c r="M1386" s="11"/>
      <c r="N1386" s="172"/>
      <c r="O1386" s="117"/>
      <c r="P1386" s="11"/>
      <c r="Q1386" s="11"/>
      <c r="R1386" s="173"/>
      <c r="S1386" s="9"/>
      <c r="T1386" s="174"/>
      <c r="U1386" s="175"/>
      <c r="V1386" s="175"/>
      <c r="W1386" s="176"/>
      <c r="X1386" s="176"/>
      <c r="Y1386" s="177"/>
      <c r="Z1386" s="117"/>
      <c r="AA1386" s="11"/>
      <c r="AB1386" s="181"/>
      <c r="AC1386" s="9"/>
      <c r="AD1386" s="11"/>
      <c r="AE1386" s="74"/>
      <c r="AF1386" s="26"/>
    </row>
    <row r="1387">
      <c r="A1387" s="30"/>
      <c r="B1387" s="129" t="str">
        <f> VLOOKUP($A1387,datasets!$A:$B,2,0)</f>
        <v>#N/A</v>
      </c>
      <c r="C1387" s="129" t="str">
        <f t="shared" si="1"/>
        <v>.0</v>
      </c>
      <c r="D1387" s="11"/>
      <c r="E1387" s="117"/>
      <c r="F1387" s="168"/>
      <c r="G1387" s="117"/>
      <c r="H1387" s="169"/>
      <c r="I1387" s="170"/>
      <c r="J1387" s="169"/>
      <c r="K1387" s="171"/>
      <c r="L1387" s="11"/>
      <c r="M1387" s="11"/>
      <c r="N1387" s="172"/>
      <c r="O1387" s="117"/>
      <c r="P1387" s="11"/>
      <c r="Q1387" s="11"/>
      <c r="R1387" s="173"/>
      <c r="S1387" s="9"/>
      <c r="T1387" s="174"/>
      <c r="U1387" s="175"/>
      <c r="V1387" s="175"/>
      <c r="W1387" s="176"/>
      <c r="X1387" s="176"/>
      <c r="Y1387" s="177"/>
      <c r="Z1387" s="117"/>
      <c r="AA1387" s="11"/>
      <c r="AB1387" s="181"/>
      <c r="AC1387" s="9"/>
      <c r="AD1387" s="11"/>
      <c r="AE1387" s="74"/>
      <c r="AF1387" s="26"/>
    </row>
    <row r="1388">
      <c r="A1388" s="30"/>
      <c r="B1388" s="129" t="str">
        <f> VLOOKUP($A1388,datasets!$A:$B,2,0)</f>
        <v>#N/A</v>
      </c>
      <c r="C1388" s="129" t="str">
        <f t="shared" si="1"/>
        <v>.0</v>
      </c>
      <c r="D1388" s="11"/>
      <c r="E1388" s="117"/>
      <c r="F1388" s="168"/>
      <c r="G1388" s="117"/>
      <c r="H1388" s="169"/>
      <c r="I1388" s="170"/>
      <c r="J1388" s="169"/>
      <c r="K1388" s="171"/>
      <c r="L1388" s="11"/>
      <c r="M1388" s="11"/>
      <c r="N1388" s="172"/>
      <c r="O1388" s="117"/>
      <c r="P1388" s="11"/>
      <c r="Q1388" s="11"/>
      <c r="R1388" s="173"/>
      <c r="S1388" s="9"/>
      <c r="T1388" s="174"/>
      <c r="U1388" s="175"/>
      <c r="V1388" s="175"/>
      <c r="W1388" s="176"/>
      <c r="X1388" s="176"/>
      <c r="Y1388" s="177"/>
      <c r="Z1388" s="117"/>
      <c r="AA1388" s="11"/>
      <c r="AB1388" s="181"/>
      <c r="AC1388" s="9"/>
      <c r="AD1388" s="11"/>
      <c r="AE1388" s="74"/>
      <c r="AF1388" s="26"/>
    </row>
    <row r="1389">
      <c r="A1389" s="30"/>
      <c r="B1389" s="129" t="str">
        <f> VLOOKUP($A1389,datasets!$A:$B,2,0)</f>
        <v>#N/A</v>
      </c>
      <c r="C1389" s="129" t="str">
        <f t="shared" si="1"/>
        <v>.0</v>
      </c>
      <c r="D1389" s="11"/>
      <c r="E1389" s="117"/>
      <c r="F1389" s="168"/>
      <c r="G1389" s="117"/>
      <c r="H1389" s="169"/>
      <c r="I1389" s="170"/>
      <c r="J1389" s="169"/>
      <c r="K1389" s="171"/>
      <c r="L1389" s="11"/>
      <c r="M1389" s="11"/>
      <c r="N1389" s="172"/>
      <c r="O1389" s="117"/>
      <c r="P1389" s="11"/>
      <c r="Q1389" s="11"/>
      <c r="R1389" s="173"/>
      <c r="S1389" s="9"/>
      <c r="T1389" s="174"/>
      <c r="U1389" s="175"/>
      <c r="V1389" s="175"/>
      <c r="W1389" s="176"/>
      <c r="X1389" s="176"/>
      <c r="Y1389" s="177"/>
      <c r="Z1389" s="117"/>
      <c r="AA1389" s="11"/>
      <c r="AB1389" s="181"/>
      <c r="AC1389" s="9"/>
      <c r="AD1389" s="11"/>
      <c r="AE1389" s="74"/>
      <c r="AF1389" s="26"/>
    </row>
    <row r="1390">
      <c r="A1390" s="30"/>
      <c r="B1390" s="129" t="str">
        <f> VLOOKUP($A1390,datasets!$A:$B,2,0)</f>
        <v>#N/A</v>
      </c>
      <c r="C1390" s="129" t="str">
        <f t="shared" si="1"/>
        <v>.0</v>
      </c>
      <c r="D1390" s="11"/>
      <c r="E1390" s="117"/>
      <c r="F1390" s="168"/>
      <c r="G1390" s="117"/>
      <c r="H1390" s="169"/>
      <c r="I1390" s="170"/>
      <c r="J1390" s="169"/>
      <c r="K1390" s="171"/>
      <c r="L1390" s="11"/>
      <c r="M1390" s="11"/>
      <c r="N1390" s="172"/>
      <c r="O1390" s="117"/>
      <c r="P1390" s="11"/>
      <c r="Q1390" s="11"/>
      <c r="R1390" s="173"/>
      <c r="S1390" s="9"/>
      <c r="T1390" s="174"/>
      <c r="U1390" s="175"/>
      <c r="V1390" s="175"/>
      <c r="W1390" s="176"/>
      <c r="X1390" s="176"/>
      <c r="Y1390" s="177"/>
      <c r="Z1390" s="117"/>
      <c r="AA1390" s="11"/>
      <c r="AB1390" s="181"/>
      <c r="AC1390" s="9"/>
      <c r="AD1390" s="11"/>
      <c r="AE1390" s="74"/>
      <c r="AF1390" s="26"/>
    </row>
    <row r="1391">
      <c r="A1391" s="30"/>
      <c r="B1391" s="129" t="str">
        <f> VLOOKUP($A1391,datasets!$A:$B,2,0)</f>
        <v>#N/A</v>
      </c>
      <c r="C1391" s="129" t="str">
        <f t="shared" si="1"/>
        <v>.0</v>
      </c>
      <c r="D1391" s="11"/>
      <c r="E1391" s="117"/>
      <c r="F1391" s="168"/>
      <c r="G1391" s="117"/>
      <c r="H1391" s="169"/>
      <c r="I1391" s="170"/>
      <c r="J1391" s="169"/>
      <c r="K1391" s="171"/>
      <c r="L1391" s="11"/>
      <c r="M1391" s="11"/>
      <c r="N1391" s="172"/>
      <c r="O1391" s="117"/>
      <c r="P1391" s="11"/>
      <c r="Q1391" s="11"/>
      <c r="R1391" s="173"/>
      <c r="S1391" s="9"/>
      <c r="T1391" s="174"/>
      <c r="U1391" s="175"/>
      <c r="V1391" s="175"/>
      <c r="W1391" s="176"/>
      <c r="X1391" s="176"/>
      <c r="Y1391" s="177"/>
      <c r="Z1391" s="117"/>
      <c r="AA1391" s="11"/>
      <c r="AB1391" s="181"/>
      <c r="AC1391" s="9"/>
      <c r="AD1391" s="11"/>
      <c r="AE1391" s="74"/>
      <c r="AF1391" s="26"/>
    </row>
    <row r="1392">
      <c r="A1392" s="30"/>
      <c r="B1392" s="129" t="str">
        <f> VLOOKUP($A1392,datasets!$A:$B,2,0)</f>
        <v>#N/A</v>
      </c>
      <c r="C1392" s="129" t="str">
        <f t="shared" si="1"/>
        <v>.0</v>
      </c>
      <c r="D1392" s="11"/>
      <c r="E1392" s="117"/>
      <c r="F1392" s="168"/>
      <c r="G1392" s="117"/>
      <c r="H1392" s="169"/>
      <c r="I1392" s="170"/>
      <c r="J1392" s="169"/>
      <c r="K1392" s="171"/>
      <c r="L1392" s="11"/>
      <c r="M1392" s="11"/>
      <c r="N1392" s="172"/>
      <c r="O1392" s="117"/>
      <c r="P1392" s="11"/>
      <c r="Q1392" s="11"/>
      <c r="R1392" s="173"/>
      <c r="S1392" s="9"/>
      <c r="T1392" s="174"/>
      <c r="U1392" s="175"/>
      <c r="V1392" s="175"/>
      <c r="W1392" s="176"/>
      <c r="X1392" s="176"/>
      <c r="Y1392" s="177"/>
      <c r="Z1392" s="117"/>
      <c r="AA1392" s="11"/>
      <c r="AB1392" s="181"/>
      <c r="AC1392" s="9"/>
      <c r="AD1392" s="11"/>
      <c r="AE1392" s="74"/>
      <c r="AF1392" s="26"/>
    </row>
    <row r="1393">
      <c r="A1393" s="30"/>
      <c r="B1393" s="129" t="str">
        <f> VLOOKUP($A1393,datasets!$A:$B,2,0)</f>
        <v>#N/A</v>
      </c>
      <c r="C1393" s="129" t="str">
        <f t="shared" si="1"/>
        <v>.0</v>
      </c>
      <c r="D1393" s="11"/>
      <c r="E1393" s="117"/>
      <c r="F1393" s="168"/>
      <c r="G1393" s="117"/>
      <c r="H1393" s="169"/>
      <c r="I1393" s="170"/>
      <c r="J1393" s="169"/>
      <c r="K1393" s="171"/>
      <c r="L1393" s="11"/>
      <c r="M1393" s="11"/>
      <c r="N1393" s="172"/>
      <c r="O1393" s="117"/>
      <c r="P1393" s="11"/>
      <c r="Q1393" s="11"/>
      <c r="R1393" s="173"/>
      <c r="S1393" s="9"/>
      <c r="T1393" s="174"/>
      <c r="U1393" s="175"/>
      <c r="V1393" s="175"/>
      <c r="W1393" s="176"/>
      <c r="X1393" s="176"/>
      <c r="Y1393" s="177"/>
      <c r="Z1393" s="117"/>
      <c r="AA1393" s="11"/>
      <c r="AB1393" s="181"/>
      <c r="AC1393" s="9"/>
      <c r="AD1393" s="11"/>
      <c r="AE1393" s="74"/>
      <c r="AF1393" s="26"/>
    </row>
    <row r="1394">
      <c r="A1394" s="30"/>
      <c r="B1394" s="129" t="str">
        <f> VLOOKUP($A1394,datasets!$A:$B,2,0)</f>
        <v>#N/A</v>
      </c>
      <c r="C1394" s="129" t="str">
        <f t="shared" si="1"/>
        <v>.0</v>
      </c>
      <c r="D1394" s="11"/>
      <c r="E1394" s="117"/>
      <c r="F1394" s="168"/>
      <c r="G1394" s="117"/>
      <c r="H1394" s="169"/>
      <c r="I1394" s="170"/>
      <c r="J1394" s="169"/>
      <c r="K1394" s="171"/>
      <c r="L1394" s="11"/>
      <c r="M1394" s="11"/>
      <c r="N1394" s="172"/>
      <c r="O1394" s="117"/>
      <c r="P1394" s="11"/>
      <c r="Q1394" s="11"/>
      <c r="R1394" s="173"/>
      <c r="S1394" s="9"/>
      <c r="T1394" s="174"/>
      <c r="U1394" s="175"/>
      <c r="V1394" s="175"/>
      <c r="W1394" s="176"/>
      <c r="X1394" s="176"/>
      <c r="Y1394" s="177"/>
      <c r="Z1394" s="117"/>
      <c r="AA1394" s="11"/>
      <c r="AB1394" s="181"/>
      <c r="AC1394" s="9"/>
      <c r="AD1394" s="11"/>
      <c r="AE1394" s="74"/>
      <c r="AF1394" s="26"/>
    </row>
    <row r="1395">
      <c r="A1395" s="30"/>
      <c r="B1395" s="129" t="str">
        <f> VLOOKUP($A1395,datasets!$A:$B,2,0)</f>
        <v>#N/A</v>
      </c>
      <c r="C1395" s="129" t="str">
        <f t="shared" si="1"/>
        <v>.0</v>
      </c>
      <c r="D1395" s="11"/>
      <c r="E1395" s="117"/>
      <c r="F1395" s="168"/>
      <c r="G1395" s="117"/>
      <c r="H1395" s="169"/>
      <c r="I1395" s="170"/>
      <c r="J1395" s="169"/>
      <c r="K1395" s="171"/>
      <c r="L1395" s="11"/>
      <c r="M1395" s="11"/>
      <c r="N1395" s="172"/>
      <c r="O1395" s="117"/>
      <c r="P1395" s="11"/>
      <c r="Q1395" s="11"/>
      <c r="R1395" s="173"/>
      <c r="S1395" s="9"/>
      <c r="T1395" s="174"/>
      <c r="U1395" s="175"/>
      <c r="V1395" s="175"/>
      <c r="W1395" s="176"/>
      <c r="X1395" s="176"/>
      <c r="Y1395" s="177"/>
      <c r="Z1395" s="117"/>
      <c r="AA1395" s="11"/>
      <c r="AB1395" s="181"/>
      <c r="AC1395" s="9"/>
      <c r="AD1395" s="11"/>
      <c r="AE1395" s="74"/>
      <c r="AF1395" s="26"/>
    </row>
    <row r="1396">
      <c r="A1396" s="30"/>
      <c r="B1396" s="129" t="str">
        <f> VLOOKUP($A1396,datasets!$A:$B,2,0)</f>
        <v>#N/A</v>
      </c>
      <c r="C1396" s="129" t="str">
        <f t="shared" si="1"/>
        <v>.0</v>
      </c>
      <c r="D1396" s="11"/>
      <c r="E1396" s="117"/>
      <c r="F1396" s="168"/>
      <c r="G1396" s="117"/>
      <c r="H1396" s="169"/>
      <c r="I1396" s="170"/>
      <c r="J1396" s="169"/>
      <c r="K1396" s="171"/>
      <c r="L1396" s="11"/>
      <c r="M1396" s="11"/>
      <c r="N1396" s="172"/>
      <c r="O1396" s="117"/>
      <c r="P1396" s="11"/>
      <c r="Q1396" s="11"/>
      <c r="R1396" s="173"/>
      <c r="S1396" s="9"/>
      <c r="T1396" s="174"/>
      <c r="U1396" s="175"/>
      <c r="V1396" s="175"/>
      <c r="W1396" s="176"/>
      <c r="X1396" s="176"/>
      <c r="Y1396" s="177"/>
      <c r="Z1396" s="117"/>
      <c r="AA1396" s="11"/>
      <c r="AB1396" s="181"/>
      <c r="AC1396" s="9"/>
      <c r="AD1396" s="11"/>
      <c r="AE1396" s="74"/>
      <c r="AF1396" s="26"/>
    </row>
    <row r="1397">
      <c r="A1397" s="30"/>
      <c r="B1397" s="129" t="str">
        <f> VLOOKUP($A1397,datasets!$A:$B,2,0)</f>
        <v>#N/A</v>
      </c>
      <c r="C1397" s="129" t="str">
        <f t="shared" si="1"/>
        <v>.0</v>
      </c>
      <c r="D1397" s="11"/>
      <c r="E1397" s="117"/>
      <c r="F1397" s="168"/>
      <c r="G1397" s="117"/>
      <c r="H1397" s="169"/>
      <c r="I1397" s="170"/>
      <c r="J1397" s="169"/>
      <c r="K1397" s="171"/>
      <c r="L1397" s="11"/>
      <c r="M1397" s="11"/>
      <c r="N1397" s="172"/>
      <c r="O1397" s="117"/>
      <c r="P1397" s="11"/>
      <c r="Q1397" s="11"/>
      <c r="R1397" s="173"/>
      <c r="S1397" s="9"/>
      <c r="T1397" s="174"/>
      <c r="U1397" s="175"/>
      <c r="V1397" s="175"/>
      <c r="W1397" s="176"/>
      <c r="X1397" s="176"/>
      <c r="Y1397" s="177"/>
      <c r="Z1397" s="117"/>
      <c r="AA1397" s="11"/>
      <c r="AB1397" s="181"/>
      <c r="AC1397" s="9"/>
      <c r="AD1397" s="11"/>
      <c r="AE1397" s="74"/>
      <c r="AF1397" s="26"/>
    </row>
    <row r="1398">
      <c r="A1398" s="30"/>
      <c r="B1398" s="129" t="str">
        <f> VLOOKUP($A1398,datasets!$A:$B,2,0)</f>
        <v>#N/A</v>
      </c>
      <c r="C1398" s="129" t="str">
        <f t="shared" si="1"/>
        <v>.0</v>
      </c>
      <c r="D1398" s="11"/>
      <c r="E1398" s="117"/>
      <c r="F1398" s="168"/>
      <c r="G1398" s="117"/>
      <c r="H1398" s="169"/>
      <c r="I1398" s="170"/>
      <c r="J1398" s="169"/>
      <c r="K1398" s="171"/>
      <c r="L1398" s="11"/>
      <c r="M1398" s="11"/>
      <c r="N1398" s="172"/>
      <c r="O1398" s="117"/>
      <c r="P1398" s="11"/>
      <c r="Q1398" s="11"/>
      <c r="R1398" s="173"/>
      <c r="S1398" s="9"/>
      <c r="T1398" s="174"/>
      <c r="U1398" s="175"/>
      <c r="V1398" s="175"/>
      <c r="W1398" s="176"/>
      <c r="X1398" s="176"/>
      <c r="Y1398" s="177"/>
      <c r="Z1398" s="117"/>
      <c r="AA1398" s="11"/>
      <c r="AB1398" s="181"/>
      <c r="AC1398" s="9"/>
      <c r="AD1398" s="11"/>
      <c r="AE1398" s="74"/>
      <c r="AF1398" s="26"/>
    </row>
    <row r="1399">
      <c r="A1399" s="30"/>
      <c r="B1399" s="129" t="str">
        <f> VLOOKUP($A1399,datasets!$A:$B,2,0)</f>
        <v>#N/A</v>
      </c>
      <c r="C1399" s="129" t="str">
        <f t="shared" si="1"/>
        <v>.0</v>
      </c>
      <c r="D1399" s="11"/>
      <c r="E1399" s="117"/>
      <c r="F1399" s="168"/>
      <c r="G1399" s="117"/>
      <c r="H1399" s="169"/>
      <c r="I1399" s="170"/>
      <c r="J1399" s="169"/>
      <c r="K1399" s="171"/>
      <c r="L1399" s="11"/>
      <c r="M1399" s="11"/>
      <c r="N1399" s="172"/>
      <c r="O1399" s="117"/>
      <c r="P1399" s="11"/>
      <c r="Q1399" s="11"/>
      <c r="R1399" s="173"/>
      <c r="S1399" s="9"/>
      <c r="T1399" s="174"/>
      <c r="U1399" s="175"/>
      <c r="V1399" s="175"/>
      <c r="W1399" s="176"/>
      <c r="X1399" s="176"/>
      <c r="Y1399" s="177"/>
      <c r="Z1399" s="117"/>
      <c r="AA1399" s="11"/>
      <c r="AB1399" s="181"/>
      <c r="AC1399" s="9"/>
      <c r="AD1399" s="11"/>
      <c r="AE1399" s="74"/>
      <c r="AF1399" s="26"/>
    </row>
    <row r="1400">
      <c r="A1400" s="30"/>
      <c r="B1400" s="129" t="str">
        <f> VLOOKUP($A1400,datasets!$A:$B,2,0)</f>
        <v>#N/A</v>
      </c>
      <c r="C1400" s="129" t="str">
        <f t="shared" si="1"/>
        <v>.0</v>
      </c>
      <c r="D1400" s="11"/>
      <c r="E1400" s="117"/>
      <c r="F1400" s="168"/>
      <c r="G1400" s="117"/>
      <c r="H1400" s="169"/>
      <c r="I1400" s="170"/>
      <c r="J1400" s="169"/>
      <c r="K1400" s="171"/>
      <c r="L1400" s="11"/>
      <c r="M1400" s="11"/>
      <c r="N1400" s="172"/>
      <c r="O1400" s="117"/>
      <c r="P1400" s="11"/>
      <c r="Q1400" s="11"/>
      <c r="R1400" s="173"/>
      <c r="S1400" s="9"/>
      <c r="T1400" s="174"/>
      <c r="U1400" s="175"/>
      <c r="V1400" s="175"/>
      <c r="W1400" s="176"/>
      <c r="X1400" s="176"/>
      <c r="Y1400" s="177"/>
      <c r="Z1400" s="117"/>
      <c r="AA1400" s="11"/>
      <c r="AB1400" s="181"/>
      <c r="AC1400" s="9"/>
      <c r="AD1400" s="11"/>
      <c r="AE1400" s="74"/>
      <c r="AF1400" s="26"/>
    </row>
    <row r="1401">
      <c r="A1401" s="30"/>
      <c r="B1401" s="129" t="str">
        <f> VLOOKUP($A1401,datasets!$A:$B,2,0)</f>
        <v>#N/A</v>
      </c>
      <c r="C1401" s="129" t="str">
        <f t="shared" si="1"/>
        <v>.0</v>
      </c>
      <c r="D1401" s="11"/>
      <c r="E1401" s="117"/>
      <c r="F1401" s="168"/>
      <c r="G1401" s="117"/>
      <c r="H1401" s="169"/>
      <c r="I1401" s="170"/>
      <c r="J1401" s="169"/>
      <c r="K1401" s="171"/>
      <c r="L1401" s="11"/>
      <c r="M1401" s="11"/>
      <c r="N1401" s="172"/>
      <c r="O1401" s="117"/>
      <c r="P1401" s="11"/>
      <c r="Q1401" s="11"/>
      <c r="R1401" s="173"/>
      <c r="S1401" s="9"/>
      <c r="T1401" s="174"/>
      <c r="U1401" s="175"/>
      <c r="V1401" s="175"/>
      <c r="W1401" s="176"/>
      <c r="X1401" s="176"/>
      <c r="Y1401" s="177"/>
      <c r="Z1401" s="117"/>
      <c r="AA1401" s="11"/>
      <c r="AB1401" s="181"/>
      <c r="AC1401" s="9"/>
      <c r="AD1401" s="11"/>
      <c r="AE1401" s="74"/>
      <c r="AF1401" s="26"/>
    </row>
    <row r="1402">
      <c r="A1402" s="30"/>
      <c r="B1402" s="129" t="str">
        <f> VLOOKUP($A1402,datasets!$A:$B,2,0)</f>
        <v>#N/A</v>
      </c>
      <c r="C1402" s="129" t="str">
        <f t="shared" si="1"/>
        <v>.0</v>
      </c>
      <c r="D1402" s="11"/>
      <c r="E1402" s="117"/>
      <c r="F1402" s="168"/>
      <c r="G1402" s="117"/>
      <c r="H1402" s="169"/>
      <c r="I1402" s="170"/>
      <c r="J1402" s="169"/>
      <c r="K1402" s="171"/>
      <c r="L1402" s="11"/>
      <c r="M1402" s="11"/>
      <c r="N1402" s="172"/>
      <c r="O1402" s="117"/>
      <c r="P1402" s="11"/>
      <c r="Q1402" s="11"/>
      <c r="R1402" s="173"/>
      <c r="S1402" s="9"/>
      <c r="T1402" s="174"/>
      <c r="U1402" s="175"/>
      <c r="V1402" s="175"/>
      <c r="W1402" s="176"/>
      <c r="X1402" s="176"/>
      <c r="Y1402" s="177"/>
      <c r="Z1402" s="117"/>
      <c r="AA1402" s="11"/>
      <c r="AB1402" s="181"/>
      <c r="AC1402" s="9"/>
      <c r="AD1402" s="11"/>
      <c r="AE1402" s="74"/>
      <c r="AF1402" s="26"/>
    </row>
    <row r="1403">
      <c r="A1403" s="30"/>
      <c r="B1403" s="129" t="str">
        <f> VLOOKUP($A1403,datasets!$A:$B,2,0)</f>
        <v>#N/A</v>
      </c>
      <c r="C1403" s="129" t="str">
        <f t="shared" si="1"/>
        <v>.0</v>
      </c>
      <c r="D1403" s="11"/>
      <c r="E1403" s="117"/>
      <c r="F1403" s="168"/>
      <c r="G1403" s="117"/>
      <c r="H1403" s="169"/>
      <c r="I1403" s="170"/>
      <c r="J1403" s="169"/>
      <c r="K1403" s="171"/>
      <c r="L1403" s="11"/>
      <c r="M1403" s="11"/>
      <c r="N1403" s="172"/>
      <c r="O1403" s="117"/>
      <c r="P1403" s="11"/>
      <c r="Q1403" s="11"/>
      <c r="R1403" s="173"/>
      <c r="S1403" s="9"/>
      <c r="T1403" s="174"/>
      <c r="U1403" s="175"/>
      <c r="V1403" s="175"/>
      <c r="W1403" s="176"/>
      <c r="X1403" s="176"/>
      <c r="Y1403" s="177"/>
      <c r="Z1403" s="117"/>
      <c r="AA1403" s="11"/>
      <c r="AB1403" s="181"/>
      <c r="AC1403" s="9"/>
      <c r="AD1403" s="11"/>
      <c r="AE1403" s="74"/>
      <c r="AF1403" s="26"/>
    </row>
    <row r="1404">
      <c r="A1404" s="30"/>
      <c r="B1404" s="129" t="str">
        <f> VLOOKUP($A1404,datasets!$A:$B,2,0)</f>
        <v>#N/A</v>
      </c>
      <c r="C1404" s="129" t="str">
        <f t="shared" si="1"/>
        <v>.0</v>
      </c>
      <c r="D1404" s="11"/>
      <c r="E1404" s="117"/>
      <c r="F1404" s="168"/>
      <c r="G1404" s="117"/>
      <c r="H1404" s="169"/>
      <c r="I1404" s="170"/>
      <c r="J1404" s="169"/>
      <c r="K1404" s="171"/>
      <c r="L1404" s="11"/>
      <c r="M1404" s="11"/>
      <c r="N1404" s="172"/>
      <c r="O1404" s="117"/>
      <c r="P1404" s="11"/>
      <c r="Q1404" s="11"/>
      <c r="R1404" s="173"/>
      <c r="S1404" s="9"/>
      <c r="T1404" s="174"/>
      <c r="U1404" s="175"/>
      <c r="V1404" s="175"/>
      <c r="W1404" s="176"/>
      <c r="X1404" s="176"/>
      <c r="Y1404" s="177"/>
      <c r="Z1404" s="117"/>
      <c r="AA1404" s="11"/>
      <c r="AB1404" s="181"/>
      <c r="AC1404" s="9"/>
      <c r="AD1404" s="11"/>
      <c r="AE1404" s="74"/>
      <c r="AF1404" s="26"/>
    </row>
    <row r="1405">
      <c r="A1405" s="30"/>
      <c r="B1405" s="129" t="str">
        <f> VLOOKUP($A1405,datasets!$A:$B,2,0)</f>
        <v>#N/A</v>
      </c>
      <c r="C1405" s="129" t="str">
        <f t="shared" si="1"/>
        <v>.0</v>
      </c>
      <c r="D1405" s="11"/>
      <c r="E1405" s="117"/>
      <c r="F1405" s="168"/>
      <c r="G1405" s="117"/>
      <c r="H1405" s="169"/>
      <c r="I1405" s="170"/>
      <c r="J1405" s="169"/>
      <c r="K1405" s="171"/>
      <c r="L1405" s="11"/>
      <c r="M1405" s="11"/>
      <c r="N1405" s="172"/>
      <c r="O1405" s="117"/>
      <c r="P1405" s="11"/>
      <c r="Q1405" s="11"/>
      <c r="R1405" s="173"/>
      <c r="S1405" s="9"/>
      <c r="T1405" s="174"/>
      <c r="U1405" s="175"/>
      <c r="V1405" s="175"/>
      <c r="W1405" s="176"/>
      <c r="X1405" s="176"/>
      <c r="Y1405" s="177"/>
      <c r="Z1405" s="117"/>
      <c r="AA1405" s="11"/>
      <c r="AB1405" s="181"/>
      <c r="AC1405" s="9"/>
      <c r="AD1405" s="11"/>
      <c r="AE1405" s="74"/>
      <c r="AF1405" s="26"/>
    </row>
    <row r="1406">
      <c r="A1406" s="30"/>
      <c r="B1406" s="129" t="str">
        <f> VLOOKUP($A1406,datasets!$A:$B,2,0)</f>
        <v>#N/A</v>
      </c>
      <c r="C1406" s="129" t="str">
        <f t="shared" si="1"/>
        <v>.0</v>
      </c>
      <c r="D1406" s="11"/>
      <c r="E1406" s="117"/>
      <c r="F1406" s="168"/>
      <c r="G1406" s="117"/>
      <c r="H1406" s="169"/>
      <c r="I1406" s="170"/>
      <c r="J1406" s="169"/>
      <c r="K1406" s="171"/>
      <c r="L1406" s="11"/>
      <c r="M1406" s="11"/>
      <c r="N1406" s="172"/>
      <c r="O1406" s="117"/>
      <c r="P1406" s="11"/>
      <c r="Q1406" s="11"/>
      <c r="R1406" s="173"/>
      <c r="S1406" s="9"/>
      <c r="T1406" s="174"/>
      <c r="U1406" s="175"/>
      <c r="V1406" s="175"/>
      <c r="W1406" s="176"/>
      <c r="X1406" s="176"/>
      <c r="Y1406" s="177"/>
      <c r="Z1406" s="117"/>
      <c r="AA1406" s="11"/>
      <c r="AB1406" s="181"/>
      <c r="AC1406" s="9"/>
      <c r="AD1406" s="11"/>
      <c r="AE1406" s="74"/>
      <c r="AF1406" s="26"/>
    </row>
    <row r="1407">
      <c r="A1407" s="30"/>
      <c r="B1407" s="129" t="str">
        <f> VLOOKUP($A1407,datasets!$A:$B,2,0)</f>
        <v>#N/A</v>
      </c>
      <c r="C1407" s="129" t="str">
        <f t="shared" si="1"/>
        <v>.0</v>
      </c>
      <c r="D1407" s="11"/>
      <c r="E1407" s="117"/>
      <c r="F1407" s="168"/>
      <c r="G1407" s="117"/>
      <c r="H1407" s="169"/>
      <c r="I1407" s="170"/>
      <c r="J1407" s="169"/>
      <c r="K1407" s="171"/>
      <c r="L1407" s="11"/>
      <c r="M1407" s="11"/>
      <c r="N1407" s="172"/>
      <c r="O1407" s="117"/>
      <c r="P1407" s="11"/>
      <c r="Q1407" s="11"/>
      <c r="R1407" s="173"/>
      <c r="S1407" s="9"/>
      <c r="T1407" s="174"/>
      <c r="U1407" s="175"/>
      <c r="V1407" s="175"/>
      <c r="W1407" s="176"/>
      <c r="X1407" s="176"/>
      <c r="Y1407" s="177"/>
      <c r="Z1407" s="117"/>
      <c r="AA1407" s="11"/>
      <c r="AB1407" s="181"/>
      <c r="AC1407" s="9"/>
      <c r="AD1407" s="11"/>
      <c r="AE1407" s="74"/>
      <c r="AF1407" s="26"/>
    </row>
    <row r="1408">
      <c r="A1408" s="30"/>
      <c r="B1408" s="129" t="str">
        <f> VLOOKUP($A1408,datasets!$A:$B,2,0)</f>
        <v>#N/A</v>
      </c>
      <c r="C1408" s="129" t="str">
        <f t="shared" si="1"/>
        <v>.0</v>
      </c>
      <c r="D1408" s="11"/>
      <c r="E1408" s="117"/>
      <c r="F1408" s="168"/>
      <c r="G1408" s="117"/>
      <c r="H1408" s="169"/>
      <c r="I1408" s="170"/>
      <c r="J1408" s="169"/>
      <c r="K1408" s="171"/>
      <c r="L1408" s="11"/>
      <c r="M1408" s="11"/>
      <c r="N1408" s="172"/>
      <c r="O1408" s="117"/>
      <c r="P1408" s="11"/>
      <c r="Q1408" s="11"/>
      <c r="R1408" s="173"/>
      <c r="S1408" s="9"/>
      <c r="T1408" s="174"/>
      <c r="U1408" s="175"/>
      <c r="V1408" s="175"/>
      <c r="W1408" s="176"/>
      <c r="X1408" s="176"/>
      <c r="Y1408" s="177"/>
      <c r="Z1408" s="117"/>
      <c r="AA1408" s="11"/>
      <c r="AB1408" s="181"/>
      <c r="AC1408" s="9"/>
      <c r="AD1408" s="11"/>
      <c r="AE1408" s="74"/>
      <c r="AF1408" s="26"/>
    </row>
    <row r="1409">
      <c r="A1409" s="30"/>
      <c r="B1409" s="129" t="str">
        <f> VLOOKUP($A1409,datasets!$A:$B,2,0)</f>
        <v>#N/A</v>
      </c>
      <c r="C1409" s="129" t="str">
        <f t="shared" si="1"/>
        <v>.0</v>
      </c>
      <c r="D1409" s="11"/>
      <c r="E1409" s="117"/>
      <c r="F1409" s="168"/>
      <c r="G1409" s="117"/>
      <c r="H1409" s="169"/>
      <c r="I1409" s="170"/>
      <c r="J1409" s="169"/>
      <c r="K1409" s="171"/>
      <c r="L1409" s="11"/>
      <c r="M1409" s="11"/>
      <c r="N1409" s="172"/>
      <c r="O1409" s="117"/>
      <c r="P1409" s="11"/>
      <c r="Q1409" s="11"/>
      <c r="R1409" s="173"/>
      <c r="S1409" s="9"/>
      <c r="T1409" s="174"/>
      <c r="U1409" s="175"/>
      <c r="V1409" s="175"/>
      <c r="W1409" s="176"/>
      <c r="X1409" s="176"/>
      <c r="Y1409" s="177"/>
      <c r="Z1409" s="117"/>
      <c r="AA1409" s="11"/>
      <c r="AB1409" s="181"/>
      <c r="AC1409" s="9"/>
      <c r="AD1409" s="11"/>
      <c r="AE1409" s="74"/>
      <c r="AF1409" s="26"/>
    </row>
    <row r="1410">
      <c r="A1410" s="30"/>
      <c r="B1410" s="129" t="str">
        <f> VLOOKUP($A1410,datasets!$A:$B,2,0)</f>
        <v>#N/A</v>
      </c>
      <c r="C1410" s="129" t="str">
        <f t="shared" si="1"/>
        <v>.0</v>
      </c>
      <c r="D1410" s="11"/>
      <c r="E1410" s="117"/>
      <c r="F1410" s="168"/>
      <c r="G1410" s="117"/>
      <c r="H1410" s="169"/>
      <c r="I1410" s="170"/>
      <c r="J1410" s="169"/>
      <c r="K1410" s="171"/>
      <c r="L1410" s="11"/>
      <c r="M1410" s="11"/>
      <c r="N1410" s="172"/>
      <c r="O1410" s="117"/>
      <c r="P1410" s="11"/>
      <c r="Q1410" s="11"/>
      <c r="R1410" s="173"/>
      <c r="S1410" s="9"/>
      <c r="T1410" s="174"/>
      <c r="U1410" s="175"/>
      <c r="V1410" s="175"/>
      <c r="W1410" s="176"/>
      <c r="X1410" s="176"/>
      <c r="Y1410" s="177"/>
      <c r="Z1410" s="117"/>
      <c r="AA1410" s="11"/>
      <c r="AB1410" s="181"/>
      <c r="AC1410" s="9"/>
      <c r="AD1410" s="11"/>
      <c r="AE1410" s="74"/>
      <c r="AF1410" s="26"/>
    </row>
    <row r="1411">
      <c r="A1411" s="30"/>
      <c r="B1411" s="129" t="str">
        <f> VLOOKUP($A1411,datasets!$A:$B,2,0)</f>
        <v>#N/A</v>
      </c>
      <c r="C1411" s="129" t="str">
        <f t="shared" si="1"/>
        <v>.0</v>
      </c>
      <c r="D1411" s="11"/>
      <c r="E1411" s="117"/>
      <c r="F1411" s="168"/>
      <c r="G1411" s="117"/>
      <c r="H1411" s="169"/>
      <c r="I1411" s="170"/>
      <c r="J1411" s="169"/>
      <c r="K1411" s="171"/>
      <c r="L1411" s="11"/>
      <c r="M1411" s="11"/>
      <c r="N1411" s="172"/>
      <c r="O1411" s="117"/>
      <c r="P1411" s="11"/>
      <c r="Q1411" s="11"/>
      <c r="R1411" s="173"/>
      <c r="S1411" s="9"/>
      <c r="T1411" s="174"/>
      <c r="U1411" s="175"/>
      <c r="V1411" s="175"/>
      <c r="W1411" s="176"/>
      <c r="X1411" s="176"/>
      <c r="Y1411" s="177"/>
      <c r="Z1411" s="117"/>
      <c r="AA1411" s="11"/>
      <c r="AB1411" s="181"/>
      <c r="AC1411" s="9"/>
      <c r="AD1411" s="11"/>
      <c r="AE1411" s="74"/>
      <c r="AF1411" s="26"/>
    </row>
    <row r="1412">
      <c r="A1412" s="30"/>
      <c r="B1412" s="129" t="str">
        <f> VLOOKUP($A1412,datasets!$A:$B,2,0)</f>
        <v>#N/A</v>
      </c>
      <c r="C1412" s="129" t="str">
        <f t="shared" si="1"/>
        <v>.0</v>
      </c>
      <c r="D1412" s="11"/>
      <c r="E1412" s="117"/>
      <c r="F1412" s="168"/>
      <c r="G1412" s="117"/>
      <c r="H1412" s="169"/>
      <c r="I1412" s="170"/>
      <c r="J1412" s="169"/>
      <c r="K1412" s="171"/>
      <c r="L1412" s="11"/>
      <c r="M1412" s="11"/>
      <c r="N1412" s="172"/>
      <c r="O1412" s="117"/>
      <c r="P1412" s="11"/>
      <c r="Q1412" s="11"/>
      <c r="R1412" s="173"/>
      <c r="S1412" s="9"/>
      <c r="T1412" s="174"/>
      <c r="U1412" s="175"/>
      <c r="V1412" s="175"/>
      <c r="W1412" s="176"/>
      <c r="X1412" s="176"/>
      <c r="Y1412" s="177"/>
      <c r="Z1412" s="117"/>
      <c r="AA1412" s="11"/>
      <c r="AB1412" s="181"/>
      <c r="AC1412" s="9"/>
      <c r="AD1412" s="11"/>
      <c r="AE1412" s="74"/>
      <c r="AF1412" s="26"/>
    </row>
    <row r="1413">
      <c r="A1413" s="30"/>
      <c r="B1413" s="129" t="str">
        <f> VLOOKUP($A1413,datasets!$A:$B,2,0)</f>
        <v>#N/A</v>
      </c>
      <c r="C1413" s="129" t="str">
        <f t="shared" si="1"/>
        <v>.0</v>
      </c>
      <c r="D1413" s="11"/>
      <c r="E1413" s="117"/>
      <c r="F1413" s="168"/>
      <c r="G1413" s="117"/>
      <c r="H1413" s="169"/>
      <c r="I1413" s="170"/>
      <c r="J1413" s="169"/>
      <c r="K1413" s="171"/>
      <c r="L1413" s="11"/>
      <c r="M1413" s="11"/>
      <c r="N1413" s="172"/>
      <c r="O1413" s="117"/>
      <c r="P1413" s="11"/>
      <c r="Q1413" s="11"/>
      <c r="R1413" s="173"/>
      <c r="S1413" s="9"/>
      <c r="T1413" s="174"/>
      <c r="U1413" s="175"/>
      <c r="V1413" s="175"/>
      <c r="W1413" s="176"/>
      <c r="X1413" s="176"/>
      <c r="Y1413" s="177"/>
      <c r="Z1413" s="117"/>
      <c r="AA1413" s="11"/>
      <c r="AB1413" s="181"/>
      <c r="AC1413" s="9"/>
      <c r="AD1413" s="11"/>
      <c r="AE1413" s="74"/>
      <c r="AF1413" s="26"/>
    </row>
    <row r="1414">
      <c r="A1414" s="30"/>
      <c r="B1414" s="129" t="str">
        <f> VLOOKUP($A1414,datasets!$A:$B,2,0)</f>
        <v>#N/A</v>
      </c>
      <c r="C1414" s="129" t="str">
        <f t="shared" si="1"/>
        <v>.0</v>
      </c>
      <c r="D1414" s="11"/>
      <c r="E1414" s="117"/>
      <c r="F1414" s="168"/>
      <c r="G1414" s="117"/>
      <c r="H1414" s="169"/>
      <c r="I1414" s="170"/>
      <c r="J1414" s="169"/>
      <c r="K1414" s="171"/>
      <c r="L1414" s="11"/>
      <c r="M1414" s="11"/>
      <c r="N1414" s="172"/>
      <c r="O1414" s="117"/>
      <c r="P1414" s="11"/>
      <c r="Q1414" s="11"/>
      <c r="R1414" s="173"/>
      <c r="S1414" s="9"/>
      <c r="T1414" s="174"/>
      <c r="U1414" s="175"/>
      <c r="V1414" s="175"/>
      <c r="W1414" s="176"/>
      <c r="X1414" s="176"/>
      <c r="Y1414" s="177"/>
      <c r="Z1414" s="117"/>
      <c r="AA1414" s="11"/>
      <c r="AB1414" s="181"/>
      <c r="AC1414" s="9"/>
      <c r="AD1414" s="11"/>
      <c r="AE1414" s="74"/>
      <c r="AF1414" s="26"/>
    </row>
    <row r="1415">
      <c r="A1415" s="30"/>
      <c r="B1415" s="129" t="str">
        <f> VLOOKUP($A1415,datasets!$A:$B,2,0)</f>
        <v>#N/A</v>
      </c>
      <c r="C1415" s="129" t="str">
        <f t="shared" si="1"/>
        <v>.0</v>
      </c>
      <c r="D1415" s="11"/>
      <c r="E1415" s="117"/>
      <c r="F1415" s="168"/>
      <c r="G1415" s="117"/>
      <c r="H1415" s="169"/>
      <c r="I1415" s="170"/>
      <c r="J1415" s="169"/>
      <c r="K1415" s="171"/>
      <c r="L1415" s="11"/>
      <c r="M1415" s="11"/>
      <c r="N1415" s="172"/>
      <c r="O1415" s="117"/>
      <c r="P1415" s="11"/>
      <c r="Q1415" s="11"/>
      <c r="R1415" s="173"/>
      <c r="S1415" s="9"/>
      <c r="T1415" s="174"/>
      <c r="U1415" s="175"/>
      <c r="V1415" s="175"/>
      <c r="W1415" s="176"/>
      <c r="X1415" s="176"/>
      <c r="Y1415" s="177"/>
      <c r="Z1415" s="117"/>
      <c r="AA1415" s="11"/>
      <c r="AB1415" s="181"/>
      <c r="AC1415" s="9"/>
      <c r="AD1415" s="11"/>
      <c r="AE1415" s="74"/>
      <c r="AF1415" s="26"/>
    </row>
    <row r="1416">
      <c r="A1416" s="30"/>
      <c r="B1416" s="129" t="str">
        <f> VLOOKUP($A1416,datasets!$A:$B,2,0)</f>
        <v>#N/A</v>
      </c>
      <c r="C1416" s="129" t="str">
        <f t="shared" si="1"/>
        <v>.0</v>
      </c>
      <c r="D1416" s="11"/>
      <c r="E1416" s="117"/>
      <c r="F1416" s="168"/>
      <c r="G1416" s="117"/>
      <c r="H1416" s="169"/>
      <c r="I1416" s="170"/>
      <c r="J1416" s="169"/>
      <c r="K1416" s="171"/>
      <c r="L1416" s="11"/>
      <c r="M1416" s="11"/>
      <c r="N1416" s="172"/>
      <c r="O1416" s="117"/>
      <c r="P1416" s="11"/>
      <c r="Q1416" s="11"/>
      <c r="R1416" s="173"/>
      <c r="S1416" s="9"/>
      <c r="T1416" s="174"/>
      <c r="U1416" s="175"/>
      <c r="V1416" s="175"/>
      <c r="W1416" s="176"/>
      <c r="X1416" s="176"/>
      <c r="Y1416" s="177"/>
      <c r="Z1416" s="117"/>
      <c r="AA1416" s="11"/>
      <c r="AB1416" s="181"/>
      <c r="AC1416" s="9"/>
      <c r="AD1416" s="11"/>
      <c r="AE1416" s="74"/>
      <c r="AF1416" s="26"/>
    </row>
    <row r="1417">
      <c r="A1417" s="30"/>
      <c r="B1417" s="129" t="str">
        <f> VLOOKUP($A1417,datasets!$A:$B,2,0)</f>
        <v>#N/A</v>
      </c>
      <c r="C1417" s="129" t="str">
        <f t="shared" si="1"/>
        <v>.0</v>
      </c>
      <c r="D1417" s="11"/>
      <c r="E1417" s="117"/>
      <c r="F1417" s="168"/>
      <c r="G1417" s="117"/>
      <c r="H1417" s="169"/>
      <c r="I1417" s="170"/>
      <c r="J1417" s="169"/>
      <c r="K1417" s="171"/>
      <c r="L1417" s="11"/>
      <c r="M1417" s="11"/>
      <c r="N1417" s="172"/>
      <c r="O1417" s="117"/>
      <c r="P1417" s="11"/>
      <c r="Q1417" s="11"/>
      <c r="R1417" s="173"/>
      <c r="S1417" s="9"/>
      <c r="T1417" s="174"/>
      <c r="U1417" s="175"/>
      <c r="V1417" s="175"/>
      <c r="W1417" s="176"/>
      <c r="X1417" s="176"/>
      <c r="Y1417" s="177"/>
      <c r="Z1417" s="117"/>
      <c r="AA1417" s="11"/>
      <c r="AB1417" s="181"/>
      <c r="AC1417" s="9"/>
      <c r="AD1417" s="11"/>
      <c r="AE1417" s="74"/>
      <c r="AF1417" s="26"/>
    </row>
    <row r="1418">
      <c r="A1418" s="30"/>
      <c r="B1418" s="129" t="str">
        <f> VLOOKUP($A1418,datasets!$A:$B,2,0)</f>
        <v>#N/A</v>
      </c>
      <c r="C1418" s="129" t="str">
        <f t="shared" si="1"/>
        <v>.0</v>
      </c>
      <c r="D1418" s="11"/>
      <c r="E1418" s="117"/>
      <c r="F1418" s="168"/>
      <c r="G1418" s="117"/>
      <c r="H1418" s="169"/>
      <c r="I1418" s="170"/>
      <c r="J1418" s="169"/>
      <c r="K1418" s="171"/>
      <c r="L1418" s="11"/>
      <c r="M1418" s="11"/>
      <c r="N1418" s="172"/>
      <c r="O1418" s="117"/>
      <c r="P1418" s="11"/>
      <c r="Q1418" s="11"/>
      <c r="R1418" s="173"/>
      <c r="S1418" s="9"/>
      <c r="T1418" s="174"/>
      <c r="U1418" s="175"/>
      <c r="V1418" s="175"/>
      <c r="W1418" s="176"/>
      <c r="X1418" s="176"/>
      <c r="Y1418" s="177"/>
      <c r="Z1418" s="117"/>
      <c r="AA1418" s="11"/>
      <c r="AB1418" s="181"/>
      <c r="AC1418" s="9"/>
      <c r="AD1418" s="11"/>
      <c r="AE1418" s="74"/>
      <c r="AF1418" s="26"/>
    </row>
    <row r="1419">
      <c r="A1419" s="30"/>
      <c r="B1419" s="129" t="str">
        <f> VLOOKUP($A1419,datasets!$A:$B,2,0)</f>
        <v>#N/A</v>
      </c>
      <c r="C1419" s="129" t="str">
        <f t="shared" si="1"/>
        <v>.0</v>
      </c>
      <c r="D1419" s="11"/>
      <c r="E1419" s="117"/>
      <c r="F1419" s="168"/>
      <c r="G1419" s="117"/>
      <c r="H1419" s="169"/>
      <c r="I1419" s="170"/>
      <c r="J1419" s="169"/>
      <c r="K1419" s="171"/>
      <c r="L1419" s="11"/>
      <c r="M1419" s="11"/>
      <c r="N1419" s="172"/>
      <c r="O1419" s="117"/>
      <c r="P1419" s="11"/>
      <c r="Q1419" s="11"/>
      <c r="R1419" s="173"/>
      <c r="S1419" s="9"/>
      <c r="T1419" s="174"/>
      <c r="U1419" s="175"/>
      <c r="V1419" s="175"/>
      <c r="W1419" s="176"/>
      <c r="X1419" s="176"/>
      <c r="Y1419" s="177"/>
      <c r="Z1419" s="117"/>
      <c r="AA1419" s="11"/>
      <c r="AB1419" s="181"/>
      <c r="AC1419" s="9"/>
      <c r="AD1419" s="11"/>
      <c r="AE1419" s="74"/>
      <c r="AF1419" s="26"/>
    </row>
    <row r="1420">
      <c r="A1420" s="30"/>
      <c r="B1420" s="129" t="str">
        <f> VLOOKUP($A1420,datasets!$A:$B,2,0)</f>
        <v>#N/A</v>
      </c>
      <c r="C1420" s="129" t="str">
        <f t="shared" si="1"/>
        <v>.0</v>
      </c>
      <c r="D1420" s="11"/>
      <c r="E1420" s="117"/>
      <c r="F1420" s="168"/>
      <c r="G1420" s="117"/>
      <c r="H1420" s="169"/>
      <c r="I1420" s="170"/>
      <c r="J1420" s="169"/>
      <c r="K1420" s="171"/>
      <c r="L1420" s="11"/>
      <c r="M1420" s="11"/>
      <c r="N1420" s="172"/>
      <c r="O1420" s="117"/>
      <c r="P1420" s="11"/>
      <c r="Q1420" s="11"/>
      <c r="R1420" s="173"/>
      <c r="S1420" s="9"/>
      <c r="T1420" s="174"/>
      <c r="U1420" s="175"/>
      <c r="V1420" s="175"/>
      <c r="W1420" s="176"/>
      <c r="X1420" s="176"/>
      <c r="Y1420" s="177"/>
      <c r="Z1420" s="117"/>
      <c r="AA1420" s="11"/>
      <c r="AB1420" s="181"/>
      <c r="AC1420" s="9"/>
      <c r="AD1420" s="11"/>
      <c r="AE1420" s="74"/>
      <c r="AF1420" s="26"/>
    </row>
    <row r="1421">
      <c r="A1421" s="30"/>
      <c r="B1421" s="129" t="str">
        <f> VLOOKUP($A1421,datasets!$A:$B,2,0)</f>
        <v>#N/A</v>
      </c>
      <c r="C1421" s="129" t="str">
        <f t="shared" si="1"/>
        <v>.0</v>
      </c>
      <c r="D1421" s="11"/>
      <c r="E1421" s="117"/>
      <c r="F1421" s="168"/>
      <c r="G1421" s="117"/>
      <c r="H1421" s="169"/>
      <c r="I1421" s="170"/>
      <c r="J1421" s="169"/>
      <c r="K1421" s="171"/>
      <c r="L1421" s="11"/>
      <c r="M1421" s="11"/>
      <c r="N1421" s="172"/>
      <c r="O1421" s="117"/>
      <c r="P1421" s="11"/>
      <c r="Q1421" s="11"/>
      <c r="R1421" s="173"/>
      <c r="S1421" s="9"/>
      <c r="T1421" s="174"/>
      <c r="U1421" s="175"/>
      <c r="V1421" s="175"/>
      <c r="W1421" s="176"/>
      <c r="X1421" s="176"/>
      <c r="Y1421" s="177"/>
      <c r="Z1421" s="117"/>
      <c r="AA1421" s="11"/>
      <c r="AB1421" s="181"/>
      <c r="AC1421" s="9"/>
      <c r="AD1421" s="11"/>
      <c r="AE1421" s="74"/>
      <c r="AF1421" s="26"/>
    </row>
    <row r="1422">
      <c r="A1422" s="30"/>
      <c r="B1422" s="129" t="str">
        <f> VLOOKUP($A1422,datasets!$A:$B,2,0)</f>
        <v>#N/A</v>
      </c>
      <c r="C1422" s="129" t="str">
        <f t="shared" si="1"/>
        <v>.0</v>
      </c>
      <c r="D1422" s="11"/>
      <c r="E1422" s="117"/>
      <c r="F1422" s="168"/>
      <c r="G1422" s="117"/>
      <c r="H1422" s="169"/>
      <c r="I1422" s="170"/>
      <c r="J1422" s="169"/>
      <c r="K1422" s="171"/>
      <c r="L1422" s="11"/>
      <c r="M1422" s="11"/>
      <c r="N1422" s="172"/>
      <c r="O1422" s="117"/>
      <c r="P1422" s="11"/>
      <c r="Q1422" s="11"/>
      <c r="R1422" s="173"/>
      <c r="S1422" s="9"/>
      <c r="T1422" s="174"/>
      <c r="U1422" s="175"/>
      <c r="V1422" s="175"/>
      <c r="W1422" s="176"/>
      <c r="X1422" s="176"/>
      <c r="Y1422" s="177"/>
      <c r="Z1422" s="117"/>
      <c r="AA1422" s="11"/>
      <c r="AB1422" s="181"/>
      <c r="AC1422" s="9"/>
      <c r="AD1422" s="11"/>
      <c r="AE1422" s="74"/>
      <c r="AF1422" s="26"/>
    </row>
    <row r="1423">
      <c r="A1423" s="30"/>
      <c r="B1423" s="129" t="str">
        <f> VLOOKUP($A1423,datasets!$A:$B,2,0)</f>
        <v>#N/A</v>
      </c>
      <c r="C1423" s="129" t="str">
        <f t="shared" si="1"/>
        <v>.0</v>
      </c>
      <c r="D1423" s="11"/>
      <c r="E1423" s="117"/>
      <c r="F1423" s="168"/>
      <c r="G1423" s="117"/>
      <c r="H1423" s="169"/>
      <c r="I1423" s="170"/>
      <c r="J1423" s="169"/>
      <c r="K1423" s="171"/>
      <c r="L1423" s="11"/>
      <c r="M1423" s="11"/>
      <c r="N1423" s="172"/>
      <c r="O1423" s="117"/>
      <c r="P1423" s="11"/>
      <c r="Q1423" s="11"/>
      <c r="R1423" s="173"/>
      <c r="S1423" s="9"/>
      <c r="T1423" s="174"/>
      <c r="U1423" s="175"/>
      <c r="V1423" s="175"/>
      <c r="W1423" s="176"/>
      <c r="X1423" s="176"/>
      <c r="Y1423" s="177"/>
      <c r="Z1423" s="117"/>
      <c r="AA1423" s="11"/>
      <c r="AB1423" s="181"/>
      <c r="AC1423" s="9"/>
      <c r="AD1423" s="11"/>
      <c r="AE1423" s="74"/>
      <c r="AF1423" s="26"/>
    </row>
    <row r="1424">
      <c r="A1424" s="30"/>
      <c r="B1424" s="129" t="str">
        <f> VLOOKUP($A1424,datasets!$A:$B,2,0)</f>
        <v>#N/A</v>
      </c>
      <c r="C1424" s="129" t="str">
        <f t="shared" si="1"/>
        <v>.0</v>
      </c>
      <c r="D1424" s="11"/>
      <c r="E1424" s="117"/>
      <c r="F1424" s="168"/>
      <c r="G1424" s="117"/>
      <c r="H1424" s="169"/>
      <c r="I1424" s="170"/>
      <c r="J1424" s="169"/>
      <c r="K1424" s="171"/>
      <c r="L1424" s="11"/>
      <c r="M1424" s="11"/>
      <c r="N1424" s="172"/>
      <c r="O1424" s="117"/>
      <c r="P1424" s="11"/>
      <c r="Q1424" s="11"/>
      <c r="R1424" s="173"/>
      <c r="S1424" s="9"/>
      <c r="T1424" s="174"/>
      <c r="U1424" s="175"/>
      <c r="V1424" s="175"/>
      <c r="W1424" s="176"/>
      <c r="X1424" s="176"/>
      <c r="Y1424" s="177"/>
      <c r="Z1424" s="117"/>
      <c r="AA1424" s="11"/>
      <c r="AB1424" s="181"/>
      <c r="AC1424" s="9"/>
      <c r="AD1424" s="11"/>
      <c r="AE1424" s="74"/>
      <c r="AF1424" s="26"/>
    </row>
    <row r="1425">
      <c r="A1425" s="30"/>
      <c r="B1425" s="129" t="str">
        <f> VLOOKUP($A1425,datasets!$A:$B,2,0)</f>
        <v>#N/A</v>
      </c>
      <c r="C1425" s="129" t="str">
        <f t="shared" si="1"/>
        <v>.0</v>
      </c>
      <c r="D1425" s="11"/>
      <c r="E1425" s="117"/>
      <c r="F1425" s="168"/>
      <c r="G1425" s="117"/>
      <c r="H1425" s="169"/>
      <c r="I1425" s="170"/>
      <c r="J1425" s="169"/>
      <c r="K1425" s="171"/>
      <c r="L1425" s="11"/>
      <c r="M1425" s="11"/>
      <c r="N1425" s="172"/>
      <c r="O1425" s="117"/>
      <c r="P1425" s="11"/>
      <c r="Q1425" s="11"/>
      <c r="R1425" s="173"/>
      <c r="S1425" s="9"/>
      <c r="T1425" s="174"/>
      <c r="U1425" s="175"/>
      <c r="V1425" s="175"/>
      <c r="W1425" s="176"/>
      <c r="X1425" s="176"/>
      <c r="Y1425" s="177"/>
      <c r="Z1425" s="117"/>
      <c r="AA1425" s="11"/>
      <c r="AB1425" s="181"/>
      <c r="AC1425" s="9"/>
      <c r="AD1425" s="11"/>
      <c r="AE1425" s="74"/>
      <c r="AF1425" s="26"/>
    </row>
    <row r="1426">
      <c r="A1426" s="30"/>
      <c r="B1426" s="129" t="str">
        <f> VLOOKUP($A1426,datasets!$A:$B,2,0)</f>
        <v>#N/A</v>
      </c>
      <c r="C1426" s="129" t="str">
        <f t="shared" si="1"/>
        <v>.0</v>
      </c>
      <c r="D1426" s="11"/>
      <c r="E1426" s="117"/>
      <c r="F1426" s="168"/>
      <c r="G1426" s="117"/>
      <c r="H1426" s="169"/>
      <c r="I1426" s="170"/>
      <c r="J1426" s="169"/>
      <c r="K1426" s="171"/>
      <c r="L1426" s="11"/>
      <c r="M1426" s="11"/>
      <c r="N1426" s="172"/>
      <c r="O1426" s="117"/>
      <c r="P1426" s="11"/>
      <c r="Q1426" s="11"/>
      <c r="R1426" s="173"/>
      <c r="S1426" s="9"/>
      <c r="T1426" s="174"/>
      <c r="U1426" s="175"/>
      <c r="V1426" s="175"/>
      <c r="W1426" s="176"/>
      <c r="X1426" s="176"/>
      <c r="Y1426" s="177"/>
      <c r="Z1426" s="117"/>
      <c r="AA1426" s="11"/>
      <c r="AB1426" s="181"/>
      <c r="AC1426" s="9"/>
      <c r="AD1426" s="11"/>
      <c r="AE1426" s="74"/>
      <c r="AF1426" s="26"/>
    </row>
    <row r="1427">
      <c r="A1427" s="30"/>
      <c r="B1427" s="129" t="str">
        <f> VLOOKUP($A1427,datasets!$A:$B,2,0)</f>
        <v>#N/A</v>
      </c>
      <c r="C1427" s="129" t="str">
        <f t="shared" si="1"/>
        <v>.0</v>
      </c>
      <c r="D1427" s="11"/>
      <c r="E1427" s="117"/>
      <c r="F1427" s="168"/>
      <c r="G1427" s="117"/>
      <c r="H1427" s="169"/>
      <c r="I1427" s="170"/>
      <c r="J1427" s="169"/>
      <c r="K1427" s="171"/>
      <c r="L1427" s="11"/>
      <c r="M1427" s="11"/>
      <c r="N1427" s="172"/>
      <c r="O1427" s="117"/>
      <c r="P1427" s="11"/>
      <c r="Q1427" s="11"/>
      <c r="R1427" s="173"/>
      <c r="S1427" s="9"/>
      <c r="T1427" s="174"/>
      <c r="U1427" s="175"/>
      <c r="V1427" s="175"/>
      <c r="W1427" s="176"/>
      <c r="X1427" s="176"/>
      <c r="Y1427" s="177"/>
      <c r="Z1427" s="117"/>
      <c r="AA1427" s="11"/>
      <c r="AB1427" s="181"/>
      <c r="AC1427" s="9"/>
      <c r="AD1427" s="11"/>
      <c r="AE1427" s="74"/>
      <c r="AF1427" s="26"/>
    </row>
    <row r="1428">
      <c r="A1428" s="30"/>
      <c r="B1428" s="129" t="str">
        <f> VLOOKUP($A1428,datasets!$A:$B,2,0)</f>
        <v>#N/A</v>
      </c>
      <c r="C1428" s="129" t="str">
        <f t="shared" si="1"/>
        <v>.0</v>
      </c>
      <c r="D1428" s="11"/>
      <c r="E1428" s="117"/>
      <c r="F1428" s="168"/>
      <c r="G1428" s="117"/>
      <c r="H1428" s="169"/>
      <c r="I1428" s="170"/>
      <c r="J1428" s="169"/>
      <c r="K1428" s="171"/>
      <c r="L1428" s="11"/>
      <c r="M1428" s="11"/>
      <c r="N1428" s="172"/>
      <c r="O1428" s="117"/>
      <c r="P1428" s="11"/>
      <c r="Q1428" s="11"/>
      <c r="R1428" s="173"/>
      <c r="S1428" s="9"/>
      <c r="T1428" s="174"/>
      <c r="U1428" s="175"/>
      <c r="V1428" s="175"/>
      <c r="W1428" s="176"/>
      <c r="X1428" s="176"/>
      <c r="Y1428" s="177"/>
      <c r="Z1428" s="117"/>
      <c r="AA1428" s="11"/>
      <c r="AB1428" s="181"/>
      <c r="AC1428" s="9"/>
      <c r="AD1428" s="11"/>
      <c r="AE1428" s="74"/>
      <c r="AF1428" s="26"/>
    </row>
    <row r="1429">
      <c r="A1429" s="30"/>
      <c r="B1429" s="129" t="str">
        <f> VLOOKUP($A1429,datasets!$A:$B,2,0)</f>
        <v>#N/A</v>
      </c>
      <c r="C1429" s="129" t="str">
        <f t="shared" si="1"/>
        <v>.0</v>
      </c>
      <c r="D1429" s="11"/>
      <c r="E1429" s="117"/>
      <c r="F1429" s="168"/>
      <c r="G1429" s="117"/>
      <c r="H1429" s="169"/>
      <c r="I1429" s="170"/>
      <c r="J1429" s="169"/>
      <c r="K1429" s="171"/>
      <c r="L1429" s="11"/>
      <c r="M1429" s="11"/>
      <c r="N1429" s="172"/>
      <c r="O1429" s="117"/>
      <c r="P1429" s="11"/>
      <c r="Q1429" s="11"/>
      <c r="R1429" s="173"/>
      <c r="S1429" s="9"/>
      <c r="T1429" s="174"/>
      <c r="U1429" s="175"/>
      <c r="V1429" s="175"/>
      <c r="W1429" s="176"/>
      <c r="X1429" s="176"/>
      <c r="Y1429" s="177"/>
      <c r="Z1429" s="117"/>
      <c r="AA1429" s="11"/>
      <c r="AB1429" s="181"/>
      <c r="AC1429" s="9"/>
      <c r="AD1429" s="11"/>
      <c r="AE1429" s="74"/>
      <c r="AF1429" s="26"/>
    </row>
    <row r="1430">
      <c r="A1430" s="30"/>
      <c r="B1430" s="129" t="str">
        <f> VLOOKUP($A1430,datasets!$A:$B,2,0)</f>
        <v>#N/A</v>
      </c>
      <c r="C1430" s="129" t="str">
        <f t="shared" si="1"/>
        <v>.0</v>
      </c>
      <c r="D1430" s="11"/>
      <c r="E1430" s="117"/>
      <c r="F1430" s="168"/>
      <c r="G1430" s="117"/>
      <c r="H1430" s="169"/>
      <c r="I1430" s="170"/>
      <c r="J1430" s="169"/>
      <c r="K1430" s="171"/>
      <c r="L1430" s="11"/>
      <c r="M1430" s="11"/>
      <c r="N1430" s="172"/>
      <c r="O1430" s="117"/>
      <c r="P1430" s="11"/>
      <c r="Q1430" s="11"/>
      <c r="R1430" s="173"/>
      <c r="S1430" s="9"/>
      <c r="T1430" s="174"/>
      <c r="U1430" s="175"/>
      <c r="V1430" s="175"/>
      <c r="W1430" s="176"/>
      <c r="X1430" s="176"/>
      <c r="Y1430" s="177"/>
      <c r="Z1430" s="117"/>
      <c r="AA1430" s="11"/>
      <c r="AB1430" s="181"/>
      <c r="AC1430" s="9"/>
      <c r="AD1430" s="11"/>
      <c r="AE1430" s="74"/>
      <c r="AF1430" s="26"/>
    </row>
  </sheetData>
  <conditionalFormatting sqref="AE2:AE1430">
    <cfRule type="cellIs" dxfId="0" priority="1" operator="equal">
      <formula>"yes"</formula>
    </cfRule>
  </conditionalFormatting>
  <conditionalFormatting sqref="AE2:AE1430">
    <cfRule type="cellIs" dxfId="2" priority="2"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2:A8 A10 A14:A38 A47:A71 A73:A88 A90:A194 A199:A221 A224:A231 A235:A277 A289:A552 A560:A561 A563:A1430">
      <formula1> if(and(countif(datasets!$A$2:$A$1485, A2) &gt; 0, countif($A$2:$A$1430, A2) &lt; 2), "true", "false")</formula1>
    </dataValidation>
    <dataValidation type="custom" allowBlank="1" showDropDown="1" showInputMessage="1" showErrorMessage="1" prompt="Enter a value that satisfies the formula: = if(and(countif(datasets!$A$2:$A$1429, A2) &gt; 0, countif($A$2:$A$1429, A2) &lt; 2), &quot;true&quot;, &quot;false&quot;)" sqref="A89">
      <formula1> if(and(countif(datasets!$A$2:$A$1485, A89) &gt; 0, countif($A$2:$A$1429, A89) &lt; 2), "true", "false")</formula1>
    </dataValidation>
    <dataValidation type="list" allowBlank="1" showDropDown="1" showInputMessage="1" showErrorMessage="1" prompt="Click and enter a value from range" sqref="B2:B1430">
      <formula1>publications!$B$2:$B$425</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41" max="44" width="16.0"/>
  </cols>
  <sheetData>
    <row r="1">
      <c r="A1" s="244" t="s">
        <v>4663</v>
      </c>
      <c r="B1" s="244" t="s">
        <v>1830</v>
      </c>
      <c r="C1" s="244" t="s">
        <v>4664</v>
      </c>
      <c r="D1" s="245" t="s">
        <v>4665</v>
      </c>
      <c r="E1" s="246" t="s">
        <v>4666</v>
      </c>
      <c r="F1" s="247" t="s">
        <v>4667</v>
      </c>
      <c r="G1" s="248" t="s">
        <v>5291</v>
      </c>
      <c r="H1" s="248" t="s">
        <v>5292</v>
      </c>
      <c r="I1" s="246" t="s">
        <v>4669</v>
      </c>
      <c r="J1" s="249" t="s">
        <v>4668</v>
      </c>
      <c r="K1" s="249" t="s">
        <v>5293</v>
      </c>
      <c r="L1" s="250" t="s">
        <v>4670</v>
      </c>
      <c r="M1" s="149" t="s">
        <v>4671</v>
      </c>
      <c r="N1" s="251" t="s">
        <v>4672</v>
      </c>
      <c r="O1" s="248" t="s">
        <v>5294</v>
      </c>
      <c r="P1" s="248" t="s">
        <v>5295</v>
      </c>
      <c r="Q1" s="246" t="s">
        <v>4674</v>
      </c>
      <c r="R1" s="252" t="s">
        <v>4673</v>
      </c>
      <c r="S1" s="252" t="s">
        <v>5296</v>
      </c>
      <c r="T1" s="151" t="s">
        <v>4675</v>
      </c>
      <c r="U1" s="246" t="s">
        <v>4676</v>
      </c>
      <c r="V1" s="248" t="s">
        <v>5297</v>
      </c>
      <c r="W1" s="248" t="s">
        <v>5298</v>
      </c>
      <c r="X1" s="246" t="s">
        <v>4678</v>
      </c>
      <c r="Y1" s="252" t="s">
        <v>4677</v>
      </c>
      <c r="Z1" s="252" t="s">
        <v>5299</v>
      </c>
      <c r="AA1" s="147" t="s">
        <v>4679</v>
      </c>
      <c r="AB1" s="253" t="s">
        <v>4680</v>
      </c>
      <c r="AC1" s="254" t="s">
        <v>4681</v>
      </c>
      <c r="AD1" s="255" t="s">
        <v>4682</v>
      </c>
      <c r="AE1" s="255" t="s">
        <v>4683</v>
      </c>
      <c r="AF1" s="256" t="s">
        <v>5300</v>
      </c>
      <c r="AG1" s="256" t="s">
        <v>5301</v>
      </c>
      <c r="AH1" s="257" t="s">
        <v>4685</v>
      </c>
      <c r="AI1" s="152" t="s">
        <v>4684</v>
      </c>
      <c r="AJ1" s="152" t="s">
        <v>5302</v>
      </c>
      <c r="AK1" s="153" t="s">
        <v>4686</v>
      </c>
      <c r="AL1" s="258" t="s">
        <v>5303</v>
      </c>
      <c r="AM1" s="258" t="s">
        <v>5304</v>
      </c>
      <c r="AN1" s="253" t="s">
        <v>4688</v>
      </c>
      <c r="AO1" s="152" t="s">
        <v>4687</v>
      </c>
      <c r="AP1" s="152" t="s">
        <v>5305</v>
      </c>
      <c r="AQ1" s="153" t="s">
        <v>4689</v>
      </c>
      <c r="AR1" s="253" t="s">
        <v>4690</v>
      </c>
      <c r="AS1" s="259" t="s">
        <v>4691</v>
      </c>
      <c r="AT1" s="244" t="s">
        <v>1837</v>
      </c>
    </row>
    <row r="2">
      <c r="A2" s="103" t="s">
        <v>4440</v>
      </c>
      <c r="B2" s="260" t="str">
        <f> VLOOKUP($A2,datasets!$A:$B,2,0)</f>
        <v>Aguilar et al. 2012, IEEE Geoscience and Remote Sensing Letters (HHMD583W)</v>
      </c>
      <c r="C2" s="8" t="str">
        <f t="shared" ref="C2:C499" si="1"> concatenate($A2, ".", countif(A$2:A2, A2))</f>
        <v>HHMD583W.1.1</v>
      </c>
      <c r="D2" s="9" t="s">
        <v>22</v>
      </c>
      <c r="E2" s="9" t="s">
        <v>22</v>
      </c>
      <c r="F2" s="9" t="s">
        <v>22</v>
      </c>
      <c r="G2" s="9" t="s">
        <v>22</v>
      </c>
      <c r="H2" s="9" t="s">
        <v>22</v>
      </c>
      <c r="I2" s="9" t="s">
        <v>22</v>
      </c>
      <c r="J2" s="9" t="s">
        <v>22</v>
      </c>
      <c r="K2" s="9" t="s">
        <v>22</v>
      </c>
      <c r="L2" s="9"/>
      <c r="M2" s="9" t="s">
        <v>22</v>
      </c>
      <c r="N2" s="9" t="s">
        <v>22</v>
      </c>
      <c r="O2" s="9" t="s">
        <v>22</v>
      </c>
      <c r="P2" s="9" t="s">
        <v>22</v>
      </c>
      <c r="Q2" s="9" t="s">
        <v>22</v>
      </c>
      <c r="R2" s="9" t="s">
        <v>22</v>
      </c>
      <c r="S2" s="9" t="s">
        <v>22</v>
      </c>
      <c r="T2" s="8"/>
      <c r="U2" s="9" t="s">
        <v>22</v>
      </c>
      <c r="V2" s="9" t="s">
        <v>22</v>
      </c>
      <c r="W2" s="9" t="s">
        <v>22</v>
      </c>
      <c r="X2" s="9" t="s">
        <v>22</v>
      </c>
      <c r="Y2" s="9" t="s">
        <v>22</v>
      </c>
      <c r="Z2" s="9" t="s">
        <v>22</v>
      </c>
      <c r="AA2" s="8"/>
      <c r="AB2" s="9" t="s">
        <v>4692</v>
      </c>
      <c r="AC2" s="9" t="s">
        <v>4758</v>
      </c>
      <c r="AD2" s="8"/>
      <c r="AE2" s="9" t="s">
        <v>4695</v>
      </c>
      <c r="AF2" s="9" t="s">
        <v>22</v>
      </c>
      <c r="AG2" s="9" t="s">
        <v>22</v>
      </c>
      <c r="AH2" s="9">
        <v>0.11</v>
      </c>
      <c r="AI2" s="9" t="s">
        <v>22</v>
      </c>
      <c r="AJ2" s="9" t="s">
        <v>22</v>
      </c>
      <c r="AK2" s="8"/>
      <c r="AL2" s="9" t="s">
        <v>22</v>
      </c>
      <c r="AM2" s="9" t="s">
        <v>22</v>
      </c>
      <c r="AN2" s="9">
        <v>1.09</v>
      </c>
      <c r="AO2" s="9" t="s">
        <v>22</v>
      </c>
      <c r="AP2" s="9" t="s">
        <v>22</v>
      </c>
      <c r="AQ2" s="8"/>
      <c r="AR2" s="9" t="s">
        <v>4858</v>
      </c>
      <c r="AS2" s="9" t="s">
        <v>5306</v>
      </c>
      <c r="AT2" s="9" t="s">
        <v>5307</v>
      </c>
    </row>
    <row r="3">
      <c r="A3" s="103" t="s">
        <v>4440</v>
      </c>
      <c r="B3" s="260" t="str">
        <f> VLOOKUP($A3,datasets!$A:$B,2,0)</f>
        <v>Aguilar et al. 2012, IEEE Geoscience and Remote Sensing Letters (HHMD583W)</v>
      </c>
      <c r="C3" s="8" t="str">
        <f t="shared" si="1"/>
        <v>HHMD583W.1.2</v>
      </c>
      <c r="D3" s="9" t="s">
        <v>22</v>
      </c>
      <c r="E3" s="9" t="s">
        <v>22</v>
      </c>
      <c r="F3" s="9" t="s">
        <v>22</v>
      </c>
      <c r="G3" s="9" t="s">
        <v>22</v>
      </c>
      <c r="H3" s="9" t="s">
        <v>22</v>
      </c>
      <c r="I3" s="9" t="s">
        <v>22</v>
      </c>
      <c r="J3" s="9" t="s">
        <v>22</v>
      </c>
      <c r="K3" s="9" t="s">
        <v>22</v>
      </c>
      <c r="L3" s="9"/>
      <c r="M3" s="9" t="s">
        <v>22</v>
      </c>
      <c r="N3" s="9" t="s">
        <v>22</v>
      </c>
      <c r="O3" s="9" t="s">
        <v>22</v>
      </c>
      <c r="P3" s="9" t="s">
        <v>22</v>
      </c>
      <c r="Q3" s="9" t="s">
        <v>22</v>
      </c>
      <c r="R3" s="9" t="s">
        <v>22</v>
      </c>
      <c r="S3" s="9" t="s">
        <v>22</v>
      </c>
      <c r="T3" s="8"/>
      <c r="U3" s="9" t="s">
        <v>22</v>
      </c>
      <c r="V3" s="9" t="s">
        <v>22</v>
      </c>
      <c r="W3" s="9" t="s">
        <v>22</v>
      </c>
      <c r="X3" s="9" t="s">
        <v>22</v>
      </c>
      <c r="Y3" s="9" t="s">
        <v>22</v>
      </c>
      <c r="Z3" s="9" t="s">
        <v>22</v>
      </c>
      <c r="AA3" s="8"/>
      <c r="AB3" s="9" t="s">
        <v>4692</v>
      </c>
      <c r="AC3" s="9" t="s">
        <v>4758</v>
      </c>
      <c r="AD3" s="8"/>
      <c r="AE3" s="9" t="s">
        <v>4695</v>
      </c>
      <c r="AF3" s="9" t="s">
        <v>22</v>
      </c>
      <c r="AG3" s="9" t="s">
        <v>22</v>
      </c>
      <c r="AH3" s="9">
        <v>0.11</v>
      </c>
      <c r="AI3" s="9" t="s">
        <v>22</v>
      </c>
      <c r="AJ3" s="9" t="s">
        <v>22</v>
      </c>
      <c r="AK3" s="8"/>
      <c r="AL3" s="9" t="s">
        <v>22</v>
      </c>
      <c r="AM3" s="9" t="s">
        <v>22</v>
      </c>
      <c r="AN3" s="9">
        <v>1.95</v>
      </c>
      <c r="AO3" s="9" t="s">
        <v>22</v>
      </c>
      <c r="AP3" s="9" t="s">
        <v>22</v>
      </c>
      <c r="AQ3" s="8"/>
      <c r="AR3" s="9" t="s">
        <v>4858</v>
      </c>
      <c r="AS3" s="9" t="s">
        <v>5306</v>
      </c>
      <c r="AT3" s="9" t="s">
        <v>5307</v>
      </c>
    </row>
    <row r="4">
      <c r="A4" s="98" t="s">
        <v>4442</v>
      </c>
      <c r="B4" s="260" t="str">
        <f> VLOOKUP($A4,datasets!$A:$B,2,0)</f>
        <v>Aguilar et al. 2012, IEEE Geoscience and Remote Sensing Letters (HHMD583W)</v>
      </c>
      <c r="C4" s="8" t="str">
        <f t="shared" si="1"/>
        <v>HHMD583W.2.1</v>
      </c>
      <c r="D4" s="9" t="s">
        <v>4700</v>
      </c>
      <c r="E4" s="9" t="s">
        <v>4700</v>
      </c>
      <c r="F4" s="9" t="s">
        <v>4701</v>
      </c>
      <c r="G4" s="103" t="s">
        <v>22</v>
      </c>
      <c r="H4" s="9" t="s">
        <v>22</v>
      </c>
      <c r="I4" s="101" t="s">
        <v>22</v>
      </c>
      <c r="J4" s="9" t="s">
        <v>22</v>
      </c>
      <c r="K4" s="101" t="s">
        <v>22</v>
      </c>
      <c r="L4" s="103"/>
      <c r="M4" s="101" t="s">
        <v>22</v>
      </c>
      <c r="N4" s="261" t="s">
        <v>22</v>
      </c>
      <c r="O4" s="103" t="s">
        <v>22</v>
      </c>
      <c r="P4" s="9" t="s">
        <v>22</v>
      </c>
      <c r="Q4" s="103" t="s">
        <v>22</v>
      </c>
      <c r="R4" s="9" t="s">
        <v>22</v>
      </c>
      <c r="S4" s="103" t="s">
        <v>22</v>
      </c>
      <c r="T4" s="103"/>
      <c r="U4" s="103">
        <v>62.0</v>
      </c>
      <c r="V4" s="103" t="s">
        <v>22</v>
      </c>
      <c r="W4" s="103" t="s">
        <v>22</v>
      </c>
      <c r="X4" s="98">
        <v>1.03</v>
      </c>
      <c r="Y4" s="103"/>
      <c r="Z4" s="103"/>
      <c r="AA4" s="103"/>
      <c r="AB4" s="9" t="s">
        <v>4692</v>
      </c>
      <c r="AC4" s="9" t="s">
        <v>4758</v>
      </c>
      <c r="AD4" s="8"/>
      <c r="AE4" s="9" t="s">
        <v>4695</v>
      </c>
      <c r="AF4" s="9" t="s">
        <v>22</v>
      </c>
      <c r="AG4" s="9" t="s">
        <v>22</v>
      </c>
      <c r="AH4" s="9">
        <v>0.11</v>
      </c>
      <c r="AI4" s="9" t="s">
        <v>22</v>
      </c>
      <c r="AJ4" s="9" t="s">
        <v>22</v>
      </c>
      <c r="AK4" s="8"/>
      <c r="AL4" s="9" t="s">
        <v>22</v>
      </c>
      <c r="AM4" s="9" t="s">
        <v>22</v>
      </c>
      <c r="AN4" s="9">
        <v>0.93</v>
      </c>
      <c r="AO4" s="9" t="s">
        <v>22</v>
      </c>
      <c r="AP4" s="9" t="s">
        <v>22</v>
      </c>
      <c r="AQ4" s="8"/>
      <c r="AR4" s="9" t="s">
        <v>4858</v>
      </c>
      <c r="AS4" s="9" t="s">
        <v>22</v>
      </c>
      <c r="AT4" s="9" t="s">
        <v>22</v>
      </c>
    </row>
    <row r="5">
      <c r="A5" s="103" t="s">
        <v>3605</v>
      </c>
      <c r="B5" s="260" t="str">
        <f> VLOOKUP($A5,datasets!$A:$B,2,0)</f>
        <v>Aguilar et al. 2013, The Photogrammetric Record (Q3DHRVLE)</v>
      </c>
      <c r="C5" s="8" t="str">
        <f t="shared" si="1"/>
        <v>Q3DHRVLE.1.1</v>
      </c>
      <c r="D5" s="9" t="s">
        <v>4700</v>
      </c>
      <c r="E5" s="9" t="s">
        <v>4700</v>
      </c>
      <c r="F5" s="9" t="s">
        <v>4701</v>
      </c>
      <c r="G5" s="103" t="s">
        <v>22</v>
      </c>
      <c r="H5" s="9" t="s">
        <v>22</v>
      </c>
      <c r="I5" s="101" t="s">
        <v>22</v>
      </c>
      <c r="J5" s="9" t="s">
        <v>22</v>
      </c>
      <c r="K5" s="101" t="s">
        <v>22</v>
      </c>
      <c r="L5" s="103"/>
      <c r="M5" s="9">
        <v>45.0</v>
      </c>
      <c r="N5" s="9">
        <v>45.0</v>
      </c>
      <c r="O5" s="103" t="s">
        <v>22</v>
      </c>
      <c r="P5" s="9" t="s">
        <v>22</v>
      </c>
      <c r="Q5" s="103" t="s">
        <v>22</v>
      </c>
      <c r="R5" s="9" t="s">
        <v>22</v>
      </c>
      <c r="S5" s="103" t="s">
        <v>22</v>
      </c>
      <c r="T5" s="8"/>
      <c r="U5" s="9">
        <v>41.0</v>
      </c>
      <c r="V5" s="9" t="s">
        <v>22</v>
      </c>
      <c r="W5" s="9" t="s">
        <v>22</v>
      </c>
      <c r="X5" s="9" t="s">
        <v>22</v>
      </c>
      <c r="Y5" s="9" t="s">
        <v>22</v>
      </c>
      <c r="Z5" s="9" t="s">
        <v>22</v>
      </c>
      <c r="AA5" s="8"/>
      <c r="AB5" s="9" t="s">
        <v>4707</v>
      </c>
      <c r="AC5" s="9" t="s">
        <v>4707</v>
      </c>
      <c r="AD5" s="9" t="s">
        <v>4700</v>
      </c>
      <c r="AE5" s="9" t="s">
        <v>4701</v>
      </c>
      <c r="AF5" s="9">
        <v>0.0923</v>
      </c>
      <c r="AG5" s="9">
        <v>0.0738</v>
      </c>
      <c r="AH5" s="9">
        <v>0.1173</v>
      </c>
      <c r="AI5" s="9" t="s">
        <v>22</v>
      </c>
      <c r="AJ5" s="9" t="s">
        <v>22</v>
      </c>
      <c r="AK5" s="8"/>
      <c r="AL5" s="9" t="s">
        <v>22</v>
      </c>
      <c r="AM5" s="9" t="s">
        <v>22</v>
      </c>
      <c r="AN5" s="9">
        <v>1.438</v>
      </c>
      <c r="AO5" s="9">
        <v>1.33</v>
      </c>
      <c r="AP5" s="9" t="s">
        <v>22</v>
      </c>
      <c r="AQ5" s="8"/>
      <c r="AR5" s="9" t="s">
        <v>4714</v>
      </c>
      <c r="AS5" s="103" t="s">
        <v>22</v>
      </c>
      <c r="AT5" s="9" t="s">
        <v>5308</v>
      </c>
    </row>
    <row r="6">
      <c r="A6" s="103" t="s">
        <v>3605</v>
      </c>
      <c r="B6" s="260" t="str">
        <f> VLOOKUP($A6,datasets!$A:$B,2,0)</f>
        <v>Aguilar et al. 2013, The Photogrammetric Record (Q3DHRVLE)</v>
      </c>
      <c r="C6" s="8" t="str">
        <f t="shared" si="1"/>
        <v>Q3DHRVLE.1.2</v>
      </c>
      <c r="D6" s="9" t="s">
        <v>4700</v>
      </c>
      <c r="E6" s="9" t="s">
        <v>4700</v>
      </c>
      <c r="F6" s="9" t="s">
        <v>4701</v>
      </c>
      <c r="G6" s="103" t="s">
        <v>22</v>
      </c>
      <c r="H6" s="9" t="s">
        <v>22</v>
      </c>
      <c r="I6" s="101" t="s">
        <v>22</v>
      </c>
      <c r="J6" s="9" t="s">
        <v>22</v>
      </c>
      <c r="K6" s="101" t="s">
        <v>22</v>
      </c>
      <c r="L6" s="103"/>
      <c r="M6" s="9">
        <v>36.0</v>
      </c>
      <c r="N6" s="9">
        <v>36.0</v>
      </c>
      <c r="O6" s="103" t="s">
        <v>22</v>
      </c>
      <c r="P6" s="9" t="s">
        <v>22</v>
      </c>
      <c r="Q6" s="103" t="s">
        <v>22</v>
      </c>
      <c r="R6" s="9" t="s">
        <v>22</v>
      </c>
      <c r="S6" s="103" t="s">
        <v>22</v>
      </c>
      <c r="T6" s="8"/>
      <c r="U6" s="9">
        <v>50.0</v>
      </c>
      <c r="V6" s="9" t="s">
        <v>22</v>
      </c>
      <c r="W6" s="9" t="s">
        <v>22</v>
      </c>
      <c r="X6" s="9" t="s">
        <v>22</v>
      </c>
      <c r="Y6" s="9" t="s">
        <v>22</v>
      </c>
      <c r="Z6" s="9" t="s">
        <v>22</v>
      </c>
      <c r="AA6" s="8"/>
      <c r="AB6" s="9" t="s">
        <v>4707</v>
      </c>
      <c r="AC6" s="9" t="s">
        <v>4707</v>
      </c>
      <c r="AD6" s="9" t="s">
        <v>4700</v>
      </c>
      <c r="AE6" s="9" t="s">
        <v>4701</v>
      </c>
      <c r="AF6" s="9">
        <v>0.0923</v>
      </c>
      <c r="AG6" s="9">
        <v>0.0738</v>
      </c>
      <c r="AH6" s="9">
        <v>0.1173</v>
      </c>
      <c r="AI6" s="9" t="s">
        <v>22</v>
      </c>
      <c r="AJ6" s="9" t="s">
        <v>22</v>
      </c>
      <c r="AK6" s="8"/>
      <c r="AL6" s="9" t="s">
        <v>22</v>
      </c>
      <c r="AM6" s="9" t="s">
        <v>22</v>
      </c>
      <c r="AN6" s="9">
        <v>1.431</v>
      </c>
      <c r="AO6" s="9">
        <v>1.29</v>
      </c>
      <c r="AP6" s="9" t="s">
        <v>22</v>
      </c>
      <c r="AQ6" s="8"/>
      <c r="AR6" s="9" t="s">
        <v>4714</v>
      </c>
      <c r="AS6" s="103" t="s">
        <v>22</v>
      </c>
      <c r="AT6" s="9" t="s">
        <v>5308</v>
      </c>
    </row>
    <row r="7">
      <c r="A7" s="103" t="s">
        <v>3605</v>
      </c>
      <c r="B7" s="260" t="str">
        <f> VLOOKUP($A7,datasets!$A:$B,2,0)</f>
        <v>Aguilar et al. 2013, The Photogrammetric Record (Q3DHRVLE)</v>
      </c>
      <c r="C7" s="8" t="str">
        <f t="shared" si="1"/>
        <v>Q3DHRVLE.1.3</v>
      </c>
      <c r="D7" s="9" t="s">
        <v>4700</v>
      </c>
      <c r="E7" s="9" t="s">
        <v>4700</v>
      </c>
      <c r="F7" s="9" t="s">
        <v>4701</v>
      </c>
      <c r="G7" s="103" t="s">
        <v>22</v>
      </c>
      <c r="H7" s="9" t="s">
        <v>22</v>
      </c>
      <c r="I7" s="101" t="s">
        <v>22</v>
      </c>
      <c r="J7" s="9" t="s">
        <v>22</v>
      </c>
      <c r="K7" s="101" t="s">
        <v>22</v>
      </c>
      <c r="L7" s="103"/>
      <c r="M7" s="9">
        <v>27.0</v>
      </c>
      <c r="N7" s="9">
        <v>27.0</v>
      </c>
      <c r="O7" s="103" t="s">
        <v>22</v>
      </c>
      <c r="P7" s="9" t="s">
        <v>22</v>
      </c>
      <c r="Q7" s="103" t="s">
        <v>22</v>
      </c>
      <c r="R7" s="9" t="s">
        <v>22</v>
      </c>
      <c r="S7" s="103" t="s">
        <v>22</v>
      </c>
      <c r="T7" s="8"/>
      <c r="U7" s="9">
        <v>59.0</v>
      </c>
      <c r="V7" s="9" t="s">
        <v>22</v>
      </c>
      <c r="W7" s="9" t="s">
        <v>22</v>
      </c>
      <c r="X7" s="9" t="s">
        <v>22</v>
      </c>
      <c r="Y7" s="9" t="s">
        <v>22</v>
      </c>
      <c r="Z7" s="9" t="s">
        <v>22</v>
      </c>
      <c r="AA7" s="8"/>
      <c r="AB7" s="9" t="s">
        <v>4707</v>
      </c>
      <c r="AC7" s="9" t="s">
        <v>4707</v>
      </c>
      <c r="AD7" s="9" t="s">
        <v>4700</v>
      </c>
      <c r="AE7" s="9" t="s">
        <v>4701</v>
      </c>
      <c r="AF7" s="9">
        <v>0.0923</v>
      </c>
      <c r="AG7" s="9">
        <v>0.0738</v>
      </c>
      <c r="AH7" s="9">
        <v>0.1173</v>
      </c>
      <c r="AI7" s="9" t="s">
        <v>22</v>
      </c>
      <c r="AJ7" s="9" t="s">
        <v>22</v>
      </c>
      <c r="AK7" s="8"/>
      <c r="AL7" s="9" t="s">
        <v>22</v>
      </c>
      <c r="AM7" s="9" t="s">
        <v>22</v>
      </c>
      <c r="AN7" s="9">
        <v>1.45</v>
      </c>
      <c r="AO7" s="9">
        <v>1.266</v>
      </c>
      <c r="AP7" s="9" t="s">
        <v>22</v>
      </c>
      <c r="AQ7" s="8"/>
      <c r="AR7" s="9" t="s">
        <v>4714</v>
      </c>
      <c r="AS7" s="103" t="s">
        <v>22</v>
      </c>
      <c r="AT7" s="9" t="s">
        <v>5308</v>
      </c>
    </row>
    <row r="8">
      <c r="A8" s="103" t="s">
        <v>3605</v>
      </c>
      <c r="B8" s="260" t="str">
        <f> VLOOKUP($A8,datasets!$A:$B,2,0)</f>
        <v>Aguilar et al. 2013, The Photogrammetric Record (Q3DHRVLE)</v>
      </c>
      <c r="C8" s="8" t="str">
        <f t="shared" si="1"/>
        <v>Q3DHRVLE.1.4</v>
      </c>
      <c r="D8" s="9" t="s">
        <v>4700</v>
      </c>
      <c r="E8" s="9" t="s">
        <v>4700</v>
      </c>
      <c r="F8" s="9" t="s">
        <v>4701</v>
      </c>
      <c r="G8" s="103" t="s">
        <v>22</v>
      </c>
      <c r="H8" s="9" t="s">
        <v>22</v>
      </c>
      <c r="I8" s="101" t="s">
        <v>22</v>
      </c>
      <c r="J8" s="9" t="s">
        <v>22</v>
      </c>
      <c r="K8" s="101" t="s">
        <v>22</v>
      </c>
      <c r="L8" s="103"/>
      <c r="M8" s="9">
        <v>18.0</v>
      </c>
      <c r="N8" s="9">
        <v>18.0</v>
      </c>
      <c r="O8" s="103" t="s">
        <v>22</v>
      </c>
      <c r="P8" s="9" t="s">
        <v>22</v>
      </c>
      <c r="Q8" s="103" t="s">
        <v>22</v>
      </c>
      <c r="R8" s="9" t="s">
        <v>22</v>
      </c>
      <c r="S8" s="103" t="s">
        <v>22</v>
      </c>
      <c r="T8" s="8"/>
      <c r="U8" s="9">
        <v>68.0</v>
      </c>
      <c r="V8" s="9" t="s">
        <v>22</v>
      </c>
      <c r="W8" s="9" t="s">
        <v>22</v>
      </c>
      <c r="X8" s="9" t="s">
        <v>22</v>
      </c>
      <c r="Y8" s="9" t="s">
        <v>22</v>
      </c>
      <c r="Z8" s="9" t="s">
        <v>22</v>
      </c>
      <c r="AA8" s="8"/>
      <c r="AB8" s="9" t="s">
        <v>4707</v>
      </c>
      <c r="AC8" s="9" t="s">
        <v>4707</v>
      </c>
      <c r="AD8" s="9" t="s">
        <v>4700</v>
      </c>
      <c r="AE8" s="9" t="s">
        <v>4701</v>
      </c>
      <c r="AF8" s="9">
        <v>0.0923</v>
      </c>
      <c r="AG8" s="9">
        <v>0.0738</v>
      </c>
      <c r="AH8" s="9">
        <v>0.1173</v>
      </c>
      <c r="AI8" s="9" t="s">
        <v>22</v>
      </c>
      <c r="AJ8" s="9" t="s">
        <v>22</v>
      </c>
      <c r="AK8" s="8"/>
      <c r="AL8" s="9" t="s">
        <v>22</v>
      </c>
      <c r="AM8" s="9" t="s">
        <v>22</v>
      </c>
      <c r="AN8" s="9">
        <v>1.555</v>
      </c>
      <c r="AO8" s="9">
        <v>1.344</v>
      </c>
      <c r="AP8" s="9" t="s">
        <v>22</v>
      </c>
      <c r="AQ8" s="8"/>
      <c r="AR8" s="9" t="s">
        <v>4714</v>
      </c>
      <c r="AS8" s="103" t="s">
        <v>22</v>
      </c>
      <c r="AT8" s="9" t="s">
        <v>5308</v>
      </c>
    </row>
    <row r="9">
      <c r="A9" s="103" t="s">
        <v>3605</v>
      </c>
      <c r="B9" s="260" t="str">
        <f> VLOOKUP($A9,datasets!$A:$B,2,0)</f>
        <v>Aguilar et al. 2013, The Photogrammetric Record (Q3DHRVLE)</v>
      </c>
      <c r="C9" s="8" t="str">
        <f t="shared" si="1"/>
        <v>Q3DHRVLE.1.5</v>
      </c>
      <c r="D9" s="9" t="s">
        <v>4700</v>
      </c>
      <c r="E9" s="9" t="s">
        <v>4700</v>
      </c>
      <c r="F9" s="9" t="s">
        <v>4701</v>
      </c>
      <c r="G9" s="103" t="s">
        <v>22</v>
      </c>
      <c r="H9" s="9" t="s">
        <v>22</v>
      </c>
      <c r="I9" s="101" t="s">
        <v>22</v>
      </c>
      <c r="J9" s="9" t="s">
        <v>22</v>
      </c>
      <c r="K9" s="101" t="s">
        <v>22</v>
      </c>
      <c r="L9" s="103"/>
      <c r="M9" s="9">
        <v>9.0</v>
      </c>
      <c r="N9" s="9">
        <v>9.0</v>
      </c>
      <c r="O9" s="103" t="s">
        <v>22</v>
      </c>
      <c r="P9" s="9" t="s">
        <v>22</v>
      </c>
      <c r="Q9" s="103" t="s">
        <v>22</v>
      </c>
      <c r="R9" s="9" t="s">
        <v>22</v>
      </c>
      <c r="S9" s="103" t="s">
        <v>22</v>
      </c>
      <c r="T9" s="8"/>
      <c r="U9" s="9">
        <v>77.0</v>
      </c>
      <c r="V9" s="9" t="s">
        <v>22</v>
      </c>
      <c r="W9" s="9" t="s">
        <v>22</v>
      </c>
      <c r="X9" s="9" t="s">
        <v>22</v>
      </c>
      <c r="Y9" s="9" t="s">
        <v>22</v>
      </c>
      <c r="Z9" s="9" t="s">
        <v>22</v>
      </c>
      <c r="AA9" s="8"/>
      <c r="AB9" s="9" t="s">
        <v>4707</v>
      </c>
      <c r="AC9" s="9" t="s">
        <v>4707</v>
      </c>
      <c r="AD9" s="9" t="s">
        <v>4700</v>
      </c>
      <c r="AE9" s="9" t="s">
        <v>4701</v>
      </c>
      <c r="AF9" s="9">
        <v>0.0923</v>
      </c>
      <c r="AG9" s="9">
        <v>0.0738</v>
      </c>
      <c r="AH9" s="9">
        <v>0.1173</v>
      </c>
      <c r="AI9" s="9" t="s">
        <v>22</v>
      </c>
      <c r="AJ9" s="9" t="s">
        <v>22</v>
      </c>
      <c r="AK9" s="8"/>
      <c r="AL9" s="9" t="s">
        <v>22</v>
      </c>
      <c r="AM9" s="9" t="s">
        <v>22</v>
      </c>
      <c r="AN9" s="9">
        <v>1.843</v>
      </c>
      <c r="AO9" s="9">
        <v>1.579</v>
      </c>
      <c r="AP9" s="9" t="s">
        <v>22</v>
      </c>
      <c r="AQ9" s="8"/>
      <c r="AR9" s="9" t="s">
        <v>4714</v>
      </c>
      <c r="AS9" s="103" t="s">
        <v>22</v>
      </c>
      <c r="AT9" s="9" t="s">
        <v>5308</v>
      </c>
    </row>
    <row r="10">
      <c r="A10" s="98" t="s">
        <v>3613</v>
      </c>
      <c r="B10" s="260" t="str">
        <f> VLOOKUP($A10,datasets!$A:$B,2,0)</f>
        <v>Aguilar et al. 2013, The Photogrammetric Record (Q3DHRVLE)</v>
      </c>
      <c r="C10" s="8" t="str">
        <f t="shared" si="1"/>
        <v>Q3DHRVLE.2.1</v>
      </c>
      <c r="D10" s="9" t="s">
        <v>4700</v>
      </c>
      <c r="E10" s="9" t="s">
        <v>4700</v>
      </c>
      <c r="F10" s="9" t="s">
        <v>4701</v>
      </c>
      <c r="G10" s="103" t="s">
        <v>22</v>
      </c>
      <c r="H10" s="9" t="s">
        <v>22</v>
      </c>
      <c r="I10" s="101" t="s">
        <v>22</v>
      </c>
      <c r="J10" s="9" t="s">
        <v>22</v>
      </c>
      <c r="K10" s="101" t="s">
        <v>22</v>
      </c>
      <c r="L10" s="103"/>
      <c r="M10" s="9">
        <v>45.0</v>
      </c>
      <c r="N10" s="9">
        <v>45.0</v>
      </c>
      <c r="O10" s="103" t="s">
        <v>22</v>
      </c>
      <c r="P10" s="9" t="s">
        <v>22</v>
      </c>
      <c r="Q10" s="103" t="s">
        <v>22</v>
      </c>
      <c r="R10" s="9" t="s">
        <v>22</v>
      </c>
      <c r="S10" s="103" t="s">
        <v>22</v>
      </c>
      <c r="T10" s="8"/>
      <c r="U10" s="9">
        <v>44.0</v>
      </c>
      <c r="V10" s="9" t="s">
        <v>22</v>
      </c>
      <c r="W10" s="9" t="s">
        <v>22</v>
      </c>
      <c r="X10" s="9" t="s">
        <v>22</v>
      </c>
      <c r="Y10" s="9" t="s">
        <v>22</v>
      </c>
      <c r="Z10" s="9" t="s">
        <v>22</v>
      </c>
      <c r="AA10" s="8"/>
      <c r="AB10" s="9" t="s">
        <v>4707</v>
      </c>
      <c r="AC10" s="9" t="s">
        <v>4707</v>
      </c>
      <c r="AD10" s="9" t="s">
        <v>4700</v>
      </c>
      <c r="AE10" s="9" t="s">
        <v>4701</v>
      </c>
      <c r="AF10" s="9">
        <v>0.0902</v>
      </c>
      <c r="AG10" s="9">
        <v>0.0714</v>
      </c>
      <c r="AH10" s="9">
        <v>0.1149</v>
      </c>
      <c r="AI10" s="9" t="s">
        <v>22</v>
      </c>
      <c r="AJ10" s="9" t="s">
        <v>22</v>
      </c>
      <c r="AK10" s="8"/>
      <c r="AL10" s="9" t="s">
        <v>22</v>
      </c>
      <c r="AM10" s="9" t="s">
        <v>22</v>
      </c>
      <c r="AN10" s="9">
        <v>0.377</v>
      </c>
      <c r="AO10" s="9">
        <v>0.273</v>
      </c>
      <c r="AP10" s="9" t="s">
        <v>22</v>
      </c>
      <c r="AQ10" s="8"/>
      <c r="AR10" s="9" t="s">
        <v>4714</v>
      </c>
      <c r="AS10" s="103" t="s">
        <v>22</v>
      </c>
      <c r="AT10" s="9" t="s">
        <v>5308</v>
      </c>
    </row>
    <row r="11">
      <c r="A11" s="98" t="s">
        <v>3613</v>
      </c>
      <c r="B11" s="260" t="str">
        <f> VLOOKUP($A11,datasets!$A:$B,2,0)</f>
        <v>Aguilar et al. 2013, The Photogrammetric Record (Q3DHRVLE)</v>
      </c>
      <c r="C11" s="8" t="str">
        <f t="shared" si="1"/>
        <v>Q3DHRVLE.2.2</v>
      </c>
      <c r="D11" s="9" t="s">
        <v>4700</v>
      </c>
      <c r="E11" s="9" t="s">
        <v>4700</v>
      </c>
      <c r="F11" s="9" t="s">
        <v>4701</v>
      </c>
      <c r="G11" s="103" t="s">
        <v>22</v>
      </c>
      <c r="H11" s="9" t="s">
        <v>22</v>
      </c>
      <c r="I11" s="101" t="s">
        <v>22</v>
      </c>
      <c r="J11" s="9" t="s">
        <v>22</v>
      </c>
      <c r="K11" s="101" t="s">
        <v>22</v>
      </c>
      <c r="L11" s="103"/>
      <c r="M11" s="9">
        <v>36.0</v>
      </c>
      <c r="N11" s="9">
        <v>36.0</v>
      </c>
      <c r="O11" s="103" t="s">
        <v>22</v>
      </c>
      <c r="P11" s="9" t="s">
        <v>22</v>
      </c>
      <c r="Q11" s="103" t="s">
        <v>22</v>
      </c>
      <c r="R11" s="9" t="s">
        <v>22</v>
      </c>
      <c r="S11" s="103" t="s">
        <v>22</v>
      </c>
      <c r="T11" s="8"/>
      <c r="U11" s="9">
        <v>53.0</v>
      </c>
      <c r="V11" s="9" t="s">
        <v>22</v>
      </c>
      <c r="W11" s="9" t="s">
        <v>22</v>
      </c>
      <c r="X11" s="9" t="s">
        <v>22</v>
      </c>
      <c r="Y11" s="9" t="s">
        <v>22</v>
      </c>
      <c r="Z11" s="9" t="s">
        <v>22</v>
      </c>
      <c r="AA11" s="8"/>
      <c r="AB11" s="9" t="s">
        <v>4707</v>
      </c>
      <c r="AC11" s="9" t="s">
        <v>4707</v>
      </c>
      <c r="AD11" s="9" t="s">
        <v>4700</v>
      </c>
      <c r="AE11" s="9" t="s">
        <v>4701</v>
      </c>
      <c r="AF11" s="9">
        <v>0.0902</v>
      </c>
      <c r="AG11" s="9">
        <v>0.0714</v>
      </c>
      <c r="AH11" s="9">
        <v>0.1149</v>
      </c>
      <c r="AI11" s="9" t="s">
        <v>22</v>
      </c>
      <c r="AJ11" s="9" t="s">
        <v>22</v>
      </c>
      <c r="AK11" s="8"/>
      <c r="AL11" s="9" t="s">
        <v>22</v>
      </c>
      <c r="AM11" s="9" t="s">
        <v>22</v>
      </c>
      <c r="AN11" s="9">
        <v>0.371</v>
      </c>
      <c r="AO11" s="9">
        <v>0.276</v>
      </c>
      <c r="AP11" s="9" t="s">
        <v>22</v>
      </c>
      <c r="AQ11" s="8"/>
      <c r="AR11" s="9" t="s">
        <v>4714</v>
      </c>
      <c r="AS11" s="103" t="s">
        <v>22</v>
      </c>
      <c r="AT11" s="9" t="s">
        <v>5308</v>
      </c>
    </row>
    <row r="12">
      <c r="A12" s="98" t="s">
        <v>3613</v>
      </c>
      <c r="B12" s="260" t="str">
        <f> VLOOKUP($A12,datasets!$A:$B,2,0)</f>
        <v>Aguilar et al. 2013, The Photogrammetric Record (Q3DHRVLE)</v>
      </c>
      <c r="C12" s="8" t="str">
        <f t="shared" si="1"/>
        <v>Q3DHRVLE.2.3</v>
      </c>
      <c r="D12" s="9" t="s">
        <v>4700</v>
      </c>
      <c r="E12" s="9" t="s">
        <v>4700</v>
      </c>
      <c r="F12" s="9" t="s">
        <v>4701</v>
      </c>
      <c r="G12" s="103" t="s">
        <v>22</v>
      </c>
      <c r="H12" s="9" t="s">
        <v>22</v>
      </c>
      <c r="I12" s="101" t="s">
        <v>22</v>
      </c>
      <c r="J12" s="9" t="s">
        <v>22</v>
      </c>
      <c r="K12" s="101" t="s">
        <v>22</v>
      </c>
      <c r="L12" s="103"/>
      <c r="M12" s="9">
        <v>27.0</v>
      </c>
      <c r="N12" s="9">
        <v>27.0</v>
      </c>
      <c r="O12" s="103" t="s">
        <v>22</v>
      </c>
      <c r="P12" s="9" t="s">
        <v>22</v>
      </c>
      <c r="Q12" s="103" t="s">
        <v>22</v>
      </c>
      <c r="R12" s="9" t="s">
        <v>22</v>
      </c>
      <c r="S12" s="103" t="s">
        <v>22</v>
      </c>
      <c r="T12" s="8"/>
      <c r="U12" s="9">
        <v>62.0</v>
      </c>
      <c r="V12" s="9" t="s">
        <v>22</v>
      </c>
      <c r="W12" s="9" t="s">
        <v>22</v>
      </c>
      <c r="X12" s="9" t="s">
        <v>22</v>
      </c>
      <c r="Y12" s="9" t="s">
        <v>22</v>
      </c>
      <c r="Z12" s="9" t="s">
        <v>22</v>
      </c>
      <c r="AA12" s="8"/>
      <c r="AB12" s="9" t="s">
        <v>4707</v>
      </c>
      <c r="AC12" s="9" t="s">
        <v>4707</v>
      </c>
      <c r="AD12" s="9" t="s">
        <v>4700</v>
      </c>
      <c r="AE12" s="9" t="s">
        <v>4701</v>
      </c>
      <c r="AF12" s="9">
        <v>0.0902</v>
      </c>
      <c r="AG12" s="9">
        <v>0.0714</v>
      </c>
      <c r="AH12" s="9">
        <v>0.1149</v>
      </c>
      <c r="AI12" s="9" t="s">
        <v>22</v>
      </c>
      <c r="AJ12" s="9" t="s">
        <v>22</v>
      </c>
      <c r="AK12" s="8"/>
      <c r="AL12" s="9" t="s">
        <v>22</v>
      </c>
      <c r="AM12" s="9" t="s">
        <v>22</v>
      </c>
      <c r="AN12" s="9">
        <v>0.405</v>
      </c>
      <c r="AO12" s="9">
        <v>0.282</v>
      </c>
      <c r="AP12" s="9" t="s">
        <v>22</v>
      </c>
      <c r="AQ12" s="8"/>
      <c r="AR12" s="9" t="s">
        <v>4714</v>
      </c>
      <c r="AS12" s="103" t="s">
        <v>22</v>
      </c>
      <c r="AT12" s="9" t="s">
        <v>5308</v>
      </c>
    </row>
    <row r="13">
      <c r="A13" s="98" t="s">
        <v>3613</v>
      </c>
      <c r="B13" s="260" t="str">
        <f> VLOOKUP($A13,datasets!$A:$B,2,0)</f>
        <v>Aguilar et al. 2013, The Photogrammetric Record (Q3DHRVLE)</v>
      </c>
      <c r="C13" s="8" t="str">
        <f t="shared" si="1"/>
        <v>Q3DHRVLE.2.4</v>
      </c>
      <c r="D13" s="9" t="s">
        <v>4700</v>
      </c>
      <c r="E13" s="9" t="s">
        <v>4700</v>
      </c>
      <c r="F13" s="9" t="s">
        <v>4701</v>
      </c>
      <c r="G13" s="103" t="s">
        <v>22</v>
      </c>
      <c r="H13" s="9" t="s">
        <v>22</v>
      </c>
      <c r="I13" s="101" t="s">
        <v>22</v>
      </c>
      <c r="J13" s="9" t="s">
        <v>22</v>
      </c>
      <c r="K13" s="101" t="s">
        <v>22</v>
      </c>
      <c r="L13" s="103"/>
      <c r="M13" s="9">
        <v>18.0</v>
      </c>
      <c r="N13" s="9">
        <v>18.0</v>
      </c>
      <c r="O13" s="103" t="s">
        <v>22</v>
      </c>
      <c r="P13" s="9" t="s">
        <v>22</v>
      </c>
      <c r="Q13" s="103" t="s">
        <v>22</v>
      </c>
      <c r="R13" s="9" t="s">
        <v>22</v>
      </c>
      <c r="S13" s="103" t="s">
        <v>22</v>
      </c>
      <c r="T13" s="8"/>
      <c r="U13" s="9">
        <v>71.0</v>
      </c>
      <c r="V13" s="9" t="s">
        <v>22</v>
      </c>
      <c r="W13" s="9" t="s">
        <v>22</v>
      </c>
      <c r="X13" s="9" t="s">
        <v>22</v>
      </c>
      <c r="Y13" s="9" t="s">
        <v>22</v>
      </c>
      <c r="Z13" s="9" t="s">
        <v>22</v>
      </c>
      <c r="AA13" s="8"/>
      <c r="AB13" s="9" t="s">
        <v>4707</v>
      </c>
      <c r="AC13" s="9" t="s">
        <v>4707</v>
      </c>
      <c r="AD13" s="9" t="s">
        <v>4700</v>
      </c>
      <c r="AE13" s="9" t="s">
        <v>4701</v>
      </c>
      <c r="AF13" s="9">
        <v>0.0902</v>
      </c>
      <c r="AG13" s="9">
        <v>0.0714</v>
      </c>
      <c r="AH13" s="9">
        <v>0.1149</v>
      </c>
      <c r="AI13" s="9" t="s">
        <v>22</v>
      </c>
      <c r="AJ13" s="9" t="s">
        <v>22</v>
      </c>
      <c r="AK13" s="8"/>
      <c r="AL13" s="9" t="s">
        <v>22</v>
      </c>
      <c r="AM13" s="9" t="s">
        <v>22</v>
      </c>
      <c r="AN13" s="9">
        <v>0.478</v>
      </c>
      <c r="AO13" s="9">
        <v>0.299</v>
      </c>
      <c r="AP13" s="9" t="s">
        <v>22</v>
      </c>
      <c r="AQ13" s="8"/>
      <c r="AR13" s="9" t="s">
        <v>4714</v>
      </c>
      <c r="AS13" s="103" t="s">
        <v>22</v>
      </c>
      <c r="AT13" s="9" t="s">
        <v>5308</v>
      </c>
    </row>
    <row r="14">
      <c r="A14" s="98" t="s">
        <v>3613</v>
      </c>
      <c r="B14" s="260" t="str">
        <f> VLOOKUP($A14,datasets!$A:$B,2,0)</f>
        <v>Aguilar et al. 2013, The Photogrammetric Record (Q3DHRVLE)</v>
      </c>
      <c r="C14" s="8" t="str">
        <f t="shared" si="1"/>
        <v>Q3DHRVLE.2.5</v>
      </c>
      <c r="D14" s="9" t="s">
        <v>4700</v>
      </c>
      <c r="E14" s="9" t="s">
        <v>4700</v>
      </c>
      <c r="F14" s="9" t="s">
        <v>4701</v>
      </c>
      <c r="G14" s="103" t="s">
        <v>22</v>
      </c>
      <c r="H14" s="9" t="s">
        <v>22</v>
      </c>
      <c r="I14" s="101" t="s">
        <v>22</v>
      </c>
      <c r="J14" s="9" t="s">
        <v>22</v>
      </c>
      <c r="K14" s="101" t="s">
        <v>22</v>
      </c>
      <c r="L14" s="103"/>
      <c r="M14" s="9">
        <v>9.0</v>
      </c>
      <c r="N14" s="9">
        <v>9.0</v>
      </c>
      <c r="O14" s="103" t="s">
        <v>22</v>
      </c>
      <c r="P14" s="9" t="s">
        <v>22</v>
      </c>
      <c r="Q14" s="103" t="s">
        <v>22</v>
      </c>
      <c r="R14" s="9" t="s">
        <v>22</v>
      </c>
      <c r="S14" s="103" t="s">
        <v>22</v>
      </c>
      <c r="T14" s="8"/>
      <c r="U14" s="9">
        <v>80.0</v>
      </c>
      <c r="V14" s="9" t="s">
        <v>22</v>
      </c>
      <c r="W14" s="9" t="s">
        <v>22</v>
      </c>
      <c r="X14" s="9" t="s">
        <v>22</v>
      </c>
      <c r="Y14" s="9" t="s">
        <v>22</v>
      </c>
      <c r="Z14" s="9" t="s">
        <v>22</v>
      </c>
      <c r="AA14" s="8"/>
      <c r="AB14" s="9" t="s">
        <v>4707</v>
      </c>
      <c r="AC14" s="9" t="s">
        <v>4707</v>
      </c>
      <c r="AD14" s="9" t="s">
        <v>4700</v>
      </c>
      <c r="AE14" s="9" t="s">
        <v>4701</v>
      </c>
      <c r="AF14" s="9">
        <v>0.0902</v>
      </c>
      <c r="AG14" s="9">
        <v>0.0714</v>
      </c>
      <c r="AH14" s="9">
        <v>0.1149</v>
      </c>
      <c r="AI14" s="9" t="s">
        <v>22</v>
      </c>
      <c r="AJ14" s="9" t="s">
        <v>22</v>
      </c>
      <c r="AK14" s="8"/>
      <c r="AL14" s="9" t="s">
        <v>22</v>
      </c>
      <c r="AM14" s="9" t="s">
        <v>22</v>
      </c>
      <c r="AN14" s="9">
        <v>0.618</v>
      </c>
      <c r="AO14" s="9">
        <v>0.334</v>
      </c>
      <c r="AP14" s="9" t="s">
        <v>22</v>
      </c>
      <c r="AQ14" s="8"/>
      <c r="AR14" s="9" t="s">
        <v>4714</v>
      </c>
      <c r="AS14" s="103" t="s">
        <v>22</v>
      </c>
      <c r="AT14" s="9" t="s">
        <v>5308</v>
      </c>
    </row>
    <row r="15">
      <c r="A15" s="8" t="s">
        <v>4443</v>
      </c>
      <c r="B15" s="260" t="str">
        <f> VLOOKUP($A15,datasets!$A:$B,2,0)</f>
        <v>Aguilar Torres et al. 2010, Anales de ingeniería gráfica (697IL8A8)</v>
      </c>
      <c r="C15" s="8" t="str">
        <f t="shared" si="1"/>
        <v>697IL8A8.1.1</v>
      </c>
      <c r="D15" s="103" t="s">
        <v>4700</v>
      </c>
      <c r="E15" s="103" t="s">
        <v>4700</v>
      </c>
      <c r="F15" s="9" t="s">
        <v>4701</v>
      </c>
      <c r="G15" s="101" t="s">
        <v>22</v>
      </c>
      <c r="H15" s="101" t="s">
        <v>22</v>
      </c>
      <c r="I15" s="101" t="s">
        <v>22</v>
      </c>
      <c r="J15" s="101" t="s">
        <v>22</v>
      </c>
      <c r="K15" s="103">
        <v>0.15</v>
      </c>
      <c r="L15" s="101"/>
      <c r="M15" s="261">
        <v>24.0</v>
      </c>
      <c r="N15" s="261">
        <v>24.0</v>
      </c>
      <c r="O15" s="103" t="s">
        <v>22</v>
      </c>
      <c r="P15" s="9" t="s">
        <v>22</v>
      </c>
      <c r="Q15" s="103" t="s">
        <v>22</v>
      </c>
      <c r="R15" s="9" t="s">
        <v>22</v>
      </c>
      <c r="S15" s="103" t="s">
        <v>22</v>
      </c>
      <c r="T15" s="262"/>
      <c r="U15" s="103">
        <v>63.0</v>
      </c>
      <c r="V15" s="98">
        <v>0.0774</v>
      </c>
      <c r="W15" s="98">
        <v>0.103</v>
      </c>
      <c r="X15" s="98">
        <v>0.1244</v>
      </c>
      <c r="Y15" s="9" t="s">
        <v>22</v>
      </c>
      <c r="Z15" s="9" t="s">
        <v>22</v>
      </c>
      <c r="AA15" s="263"/>
      <c r="AB15" s="103" t="s">
        <v>4707</v>
      </c>
      <c r="AC15" s="103" t="s">
        <v>4707</v>
      </c>
      <c r="AD15" s="9" t="s">
        <v>4700</v>
      </c>
      <c r="AE15" s="264" t="s">
        <v>4701</v>
      </c>
      <c r="AF15" s="9" t="s">
        <v>22</v>
      </c>
      <c r="AG15" s="9" t="s">
        <v>22</v>
      </c>
      <c r="AH15" s="9" t="s">
        <v>22</v>
      </c>
      <c r="AI15" s="9" t="s">
        <v>22</v>
      </c>
      <c r="AJ15" s="265">
        <v>0.15</v>
      </c>
      <c r="AK15" s="266"/>
      <c r="AL15" s="98">
        <v>0.0774</v>
      </c>
      <c r="AM15" s="98">
        <v>0.103</v>
      </c>
      <c r="AN15" s="98">
        <v>0.1244</v>
      </c>
      <c r="AO15" s="9" t="s">
        <v>22</v>
      </c>
      <c r="AP15" s="9" t="s">
        <v>22</v>
      </c>
      <c r="AQ15" s="263"/>
      <c r="AR15" s="103" t="s">
        <v>4714</v>
      </c>
      <c r="AS15" s="103" t="s">
        <v>22</v>
      </c>
      <c r="AT15" s="103" t="s">
        <v>22</v>
      </c>
    </row>
    <row r="16">
      <c r="A16" s="8" t="s">
        <v>4443</v>
      </c>
      <c r="B16" s="260" t="str">
        <f> VLOOKUP($A16,datasets!$A:$B,2,0)</f>
        <v>Aguilar Torres et al. 2010, Anales de ingeniería gráfica (697IL8A8)</v>
      </c>
      <c r="C16" s="8" t="str">
        <f t="shared" si="1"/>
        <v>697IL8A8.1.2</v>
      </c>
      <c r="D16" s="103" t="s">
        <v>4700</v>
      </c>
      <c r="E16" s="103" t="s">
        <v>4700</v>
      </c>
      <c r="F16" s="9" t="s">
        <v>4701</v>
      </c>
      <c r="G16" s="101" t="s">
        <v>22</v>
      </c>
      <c r="H16" s="101" t="s">
        <v>22</v>
      </c>
      <c r="I16" s="101" t="s">
        <v>22</v>
      </c>
      <c r="J16" s="101" t="s">
        <v>22</v>
      </c>
      <c r="K16" s="103">
        <v>0.15</v>
      </c>
      <c r="L16" s="101"/>
      <c r="M16" s="267">
        <v>12.0</v>
      </c>
      <c r="N16" s="267">
        <v>12.0</v>
      </c>
      <c r="O16" s="103" t="s">
        <v>22</v>
      </c>
      <c r="P16" s="9" t="s">
        <v>22</v>
      </c>
      <c r="Q16" s="103" t="s">
        <v>22</v>
      </c>
      <c r="R16" s="9" t="s">
        <v>22</v>
      </c>
      <c r="S16" s="103" t="s">
        <v>22</v>
      </c>
      <c r="T16" s="262"/>
      <c r="U16" s="103">
        <v>63.0</v>
      </c>
      <c r="V16" s="98">
        <v>0.0824</v>
      </c>
      <c r="W16" s="98">
        <v>0.1092</v>
      </c>
      <c r="X16" s="98">
        <v>0.1408</v>
      </c>
      <c r="Y16" s="9" t="s">
        <v>22</v>
      </c>
      <c r="Z16" s="9" t="s">
        <v>22</v>
      </c>
      <c r="AA16" s="263"/>
      <c r="AB16" s="103" t="s">
        <v>4707</v>
      </c>
      <c r="AC16" s="103" t="s">
        <v>4707</v>
      </c>
      <c r="AD16" s="9" t="s">
        <v>4700</v>
      </c>
      <c r="AE16" s="264" t="s">
        <v>4701</v>
      </c>
      <c r="AF16" s="9" t="s">
        <v>22</v>
      </c>
      <c r="AG16" s="9" t="s">
        <v>22</v>
      </c>
      <c r="AH16" s="9" t="s">
        <v>22</v>
      </c>
      <c r="AI16" s="9" t="s">
        <v>22</v>
      </c>
      <c r="AJ16" s="265">
        <v>0.15</v>
      </c>
      <c r="AK16" s="266"/>
      <c r="AL16" s="98">
        <v>0.0824</v>
      </c>
      <c r="AM16" s="98">
        <v>0.1092</v>
      </c>
      <c r="AN16" s="98">
        <v>0.1408</v>
      </c>
      <c r="AO16" s="9" t="s">
        <v>22</v>
      </c>
      <c r="AP16" s="9" t="s">
        <v>22</v>
      </c>
      <c r="AQ16" s="263"/>
      <c r="AR16" s="103" t="s">
        <v>4714</v>
      </c>
      <c r="AS16" s="103" t="s">
        <v>22</v>
      </c>
      <c r="AT16" s="103" t="s">
        <v>22</v>
      </c>
    </row>
    <row r="17">
      <c r="A17" s="103" t="s">
        <v>3614</v>
      </c>
      <c r="B17" s="260" t="str">
        <f> VLOOKUP($A17,datasets!$A:$B,2,0)</f>
        <v>Altmann et al. 2020, Water (LRT6Z88R)</v>
      </c>
      <c r="C17" s="8" t="str">
        <f t="shared" si="1"/>
        <v>LRT6Z88R.1.1</v>
      </c>
      <c r="D17" s="98" t="s">
        <v>5075</v>
      </c>
      <c r="E17" s="98" t="s">
        <v>5075</v>
      </c>
      <c r="F17" s="98" t="s">
        <v>4695</v>
      </c>
      <c r="G17" s="103" t="s">
        <v>22</v>
      </c>
      <c r="H17" s="268" t="s">
        <v>22</v>
      </c>
      <c r="I17" s="101" t="s">
        <v>22</v>
      </c>
      <c r="J17" s="268" t="s">
        <v>22</v>
      </c>
      <c r="K17" s="101" t="s">
        <v>22</v>
      </c>
      <c r="L17" s="103"/>
      <c r="M17" s="261">
        <v>58.0</v>
      </c>
      <c r="N17" s="261">
        <v>58.0</v>
      </c>
      <c r="O17" s="103" t="s">
        <v>22</v>
      </c>
      <c r="P17" s="9" t="s">
        <v>22</v>
      </c>
      <c r="Q17" s="103" t="s">
        <v>22</v>
      </c>
      <c r="R17" s="9" t="s">
        <v>22</v>
      </c>
      <c r="S17" s="101" t="s">
        <v>22</v>
      </c>
      <c r="T17" s="262"/>
      <c r="U17" s="103" t="s">
        <v>22</v>
      </c>
      <c r="V17" s="103" t="s">
        <v>22</v>
      </c>
      <c r="W17" s="103" t="s">
        <v>22</v>
      </c>
      <c r="X17" s="103" t="s">
        <v>22</v>
      </c>
      <c r="Y17" s="103" t="s">
        <v>22</v>
      </c>
      <c r="Z17" s="103" t="s">
        <v>22</v>
      </c>
      <c r="AA17" s="269"/>
      <c r="AB17" s="103" t="s">
        <v>4693</v>
      </c>
      <c r="AC17" s="103" t="s">
        <v>4693</v>
      </c>
      <c r="AD17" s="264" t="s">
        <v>4694</v>
      </c>
      <c r="AE17" s="264" t="s">
        <v>4695</v>
      </c>
      <c r="AF17" s="264" t="s">
        <v>22</v>
      </c>
      <c r="AG17" s="264" t="s">
        <v>22</v>
      </c>
      <c r="AH17" s="264" t="s">
        <v>22</v>
      </c>
      <c r="AI17" s="9" t="s">
        <v>22</v>
      </c>
      <c r="AJ17" s="101" t="s">
        <v>22</v>
      </c>
      <c r="AK17" s="266"/>
      <c r="AL17" s="103" t="s">
        <v>22</v>
      </c>
      <c r="AM17" s="264" t="s">
        <v>22</v>
      </c>
      <c r="AN17" s="103">
        <v>0.284</v>
      </c>
      <c r="AO17" s="264" t="s">
        <v>22</v>
      </c>
      <c r="AP17" s="264" t="s">
        <v>22</v>
      </c>
      <c r="AQ17" s="269"/>
      <c r="AR17" s="103" t="s">
        <v>4714</v>
      </c>
      <c r="AS17" s="103" t="s">
        <v>4716</v>
      </c>
      <c r="AT17" s="98" t="s">
        <v>5309</v>
      </c>
    </row>
    <row r="18">
      <c r="A18" s="103" t="s">
        <v>3621</v>
      </c>
      <c r="B18" s="260" t="str">
        <f> VLOOKUP($A18,datasets!$A:$B,2,0)</f>
        <v>Altmann et al. 2020, Water (LRT6Z88R)</v>
      </c>
      <c r="C18" s="8" t="str">
        <f t="shared" si="1"/>
        <v>LRT6Z88R.2.1</v>
      </c>
      <c r="D18" s="98" t="s">
        <v>5075</v>
      </c>
      <c r="E18" s="98" t="s">
        <v>5075</v>
      </c>
      <c r="F18" s="98" t="s">
        <v>4695</v>
      </c>
      <c r="G18" s="103" t="s">
        <v>22</v>
      </c>
      <c r="H18" s="268" t="s">
        <v>22</v>
      </c>
      <c r="I18" s="101" t="s">
        <v>22</v>
      </c>
      <c r="J18" s="268" t="s">
        <v>22</v>
      </c>
      <c r="K18" s="101" t="s">
        <v>22</v>
      </c>
      <c r="L18" s="103"/>
      <c r="M18" s="261">
        <v>55.0</v>
      </c>
      <c r="N18" s="261">
        <v>55.0</v>
      </c>
      <c r="O18" s="103" t="s">
        <v>22</v>
      </c>
      <c r="P18" s="9" t="s">
        <v>22</v>
      </c>
      <c r="Q18" s="103" t="s">
        <v>22</v>
      </c>
      <c r="R18" s="9" t="s">
        <v>22</v>
      </c>
      <c r="S18" s="101" t="s">
        <v>22</v>
      </c>
      <c r="T18" s="262"/>
      <c r="U18" s="103" t="s">
        <v>22</v>
      </c>
      <c r="V18" s="103" t="s">
        <v>22</v>
      </c>
      <c r="W18" s="103" t="s">
        <v>22</v>
      </c>
      <c r="X18" s="103" t="s">
        <v>22</v>
      </c>
      <c r="Y18" s="103" t="s">
        <v>22</v>
      </c>
      <c r="Z18" s="103" t="s">
        <v>22</v>
      </c>
      <c r="AA18" s="269"/>
      <c r="AB18" s="103" t="s">
        <v>4693</v>
      </c>
      <c r="AC18" s="103" t="s">
        <v>4693</v>
      </c>
      <c r="AD18" s="264" t="s">
        <v>4694</v>
      </c>
      <c r="AE18" s="264" t="s">
        <v>4695</v>
      </c>
      <c r="AF18" s="264" t="s">
        <v>22</v>
      </c>
      <c r="AG18" s="264" t="s">
        <v>22</v>
      </c>
      <c r="AH18" s="264" t="s">
        <v>22</v>
      </c>
      <c r="AI18" s="9" t="s">
        <v>22</v>
      </c>
      <c r="AJ18" s="101" t="s">
        <v>22</v>
      </c>
      <c r="AK18" s="266"/>
      <c r="AL18" s="103" t="s">
        <v>22</v>
      </c>
      <c r="AM18" s="264" t="s">
        <v>22</v>
      </c>
      <c r="AN18" s="103">
        <v>0.189</v>
      </c>
      <c r="AO18" s="264" t="s">
        <v>22</v>
      </c>
      <c r="AP18" s="264" t="s">
        <v>22</v>
      </c>
      <c r="AQ18" s="269"/>
      <c r="AR18" s="103" t="s">
        <v>4714</v>
      </c>
      <c r="AS18" s="103" t="s">
        <v>4716</v>
      </c>
      <c r="AT18" s="98" t="s">
        <v>5310</v>
      </c>
    </row>
    <row r="19">
      <c r="A19" s="8" t="s">
        <v>4445</v>
      </c>
      <c r="B19" s="260" t="str">
        <f> VLOOKUP($A19,datasets!$A:$B,2,0)</f>
        <v>Anantha Padmanabha et al. 2014, ISPRS Annals of the Photogrammetry, Remote Sensing and Spatial Information Sciences (BRUFB85A)</v>
      </c>
      <c r="C19" s="8" t="str">
        <f t="shared" si="1"/>
        <v>BRUFB85A.1.1</v>
      </c>
      <c r="D19" s="103" t="s">
        <v>4718</v>
      </c>
      <c r="E19" s="103" t="s">
        <v>4719</v>
      </c>
      <c r="F19" s="103" t="s">
        <v>4695</v>
      </c>
      <c r="G19" s="103" t="s">
        <v>22</v>
      </c>
      <c r="H19" s="268" t="s">
        <v>22</v>
      </c>
      <c r="I19" s="101" t="s">
        <v>22</v>
      </c>
      <c r="J19" s="268" t="s">
        <v>22</v>
      </c>
      <c r="K19" s="101" t="s">
        <v>22</v>
      </c>
      <c r="L19" s="103"/>
      <c r="M19" s="261">
        <v>50.0</v>
      </c>
      <c r="N19" s="261">
        <v>50.0</v>
      </c>
      <c r="O19" s="98">
        <v>2.5</v>
      </c>
      <c r="P19" s="98">
        <v>2.3</v>
      </c>
      <c r="Q19" s="103">
        <v>5.0</v>
      </c>
      <c r="R19" s="9" t="s">
        <v>22</v>
      </c>
      <c r="S19" s="101" t="s">
        <v>22</v>
      </c>
      <c r="T19" s="262"/>
      <c r="U19" s="103" t="s">
        <v>22</v>
      </c>
      <c r="V19" s="103" t="s">
        <v>22</v>
      </c>
      <c r="W19" s="103" t="s">
        <v>22</v>
      </c>
      <c r="X19" s="103" t="s">
        <v>22</v>
      </c>
      <c r="Y19" s="103" t="s">
        <v>22</v>
      </c>
      <c r="Z19" s="103" t="s">
        <v>22</v>
      </c>
      <c r="AA19" s="269"/>
      <c r="AB19" s="103" t="s">
        <v>3595</v>
      </c>
      <c r="AC19" s="103" t="s">
        <v>3595</v>
      </c>
      <c r="AD19" s="264" t="s">
        <v>4722</v>
      </c>
      <c r="AE19" s="264" t="s">
        <v>4695</v>
      </c>
      <c r="AF19" s="103" t="s">
        <v>22</v>
      </c>
      <c r="AG19" s="103" t="s">
        <v>22</v>
      </c>
      <c r="AH19" s="103" t="s">
        <v>22</v>
      </c>
      <c r="AI19" s="264" t="s">
        <v>22</v>
      </c>
      <c r="AJ19" s="264" t="s">
        <v>22</v>
      </c>
      <c r="AK19" s="103"/>
      <c r="AL19" s="270">
        <v>2.5</v>
      </c>
      <c r="AM19" s="270">
        <v>2.3</v>
      </c>
      <c r="AN19" s="264">
        <v>5.0</v>
      </c>
      <c r="AO19" s="264" t="s">
        <v>22</v>
      </c>
      <c r="AP19" s="264" t="s">
        <v>22</v>
      </c>
      <c r="AQ19" s="266"/>
      <c r="AR19" s="103" t="s">
        <v>4714</v>
      </c>
      <c r="AS19" s="103" t="s">
        <v>22</v>
      </c>
      <c r="AT19" s="103" t="s">
        <v>22</v>
      </c>
    </row>
    <row r="20">
      <c r="A20" s="8" t="s">
        <v>3622</v>
      </c>
      <c r="B20" s="260" t="str">
        <f> VLOOKUP($A20,datasets!$A:$B,2,0)</f>
        <v>Andreassen et al. 2020, Journal of Glaciology (PQ3Q9H6A)</v>
      </c>
      <c r="C20" s="8" t="str">
        <f t="shared" si="1"/>
        <v>PQ3Q9H6A.1.1</v>
      </c>
      <c r="D20" s="103" t="s">
        <v>22</v>
      </c>
      <c r="E20" s="103" t="s">
        <v>22</v>
      </c>
      <c r="F20" s="103" t="s">
        <v>22</v>
      </c>
      <c r="G20" s="103" t="s">
        <v>22</v>
      </c>
      <c r="H20" s="268" t="s">
        <v>22</v>
      </c>
      <c r="I20" s="101" t="s">
        <v>22</v>
      </c>
      <c r="J20" s="264" t="s">
        <v>22</v>
      </c>
      <c r="K20" s="264" t="s">
        <v>22</v>
      </c>
      <c r="L20" s="264"/>
      <c r="M20" s="261">
        <v>31.0</v>
      </c>
      <c r="N20" s="261">
        <v>31.0</v>
      </c>
      <c r="O20" s="103" t="s">
        <v>22</v>
      </c>
      <c r="P20" s="9" t="s">
        <v>22</v>
      </c>
      <c r="Q20" s="101" t="s">
        <v>22</v>
      </c>
      <c r="R20" s="9" t="s">
        <v>22</v>
      </c>
      <c r="S20" s="101" t="s">
        <v>22</v>
      </c>
      <c r="T20" s="262"/>
      <c r="U20" s="103" t="s">
        <v>22</v>
      </c>
      <c r="V20" s="103" t="s">
        <v>22</v>
      </c>
      <c r="W20" s="103" t="s">
        <v>22</v>
      </c>
      <c r="X20" s="103" t="s">
        <v>22</v>
      </c>
      <c r="Y20" s="103" t="s">
        <v>22</v>
      </c>
      <c r="Z20" s="103" t="s">
        <v>22</v>
      </c>
      <c r="AA20" s="269"/>
      <c r="AB20" s="103" t="s">
        <v>4724</v>
      </c>
      <c r="AC20" s="103" t="s">
        <v>4693</v>
      </c>
      <c r="AD20" s="264" t="s">
        <v>4694</v>
      </c>
      <c r="AE20" s="264" t="s">
        <v>4695</v>
      </c>
      <c r="AF20" s="264">
        <v>2.0</v>
      </c>
      <c r="AG20" s="270">
        <v>2.0</v>
      </c>
      <c r="AH20" s="270">
        <v>0.3</v>
      </c>
      <c r="AI20" s="264" t="s">
        <v>22</v>
      </c>
      <c r="AJ20" s="264" t="s">
        <v>22</v>
      </c>
      <c r="AK20" s="266"/>
      <c r="AL20" s="103" t="s">
        <v>22</v>
      </c>
      <c r="AM20" s="264" t="s">
        <v>22</v>
      </c>
      <c r="AN20" s="98">
        <v>2.5</v>
      </c>
      <c r="AO20" s="264" t="s">
        <v>22</v>
      </c>
      <c r="AP20" s="264" t="s">
        <v>22</v>
      </c>
      <c r="AQ20" s="271"/>
      <c r="AR20" s="98" t="s">
        <v>4714</v>
      </c>
      <c r="AS20" s="103" t="s">
        <v>22</v>
      </c>
      <c r="AT20" s="98" t="s">
        <v>5311</v>
      </c>
    </row>
    <row r="21">
      <c r="A21" s="103" t="s">
        <v>4495</v>
      </c>
      <c r="B21" s="260" t="str">
        <f> VLOOKUP($A21,datasets!$A:$B,2,0)</f>
        <v>Ayoub et al. 2009, ISPRS Journal of Photogrammetry and Remote Sensing (IUF52NSD)</v>
      </c>
      <c r="C21" s="8" t="str">
        <f t="shared" si="1"/>
        <v>IUF52NSD.1.1</v>
      </c>
      <c r="D21" s="103" t="s">
        <v>4872</v>
      </c>
      <c r="E21" s="272" t="s">
        <v>4726</v>
      </c>
      <c r="F21" s="103" t="s">
        <v>4695</v>
      </c>
      <c r="G21" s="98" t="s">
        <v>22</v>
      </c>
      <c r="H21" s="268" t="s">
        <v>22</v>
      </c>
      <c r="I21" s="98">
        <v>16.0</v>
      </c>
      <c r="J21" s="264" t="s">
        <v>22</v>
      </c>
      <c r="K21" s="264" t="s">
        <v>22</v>
      </c>
      <c r="L21" s="264"/>
      <c r="M21" s="261">
        <v>4.0</v>
      </c>
      <c r="N21" s="261">
        <v>4.0</v>
      </c>
      <c r="O21" s="103" t="s">
        <v>22</v>
      </c>
      <c r="P21" s="103" t="s">
        <v>22</v>
      </c>
      <c r="Q21" s="103" t="s">
        <v>22</v>
      </c>
      <c r="R21" s="273">
        <v>0.35</v>
      </c>
      <c r="S21" s="103" t="s">
        <v>22</v>
      </c>
      <c r="T21" s="262"/>
      <c r="U21" s="103" t="s">
        <v>22</v>
      </c>
      <c r="V21" s="103" t="s">
        <v>22</v>
      </c>
      <c r="W21" s="103" t="s">
        <v>22</v>
      </c>
      <c r="X21" s="103" t="s">
        <v>22</v>
      </c>
      <c r="Y21" s="103" t="s">
        <v>22</v>
      </c>
      <c r="Z21" s="103" t="s">
        <v>22</v>
      </c>
      <c r="AA21" s="103"/>
      <c r="AB21" s="103" t="s">
        <v>22</v>
      </c>
      <c r="AC21" s="103" t="s">
        <v>22</v>
      </c>
      <c r="AD21" s="103"/>
      <c r="AE21" s="103" t="s">
        <v>22</v>
      </c>
      <c r="AF21" s="264" t="s">
        <v>22</v>
      </c>
      <c r="AG21" s="264" t="s">
        <v>22</v>
      </c>
      <c r="AH21" s="103" t="s">
        <v>22</v>
      </c>
      <c r="AI21" s="264" t="s">
        <v>22</v>
      </c>
      <c r="AJ21" s="264" t="s">
        <v>22</v>
      </c>
      <c r="AK21" s="103"/>
      <c r="AL21" s="264" t="s">
        <v>22</v>
      </c>
      <c r="AM21" s="264" t="s">
        <v>22</v>
      </c>
      <c r="AN21" s="103" t="s">
        <v>22</v>
      </c>
      <c r="AO21" s="264" t="s">
        <v>22</v>
      </c>
      <c r="AP21" s="264" t="s">
        <v>22</v>
      </c>
      <c r="AQ21" s="103"/>
      <c r="AR21" s="103" t="s">
        <v>22</v>
      </c>
      <c r="AS21" s="103" t="s">
        <v>22</v>
      </c>
      <c r="AT21" s="272" t="s">
        <v>4728</v>
      </c>
    </row>
    <row r="22">
      <c r="A22" s="103" t="s">
        <v>4497</v>
      </c>
      <c r="B22" s="260" t="str">
        <f> VLOOKUP($A22,datasets!$A:$B,2,0)</f>
        <v>Ayoub et al. 2009, ISPRS Journal of Photogrammetry and Remote Sensing (IUF52NSD)</v>
      </c>
      <c r="C22" s="8" t="str">
        <f t="shared" si="1"/>
        <v>IUF52NSD.2.1</v>
      </c>
      <c r="D22" s="98" t="s">
        <v>4726</v>
      </c>
      <c r="E22" s="272" t="s">
        <v>4726</v>
      </c>
      <c r="F22" s="103" t="s">
        <v>4695</v>
      </c>
      <c r="G22" s="268" t="s">
        <v>22</v>
      </c>
      <c r="H22" s="268" t="s">
        <v>22</v>
      </c>
      <c r="I22" s="98">
        <v>16.0</v>
      </c>
      <c r="J22" s="98">
        <v>20.0</v>
      </c>
      <c r="K22" s="264" t="s">
        <v>22</v>
      </c>
      <c r="L22" s="264"/>
      <c r="M22" s="261">
        <v>4.0</v>
      </c>
      <c r="N22" s="261">
        <v>4.0</v>
      </c>
      <c r="O22" s="103" t="s">
        <v>22</v>
      </c>
      <c r="P22" s="103" t="s">
        <v>22</v>
      </c>
      <c r="Q22" s="103" t="s">
        <v>22</v>
      </c>
      <c r="R22" s="98">
        <v>2.4</v>
      </c>
      <c r="S22" s="103" t="s">
        <v>22</v>
      </c>
      <c r="T22" s="274"/>
      <c r="U22" s="103" t="s">
        <v>22</v>
      </c>
      <c r="V22" s="103" t="s">
        <v>22</v>
      </c>
      <c r="W22" s="103" t="s">
        <v>22</v>
      </c>
      <c r="X22" s="103" t="s">
        <v>22</v>
      </c>
      <c r="Y22" s="103" t="s">
        <v>22</v>
      </c>
      <c r="Z22" s="103" t="s">
        <v>22</v>
      </c>
      <c r="AA22" s="103"/>
      <c r="AB22" s="103" t="s">
        <v>22</v>
      </c>
      <c r="AC22" s="103" t="s">
        <v>22</v>
      </c>
      <c r="AD22" s="103"/>
      <c r="AE22" s="103" t="s">
        <v>22</v>
      </c>
      <c r="AF22" s="264" t="s">
        <v>22</v>
      </c>
      <c r="AG22" s="264" t="s">
        <v>22</v>
      </c>
      <c r="AH22" s="103" t="s">
        <v>22</v>
      </c>
      <c r="AI22" s="264" t="s">
        <v>22</v>
      </c>
      <c r="AJ22" s="264" t="s">
        <v>22</v>
      </c>
      <c r="AK22" s="103"/>
      <c r="AL22" s="264" t="s">
        <v>22</v>
      </c>
      <c r="AM22" s="264" t="s">
        <v>22</v>
      </c>
      <c r="AN22" s="103" t="s">
        <v>22</v>
      </c>
      <c r="AO22" s="264" t="s">
        <v>22</v>
      </c>
      <c r="AP22" s="264" t="s">
        <v>22</v>
      </c>
      <c r="AQ22" s="103"/>
      <c r="AR22" s="103" t="s">
        <v>22</v>
      </c>
      <c r="AS22" s="103" t="s">
        <v>22</v>
      </c>
      <c r="AT22" s="272" t="s">
        <v>4728</v>
      </c>
    </row>
    <row r="23">
      <c r="A23" s="103" t="s">
        <v>4498</v>
      </c>
      <c r="B23" s="260" t="str">
        <f> VLOOKUP($A23,datasets!$A:$B,2,0)</f>
        <v>Ayoub et al. 2009, ISPRS Journal of Photogrammetry and Remote Sensing (IUF52NSD)</v>
      </c>
      <c r="C23" s="8" t="str">
        <f t="shared" si="1"/>
        <v>IUF52NSD.3.1</v>
      </c>
      <c r="D23" s="103" t="s">
        <v>4872</v>
      </c>
      <c r="E23" s="272" t="s">
        <v>4726</v>
      </c>
      <c r="F23" s="103" t="s">
        <v>4695</v>
      </c>
      <c r="G23" s="103" t="s">
        <v>22</v>
      </c>
      <c r="H23" s="268" t="s">
        <v>22</v>
      </c>
      <c r="I23" s="98">
        <v>16.0</v>
      </c>
      <c r="J23" s="264" t="s">
        <v>22</v>
      </c>
      <c r="K23" s="264" t="s">
        <v>22</v>
      </c>
      <c r="L23" s="264"/>
      <c r="M23" s="261">
        <v>4.0</v>
      </c>
      <c r="N23" s="261">
        <v>4.0</v>
      </c>
      <c r="O23" s="103" t="s">
        <v>22</v>
      </c>
      <c r="P23" s="103" t="s">
        <v>22</v>
      </c>
      <c r="Q23" s="103" t="s">
        <v>22</v>
      </c>
      <c r="R23" s="103">
        <v>0.3</v>
      </c>
      <c r="S23" s="103" t="s">
        <v>22</v>
      </c>
      <c r="T23" s="274"/>
      <c r="U23" s="103" t="s">
        <v>22</v>
      </c>
      <c r="V23" s="103" t="s">
        <v>22</v>
      </c>
      <c r="W23" s="103" t="s">
        <v>22</v>
      </c>
      <c r="X23" s="103" t="s">
        <v>22</v>
      </c>
      <c r="Y23" s="103" t="s">
        <v>22</v>
      </c>
      <c r="Z23" s="103" t="s">
        <v>22</v>
      </c>
      <c r="AA23" s="103"/>
      <c r="AB23" s="103" t="s">
        <v>22</v>
      </c>
      <c r="AC23" s="103" t="s">
        <v>22</v>
      </c>
      <c r="AD23" s="103"/>
      <c r="AE23" s="103" t="s">
        <v>22</v>
      </c>
      <c r="AF23" s="103" t="s">
        <v>22</v>
      </c>
      <c r="AG23" s="103" t="s">
        <v>22</v>
      </c>
      <c r="AH23" s="103" t="s">
        <v>22</v>
      </c>
      <c r="AI23" s="264" t="s">
        <v>22</v>
      </c>
      <c r="AJ23" s="264" t="s">
        <v>22</v>
      </c>
      <c r="AK23" s="103"/>
      <c r="AL23" s="264" t="s">
        <v>22</v>
      </c>
      <c r="AM23" s="264" t="s">
        <v>22</v>
      </c>
      <c r="AN23" s="103" t="s">
        <v>22</v>
      </c>
      <c r="AO23" s="264" t="s">
        <v>22</v>
      </c>
      <c r="AP23" s="264" t="s">
        <v>22</v>
      </c>
      <c r="AQ23" s="103"/>
      <c r="AR23" s="103" t="s">
        <v>22</v>
      </c>
      <c r="AS23" s="103" t="s">
        <v>22</v>
      </c>
      <c r="AT23" s="272" t="s">
        <v>4728</v>
      </c>
    </row>
    <row r="24">
      <c r="A24" s="8" t="s">
        <v>3624</v>
      </c>
      <c r="B24" s="260" t="str">
        <f> VLOOKUP($A24,datasets!$A:$B,2,0)</f>
        <v>Baily et al. 2003, Earth Surface Processes and Landforms (L945V4QX)</v>
      </c>
      <c r="C24" s="8" t="str">
        <f t="shared" si="1"/>
        <v>L945V4QX.1.1</v>
      </c>
      <c r="D24" s="98" t="s">
        <v>4700</v>
      </c>
      <c r="E24" s="98" t="s">
        <v>4700</v>
      </c>
      <c r="F24" s="98" t="s">
        <v>4701</v>
      </c>
      <c r="G24" s="268" t="s">
        <v>22</v>
      </c>
      <c r="H24" s="268" t="s">
        <v>22</v>
      </c>
      <c r="I24" s="275">
        <v>0.015</v>
      </c>
      <c r="J24" s="98">
        <v>0.01</v>
      </c>
      <c r="K24" s="268" t="s">
        <v>22</v>
      </c>
      <c r="L24" s="268"/>
      <c r="M24" s="98">
        <v>12.0</v>
      </c>
      <c r="N24" s="267">
        <v>12.0</v>
      </c>
      <c r="O24" s="98">
        <v>0.3</v>
      </c>
      <c r="P24" s="9">
        <v>0.2</v>
      </c>
      <c r="Q24" s="275">
        <v>0.142</v>
      </c>
      <c r="R24" s="268" t="s">
        <v>22</v>
      </c>
      <c r="S24" s="268" t="s">
        <v>22</v>
      </c>
      <c r="T24" s="262"/>
      <c r="U24" s="98">
        <v>388.0</v>
      </c>
      <c r="V24" s="103" t="s">
        <v>22</v>
      </c>
      <c r="W24" s="103" t="s">
        <v>22</v>
      </c>
      <c r="X24" s="98">
        <v>0.74</v>
      </c>
      <c r="Y24" s="268" t="s">
        <v>22</v>
      </c>
      <c r="Z24" s="268" t="s">
        <v>22</v>
      </c>
      <c r="AA24" s="269"/>
      <c r="AB24" s="98" t="s">
        <v>4707</v>
      </c>
      <c r="AC24" s="98" t="s">
        <v>4707</v>
      </c>
      <c r="AD24" s="270" t="s">
        <v>4700</v>
      </c>
      <c r="AE24" s="270" t="s">
        <v>4701</v>
      </c>
      <c r="AF24" s="268" t="s">
        <v>22</v>
      </c>
      <c r="AG24" s="268" t="s">
        <v>22</v>
      </c>
      <c r="AH24" s="275">
        <v>0.015</v>
      </c>
      <c r="AI24" s="98">
        <v>0.01</v>
      </c>
      <c r="AJ24" s="268" t="s">
        <v>22</v>
      </c>
      <c r="AK24" s="266"/>
      <c r="AL24" s="103" t="s">
        <v>22</v>
      </c>
      <c r="AM24" s="103" t="s">
        <v>22</v>
      </c>
      <c r="AN24" s="98">
        <v>0.74</v>
      </c>
      <c r="AO24" s="268" t="s">
        <v>22</v>
      </c>
      <c r="AP24" s="268" t="s">
        <v>22</v>
      </c>
      <c r="AQ24" s="271"/>
      <c r="AR24" s="98" t="s">
        <v>4858</v>
      </c>
      <c r="AS24" s="103" t="s">
        <v>22</v>
      </c>
      <c r="AT24" s="98" t="s">
        <v>5312</v>
      </c>
    </row>
    <row r="25">
      <c r="A25" s="8" t="s">
        <v>3624</v>
      </c>
      <c r="B25" s="260" t="str">
        <f> VLOOKUP($A25,datasets!$A:$B,2,0)</f>
        <v>Baily et al. 2003, Earth Surface Processes and Landforms (L945V4QX)</v>
      </c>
      <c r="C25" s="8" t="str">
        <f t="shared" si="1"/>
        <v>L945V4QX.1.2</v>
      </c>
      <c r="D25" s="98" t="s">
        <v>4700</v>
      </c>
      <c r="E25" s="98" t="s">
        <v>4700</v>
      </c>
      <c r="F25" s="98" t="s">
        <v>4701</v>
      </c>
      <c r="G25" s="268" t="s">
        <v>22</v>
      </c>
      <c r="H25" s="268" t="s">
        <v>22</v>
      </c>
      <c r="I25" s="275">
        <v>0.015</v>
      </c>
      <c r="J25" s="98">
        <v>0.01</v>
      </c>
      <c r="K25" s="268" t="s">
        <v>22</v>
      </c>
      <c r="L25" s="268"/>
      <c r="M25" s="98">
        <v>12.0</v>
      </c>
      <c r="N25" s="267">
        <v>12.0</v>
      </c>
      <c r="O25" s="98">
        <v>0.3</v>
      </c>
      <c r="P25" s="9">
        <v>0.2</v>
      </c>
      <c r="Q25" s="275">
        <v>0.142</v>
      </c>
      <c r="R25" s="268" t="s">
        <v>22</v>
      </c>
      <c r="S25" s="268" t="s">
        <v>22</v>
      </c>
      <c r="T25" s="262"/>
      <c r="U25" s="98">
        <v>388.0</v>
      </c>
      <c r="V25" s="103" t="s">
        <v>22</v>
      </c>
      <c r="W25" s="103" t="s">
        <v>22</v>
      </c>
      <c r="X25" s="98">
        <v>8.96</v>
      </c>
      <c r="Y25" s="268" t="s">
        <v>22</v>
      </c>
      <c r="Z25" s="268" t="s">
        <v>22</v>
      </c>
      <c r="AA25" s="269"/>
      <c r="AB25" s="98" t="s">
        <v>4707</v>
      </c>
      <c r="AC25" s="98" t="s">
        <v>4707</v>
      </c>
      <c r="AD25" s="270" t="s">
        <v>4700</v>
      </c>
      <c r="AE25" s="270" t="s">
        <v>4701</v>
      </c>
      <c r="AF25" s="268" t="s">
        <v>22</v>
      </c>
      <c r="AG25" s="268" t="s">
        <v>22</v>
      </c>
      <c r="AH25" s="275">
        <v>0.015</v>
      </c>
      <c r="AI25" s="98">
        <v>0.01</v>
      </c>
      <c r="AJ25" s="268" t="s">
        <v>22</v>
      </c>
      <c r="AK25" s="266"/>
      <c r="AL25" s="103" t="s">
        <v>22</v>
      </c>
      <c r="AM25" s="103" t="s">
        <v>22</v>
      </c>
      <c r="AN25" s="98">
        <v>8.96</v>
      </c>
      <c r="AO25" s="268" t="s">
        <v>22</v>
      </c>
      <c r="AP25" s="268" t="s">
        <v>22</v>
      </c>
      <c r="AQ25" s="271"/>
      <c r="AR25" s="98" t="s">
        <v>4858</v>
      </c>
      <c r="AS25" s="9" t="s">
        <v>22</v>
      </c>
      <c r="AT25" s="98" t="s">
        <v>5313</v>
      </c>
    </row>
    <row r="26">
      <c r="A26" s="8" t="s">
        <v>3624</v>
      </c>
      <c r="B26" s="260" t="str">
        <f> VLOOKUP($A26,datasets!$A:$B,2,0)</f>
        <v>Baily et al. 2003, Earth Surface Processes and Landforms (L945V4QX)</v>
      </c>
      <c r="C26" s="8" t="str">
        <f t="shared" si="1"/>
        <v>L945V4QX.1.3</v>
      </c>
      <c r="D26" s="98" t="s">
        <v>4700</v>
      </c>
      <c r="E26" s="98" t="s">
        <v>4700</v>
      </c>
      <c r="F26" s="98" t="s">
        <v>4701</v>
      </c>
      <c r="G26" s="268" t="s">
        <v>22</v>
      </c>
      <c r="H26" s="268" t="s">
        <v>22</v>
      </c>
      <c r="I26" s="275">
        <v>0.015</v>
      </c>
      <c r="J26" s="98">
        <v>0.01</v>
      </c>
      <c r="K26" s="268" t="s">
        <v>22</v>
      </c>
      <c r="L26" s="268"/>
      <c r="M26" s="98">
        <v>12.0</v>
      </c>
      <c r="N26" s="267">
        <v>12.0</v>
      </c>
      <c r="O26" s="98">
        <v>0.3</v>
      </c>
      <c r="P26" s="9">
        <v>0.2</v>
      </c>
      <c r="Q26" s="275">
        <v>0.142</v>
      </c>
      <c r="R26" s="268" t="s">
        <v>22</v>
      </c>
      <c r="S26" s="268" t="s">
        <v>22</v>
      </c>
      <c r="T26" s="262"/>
      <c r="U26" s="98">
        <v>388.0</v>
      </c>
      <c r="V26" s="103" t="s">
        <v>22</v>
      </c>
      <c r="W26" s="103" t="s">
        <v>22</v>
      </c>
      <c r="X26" s="98">
        <v>2.51</v>
      </c>
      <c r="Y26" s="268" t="s">
        <v>22</v>
      </c>
      <c r="Z26" s="268" t="s">
        <v>22</v>
      </c>
      <c r="AA26" s="269"/>
      <c r="AB26" s="98" t="s">
        <v>4707</v>
      </c>
      <c r="AC26" s="98" t="s">
        <v>4707</v>
      </c>
      <c r="AD26" s="270" t="s">
        <v>4700</v>
      </c>
      <c r="AE26" s="270" t="s">
        <v>4701</v>
      </c>
      <c r="AF26" s="268" t="s">
        <v>22</v>
      </c>
      <c r="AG26" s="268" t="s">
        <v>22</v>
      </c>
      <c r="AH26" s="275">
        <v>0.015</v>
      </c>
      <c r="AI26" s="98">
        <v>0.01</v>
      </c>
      <c r="AJ26" s="268" t="s">
        <v>22</v>
      </c>
      <c r="AK26" s="266"/>
      <c r="AL26" s="103" t="s">
        <v>22</v>
      </c>
      <c r="AM26" s="103" t="s">
        <v>22</v>
      </c>
      <c r="AN26" s="98">
        <v>2.51</v>
      </c>
      <c r="AO26" s="268" t="s">
        <v>22</v>
      </c>
      <c r="AP26" s="268" t="s">
        <v>22</v>
      </c>
      <c r="AQ26" s="271"/>
      <c r="AR26" s="98" t="s">
        <v>4858</v>
      </c>
      <c r="AS26" s="9" t="s">
        <v>22</v>
      </c>
      <c r="AT26" s="98" t="s">
        <v>5314</v>
      </c>
    </row>
    <row r="27">
      <c r="A27" s="8" t="s">
        <v>3624</v>
      </c>
      <c r="B27" s="260" t="str">
        <f> VLOOKUP($A27,datasets!$A:$B,2,0)</f>
        <v>Baily et al. 2003, Earth Surface Processes and Landforms (L945V4QX)</v>
      </c>
      <c r="C27" s="8" t="str">
        <f t="shared" si="1"/>
        <v>L945V4QX.1.4</v>
      </c>
      <c r="D27" s="98" t="s">
        <v>4700</v>
      </c>
      <c r="E27" s="98" t="s">
        <v>4700</v>
      </c>
      <c r="F27" s="98" t="s">
        <v>4701</v>
      </c>
      <c r="G27" s="268" t="s">
        <v>22</v>
      </c>
      <c r="H27" s="268" t="s">
        <v>22</v>
      </c>
      <c r="I27" s="275">
        <v>0.015</v>
      </c>
      <c r="J27" s="98">
        <v>0.01</v>
      </c>
      <c r="K27" s="268" t="s">
        <v>22</v>
      </c>
      <c r="L27" s="268"/>
      <c r="M27" s="98">
        <v>12.0</v>
      </c>
      <c r="N27" s="267">
        <v>12.0</v>
      </c>
      <c r="O27" s="98">
        <v>0.3</v>
      </c>
      <c r="P27" s="9">
        <v>0.2</v>
      </c>
      <c r="Q27" s="275">
        <v>0.142</v>
      </c>
      <c r="R27" s="268" t="s">
        <v>22</v>
      </c>
      <c r="S27" s="268" t="s">
        <v>22</v>
      </c>
      <c r="T27" s="262"/>
      <c r="U27" s="98">
        <v>388.0</v>
      </c>
      <c r="V27" s="103" t="s">
        <v>22</v>
      </c>
      <c r="W27" s="103" t="s">
        <v>22</v>
      </c>
      <c r="X27" s="98">
        <v>2.673</v>
      </c>
      <c r="Y27" s="268" t="s">
        <v>22</v>
      </c>
      <c r="Z27" s="268" t="s">
        <v>22</v>
      </c>
      <c r="AA27" s="269"/>
      <c r="AB27" s="98" t="s">
        <v>4707</v>
      </c>
      <c r="AC27" s="98" t="s">
        <v>4707</v>
      </c>
      <c r="AD27" s="270" t="s">
        <v>4700</v>
      </c>
      <c r="AE27" s="270" t="s">
        <v>4701</v>
      </c>
      <c r="AF27" s="268" t="s">
        <v>22</v>
      </c>
      <c r="AG27" s="268" t="s">
        <v>22</v>
      </c>
      <c r="AH27" s="275">
        <v>0.015</v>
      </c>
      <c r="AI27" s="98">
        <v>0.01</v>
      </c>
      <c r="AJ27" s="268" t="s">
        <v>22</v>
      </c>
      <c r="AK27" s="266"/>
      <c r="AL27" s="103" t="s">
        <v>22</v>
      </c>
      <c r="AM27" s="103" t="s">
        <v>22</v>
      </c>
      <c r="AN27" s="98">
        <v>2.673</v>
      </c>
      <c r="AO27" s="268" t="s">
        <v>22</v>
      </c>
      <c r="AP27" s="268" t="s">
        <v>22</v>
      </c>
      <c r="AQ27" s="271"/>
      <c r="AR27" s="98" t="s">
        <v>4858</v>
      </c>
      <c r="AS27" s="9" t="s">
        <v>22</v>
      </c>
      <c r="AT27" s="98" t="s">
        <v>5315</v>
      </c>
    </row>
    <row r="28">
      <c r="A28" s="8" t="s">
        <v>3624</v>
      </c>
      <c r="B28" s="260" t="str">
        <f> VLOOKUP($A28,datasets!$A:$B,2,0)</f>
        <v>Baily et al. 2003, Earth Surface Processes and Landforms (L945V4QX)</v>
      </c>
      <c r="C28" s="8" t="str">
        <f t="shared" si="1"/>
        <v>L945V4QX.1.5</v>
      </c>
      <c r="D28" s="98" t="s">
        <v>4700</v>
      </c>
      <c r="E28" s="98" t="s">
        <v>4700</v>
      </c>
      <c r="F28" s="98" t="s">
        <v>4701</v>
      </c>
      <c r="G28" s="268" t="s">
        <v>22</v>
      </c>
      <c r="H28" s="268" t="s">
        <v>22</v>
      </c>
      <c r="I28" s="275">
        <v>0.015</v>
      </c>
      <c r="J28" s="98">
        <v>0.01</v>
      </c>
      <c r="K28" s="268" t="s">
        <v>22</v>
      </c>
      <c r="L28" s="268"/>
      <c r="M28" s="98">
        <v>12.0</v>
      </c>
      <c r="N28" s="267">
        <v>12.0</v>
      </c>
      <c r="O28" s="98">
        <v>0.3</v>
      </c>
      <c r="P28" s="9">
        <v>0.2</v>
      </c>
      <c r="Q28" s="275">
        <v>0.142</v>
      </c>
      <c r="R28" s="268" t="s">
        <v>22</v>
      </c>
      <c r="S28" s="268" t="s">
        <v>22</v>
      </c>
      <c r="T28" s="262"/>
      <c r="U28" s="98">
        <v>388.0</v>
      </c>
      <c r="V28" s="103" t="s">
        <v>22</v>
      </c>
      <c r="W28" s="103" t="s">
        <v>22</v>
      </c>
      <c r="X28" s="98">
        <v>9.56</v>
      </c>
      <c r="Y28" s="268" t="s">
        <v>22</v>
      </c>
      <c r="Z28" s="268" t="s">
        <v>22</v>
      </c>
      <c r="AA28" s="269"/>
      <c r="AB28" s="98" t="s">
        <v>4707</v>
      </c>
      <c r="AC28" s="98" t="s">
        <v>4707</v>
      </c>
      <c r="AD28" s="270" t="s">
        <v>4700</v>
      </c>
      <c r="AE28" s="270" t="s">
        <v>4701</v>
      </c>
      <c r="AF28" s="268" t="s">
        <v>22</v>
      </c>
      <c r="AG28" s="268" t="s">
        <v>22</v>
      </c>
      <c r="AH28" s="275">
        <v>0.015</v>
      </c>
      <c r="AI28" s="98">
        <v>0.01</v>
      </c>
      <c r="AJ28" s="268" t="s">
        <v>22</v>
      </c>
      <c r="AK28" s="266"/>
      <c r="AL28" s="103" t="s">
        <v>22</v>
      </c>
      <c r="AM28" s="103" t="s">
        <v>22</v>
      </c>
      <c r="AN28" s="98">
        <v>9.56</v>
      </c>
      <c r="AO28" s="268" t="s">
        <v>22</v>
      </c>
      <c r="AP28" s="268" t="s">
        <v>22</v>
      </c>
      <c r="AQ28" s="271"/>
      <c r="AR28" s="98" t="s">
        <v>4858</v>
      </c>
      <c r="AS28" s="9" t="s">
        <v>22</v>
      </c>
      <c r="AT28" s="98" t="s">
        <v>5316</v>
      </c>
    </row>
    <row r="29">
      <c r="A29" s="103" t="s">
        <v>3626</v>
      </c>
      <c r="B29" s="260" t="str">
        <f> VLOOKUP($A29,datasets!$A:$B,2,0)</f>
        <v>Bakker and Lane 2017, Earth Surface Processes and Landforms (XYRENZKG)</v>
      </c>
      <c r="C29" s="8" t="str">
        <f t="shared" si="1"/>
        <v>XYRENZKG.1.1</v>
      </c>
      <c r="D29" s="98" t="s">
        <v>4700</v>
      </c>
      <c r="E29" s="98" t="s">
        <v>4700</v>
      </c>
      <c r="F29" s="98" t="s">
        <v>4701</v>
      </c>
      <c r="G29" s="101" t="s">
        <v>22</v>
      </c>
      <c r="H29" s="101" t="s">
        <v>22</v>
      </c>
      <c r="I29" s="101" t="s">
        <v>22</v>
      </c>
      <c r="J29" s="98" t="s">
        <v>22</v>
      </c>
      <c r="K29" s="98" t="s">
        <v>22</v>
      </c>
      <c r="L29" s="98"/>
      <c r="M29" s="267">
        <v>15.0</v>
      </c>
      <c r="N29" s="261">
        <v>14.0</v>
      </c>
      <c r="O29" s="273">
        <v>0.3</v>
      </c>
      <c r="P29" s="276">
        <v>0.39</v>
      </c>
      <c r="Q29" s="273">
        <v>0.33</v>
      </c>
      <c r="R29" s="98" t="s">
        <v>22</v>
      </c>
      <c r="S29" s="98" t="s">
        <v>22</v>
      </c>
      <c r="T29" s="262"/>
      <c r="U29" s="101" t="s">
        <v>22</v>
      </c>
      <c r="V29" s="101" t="s">
        <v>22</v>
      </c>
      <c r="W29" s="101" t="s">
        <v>22</v>
      </c>
      <c r="X29" s="103" t="s">
        <v>22</v>
      </c>
      <c r="Y29" s="103" t="s">
        <v>22</v>
      </c>
      <c r="Z29" s="103" t="s">
        <v>22</v>
      </c>
      <c r="AA29" s="269"/>
      <c r="AB29" s="103" t="s">
        <v>4731</v>
      </c>
      <c r="AC29" s="101" t="s">
        <v>4693</v>
      </c>
      <c r="AD29" s="264" t="s">
        <v>4694</v>
      </c>
      <c r="AE29" s="264" t="s">
        <v>4695</v>
      </c>
      <c r="AF29" s="264" t="s">
        <v>22</v>
      </c>
      <c r="AG29" s="264" t="s">
        <v>22</v>
      </c>
      <c r="AH29" s="264" t="s">
        <v>22</v>
      </c>
      <c r="AI29" s="98" t="s">
        <v>22</v>
      </c>
      <c r="AJ29" s="98" t="s">
        <v>22</v>
      </c>
      <c r="AK29" s="266"/>
      <c r="AL29" s="101" t="s">
        <v>22</v>
      </c>
      <c r="AM29" s="98" t="s">
        <v>22</v>
      </c>
      <c r="AN29" s="98">
        <v>0.09</v>
      </c>
      <c r="AO29" s="98" t="s">
        <v>22</v>
      </c>
      <c r="AP29" s="98" t="s">
        <v>22</v>
      </c>
      <c r="AQ29" s="271"/>
      <c r="AR29" s="268" t="s">
        <v>5317</v>
      </c>
      <c r="AS29" s="103" t="s">
        <v>4732</v>
      </c>
      <c r="AT29" s="103" t="s">
        <v>22</v>
      </c>
    </row>
    <row r="30">
      <c r="A30" s="103" t="s">
        <v>3630</v>
      </c>
      <c r="B30" s="260" t="str">
        <f> VLOOKUP($A30,datasets!$A:$B,2,0)</f>
        <v>Bakker and Lane 2017, Earth Surface Processes and Landforms (XYRENZKG)</v>
      </c>
      <c r="C30" s="8" t="str">
        <f t="shared" si="1"/>
        <v>XYRENZKG.2.1</v>
      </c>
      <c r="D30" s="98" t="s">
        <v>4700</v>
      </c>
      <c r="E30" s="98" t="s">
        <v>4700</v>
      </c>
      <c r="F30" s="98" t="s">
        <v>4701</v>
      </c>
      <c r="G30" s="101" t="s">
        <v>22</v>
      </c>
      <c r="H30" s="101" t="s">
        <v>22</v>
      </c>
      <c r="I30" s="101" t="s">
        <v>22</v>
      </c>
      <c r="J30" s="98" t="s">
        <v>22</v>
      </c>
      <c r="K30" s="98" t="s">
        <v>22</v>
      </c>
      <c r="L30" s="98"/>
      <c r="M30" s="261">
        <v>19.0</v>
      </c>
      <c r="N30" s="261">
        <v>19.0</v>
      </c>
      <c r="O30" s="273">
        <v>0.41</v>
      </c>
      <c r="P30" s="276">
        <v>0.57</v>
      </c>
      <c r="Q30" s="273">
        <v>0.37</v>
      </c>
      <c r="R30" s="98" t="s">
        <v>22</v>
      </c>
      <c r="S30" s="98" t="s">
        <v>22</v>
      </c>
      <c r="T30" s="262"/>
      <c r="U30" s="101" t="s">
        <v>22</v>
      </c>
      <c r="V30" s="101" t="s">
        <v>22</v>
      </c>
      <c r="W30" s="101" t="s">
        <v>22</v>
      </c>
      <c r="X30" s="103" t="s">
        <v>22</v>
      </c>
      <c r="Y30" s="103" t="s">
        <v>22</v>
      </c>
      <c r="Z30" s="103" t="s">
        <v>22</v>
      </c>
      <c r="AA30" s="269"/>
      <c r="AB30" s="103" t="s">
        <v>4731</v>
      </c>
      <c r="AC30" s="101" t="s">
        <v>4693</v>
      </c>
      <c r="AD30" s="264" t="s">
        <v>4694</v>
      </c>
      <c r="AE30" s="264" t="s">
        <v>4695</v>
      </c>
      <c r="AF30" s="103" t="s">
        <v>22</v>
      </c>
      <c r="AG30" s="103" t="s">
        <v>22</v>
      </c>
      <c r="AH30" s="264" t="s">
        <v>22</v>
      </c>
      <c r="AI30" s="98" t="s">
        <v>22</v>
      </c>
      <c r="AJ30" s="98" t="s">
        <v>22</v>
      </c>
      <c r="AK30" s="266"/>
      <c r="AL30" s="101" t="s">
        <v>22</v>
      </c>
      <c r="AM30" s="98" t="s">
        <v>22</v>
      </c>
      <c r="AN30" s="98">
        <v>0.08</v>
      </c>
      <c r="AO30" s="98" t="s">
        <v>22</v>
      </c>
      <c r="AP30" s="98" t="s">
        <v>22</v>
      </c>
      <c r="AQ30" s="271"/>
      <c r="AR30" s="268" t="s">
        <v>5317</v>
      </c>
      <c r="AS30" s="103" t="s">
        <v>4732</v>
      </c>
      <c r="AT30" s="103" t="s">
        <v>22</v>
      </c>
    </row>
    <row r="31">
      <c r="A31" s="103" t="s">
        <v>3631</v>
      </c>
      <c r="B31" s="260" t="str">
        <f> VLOOKUP($A31,datasets!$A:$B,2,0)</f>
        <v>Bakker and Lane 2017, Earth Surface Processes and Landforms (XYRENZKG)</v>
      </c>
      <c r="C31" s="8" t="str">
        <f t="shared" si="1"/>
        <v>XYRENZKG.3.1</v>
      </c>
      <c r="D31" s="98" t="s">
        <v>4700</v>
      </c>
      <c r="E31" s="98" t="s">
        <v>4700</v>
      </c>
      <c r="F31" s="98" t="s">
        <v>4701</v>
      </c>
      <c r="G31" s="101" t="s">
        <v>22</v>
      </c>
      <c r="H31" s="101" t="s">
        <v>22</v>
      </c>
      <c r="I31" s="101" t="s">
        <v>22</v>
      </c>
      <c r="J31" s="98" t="s">
        <v>22</v>
      </c>
      <c r="K31" s="98" t="s">
        <v>22</v>
      </c>
      <c r="L31" s="98"/>
      <c r="M31" s="261">
        <v>19.0</v>
      </c>
      <c r="N31" s="261">
        <v>19.0</v>
      </c>
      <c r="O31" s="273">
        <v>0.18</v>
      </c>
      <c r="P31" s="276">
        <v>0.2</v>
      </c>
      <c r="Q31" s="273">
        <v>0.2</v>
      </c>
      <c r="R31" s="98" t="s">
        <v>22</v>
      </c>
      <c r="S31" s="98" t="s">
        <v>22</v>
      </c>
      <c r="T31" s="262"/>
      <c r="U31" s="101" t="s">
        <v>22</v>
      </c>
      <c r="V31" s="101" t="s">
        <v>22</v>
      </c>
      <c r="W31" s="101" t="s">
        <v>22</v>
      </c>
      <c r="X31" s="103" t="s">
        <v>22</v>
      </c>
      <c r="Y31" s="103" t="s">
        <v>22</v>
      </c>
      <c r="Z31" s="103" t="s">
        <v>22</v>
      </c>
      <c r="AA31" s="269"/>
      <c r="AB31" s="103" t="s">
        <v>4731</v>
      </c>
      <c r="AC31" s="101" t="s">
        <v>4693</v>
      </c>
      <c r="AD31" s="264" t="s">
        <v>4694</v>
      </c>
      <c r="AE31" s="264" t="s">
        <v>4695</v>
      </c>
      <c r="AF31" s="264" t="s">
        <v>22</v>
      </c>
      <c r="AG31" s="264" t="s">
        <v>22</v>
      </c>
      <c r="AH31" s="264" t="s">
        <v>22</v>
      </c>
      <c r="AI31" s="98" t="s">
        <v>22</v>
      </c>
      <c r="AJ31" s="98" t="s">
        <v>22</v>
      </c>
      <c r="AK31" s="266"/>
      <c r="AL31" s="101" t="s">
        <v>22</v>
      </c>
      <c r="AM31" s="98" t="s">
        <v>22</v>
      </c>
      <c r="AN31" s="98">
        <v>0.1</v>
      </c>
      <c r="AO31" s="98" t="s">
        <v>22</v>
      </c>
      <c r="AP31" s="98" t="s">
        <v>22</v>
      </c>
      <c r="AQ31" s="271"/>
      <c r="AR31" s="268" t="s">
        <v>5317</v>
      </c>
      <c r="AS31" s="103" t="s">
        <v>4732</v>
      </c>
      <c r="AT31" s="103" t="s">
        <v>22</v>
      </c>
    </row>
    <row r="32">
      <c r="A32" s="103" t="s">
        <v>3632</v>
      </c>
      <c r="B32" s="260" t="str">
        <f> VLOOKUP($A32,datasets!$A:$B,2,0)</f>
        <v>Bakker and Lane 2017, Earth Surface Processes and Landforms (XYRENZKG)</v>
      </c>
      <c r="C32" s="8" t="str">
        <f t="shared" si="1"/>
        <v>XYRENZKG.4.1</v>
      </c>
      <c r="D32" s="98" t="s">
        <v>4700</v>
      </c>
      <c r="E32" s="98" t="s">
        <v>4700</v>
      </c>
      <c r="F32" s="98" t="s">
        <v>4701</v>
      </c>
      <c r="G32" s="101" t="s">
        <v>22</v>
      </c>
      <c r="H32" s="101" t="s">
        <v>22</v>
      </c>
      <c r="I32" s="101" t="s">
        <v>22</v>
      </c>
      <c r="J32" s="98" t="s">
        <v>22</v>
      </c>
      <c r="K32" s="98" t="s">
        <v>22</v>
      </c>
      <c r="L32" s="98"/>
      <c r="M32" s="261">
        <v>23.0</v>
      </c>
      <c r="N32" s="261">
        <v>23.0</v>
      </c>
      <c r="O32" s="273">
        <v>0.19</v>
      </c>
      <c r="P32" s="276">
        <v>0.28</v>
      </c>
      <c r="Q32" s="273">
        <v>0.21</v>
      </c>
      <c r="R32" s="98" t="s">
        <v>22</v>
      </c>
      <c r="S32" s="98" t="s">
        <v>22</v>
      </c>
      <c r="T32" s="262"/>
      <c r="U32" s="101" t="s">
        <v>22</v>
      </c>
      <c r="V32" s="101" t="s">
        <v>22</v>
      </c>
      <c r="W32" s="101" t="s">
        <v>22</v>
      </c>
      <c r="X32" s="103" t="s">
        <v>22</v>
      </c>
      <c r="Y32" s="103" t="s">
        <v>22</v>
      </c>
      <c r="Z32" s="103" t="s">
        <v>22</v>
      </c>
      <c r="AA32" s="269"/>
      <c r="AB32" s="103" t="s">
        <v>4731</v>
      </c>
      <c r="AC32" s="101" t="s">
        <v>4693</v>
      </c>
      <c r="AD32" s="264" t="s">
        <v>4694</v>
      </c>
      <c r="AE32" s="264" t="s">
        <v>4695</v>
      </c>
      <c r="AF32" s="264" t="s">
        <v>22</v>
      </c>
      <c r="AG32" s="264" t="s">
        <v>22</v>
      </c>
      <c r="AH32" s="264" t="s">
        <v>22</v>
      </c>
      <c r="AI32" s="98" t="s">
        <v>22</v>
      </c>
      <c r="AJ32" s="98" t="s">
        <v>22</v>
      </c>
      <c r="AK32" s="266"/>
      <c r="AL32" s="101" t="s">
        <v>22</v>
      </c>
      <c r="AM32" s="98" t="s">
        <v>22</v>
      </c>
      <c r="AN32" s="98">
        <v>0.11</v>
      </c>
      <c r="AO32" s="98" t="s">
        <v>22</v>
      </c>
      <c r="AP32" s="98" t="s">
        <v>22</v>
      </c>
      <c r="AQ32" s="271"/>
      <c r="AR32" s="268" t="s">
        <v>5317</v>
      </c>
      <c r="AS32" s="103" t="s">
        <v>4732</v>
      </c>
      <c r="AT32" s="103" t="s">
        <v>22</v>
      </c>
    </row>
    <row r="33">
      <c r="A33" s="103" t="s">
        <v>3633</v>
      </c>
      <c r="B33" s="260" t="str">
        <f> VLOOKUP($A33,datasets!$A:$B,2,0)</f>
        <v>Bakker and Lane 2017, Earth Surface Processes and Landforms (XYRENZKG)</v>
      </c>
      <c r="C33" s="8" t="str">
        <f t="shared" si="1"/>
        <v>XYRENZKG.5.1</v>
      </c>
      <c r="D33" s="98" t="s">
        <v>4700</v>
      </c>
      <c r="E33" s="98" t="s">
        <v>4700</v>
      </c>
      <c r="F33" s="98" t="s">
        <v>4701</v>
      </c>
      <c r="G33" s="101" t="s">
        <v>22</v>
      </c>
      <c r="H33" s="101" t="s">
        <v>22</v>
      </c>
      <c r="I33" s="101" t="s">
        <v>22</v>
      </c>
      <c r="J33" s="98" t="s">
        <v>22</v>
      </c>
      <c r="K33" s="98" t="s">
        <v>22</v>
      </c>
      <c r="L33" s="98"/>
      <c r="M33" s="261">
        <v>22.0</v>
      </c>
      <c r="N33" s="261">
        <v>22.0</v>
      </c>
      <c r="O33" s="273">
        <v>0.2</v>
      </c>
      <c r="P33" s="276">
        <v>0.22</v>
      </c>
      <c r="Q33" s="273">
        <v>0.21</v>
      </c>
      <c r="R33" s="98" t="s">
        <v>22</v>
      </c>
      <c r="S33" s="98" t="s">
        <v>22</v>
      </c>
      <c r="T33" s="262"/>
      <c r="U33" s="101" t="s">
        <v>22</v>
      </c>
      <c r="V33" s="101" t="s">
        <v>22</v>
      </c>
      <c r="W33" s="101" t="s">
        <v>22</v>
      </c>
      <c r="X33" s="103" t="s">
        <v>22</v>
      </c>
      <c r="Y33" s="103" t="s">
        <v>22</v>
      </c>
      <c r="Z33" s="103" t="s">
        <v>22</v>
      </c>
      <c r="AA33" s="269"/>
      <c r="AB33" s="103" t="s">
        <v>4731</v>
      </c>
      <c r="AC33" s="101" t="s">
        <v>4693</v>
      </c>
      <c r="AD33" s="264" t="s">
        <v>4694</v>
      </c>
      <c r="AE33" s="264" t="s">
        <v>4695</v>
      </c>
      <c r="AF33" s="103" t="s">
        <v>22</v>
      </c>
      <c r="AG33" s="103" t="s">
        <v>22</v>
      </c>
      <c r="AH33" s="264" t="s">
        <v>22</v>
      </c>
      <c r="AI33" s="98" t="s">
        <v>22</v>
      </c>
      <c r="AJ33" s="98" t="s">
        <v>22</v>
      </c>
      <c r="AK33" s="266"/>
      <c r="AL33" s="101" t="s">
        <v>22</v>
      </c>
      <c r="AM33" s="98" t="s">
        <v>22</v>
      </c>
      <c r="AN33" s="98">
        <v>0.07</v>
      </c>
      <c r="AO33" s="98" t="s">
        <v>22</v>
      </c>
      <c r="AP33" s="98" t="s">
        <v>22</v>
      </c>
      <c r="AQ33" s="271"/>
      <c r="AR33" s="268" t="s">
        <v>5317</v>
      </c>
      <c r="AS33" s="103" t="s">
        <v>4732</v>
      </c>
      <c r="AT33" s="103" t="s">
        <v>22</v>
      </c>
    </row>
    <row r="34">
      <c r="A34" s="103" t="s">
        <v>3634</v>
      </c>
      <c r="B34" s="260" t="str">
        <f> VLOOKUP($A34,datasets!$A:$B,2,0)</f>
        <v>Bakker and Lane 2017, Earth Surface Processes and Landforms (XYRENZKG)</v>
      </c>
      <c r="C34" s="8" t="str">
        <f t="shared" si="1"/>
        <v>XYRENZKG.6.1</v>
      </c>
      <c r="D34" s="98" t="s">
        <v>4700</v>
      </c>
      <c r="E34" s="98" t="s">
        <v>4700</v>
      </c>
      <c r="F34" s="98" t="s">
        <v>4701</v>
      </c>
      <c r="G34" s="101" t="s">
        <v>22</v>
      </c>
      <c r="H34" s="101" t="s">
        <v>22</v>
      </c>
      <c r="I34" s="101" t="s">
        <v>22</v>
      </c>
      <c r="J34" s="98" t="s">
        <v>22</v>
      </c>
      <c r="K34" s="98" t="s">
        <v>22</v>
      </c>
      <c r="L34" s="98"/>
      <c r="M34" s="261">
        <v>25.0</v>
      </c>
      <c r="N34" s="261">
        <v>25.0</v>
      </c>
      <c r="O34" s="273">
        <v>0.33</v>
      </c>
      <c r="P34" s="276">
        <v>0.41</v>
      </c>
      <c r="Q34" s="273">
        <v>0.21</v>
      </c>
      <c r="R34" s="98" t="s">
        <v>22</v>
      </c>
      <c r="S34" s="98" t="s">
        <v>22</v>
      </c>
      <c r="T34" s="262"/>
      <c r="U34" s="101" t="s">
        <v>22</v>
      </c>
      <c r="V34" s="101" t="s">
        <v>22</v>
      </c>
      <c r="W34" s="101" t="s">
        <v>22</v>
      </c>
      <c r="X34" s="103" t="s">
        <v>22</v>
      </c>
      <c r="Y34" s="103" t="s">
        <v>22</v>
      </c>
      <c r="Z34" s="103" t="s">
        <v>22</v>
      </c>
      <c r="AA34" s="269"/>
      <c r="AB34" s="103" t="s">
        <v>4731</v>
      </c>
      <c r="AC34" s="101" t="s">
        <v>4693</v>
      </c>
      <c r="AD34" s="264" t="s">
        <v>4694</v>
      </c>
      <c r="AE34" s="264" t="s">
        <v>4695</v>
      </c>
      <c r="AF34" s="264" t="s">
        <v>22</v>
      </c>
      <c r="AG34" s="264" t="s">
        <v>22</v>
      </c>
      <c r="AH34" s="264" t="s">
        <v>22</v>
      </c>
      <c r="AI34" s="98" t="s">
        <v>22</v>
      </c>
      <c r="AJ34" s="98" t="s">
        <v>22</v>
      </c>
      <c r="AK34" s="266"/>
      <c r="AL34" s="101" t="s">
        <v>22</v>
      </c>
      <c r="AM34" s="98" t="s">
        <v>22</v>
      </c>
      <c r="AN34" s="98">
        <v>0.05</v>
      </c>
      <c r="AO34" s="98" t="s">
        <v>22</v>
      </c>
      <c r="AP34" s="98" t="s">
        <v>22</v>
      </c>
      <c r="AQ34" s="271"/>
      <c r="AR34" s="268" t="s">
        <v>5317</v>
      </c>
      <c r="AS34" s="103" t="s">
        <v>4732</v>
      </c>
      <c r="AT34" s="103" t="s">
        <v>22</v>
      </c>
    </row>
    <row r="35">
      <c r="A35" s="103" t="s">
        <v>3635</v>
      </c>
      <c r="B35" s="260" t="str">
        <f> VLOOKUP($A35,datasets!$A:$B,2,0)</f>
        <v>Bakker and Lane 2017, Earth Surface Processes and Landforms (XYRENZKG)</v>
      </c>
      <c r="C35" s="8" t="str">
        <f t="shared" si="1"/>
        <v>XYRENZKG.7.1</v>
      </c>
      <c r="D35" s="98" t="s">
        <v>4700</v>
      </c>
      <c r="E35" s="98" t="s">
        <v>4700</v>
      </c>
      <c r="F35" s="98" t="s">
        <v>4701</v>
      </c>
      <c r="G35" s="101" t="s">
        <v>22</v>
      </c>
      <c r="H35" s="101" t="s">
        <v>22</v>
      </c>
      <c r="I35" s="101" t="s">
        <v>22</v>
      </c>
      <c r="J35" s="98" t="s">
        <v>22</v>
      </c>
      <c r="K35" s="98" t="s">
        <v>22</v>
      </c>
      <c r="L35" s="98"/>
      <c r="M35" s="261">
        <v>20.0</v>
      </c>
      <c r="N35" s="261">
        <v>20.0</v>
      </c>
      <c r="O35" s="273">
        <v>0.37</v>
      </c>
      <c r="P35" s="276">
        <v>0.57</v>
      </c>
      <c r="Q35" s="273">
        <v>0.33</v>
      </c>
      <c r="R35" s="98" t="s">
        <v>22</v>
      </c>
      <c r="S35" s="98" t="s">
        <v>22</v>
      </c>
      <c r="T35" s="262"/>
      <c r="U35" s="101" t="s">
        <v>22</v>
      </c>
      <c r="V35" s="101" t="s">
        <v>22</v>
      </c>
      <c r="W35" s="101" t="s">
        <v>22</v>
      </c>
      <c r="X35" s="103" t="s">
        <v>22</v>
      </c>
      <c r="Y35" s="103" t="s">
        <v>22</v>
      </c>
      <c r="Z35" s="103" t="s">
        <v>22</v>
      </c>
      <c r="AA35" s="269"/>
      <c r="AB35" s="103" t="s">
        <v>4731</v>
      </c>
      <c r="AC35" s="101" t="s">
        <v>4693</v>
      </c>
      <c r="AD35" s="264" t="s">
        <v>4694</v>
      </c>
      <c r="AE35" s="264" t="s">
        <v>4695</v>
      </c>
      <c r="AF35" s="264" t="s">
        <v>22</v>
      </c>
      <c r="AG35" s="264" t="s">
        <v>22</v>
      </c>
      <c r="AH35" s="264" t="s">
        <v>22</v>
      </c>
      <c r="AI35" s="98" t="s">
        <v>22</v>
      </c>
      <c r="AJ35" s="98" t="s">
        <v>22</v>
      </c>
      <c r="AK35" s="266"/>
      <c r="AL35" s="101" t="s">
        <v>22</v>
      </c>
      <c r="AM35" s="98" t="s">
        <v>22</v>
      </c>
      <c r="AN35" s="98">
        <v>0.03</v>
      </c>
      <c r="AO35" s="98" t="s">
        <v>22</v>
      </c>
      <c r="AP35" s="98" t="s">
        <v>22</v>
      </c>
      <c r="AQ35" s="271"/>
      <c r="AR35" s="268" t="s">
        <v>5317</v>
      </c>
      <c r="AS35" s="103" t="s">
        <v>4732</v>
      </c>
      <c r="AT35" s="103" t="s">
        <v>22</v>
      </c>
    </row>
    <row r="36">
      <c r="A36" s="103" t="s">
        <v>3636</v>
      </c>
      <c r="B36" s="260" t="str">
        <f> VLOOKUP($A36,datasets!$A:$B,2,0)</f>
        <v>Bakker and Lane 2017, Earth Surface Processes and Landforms (XYRENZKG)</v>
      </c>
      <c r="C36" s="8" t="str">
        <f t="shared" si="1"/>
        <v>XYRENZKG.8.1</v>
      </c>
      <c r="D36" s="98" t="s">
        <v>4700</v>
      </c>
      <c r="E36" s="98" t="s">
        <v>4700</v>
      </c>
      <c r="F36" s="98" t="s">
        <v>4701</v>
      </c>
      <c r="G36" s="101" t="s">
        <v>22</v>
      </c>
      <c r="H36" s="101" t="s">
        <v>22</v>
      </c>
      <c r="I36" s="101" t="s">
        <v>22</v>
      </c>
      <c r="J36" s="98" t="s">
        <v>22</v>
      </c>
      <c r="K36" s="98" t="s">
        <v>22</v>
      </c>
      <c r="L36" s="98"/>
      <c r="M36" s="261">
        <v>21.0</v>
      </c>
      <c r="N36" s="261">
        <v>21.0</v>
      </c>
      <c r="O36" s="273">
        <v>0.4</v>
      </c>
      <c r="P36" s="276">
        <v>0.53</v>
      </c>
      <c r="Q36" s="273">
        <v>0.21</v>
      </c>
      <c r="R36" s="98" t="s">
        <v>22</v>
      </c>
      <c r="S36" s="98" t="s">
        <v>22</v>
      </c>
      <c r="T36" s="262"/>
      <c r="U36" s="101" t="s">
        <v>22</v>
      </c>
      <c r="V36" s="101" t="s">
        <v>22</v>
      </c>
      <c r="W36" s="101" t="s">
        <v>22</v>
      </c>
      <c r="X36" s="103" t="s">
        <v>22</v>
      </c>
      <c r="Y36" s="103" t="s">
        <v>22</v>
      </c>
      <c r="Z36" s="103" t="s">
        <v>22</v>
      </c>
      <c r="AA36" s="269"/>
      <c r="AB36" s="103" t="s">
        <v>4731</v>
      </c>
      <c r="AC36" s="101" t="s">
        <v>4693</v>
      </c>
      <c r="AD36" s="264" t="s">
        <v>4694</v>
      </c>
      <c r="AE36" s="264" t="s">
        <v>4695</v>
      </c>
      <c r="AF36" s="103" t="s">
        <v>22</v>
      </c>
      <c r="AG36" s="103" t="s">
        <v>22</v>
      </c>
      <c r="AH36" s="264" t="s">
        <v>22</v>
      </c>
      <c r="AI36" s="98" t="s">
        <v>22</v>
      </c>
      <c r="AJ36" s="98" t="s">
        <v>22</v>
      </c>
      <c r="AK36" s="266"/>
      <c r="AL36" s="101" t="s">
        <v>22</v>
      </c>
      <c r="AM36" s="98" t="s">
        <v>22</v>
      </c>
      <c r="AN36" s="98">
        <v>0.04</v>
      </c>
      <c r="AO36" s="98" t="s">
        <v>22</v>
      </c>
      <c r="AP36" s="98" t="s">
        <v>22</v>
      </c>
      <c r="AQ36" s="271"/>
      <c r="AR36" s="268" t="s">
        <v>5317</v>
      </c>
      <c r="AS36" s="103" t="s">
        <v>4732</v>
      </c>
      <c r="AT36" s="103" t="s">
        <v>22</v>
      </c>
    </row>
    <row r="37">
      <c r="A37" s="9" t="s">
        <v>3637</v>
      </c>
      <c r="B37" s="260" t="str">
        <f> VLOOKUP($A37,datasets!$A:$B,2,0)</f>
        <v>Batlle 2018, Preprint (9SKMSD4Z)</v>
      </c>
      <c r="C37" s="8" t="str">
        <f t="shared" si="1"/>
        <v>9SKMSD4Z.1.1</v>
      </c>
      <c r="D37" s="103" t="s">
        <v>4739</v>
      </c>
      <c r="E37" s="103" t="s">
        <v>4740</v>
      </c>
      <c r="F37" s="98" t="s">
        <v>4695</v>
      </c>
      <c r="G37" s="103" t="s">
        <v>22</v>
      </c>
      <c r="H37" s="101" t="s">
        <v>22</v>
      </c>
      <c r="I37" s="101" t="s">
        <v>22</v>
      </c>
      <c r="J37" s="101" t="s">
        <v>22</v>
      </c>
      <c r="K37" s="101" t="s">
        <v>22</v>
      </c>
      <c r="L37" s="101"/>
      <c r="M37" s="261">
        <v>26.0</v>
      </c>
      <c r="N37" s="261">
        <v>26.0</v>
      </c>
      <c r="O37" s="103" t="s">
        <v>22</v>
      </c>
      <c r="P37" s="9" t="s">
        <v>22</v>
      </c>
      <c r="Q37" s="101" t="s">
        <v>22</v>
      </c>
      <c r="R37" s="9" t="s">
        <v>22</v>
      </c>
      <c r="S37" s="101" t="s">
        <v>22</v>
      </c>
      <c r="T37" s="262"/>
      <c r="U37" s="103">
        <v>55.0</v>
      </c>
      <c r="V37" s="98" t="s">
        <v>22</v>
      </c>
      <c r="W37" s="268" t="s">
        <v>22</v>
      </c>
      <c r="X37" s="103">
        <v>9.0</v>
      </c>
      <c r="Y37" s="103" t="s">
        <v>22</v>
      </c>
      <c r="Z37" s="103" t="s">
        <v>22</v>
      </c>
      <c r="AA37" s="269"/>
      <c r="AB37" s="98" t="s">
        <v>4707</v>
      </c>
      <c r="AC37" s="98" t="s">
        <v>4707</v>
      </c>
      <c r="AD37" s="270" t="s">
        <v>5318</v>
      </c>
      <c r="AE37" s="270" t="s">
        <v>4701</v>
      </c>
      <c r="AF37" s="264" t="s">
        <v>22</v>
      </c>
      <c r="AG37" s="264" t="s">
        <v>22</v>
      </c>
      <c r="AH37" s="264" t="s">
        <v>22</v>
      </c>
      <c r="AI37" s="101" t="s">
        <v>22</v>
      </c>
      <c r="AJ37" s="101" t="s">
        <v>22</v>
      </c>
      <c r="AK37" s="266"/>
      <c r="AL37" s="103" t="s">
        <v>22</v>
      </c>
      <c r="AM37" s="98" t="s">
        <v>22</v>
      </c>
      <c r="AN37" s="98">
        <v>9.0</v>
      </c>
      <c r="AO37" s="101" t="s">
        <v>22</v>
      </c>
      <c r="AP37" s="101" t="s">
        <v>22</v>
      </c>
      <c r="AQ37" s="271"/>
      <c r="AR37" s="98" t="s">
        <v>4714</v>
      </c>
      <c r="AS37" s="103" t="s">
        <v>4744</v>
      </c>
      <c r="AT37" s="98" t="s">
        <v>5319</v>
      </c>
    </row>
    <row r="38">
      <c r="A38" s="9" t="s">
        <v>3637</v>
      </c>
      <c r="B38" s="260" t="str">
        <f> VLOOKUP($A38,datasets!$A:$B,2,0)</f>
        <v>Batlle 2018, Preprint (9SKMSD4Z)</v>
      </c>
      <c r="C38" s="8" t="str">
        <f t="shared" si="1"/>
        <v>9SKMSD4Z.1.2</v>
      </c>
      <c r="D38" s="103" t="s">
        <v>4739</v>
      </c>
      <c r="E38" s="103" t="s">
        <v>4740</v>
      </c>
      <c r="F38" s="98" t="s">
        <v>4695</v>
      </c>
      <c r="G38" s="103" t="s">
        <v>22</v>
      </c>
      <c r="H38" s="101" t="s">
        <v>22</v>
      </c>
      <c r="I38" s="101" t="s">
        <v>22</v>
      </c>
      <c r="J38" s="101" t="s">
        <v>22</v>
      </c>
      <c r="K38" s="101" t="s">
        <v>22</v>
      </c>
      <c r="L38" s="101"/>
      <c r="M38" s="261">
        <v>26.0</v>
      </c>
      <c r="N38" s="261">
        <v>26.0</v>
      </c>
      <c r="O38" s="103" t="s">
        <v>22</v>
      </c>
      <c r="P38" s="9" t="s">
        <v>22</v>
      </c>
      <c r="Q38" s="101" t="s">
        <v>22</v>
      </c>
      <c r="R38" s="9" t="s">
        <v>22</v>
      </c>
      <c r="S38" s="101" t="s">
        <v>22</v>
      </c>
      <c r="T38" s="262"/>
      <c r="U38" s="103">
        <v>55.0</v>
      </c>
      <c r="V38" s="98" t="s">
        <v>22</v>
      </c>
      <c r="W38" s="98" t="s">
        <v>22</v>
      </c>
      <c r="X38" s="98">
        <v>13.0</v>
      </c>
      <c r="Y38" s="103" t="s">
        <v>22</v>
      </c>
      <c r="Z38" s="103" t="s">
        <v>22</v>
      </c>
      <c r="AA38" s="269"/>
      <c r="AB38" s="98" t="s">
        <v>4707</v>
      </c>
      <c r="AC38" s="98" t="s">
        <v>4707</v>
      </c>
      <c r="AD38" s="270" t="s">
        <v>5318</v>
      </c>
      <c r="AE38" s="270" t="s">
        <v>4701</v>
      </c>
      <c r="AF38" s="264" t="s">
        <v>22</v>
      </c>
      <c r="AG38" s="264" t="s">
        <v>22</v>
      </c>
      <c r="AH38" s="264" t="s">
        <v>22</v>
      </c>
      <c r="AI38" s="101" t="s">
        <v>22</v>
      </c>
      <c r="AJ38" s="101" t="s">
        <v>22</v>
      </c>
      <c r="AK38" s="266"/>
      <c r="AL38" s="103" t="s">
        <v>22</v>
      </c>
      <c r="AM38" s="98" t="s">
        <v>22</v>
      </c>
      <c r="AN38" s="98">
        <v>13.0</v>
      </c>
      <c r="AO38" s="101" t="s">
        <v>22</v>
      </c>
      <c r="AP38" s="101" t="s">
        <v>22</v>
      </c>
      <c r="AQ38" s="271"/>
      <c r="AR38" s="98" t="s">
        <v>4714</v>
      </c>
      <c r="AS38" s="103" t="s">
        <v>4744</v>
      </c>
      <c r="AT38" s="98" t="s">
        <v>5320</v>
      </c>
    </row>
    <row r="39">
      <c r="A39" s="103" t="s">
        <v>3640</v>
      </c>
      <c r="B39" s="260" t="str">
        <f> VLOOKUP($A39,datasets!$A:$B,2,0)</f>
        <v>Belart et al. 2019, Journal of Glaciology (G7RKHNSY)</v>
      </c>
      <c r="C39" s="8" t="str">
        <f t="shared" si="1"/>
        <v>G7RKHNSY.1.1</v>
      </c>
      <c r="D39" s="103" t="s">
        <v>4745</v>
      </c>
      <c r="E39" s="103" t="s">
        <v>4745</v>
      </c>
      <c r="F39" s="103" t="s">
        <v>4695</v>
      </c>
      <c r="G39" s="103" t="s">
        <v>22</v>
      </c>
      <c r="H39" s="101" t="s">
        <v>22</v>
      </c>
      <c r="I39" s="101" t="s">
        <v>22</v>
      </c>
      <c r="J39" s="98" t="s">
        <v>22</v>
      </c>
      <c r="K39" s="98" t="s">
        <v>22</v>
      </c>
      <c r="L39" s="98"/>
      <c r="M39" s="101" t="s">
        <v>4746</v>
      </c>
      <c r="N39" s="261">
        <v>16.0</v>
      </c>
      <c r="O39" s="103" t="s">
        <v>22</v>
      </c>
      <c r="P39" s="9" t="s">
        <v>22</v>
      </c>
      <c r="Q39" s="101" t="s">
        <v>22</v>
      </c>
      <c r="R39" s="98" t="s">
        <v>22</v>
      </c>
      <c r="S39" s="98" t="s">
        <v>22</v>
      </c>
      <c r="T39" s="262"/>
      <c r="U39" s="103" t="s">
        <v>22</v>
      </c>
      <c r="V39" s="103" t="s">
        <v>22</v>
      </c>
      <c r="W39" s="103" t="s">
        <v>22</v>
      </c>
      <c r="X39" s="103" t="s">
        <v>22</v>
      </c>
      <c r="Y39" s="98" t="s">
        <v>22</v>
      </c>
      <c r="Z39" s="98" t="s">
        <v>22</v>
      </c>
      <c r="AA39" s="269"/>
      <c r="AB39" s="103" t="s">
        <v>4747</v>
      </c>
      <c r="AC39" s="103" t="s">
        <v>4748</v>
      </c>
      <c r="AD39" s="103" t="s">
        <v>22</v>
      </c>
      <c r="AE39" s="264" t="s">
        <v>4695</v>
      </c>
      <c r="AF39" s="264" t="s">
        <v>22</v>
      </c>
      <c r="AG39" s="264" t="s">
        <v>22</v>
      </c>
      <c r="AH39" s="264" t="s">
        <v>22</v>
      </c>
      <c r="AI39" s="98" t="s">
        <v>22</v>
      </c>
      <c r="AJ39" s="98" t="s">
        <v>22</v>
      </c>
      <c r="AK39" s="266"/>
      <c r="AL39" s="103" t="s">
        <v>22</v>
      </c>
      <c r="AM39" s="98" t="s">
        <v>22</v>
      </c>
      <c r="AN39" s="98">
        <v>5.54</v>
      </c>
      <c r="AO39" s="98" t="s">
        <v>22</v>
      </c>
      <c r="AP39" s="98" t="s">
        <v>22</v>
      </c>
      <c r="AQ39" s="271"/>
      <c r="AR39" s="98" t="s">
        <v>4913</v>
      </c>
      <c r="AS39" s="103" t="s">
        <v>4699</v>
      </c>
      <c r="AT39" s="103" t="s">
        <v>22</v>
      </c>
    </row>
    <row r="40">
      <c r="A40" s="103" t="s">
        <v>3644</v>
      </c>
      <c r="B40" s="260" t="str">
        <f> VLOOKUP($A40,datasets!$A:$B,2,0)</f>
        <v>Belart et al. 2019, Journal of Glaciology (G7RKHNSY)</v>
      </c>
      <c r="C40" s="8" t="str">
        <f t="shared" si="1"/>
        <v>G7RKHNSY.2.1</v>
      </c>
      <c r="D40" s="103" t="s">
        <v>4745</v>
      </c>
      <c r="E40" s="103" t="s">
        <v>4745</v>
      </c>
      <c r="F40" s="103" t="s">
        <v>4695</v>
      </c>
      <c r="G40" s="103" t="s">
        <v>22</v>
      </c>
      <c r="H40" s="101" t="s">
        <v>22</v>
      </c>
      <c r="I40" s="101" t="s">
        <v>22</v>
      </c>
      <c r="J40" s="98" t="s">
        <v>22</v>
      </c>
      <c r="K40" s="98" t="s">
        <v>22</v>
      </c>
      <c r="L40" s="98"/>
      <c r="M40" s="261">
        <v>65.0</v>
      </c>
      <c r="N40" s="261">
        <v>65.0</v>
      </c>
      <c r="O40" s="103" t="s">
        <v>22</v>
      </c>
      <c r="P40" s="9" t="s">
        <v>22</v>
      </c>
      <c r="Q40" s="101" t="s">
        <v>22</v>
      </c>
      <c r="R40" s="98" t="s">
        <v>22</v>
      </c>
      <c r="S40" s="98" t="s">
        <v>22</v>
      </c>
      <c r="T40" s="262"/>
      <c r="U40" s="103" t="s">
        <v>22</v>
      </c>
      <c r="V40" s="103" t="s">
        <v>22</v>
      </c>
      <c r="W40" s="103" t="s">
        <v>22</v>
      </c>
      <c r="X40" s="103" t="s">
        <v>22</v>
      </c>
      <c r="Y40" s="98" t="s">
        <v>22</v>
      </c>
      <c r="Z40" s="98" t="s">
        <v>22</v>
      </c>
      <c r="AA40" s="269"/>
      <c r="AB40" s="103" t="s">
        <v>4747</v>
      </c>
      <c r="AC40" s="103" t="s">
        <v>4748</v>
      </c>
      <c r="AD40" s="103" t="s">
        <v>22</v>
      </c>
      <c r="AE40" s="264" t="s">
        <v>4695</v>
      </c>
      <c r="AF40" s="103" t="s">
        <v>22</v>
      </c>
      <c r="AG40" s="103" t="s">
        <v>22</v>
      </c>
      <c r="AH40" s="264" t="s">
        <v>22</v>
      </c>
      <c r="AI40" s="98" t="s">
        <v>22</v>
      </c>
      <c r="AJ40" s="98" t="s">
        <v>22</v>
      </c>
      <c r="AK40" s="266"/>
      <c r="AL40" s="103" t="s">
        <v>22</v>
      </c>
      <c r="AM40" s="98" t="s">
        <v>22</v>
      </c>
      <c r="AN40" s="98">
        <v>3.73</v>
      </c>
      <c r="AO40" s="98" t="s">
        <v>22</v>
      </c>
      <c r="AP40" s="98" t="s">
        <v>22</v>
      </c>
      <c r="AQ40" s="271"/>
      <c r="AR40" s="98" t="s">
        <v>4913</v>
      </c>
      <c r="AS40" s="103" t="s">
        <v>4699</v>
      </c>
      <c r="AT40" s="103" t="s">
        <v>22</v>
      </c>
    </row>
    <row r="41">
      <c r="A41" s="103" t="s">
        <v>3645</v>
      </c>
      <c r="B41" s="260" t="str">
        <f> VLOOKUP($A41,datasets!$A:$B,2,0)</f>
        <v>Belart et al. 2019, Journal of Glaciology (G7RKHNSY)</v>
      </c>
      <c r="C41" s="8" t="str">
        <f t="shared" si="1"/>
        <v>G7RKHNSY.3.1</v>
      </c>
      <c r="D41" s="103" t="s">
        <v>4745</v>
      </c>
      <c r="E41" s="103" t="s">
        <v>4745</v>
      </c>
      <c r="F41" s="103" t="s">
        <v>4695</v>
      </c>
      <c r="G41" s="103" t="s">
        <v>22</v>
      </c>
      <c r="H41" s="101" t="s">
        <v>22</v>
      </c>
      <c r="I41" s="101" t="s">
        <v>22</v>
      </c>
      <c r="J41" s="98" t="s">
        <v>22</v>
      </c>
      <c r="K41" s="98" t="s">
        <v>22</v>
      </c>
      <c r="L41" s="98"/>
      <c r="M41" s="261">
        <v>65.0</v>
      </c>
      <c r="N41" s="261">
        <v>65.0</v>
      </c>
      <c r="O41" s="103" t="s">
        <v>22</v>
      </c>
      <c r="P41" s="9" t="s">
        <v>22</v>
      </c>
      <c r="Q41" s="101" t="s">
        <v>22</v>
      </c>
      <c r="R41" s="98" t="s">
        <v>22</v>
      </c>
      <c r="S41" s="98" t="s">
        <v>22</v>
      </c>
      <c r="T41" s="262"/>
      <c r="U41" s="103" t="s">
        <v>22</v>
      </c>
      <c r="V41" s="103" t="s">
        <v>22</v>
      </c>
      <c r="W41" s="103" t="s">
        <v>22</v>
      </c>
      <c r="X41" s="103" t="s">
        <v>22</v>
      </c>
      <c r="Y41" s="98" t="s">
        <v>22</v>
      </c>
      <c r="Z41" s="98" t="s">
        <v>22</v>
      </c>
      <c r="AA41" s="269"/>
      <c r="AB41" s="103" t="s">
        <v>4747</v>
      </c>
      <c r="AC41" s="103" t="s">
        <v>4748</v>
      </c>
      <c r="AD41" s="103" t="s">
        <v>22</v>
      </c>
      <c r="AE41" s="264" t="s">
        <v>4695</v>
      </c>
      <c r="AF41" s="264" t="s">
        <v>22</v>
      </c>
      <c r="AG41" s="264" t="s">
        <v>22</v>
      </c>
      <c r="AH41" s="264" t="s">
        <v>22</v>
      </c>
      <c r="AI41" s="98" t="s">
        <v>22</v>
      </c>
      <c r="AJ41" s="98" t="s">
        <v>22</v>
      </c>
      <c r="AK41" s="266"/>
      <c r="AL41" s="103" t="s">
        <v>22</v>
      </c>
      <c r="AM41" s="98" t="s">
        <v>22</v>
      </c>
      <c r="AN41" s="98">
        <v>2.43</v>
      </c>
      <c r="AO41" s="98" t="s">
        <v>22</v>
      </c>
      <c r="AP41" s="98" t="s">
        <v>22</v>
      </c>
      <c r="AQ41" s="271"/>
      <c r="AR41" s="98" t="s">
        <v>4913</v>
      </c>
      <c r="AS41" s="103" t="s">
        <v>4699</v>
      </c>
      <c r="AT41" s="103" t="s">
        <v>22</v>
      </c>
    </row>
    <row r="42">
      <c r="A42" s="103" t="s">
        <v>3646</v>
      </c>
      <c r="B42" s="260" t="str">
        <f> VLOOKUP($A42,datasets!$A:$B,2,0)</f>
        <v>Belart et al. 2019, Journal of Glaciology (G7RKHNSY)</v>
      </c>
      <c r="C42" s="8" t="str">
        <f t="shared" si="1"/>
        <v>G7RKHNSY.4.1</v>
      </c>
      <c r="D42" s="103" t="s">
        <v>4745</v>
      </c>
      <c r="E42" s="103" t="s">
        <v>4745</v>
      </c>
      <c r="F42" s="103" t="s">
        <v>4695</v>
      </c>
      <c r="G42" s="103" t="s">
        <v>22</v>
      </c>
      <c r="H42" s="101" t="s">
        <v>22</v>
      </c>
      <c r="I42" s="101" t="s">
        <v>22</v>
      </c>
      <c r="J42" s="98" t="s">
        <v>22</v>
      </c>
      <c r="K42" s="98" t="s">
        <v>22</v>
      </c>
      <c r="L42" s="98"/>
      <c r="M42" s="261">
        <v>65.0</v>
      </c>
      <c r="N42" s="261">
        <v>65.0</v>
      </c>
      <c r="O42" s="103" t="s">
        <v>22</v>
      </c>
      <c r="P42" s="9" t="s">
        <v>22</v>
      </c>
      <c r="Q42" s="101" t="s">
        <v>22</v>
      </c>
      <c r="R42" s="98" t="s">
        <v>22</v>
      </c>
      <c r="S42" s="98" t="s">
        <v>22</v>
      </c>
      <c r="T42" s="262"/>
      <c r="U42" s="103" t="s">
        <v>22</v>
      </c>
      <c r="V42" s="103" t="s">
        <v>22</v>
      </c>
      <c r="W42" s="103" t="s">
        <v>22</v>
      </c>
      <c r="X42" s="103" t="s">
        <v>22</v>
      </c>
      <c r="Y42" s="98" t="s">
        <v>22</v>
      </c>
      <c r="Z42" s="98" t="s">
        <v>22</v>
      </c>
      <c r="AA42" s="269"/>
      <c r="AB42" s="103" t="s">
        <v>4747</v>
      </c>
      <c r="AC42" s="103" t="s">
        <v>4748</v>
      </c>
      <c r="AD42" s="103" t="s">
        <v>22</v>
      </c>
      <c r="AE42" s="264" t="s">
        <v>4695</v>
      </c>
      <c r="AF42" s="264" t="s">
        <v>22</v>
      </c>
      <c r="AG42" s="264" t="s">
        <v>22</v>
      </c>
      <c r="AH42" s="264" t="s">
        <v>22</v>
      </c>
      <c r="AI42" s="98" t="s">
        <v>22</v>
      </c>
      <c r="AJ42" s="98" t="s">
        <v>22</v>
      </c>
      <c r="AK42" s="266"/>
      <c r="AL42" s="103" t="s">
        <v>22</v>
      </c>
      <c r="AM42" s="98" t="s">
        <v>22</v>
      </c>
      <c r="AN42" s="98">
        <v>2.03</v>
      </c>
      <c r="AO42" s="98" t="s">
        <v>22</v>
      </c>
      <c r="AP42" s="98" t="s">
        <v>22</v>
      </c>
      <c r="AQ42" s="271"/>
      <c r="AR42" s="98" t="s">
        <v>4913</v>
      </c>
      <c r="AS42" s="103" t="s">
        <v>4699</v>
      </c>
      <c r="AT42" s="103" t="s">
        <v>22</v>
      </c>
    </row>
    <row r="43">
      <c r="A43" s="103" t="s">
        <v>3647</v>
      </c>
      <c r="B43" s="260" t="str">
        <f> VLOOKUP($A43,datasets!$A:$B,2,0)</f>
        <v>Belart et al. 2019, Journal of Glaciology (G7RKHNSY)</v>
      </c>
      <c r="C43" s="8" t="str">
        <f t="shared" si="1"/>
        <v>G7RKHNSY.5.1</v>
      </c>
      <c r="D43" s="103" t="s">
        <v>4745</v>
      </c>
      <c r="E43" s="103" t="s">
        <v>4745</v>
      </c>
      <c r="F43" s="103" t="s">
        <v>4695</v>
      </c>
      <c r="G43" s="103" t="s">
        <v>22</v>
      </c>
      <c r="H43" s="101" t="s">
        <v>22</v>
      </c>
      <c r="I43" s="101" t="s">
        <v>22</v>
      </c>
      <c r="J43" s="98" t="s">
        <v>22</v>
      </c>
      <c r="K43" s="98" t="s">
        <v>22</v>
      </c>
      <c r="L43" s="98"/>
      <c r="M43" s="261">
        <v>65.0</v>
      </c>
      <c r="N43" s="261">
        <v>65.0</v>
      </c>
      <c r="O43" s="103" t="s">
        <v>22</v>
      </c>
      <c r="P43" s="9" t="s">
        <v>22</v>
      </c>
      <c r="Q43" s="101" t="s">
        <v>22</v>
      </c>
      <c r="R43" s="98" t="s">
        <v>22</v>
      </c>
      <c r="S43" s="98" t="s">
        <v>22</v>
      </c>
      <c r="T43" s="262"/>
      <c r="U43" s="103" t="s">
        <v>22</v>
      </c>
      <c r="V43" s="103" t="s">
        <v>22</v>
      </c>
      <c r="W43" s="103" t="s">
        <v>22</v>
      </c>
      <c r="X43" s="103" t="s">
        <v>22</v>
      </c>
      <c r="Y43" s="98" t="s">
        <v>22</v>
      </c>
      <c r="Z43" s="98" t="s">
        <v>22</v>
      </c>
      <c r="AA43" s="269"/>
      <c r="AB43" s="103" t="s">
        <v>4747</v>
      </c>
      <c r="AC43" s="103" t="s">
        <v>4748</v>
      </c>
      <c r="AD43" s="103" t="s">
        <v>22</v>
      </c>
      <c r="AE43" s="264" t="s">
        <v>4695</v>
      </c>
      <c r="AF43" s="103" t="s">
        <v>22</v>
      </c>
      <c r="AG43" s="103" t="s">
        <v>22</v>
      </c>
      <c r="AH43" s="264" t="s">
        <v>22</v>
      </c>
      <c r="AI43" s="98" t="s">
        <v>22</v>
      </c>
      <c r="AJ43" s="98" t="s">
        <v>22</v>
      </c>
      <c r="AK43" s="266"/>
      <c r="AL43" s="103" t="s">
        <v>22</v>
      </c>
      <c r="AM43" s="98" t="s">
        <v>22</v>
      </c>
      <c r="AN43" s="98">
        <v>1.68</v>
      </c>
      <c r="AO43" s="98" t="s">
        <v>22</v>
      </c>
      <c r="AP43" s="98" t="s">
        <v>22</v>
      </c>
      <c r="AQ43" s="271"/>
      <c r="AR43" s="98" t="s">
        <v>4913</v>
      </c>
      <c r="AS43" s="103" t="s">
        <v>4699</v>
      </c>
      <c r="AT43" s="103" t="s">
        <v>22</v>
      </c>
    </row>
    <row r="44">
      <c r="A44" s="103" t="s">
        <v>3648</v>
      </c>
      <c r="B44" s="260" t="str">
        <f> VLOOKUP($A44,datasets!$A:$B,2,0)</f>
        <v>Belart et al. 2019, Journal of Glaciology (G7RKHNSY)</v>
      </c>
      <c r="C44" s="8" t="str">
        <f t="shared" si="1"/>
        <v>G7RKHNSY.6.1</v>
      </c>
      <c r="D44" s="103" t="s">
        <v>4745</v>
      </c>
      <c r="E44" s="103" t="s">
        <v>4745</v>
      </c>
      <c r="F44" s="103" t="s">
        <v>4695</v>
      </c>
      <c r="G44" s="103" t="s">
        <v>22</v>
      </c>
      <c r="H44" s="101" t="s">
        <v>22</v>
      </c>
      <c r="I44" s="101" t="s">
        <v>22</v>
      </c>
      <c r="J44" s="98" t="s">
        <v>22</v>
      </c>
      <c r="K44" s="98" t="s">
        <v>22</v>
      </c>
      <c r="L44" s="98"/>
      <c r="M44" s="261">
        <v>65.0</v>
      </c>
      <c r="N44" s="261">
        <v>65.0</v>
      </c>
      <c r="O44" s="103" t="s">
        <v>22</v>
      </c>
      <c r="P44" s="9" t="s">
        <v>22</v>
      </c>
      <c r="Q44" s="101" t="s">
        <v>22</v>
      </c>
      <c r="R44" s="98" t="s">
        <v>22</v>
      </c>
      <c r="S44" s="98" t="s">
        <v>22</v>
      </c>
      <c r="T44" s="262"/>
      <c r="U44" s="103" t="s">
        <v>22</v>
      </c>
      <c r="V44" s="103" t="s">
        <v>22</v>
      </c>
      <c r="W44" s="103" t="s">
        <v>22</v>
      </c>
      <c r="X44" s="103" t="s">
        <v>22</v>
      </c>
      <c r="Y44" s="98" t="s">
        <v>22</v>
      </c>
      <c r="Z44" s="98" t="s">
        <v>22</v>
      </c>
      <c r="AA44" s="269"/>
      <c r="AB44" s="103" t="s">
        <v>4747</v>
      </c>
      <c r="AC44" s="103" t="s">
        <v>4748</v>
      </c>
      <c r="AD44" s="103" t="s">
        <v>22</v>
      </c>
      <c r="AE44" s="264" t="s">
        <v>4695</v>
      </c>
      <c r="AF44" s="264" t="s">
        <v>22</v>
      </c>
      <c r="AG44" s="264" t="s">
        <v>22</v>
      </c>
      <c r="AH44" s="264" t="s">
        <v>22</v>
      </c>
      <c r="AI44" s="98" t="s">
        <v>22</v>
      </c>
      <c r="AJ44" s="98" t="s">
        <v>22</v>
      </c>
      <c r="AK44" s="266"/>
      <c r="AL44" s="103" t="s">
        <v>22</v>
      </c>
      <c r="AM44" s="98" t="s">
        <v>22</v>
      </c>
      <c r="AN44" s="98">
        <v>1.3</v>
      </c>
      <c r="AO44" s="98" t="s">
        <v>22</v>
      </c>
      <c r="AP44" s="98" t="s">
        <v>22</v>
      </c>
      <c r="AQ44" s="271"/>
      <c r="AR44" s="98" t="s">
        <v>4913</v>
      </c>
      <c r="AS44" s="103" t="s">
        <v>4699</v>
      </c>
      <c r="AT44" s="103" t="s">
        <v>22</v>
      </c>
    </row>
    <row r="45">
      <c r="A45" s="103" t="s">
        <v>3649</v>
      </c>
      <c r="B45" s="260" t="str">
        <f> VLOOKUP($A45,datasets!$A:$B,2,0)</f>
        <v>Belart et al. 2019, Journal of Glaciology (G7RKHNSY)</v>
      </c>
      <c r="C45" s="8" t="str">
        <f t="shared" si="1"/>
        <v>G7RKHNSY.7.1</v>
      </c>
      <c r="D45" s="103" t="s">
        <v>4745</v>
      </c>
      <c r="E45" s="103" t="s">
        <v>4745</v>
      </c>
      <c r="F45" s="103" t="s">
        <v>4695</v>
      </c>
      <c r="G45" s="103" t="s">
        <v>22</v>
      </c>
      <c r="H45" s="101" t="s">
        <v>22</v>
      </c>
      <c r="I45" s="101" t="s">
        <v>22</v>
      </c>
      <c r="J45" s="98" t="s">
        <v>22</v>
      </c>
      <c r="K45" s="98" t="s">
        <v>22</v>
      </c>
      <c r="L45" s="98"/>
      <c r="M45" s="261">
        <v>65.0</v>
      </c>
      <c r="N45" s="261">
        <v>65.0</v>
      </c>
      <c r="O45" s="103" t="s">
        <v>22</v>
      </c>
      <c r="P45" s="9" t="s">
        <v>22</v>
      </c>
      <c r="Q45" s="101" t="s">
        <v>22</v>
      </c>
      <c r="R45" s="98" t="s">
        <v>22</v>
      </c>
      <c r="S45" s="98" t="s">
        <v>22</v>
      </c>
      <c r="T45" s="262"/>
      <c r="U45" s="103" t="s">
        <v>22</v>
      </c>
      <c r="V45" s="103" t="s">
        <v>22</v>
      </c>
      <c r="W45" s="103" t="s">
        <v>22</v>
      </c>
      <c r="X45" s="103" t="s">
        <v>22</v>
      </c>
      <c r="Y45" s="98" t="s">
        <v>22</v>
      </c>
      <c r="Z45" s="98" t="s">
        <v>22</v>
      </c>
      <c r="AA45" s="269"/>
      <c r="AB45" s="103" t="s">
        <v>4747</v>
      </c>
      <c r="AC45" s="103" t="s">
        <v>4748</v>
      </c>
      <c r="AD45" s="103" t="s">
        <v>22</v>
      </c>
      <c r="AE45" s="264" t="s">
        <v>4695</v>
      </c>
      <c r="AF45" s="264" t="s">
        <v>22</v>
      </c>
      <c r="AG45" s="264" t="s">
        <v>22</v>
      </c>
      <c r="AH45" s="264" t="s">
        <v>22</v>
      </c>
      <c r="AI45" s="98" t="s">
        <v>22</v>
      </c>
      <c r="AJ45" s="98" t="s">
        <v>22</v>
      </c>
      <c r="AK45" s="266"/>
      <c r="AL45" s="103" t="s">
        <v>22</v>
      </c>
      <c r="AM45" s="98" t="s">
        <v>22</v>
      </c>
      <c r="AN45" s="98">
        <v>4.61</v>
      </c>
      <c r="AO45" s="98" t="s">
        <v>22</v>
      </c>
      <c r="AP45" s="98" t="s">
        <v>22</v>
      </c>
      <c r="AQ45" s="271"/>
      <c r="AR45" s="98" t="s">
        <v>4913</v>
      </c>
      <c r="AS45" s="103" t="s">
        <v>4699</v>
      </c>
      <c r="AT45" s="103" t="s">
        <v>22</v>
      </c>
    </row>
    <row r="46">
      <c r="A46" s="103" t="s">
        <v>3650</v>
      </c>
      <c r="B46" s="260" t="str">
        <f> VLOOKUP($A46,datasets!$A:$B,2,0)</f>
        <v>Belart et al. 2020, Frontiers in Earth Science (2XDGW8V2)</v>
      </c>
      <c r="C46" s="8" t="str">
        <f t="shared" si="1"/>
        <v>2XDGW8V2.1.1</v>
      </c>
      <c r="D46" s="103" t="s">
        <v>22</v>
      </c>
      <c r="E46" s="103" t="s">
        <v>22</v>
      </c>
      <c r="F46" s="103" t="s">
        <v>22</v>
      </c>
      <c r="G46" s="103" t="s">
        <v>22</v>
      </c>
      <c r="H46" s="101" t="s">
        <v>22</v>
      </c>
      <c r="I46" s="101" t="s">
        <v>22</v>
      </c>
      <c r="J46" s="101" t="s">
        <v>22</v>
      </c>
      <c r="K46" s="101" t="s">
        <v>22</v>
      </c>
      <c r="L46" s="101"/>
      <c r="M46" s="101" t="s">
        <v>4746</v>
      </c>
      <c r="N46" s="261">
        <v>16.0</v>
      </c>
      <c r="O46" s="103" t="s">
        <v>22</v>
      </c>
      <c r="P46" s="9" t="s">
        <v>22</v>
      </c>
      <c r="Q46" s="101" t="s">
        <v>22</v>
      </c>
      <c r="R46" s="101" t="s">
        <v>22</v>
      </c>
      <c r="S46" s="101" t="s">
        <v>22</v>
      </c>
      <c r="T46" s="262"/>
      <c r="U46" s="103" t="s">
        <v>22</v>
      </c>
      <c r="V46" s="103" t="s">
        <v>22</v>
      </c>
      <c r="W46" s="103" t="s">
        <v>22</v>
      </c>
      <c r="X46" s="103" t="s">
        <v>22</v>
      </c>
      <c r="Y46" s="101" t="s">
        <v>22</v>
      </c>
      <c r="Z46" s="101" t="s">
        <v>22</v>
      </c>
      <c r="AA46" s="269"/>
      <c r="AB46" s="103" t="s">
        <v>4692</v>
      </c>
      <c r="AC46" s="103" t="s">
        <v>4693</v>
      </c>
      <c r="AD46" s="264" t="s">
        <v>4694</v>
      </c>
      <c r="AE46" s="264" t="s">
        <v>4695</v>
      </c>
      <c r="AF46" s="103" t="s">
        <v>22</v>
      </c>
      <c r="AG46" s="103" t="s">
        <v>22</v>
      </c>
      <c r="AH46" s="264" t="s">
        <v>22</v>
      </c>
      <c r="AI46" s="101" t="s">
        <v>22</v>
      </c>
      <c r="AJ46" s="101" t="s">
        <v>22</v>
      </c>
      <c r="AK46" s="266"/>
      <c r="AL46" s="103" t="s">
        <v>22</v>
      </c>
      <c r="AM46" s="101" t="s">
        <v>22</v>
      </c>
      <c r="AN46" s="103" t="s">
        <v>22</v>
      </c>
      <c r="AO46" s="101" t="s">
        <v>22</v>
      </c>
      <c r="AP46" s="101" t="s">
        <v>22</v>
      </c>
      <c r="AQ46" s="271"/>
      <c r="AR46" s="103" t="s">
        <v>22</v>
      </c>
      <c r="AS46" s="103" t="s">
        <v>4699</v>
      </c>
      <c r="AT46" s="103" t="s">
        <v>22</v>
      </c>
    </row>
    <row r="47">
      <c r="A47" s="103" t="s">
        <v>3651</v>
      </c>
      <c r="B47" s="260" t="str">
        <f> VLOOKUP($A47,datasets!$A:$B,2,0)</f>
        <v>Belart et al. 2020, Frontiers in Earth Science (2XDGW8V2)</v>
      </c>
      <c r="C47" s="8" t="str">
        <f t="shared" si="1"/>
        <v>2XDGW8V2.2.1</v>
      </c>
      <c r="D47" s="103" t="s">
        <v>4745</v>
      </c>
      <c r="E47" s="103" t="s">
        <v>4745</v>
      </c>
      <c r="F47" s="103" t="s">
        <v>4695</v>
      </c>
      <c r="G47" s="103" t="s">
        <v>22</v>
      </c>
      <c r="H47" s="101" t="s">
        <v>22</v>
      </c>
      <c r="I47" s="101" t="s">
        <v>22</v>
      </c>
      <c r="J47" s="101" t="s">
        <v>22</v>
      </c>
      <c r="K47" s="101" t="s">
        <v>22</v>
      </c>
      <c r="L47" s="101"/>
      <c r="M47" s="261">
        <v>65.0</v>
      </c>
      <c r="N47" s="261">
        <v>65.0</v>
      </c>
      <c r="O47" s="103" t="s">
        <v>22</v>
      </c>
      <c r="P47" s="9" t="s">
        <v>22</v>
      </c>
      <c r="Q47" s="101" t="s">
        <v>22</v>
      </c>
      <c r="R47" s="101" t="s">
        <v>22</v>
      </c>
      <c r="S47" s="101" t="s">
        <v>22</v>
      </c>
      <c r="T47" s="262"/>
      <c r="U47" s="103" t="s">
        <v>22</v>
      </c>
      <c r="V47" s="101" t="s">
        <v>22</v>
      </c>
      <c r="W47" s="101" t="s">
        <v>22</v>
      </c>
      <c r="X47" s="103" t="s">
        <v>22</v>
      </c>
      <c r="Y47" s="101" t="s">
        <v>22</v>
      </c>
      <c r="Z47" s="101" t="s">
        <v>22</v>
      </c>
      <c r="AA47" s="269"/>
      <c r="AB47" s="103" t="s">
        <v>22</v>
      </c>
      <c r="AC47" s="103" t="s">
        <v>22</v>
      </c>
      <c r="AD47" s="103" t="s">
        <v>22</v>
      </c>
      <c r="AE47" s="264" t="s">
        <v>22</v>
      </c>
      <c r="AF47" s="264" t="s">
        <v>22</v>
      </c>
      <c r="AG47" s="264" t="s">
        <v>22</v>
      </c>
      <c r="AH47" s="264" t="s">
        <v>22</v>
      </c>
      <c r="AI47" s="101" t="s">
        <v>22</v>
      </c>
      <c r="AJ47" s="101" t="s">
        <v>22</v>
      </c>
      <c r="AK47" s="266"/>
      <c r="AL47" s="103" t="s">
        <v>22</v>
      </c>
      <c r="AM47" s="101" t="s">
        <v>22</v>
      </c>
      <c r="AN47" s="103" t="s">
        <v>22</v>
      </c>
      <c r="AO47" s="101" t="s">
        <v>22</v>
      </c>
      <c r="AP47" s="101" t="s">
        <v>22</v>
      </c>
      <c r="AQ47" s="271"/>
      <c r="AR47" s="103" t="s">
        <v>22</v>
      </c>
      <c r="AS47" s="103" t="s">
        <v>4699</v>
      </c>
      <c r="AT47" s="103" t="s">
        <v>22</v>
      </c>
    </row>
    <row r="48">
      <c r="A48" s="103" t="s">
        <v>3652</v>
      </c>
      <c r="B48" s="260" t="str">
        <f> VLOOKUP($A48,datasets!$A:$B,2,0)</f>
        <v>Berveglieri et al. 2016, IEEE Journal of Selected Topics in Applied Earth Observations and Remote Sensing (7BFYB2XH)</v>
      </c>
      <c r="C48" s="8" t="str">
        <f t="shared" si="1"/>
        <v>7BFYB2XH.1.1</v>
      </c>
      <c r="D48" s="103" t="s">
        <v>22</v>
      </c>
      <c r="E48" s="103" t="s">
        <v>22</v>
      </c>
      <c r="F48" s="103" t="s">
        <v>22</v>
      </c>
      <c r="G48" s="103" t="s">
        <v>22</v>
      </c>
      <c r="H48" s="101" t="s">
        <v>22</v>
      </c>
      <c r="I48" s="101" t="s">
        <v>22</v>
      </c>
      <c r="J48" s="264" t="s">
        <v>22</v>
      </c>
      <c r="K48" s="264" t="s">
        <v>22</v>
      </c>
      <c r="L48" s="264"/>
      <c r="M48" s="261">
        <v>3.0</v>
      </c>
      <c r="N48" s="261">
        <v>3.0</v>
      </c>
      <c r="O48" s="98">
        <v>0.0056</v>
      </c>
      <c r="P48" s="98">
        <v>0.0151</v>
      </c>
      <c r="Q48" s="98">
        <v>0.156</v>
      </c>
      <c r="R48" s="264" t="s">
        <v>22</v>
      </c>
      <c r="S48" s="264" t="s">
        <v>22</v>
      </c>
      <c r="T48" s="262"/>
      <c r="U48" s="103">
        <v>3.0</v>
      </c>
      <c r="V48" s="101" t="s">
        <v>22</v>
      </c>
      <c r="W48" s="101" t="s">
        <v>22</v>
      </c>
      <c r="X48" s="103" t="s">
        <v>22</v>
      </c>
      <c r="Y48" s="264" t="s">
        <v>22</v>
      </c>
      <c r="Z48" s="264" t="s">
        <v>22</v>
      </c>
      <c r="AA48" s="269"/>
      <c r="AB48" s="103" t="s">
        <v>4750</v>
      </c>
      <c r="AC48" s="103" t="s">
        <v>4750</v>
      </c>
      <c r="AD48" s="264"/>
      <c r="AE48" s="264" t="s">
        <v>4701</v>
      </c>
      <c r="AF48" s="264" t="s">
        <v>22</v>
      </c>
      <c r="AG48" s="264" t="s">
        <v>22</v>
      </c>
      <c r="AH48" s="264">
        <v>0.5</v>
      </c>
      <c r="AI48" s="264">
        <v>0.5</v>
      </c>
      <c r="AJ48" s="264" t="s">
        <v>22</v>
      </c>
      <c r="AK48" s="266"/>
      <c r="AL48" s="98">
        <v>0.0056</v>
      </c>
      <c r="AM48" s="98">
        <v>0.0151</v>
      </c>
      <c r="AN48" s="98">
        <v>0.156</v>
      </c>
      <c r="AO48" s="103" t="s">
        <v>22</v>
      </c>
      <c r="AP48" s="103" t="s">
        <v>22</v>
      </c>
      <c r="AQ48" s="271"/>
      <c r="AR48" s="98" t="s">
        <v>4714</v>
      </c>
      <c r="AS48" s="103" t="s">
        <v>22</v>
      </c>
      <c r="AT48" s="103" t="s">
        <v>22</v>
      </c>
    </row>
    <row r="49">
      <c r="A49" s="103" t="s">
        <v>3656</v>
      </c>
      <c r="B49" s="260" t="str">
        <f> VLOOKUP($A49,datasets!$A:$B,2,0)</f>
        <v>Berveglieri et al. 2018, ISPRS Journal of Photogrammetry and Remote Sensing (89YP4S4S)</v>
      </c>
      <c r="C49" s="8" t="str">
        <f t="shared" si="1"/>
        <v>89YP4S4S.1.1</v>
      </c>
      <c r="D49" s="98" t="s">
        <v>4729</v>
      </c>
      <c r="E49" s="98" t="s">
        <v>4758</v>
      </c>
      <c r="F49" s="98" t="s">
        <v>4695</v>
      </c>
      <c r="G49" s="103" t="s">
        <v>22</v>
      </c>
      <c r="H49" s="101" t="s">
        <v>22</v>
      </c>
      <c r="I49" s="101" t="s">
        <v>22</v>
      </c>
      <c r="J49" s="103" t="s">
        <v>22</v>
      </c>
      <c r="K49" s="103" t="s">
        <v>22</v>
      </c>
      <c r="L49" s="103"/>
      <c r="M49" s="267">
        <v>6.0</v>
      </c>
      <c r="N49" s="267">
        <v>6.0</v>
      </c>
      <c r="O49" s="103" t="s">
        <v>22</v>
      </c>
      <c r="P49" s="9" t="s">
        <v>22</v>
      </c>
      <c r="Q49" s="98" t="s">
        <v>22</v>
      </c>
      <c r="R49" s="103" t="s">
        <v>22</v>
      </c>
      <c r="S49" s="103" t="s">
        <v>22</v>
      </c>
      <c r="T49" s="262"/>
      <c r="U49" s="103" t="s">
        <v>22</v>
      </c>
      <c r="V49" s="101" t="s">
        <v>22</v>
      </c>
      <c r="W49" s="101" t="s">
        <v>22</v>
      </c>
      <c r="X49" s="103" t="s">
        <v>22</v>
      </c>
      <c r="Y49" s="103" t="s">
        <v>22</v>
      </c>
      <c r="Z49" s="103" t="s">
        <v>22</v>
      </c>
      <c r="AA49" s="269"/>
      <c r="AB49" s="103" t="s">
        <v>4750</v>
      </c>
      <c r="AC49" s="103" t="s">
        <v>4750</v>
      </c>
      <c r="AD49" s="264"/>
      <c r="AE49" s="264" t="s">
        <v>4701</v>
      </c>
      <c r="AF49" s="103" t="s">
        <v>22</v>
      </c>
      <c r="AG49" s="103" t="s">
        <v>22</v>
      </c>
      <c r="AH49" s="264">
        <v>0.5</v>
      </c>
      <c r="AI49" s="264">
        <v>0.5</v>
      </c>
      <c r="AJ49" s="103" t="s">
        <v>22</v>
      </c>
      <c r="AK49" s="266"/>
      <c r="AL49" s="103" t="s">
        <v>22</v>
      </c>
      <c r="AM49" s="98" t="s">
        <v>22</v>
      </c>
      <c r="AN49" s="98" t="s">
        <v>22</v>
      </c>
      <c r="AO49" s="98" t="s">
        <v>22</v>
      </c>
      <c r="AP49" s="98" t="s">
        <v>22</v>
      </c>
      <c r="AQ49" s="271"/>
      <c r="AR49" s="103" t="s">
        <v>22</v>
      </c>
      <c r="AS49" s="103" t="s">
        <v>22</v>
      </c>
      <c r="AT49" s="103" t="s">
        <v>22</v>
      </c>
    </row>
    <row r="50">
      <c r="A50" s="103" t="s">
        <v>3657</v>
      </c>
      <c r="B50" s="260" t="str">
        <f> VLOOKUP($A50,datasets!$A:$B,2,0)</f>
        <v>Berveglieri et al. 2018, ISPRS Journal of Photogrammetry and Remote Sensing (89YP4S4S)</v>
      </c>
      <c r="C50" s="8" t="str">
        <f t="shared" si="1"/>
        <v>89YP4S4S.2.1</v>
      </c>
      <c r="D50" s="98" t="s">
        <v>4729</v>
      </c>
      <c r="E50" s="98" t="s">
        <v>4758</v>
      </c>
      <c r="F50" s="98" t="s">
        <v>4695</v>
      </c>
      <c r="G50" s="103" t="s">
        <v>22</v>
      </c>
      <c r="H50" s="101" t="s">
        <v>22</v>
      </c>
      <c r="I50" s="101" t="s">
        <v>22</v>
      </c>
      <c r="J50" s="264" t="s">
        <v>22</v>
      </c>
      <c r="K50" s="264" t="s">
        <v>22</v>
      </c>
      <c r="L50" s="264"/>
      <c r="M50" s="267">
        <v>6.0</v>
      </c>
      <c r="N50" s="267">
        <v>6.0</v>
      </c>
      <c r="O50" s="103" t="s">
        <v>22</v>
      </c>
      <c r="P50" s="9" t="s">
        <v>22</v>
      </c>
      <c r="Q50" s="98" t="s">
        <v>22</v>
      </c>
      <c r="R50" s="264" t="s">
        <v>22</v>
      </c>
      <c r="S50" s="264" t="s">
        <v>22</v>
      </c>
      <c r="T50" s="262"/>
      <c r="U50" s="103" t="s">
        <v>22</v>
      </c>
      <c r="V50" s="101" t="s">
        <v>22</v>
      </c>
      <c r="W50" s="101" t="s">
        <v>22</v>
      </c>
      <c r="X50" s="103" t="s">
        <v>22</v>
      </c>
      <c r="Y50" s="264" t="s">
        <v>22</v>
      </c>
      <c r="Z50" s="264" t="s">
        <v>22</v>
      </c>
      <c r="AA50" s="269"/>
      <c r="AB50" s="103" t="s">
        <v>4750</v>
      </c>
      <c r="AC50" s="103" t="s">
        <v>4750</v>
      </c>
      <c r="AD50" s="264"/>
      <c r="AE50" s="264" t="s">
        <v>4701</v>
      </c>
      <c r="AF50" s="264" t="s">
        <v>22</v>
      </c>
      <c r="AG50" s="264" t="s">
        <v>22</v>
      </c>
      <c r="AH50" s="264">
        <v>0.5</v>
      </c>
      <c r="AI50" s="264">
        <v>0.5</v>
      </c>
      <c r="AJ50" s="264" t="s">
        <v>22</v>
      </c>
      <c r="AK50" s="266"/>
      <c r="AL50" s="103" t="s">
        <v>22</v>
      </c>
      <c r="AM50" s="98" t="s">
        <v>22</v>
      </c>
      <c r="AN50" s="98" t="s">
        <v>22</v>
      </c>
      <c r="AO50" s="98" t="s">
        <v>22</v>
      </c>
      <c r="AP50" s="98" t="s">
        <v>22</v>
      </c>
      <c r="AQ50" s="271"/>
      <c r="AR50" s="103" t="s">
        <v>22</v>
      </c>
      <c r="AS50" s="103" t="s">
        <v>22</v>
      </c>
      <c r="AT50" s="103" t="s">
        <v>22</v>
      </c>
    </row>
    <row r="51">
      <c r="A51" s="103" t="s">
        <v>3658</v>
      </c>
      <c r="B51" s="260" t="str">
        <f> VLOOKUP($A51,datasets!$A:$B,2,0)</f>
        <v>Betz et al. 2019, Zeitschrift für Geomorphologie (C97XPXE6)</v>
      </c>
      <c r="C51" s="8" t="str">
        <f t="shared" si="1"/>
        <v>C97XPXE6.1.1</v>
      </c>
      <c r="D51" s="98" t="s">
        <v>4729</v>
      </c>
      <c r="E51" s="98" t="s">
        <v>4758</v>
      </c>
      <c r="F51" s="98" t="s">
        <v>4695</v>
      </c>
      <c r="G51" s="103" t="s">
        <v>22</v>
      </c>
      <c r="H51" s="101" t="s">
        <v>22</v>
      </c>
      <c r="I51" s="101" t="s">
        <v>22</v>
      </c>
      <c r="J51" s="101" t="s">
        <v>22</v>
      </c>
      <c r="K51" s="101" t="s">
        <v>22</v>
      </c>
      <c r="L51" s="101"/>
      <c r="M51" s="103" t="s">
        <v>22</v>
      </c>
      <c r="N51" s="261" t="s">
        <v>22</v>
      </c>
      <c r="O51" s="103" t="s">
        <v>22</v>
      </c>
      <c r="P51" s="9" t="s">
        <v>22</v>
      </c>
      <c r="Q51" s="101" t="s">
        <v>22</v>
      </c>
      <c r="R51" s="101" t="s">
        <v>22</v>
      </c>
      <c r="S51" s="101" t="s">
        <v>22</v>
      </c>
      <c r="T51" s="262"/>
      <c r="U51" s="103" t="s">
        <v>22</v>
      </c>
      <c r="V51" s="101" t="s">
        <v>22</v>
      </c>
      <c r="W51" s="101" t="s">
        <v>22</v>
      </c>
      <c r="X51" s="103" t="s">
        <v>22</v>
      </c>
      <c r="Y51" s="101" t="s">
        <v>22</v>
      </c>
      <c r="Z51" s="101" t="s">
        <v>22</v>
      </c>
      <c r="AA51" s="269"/>
      <c r="AB51" s="103" t="s">
        <v>22</v>
      </c>
      <c r="AC51" s="103" t="s">
        <v>22</v>
      </c>
      <c r="AD51" s="264"/>
      <c r="AE51" s="264" t="s">
        <v>22</v>
      </c>
      <c r="AF51" s="264" t="s">
        <v>22</v>
      </c>
      <c r="AG51" s="101" t="s">
        <v>22</v>
      </c>
      <c r="AH51" s="264" t="s">
        <v>22</v>
      </c>
      <c r="AI51" s="101" t="s">
        <v>22</v>
      </c>
      <c r="AJ51" s="101" t="s">
        <v>22</v>
      </c>
      <c r="AK51" s="266"/>
      <c r="AL51" s="103" t="s">
        <v>22</v>
      </c>
      <c r="AM51" s="98" t="s">
        <v>22</v>
      </c>
      <c r="AN51" s="103" t="s">
        <v>22</v>
      </c>
      <c r="AO51" s="101" t="s">
        <v>22</v>
      </c>
      <c r="AP51" s="101" t="s">
        <v>22</v>
      </c>
      <c r="AQ51" s="271"/>
      <c r="AR51" s="103" t="s">
        <v>4751</v>
      </c>
      <c r="AS51" s="103" t="s">
        <v>22</v>
      </c>
      <c r="AT51" s="103" t="s">
        <v>22</v>
      </c>
    </row>
    <row r="52">
      <c r="A52" s="103" t="s">
        <v>3659</v>
      </c>
      <c r="B52" s="260" t="str">
        <f> VLOOKUP($A52,datasets!$A:$B,2,0)</f>
        <v>Bhattacharya et al. 2018, 2018 4th International Conference on Recent Advances in Information Technology (2HQXTLS6)</v>
      </c>
      <c r="C52" s="8" t="str">
        <f t="shared" si="1"/>
        <v>2HQXTLS6.1.1</v>
      </c>
      <c r="D52" s="98" t="s">
        <v>5321</v>
      </c>
      <c r="E52" s="98" t="s">
        <v>5322</v>
      </c>
      <c r="F52" s="98" t="s">
        <v>4695</v>
      </c>
      <c r="G52" s="103" t="s">
        <v>22</v>
      </c>
      <c r="H52" s="101" t="s">
        <v>22</v>
      </c>
      <c r="I52" s="101" t="s">
        <v>22</v>
      </c>
      <c r="J52" s="101" t="s">
        <v>22</v>
      </c>
      <c r="K52" s="101" t="s">
        <v>22</v>
      </c>
      <c r="L52" s="101"/>
      <c r="M52" s="267">
        <v>64.0</v>
      </c>
      <c r="N52" s="267">
        <v>64.0</v>
      </c>
      <c r="O52" s="98" t="s">
        <v>22</v>
      </c>
      <c r="P52" s="98" t="s">
        <v>22</v>
      </c>
      <c r="Q52" s="98" t="s">
        <v>22</v>
      </c>
      <c r="R52" s="101" t="s">
        <v>22</v>
      </c>
      <c r="S52" s="101" t="s">
        <v>22</v>
      </c>
      <c r="T52" s="262"/>
      <c r="U52" s="103" t="s">
        <v>22</v>
      </c>
      <c r="V52" s="101" t="s">
        <v>22</v>
      </c>
      <c r="W52" s="101" t="s">
        <v>22</v>
      </c>
      <c r="X52" s="103" t="s">
        <v>22</v>
      </c>
      <c r="Y52" s="101" t="s">
        <v>22</v>
      </c>
      <c r="Z52" s="101" t="s">
        <v>22</v>
      </c>
      <c r="AA52" s="269"/>
      <c r="AB52" s="103" t="s">
        <v>4753</v>
      </c>
      <c r="AC52" s="103" t="s">
        <v>4754</v>
      </c>
      <c r="AD52" s="264"/>
      <c r="AE52" s="264" t="s">
        <v>4695</v>
      </c>
      <c r="AF52" s="264" t="s">
        <v>22</v>
      </c>
      <c r="AG52" s="98" t="s">
        <v>22</v>
      </c>
      <c r="AH52" s="264" t="s">
        <v>22</v>
      </c>
      <c r="AI52" s="101" t="s">
        <v>22</v>
      </c>
      <c r="AJ52" s="101" t="s">
        <v>22</v>
      </c>
      <c r="AK52" s="266"/>
      <c r="AL52" s="103" t="s">
        <v>22</v>
      </c>
      <c r="AM52" s="98" t="s">
        <v>22</v>
      </c>
      <c r="AN52" s="103" t="s">
        <v>22</v>
      </c>
      <c r="AO52" s="101" t="s">
        <v>22</v>
      </c>
      <c r="AP52" s="101" t="s">
        <v>22</v>
      </c>
      <c r="AQ52" s="271"/>
      <c r="AR52" s="98" t="s">
        <v>22</v>
      </c>
      <c r="AS52" s="103" t="s">
        <v>4699</v>
      </c>
      <c r="AT52" s="98" t="s">
        <v>5323</v>
      </c>
    </row>
    <row r="53">
      <c r="A53" s="103" t="s">
        <v>3664</v>
      </c>
      <c r="B53" s="260" t="str">
        <f> VLOOKUP($A53,datasets!$A:$B,2,0)</f>
        <v>Bitelli and Girelli 2009, Journal of Cultural Heritage (U5IZQNWE)</v>
      </c>
      <c r="C53" s="8" t="str">
        <f t="shared" si="1"/>
        <v>U5IZQNWE.1.1</v>
      </c>
      <c r="D53" s="98" t="s">
        <v>5324</v>
      </c>
      <c r="E53" s="98" t="s">
        <v>5322</v>
      </c>
      <c r="F53" s="98" t="s">
        <v>4695</v>
      </c>
      <c r="G53" s="103" t="s">
        <v>22</v>
      </c>
      <c r="H53" s="101" t="s">
        <v>22</v>
      </c>
      <c r="I53" s="101" t="s">
        <v>22</v>
      </c>
      <c r="J53" s="101" t="s">
        <v>22</v>
      </c>
      <c r="K53" s="101" t="s">
        <v>22</v>
      </c>
      <c r="L53" s="101"/>
      <c r="M53" s="261">
        <v>23.0</v>
      </c>
      <c r="N53" s="261">
        <v>23.0</v>
      </c>
      <c r="O53" s="98" t="s">
        <v>22</v>
      </c>
      <c r="P53" s="98" t="s">
        <v>22</v>
      </c>
      <c r="Q53" s="98" t="s">
        <v>22</v>
      </c>
      <c r="R53" s="98" t="s">
        <v>22</v>
      </c>
      <c r="S53" s="98">
        <v>5.0</v>
      </c>
      <c r="T53" s="262"/>
      <c r="U53" s="103" t="s">
        <v>22</v>
      </c>
      <c r="V53" s="101" t="s">
        <v>22</v>
      </c>
      <c r="W53" s="101" t="s">
        <v>22</v>
      </c>
      <c r="X53" s="103" t="s">
        <v>22</v>
      </c>
      <c r="Y53" s="98" t="s">
        <v>22</v>
      </c>
      <c r="Z53" s="98" t="s">
        <v>22</v>
      </c>
      <c r="AA53" s="269"/>
      <c r="AB53" s="98" t="s">
        <v>3595</v>
      </c>
      <c r="AC53" s="98" t="s">
        <v>3595</v>
      </c>
      <c r="AD53" s="264"/>
      <c r="AE53" s="270" t="s">
        <v>4701</v>
      </c>
      <c r="AF53" s="264" t="s">
        <v>22</v>
      </c>
      <c r="AG53" s="98" t="s">
        <v>22</v>
      </c>
      <c r="AH53" s="264" t="s">
        <v>22</v>
      </c>
      <c r="AI53" s="98" t="s">
        <v>22</v>
      </c>
      <c r="AJ53" s="98" t="s">
        <v>22</v>
      </c>
      <c r="AK53" s="266"/>
      <c r="AL53" s="103" t="s">
        <v>22</v>
      </c>
      <c r="AM53" s="98" t="s">
        <v>22</v>
      </c>
      <c r="AN53" s="103" t="s">
        <v>22</v>
      </c>
      <c r="AO53" s="98" t="s">
        <v>22</v>
      </c>
      <c r="AP53" s="98">
        <v>5.0</v>
      </c>
      <c r="AQ53" s="271"/>
      <c r="AR53" s="98" t="s">
        <v>4714</v>
      </c>
      <c r="AS53" s="103" t="s">
        <v>22</v>
      </c>
      <c r="AT53" s="98" t="s">
        <v>5325</v>
      </c>
    </row>
    <row r="54">
      <c r="A54" s="103" t="s">
        <v>4478</v>
      </c>
      <c r="B54" s="260" t="str">
        <f> VLOOKUP($A54,datasets!$A:$B,2,0)</f>
        <v>Bjørk et al. 2012, Nature Geoscience (K8DGTW2N)</v>
      </c>
      <c r="C54" s="8" t="str">
        <f t="shared" si="1"/>
        <v>K8DGTW2N.1.1</v>
      </c>
      <c r="D54" s="103" t="s">
        <v>4872</v>
      </c>
      <c r="E54" s="103" t="s">
        <v>4758</v>
      </c>
      <c r="F54" s="103" t="s">
        <v>4695</v>
      </c>
      <c r="G54" s="103" t="s">
        <v>22</v>
      </c>
      <c r="H54" s="101" t="s">
        <v>22</v>
      </c>
      <c r="I54" s="103" t="s">
        <v>22</v>
      </c>
      <c r="J54" s="103" t="s">
        <v>22</v>
      </c>
      <c r="K54" s="103" t="s">
        <v>22</v>
      </c>
      <c r="L54" s="103"/>
      <c r="M54" s="103" t="s">
        <v>22</v>
      </c>
      <c r="N54" s="103" t="s">
        <v>22</v>
      </c>
      <c r="O54" s="103" t="s">
        <v>22</v>
      </c>
      <c r="P54" s="103" t="s">
        <v>22</v>
      </c>
      <c r="Q54" s="103" t="s">
        <v>22</v>
      </c>
      <c r="R54" s="103" t="s">
        <v>22</v>
      </c>
      <c r="S54" s="103" t="s">
        <v>22</v>
      </c>
      <c r="T54" s="103"/>
      <c r="U54" s="103" t="s">
        <v>22</v>
      </c>
      <c r="V54" s="101" t="s">
        <v>22</v>
      </c>
      <c r="W54" s="101" t="s">
        <v>22</v>
      </c>
      <c r="X54" s="103" t="s">
        <v>22</v>
      </c>
      <c r="Y54" s="103" t="s">
        <v>22</v>
      </c>
      <c r="Z54" s="103" t="s">
        <v>22</v>
      </c>
      <c r="AA54" s="103"/>
      <c r="AB54" s="103" t="s">
        <v>22</v>
      </c>
      <c r="AC54" s="103" t="s">
        <v>22</v>
      </c>
      <c r="AD54" s="103"/>
      <c r="AE54" s="103" t="s">
        <v>22</v>
      </c>
      <c r="AF54" s="103" t="s">
        <v>22</v>
      </c>
      <c r="AG54" s="103" t="s">
        <v>22</v>
      </c>
      <c r="AH54" s="103" t="s">
        <v>22</v>
      </c>
      <c r="AI54" s="103" t="s">
        <v>22</v>
      </c>
      <c r="AJ54" s="103" t="s">
        <v>22</v>
      </c>
      <c r="AK54" s="103"/>
      <c r="AL54" s="103" t="s">
        <v>22</v>
      </c>
      <c r="AM54" s="98" t="s">
        <v>22</v>
      </c>
      <c r="AN54" s="103" t="s">
        <v>22</v>
      </c>
      <c r="AO54" s="103" t="s">
        <v>22</v>
      </c>
      <c r="AP54" s="103" t="s">
        <v>22</v>
      </c>
      <c r="AQ54" s="103"/>
      <c r="AR54" s="103" t="s">
        <v>22</v>
      </c>
      <c r="AS54" s="103" t="s">
        <v>4759</v>
      </c>
      <c r="AT54" s="103" t="s">
        <v>4760</v>
      </c>
    </row>
    <row r="55">
      <c r="A55" s="103" t="s">
        <v>4480</v>
      </c>
      <c r="B55" s="260" t="str">
        <f> VLOOKUP($A55,datasets!$A:$B,2,0)</f>
        <v>Bjørk et al. 2012, Nature Geoscience (K8DGTW2N)</v>
      </c>
      <c r="C55" s="8" t="str">
        <f t="shared" si="1"/>
        <v>K8DGTW2N.2.1</v>
      </c>
      <c r="D55" s="103" t="s">
        <v>4872</v>
      </c>
      <c r="E55" s="103" t="s">
        <v>4758</v>
      </c>
      <c r="F55" s="103" t="s">
        <v>4695</v>
      </c>
      <c r="G55" s="103" t="s">
        <v>22</v>
      </c>
      <c r="H55" s="101" t="s">
        <v>22</v>
      </c>
      <c r="I55" s="103" t="s">
        <v>22</v>
      </c>
      <c r="J55" s="103" t="s">
        <v>22</v>
      </c>
      <c r="K55" s="103" t="s">
        <v>22</v>
      </c>
      <c r="L55" s="103"/>
      <c r="M55" s="103" t="s">
        <v>22</v>
      </c>
      <c r="N55" s="103" t="s">
        <v>22</v>
      </c>
      <c r="O55" s="103" t="s">
        <v>22</v>
      </c>
      <c r="P55" s="103" t="s">
        <v>22</v>
      </c>
      <c r="Q55" s="103" t="s">
        <v>22</v>
      </c>
      <c r="R55" s="103" t="s">
        <v>22</v>
      </c>
      <c r="S55" s="103" t="s">
        <v>22</v>
      </c>
      <c r="T55" s="103"/>
      <c r="U55" s="103" t="s">
        <v>22</v>
      </c>
      <c r="V55" s="103" t="s">
        <v>22</v>
      </c>
      <c r="W55" s="103" t="s">
        <v>22</v>
      </c>
      <c r="X55" s="103" t="s">
        <v>22</v>
      </c>
      <c r="Y55" s="103" t="s">
        <v>22</v>
      </c>
      <c r="Z55" s="103" t="s">
        <v>22</v>
      </c>
      <c r="AA55" s="103"/>
      <c r="AB55" s="103" t="s">
        <v>22</v>
      </c>
      <c r="AC55" s="103" t="s">
        <v>22</v>
      </c>
      <c r="AD55" s="103"/>
      <c r="AE55" s="103" t="s">
        <v>22</v>
      </c>
      <c r="AF55" s="103" t="s">
        <v>22</v>
      </c>
      <c r="AG55" s="103" t="s">
        <v>22</v>
      </c>
      <c r="AH55" s="103" t="s">
        <v>22</v>
      </c>
      <c r="AI55" s="103" t="s">
        <v>22</v>
      </c>
      <c r="AJ55" s="103" t="s">
        <v>22</v>
      </c>
      <c r="AK55" s="103"/>
      <c r="AL55" s="103" t="s">
        <v>22</v>
      </c>
      <c r="AM55" s="98" t="s">
        <v>22</v>
      </c>
      <c r="AN55" s="103" t="s">
        <v>22</v>
      </c>
      <c r="AO55" s="103" t="s">
        <v>22</v>
      </c>
      <c r="AP55" s="103" t="s">
        <v>22</v>
      </c>
      <c r="AQ55" s="103"/>
      <c r="AR55" s="103" t="s">
        <v>22</v>
      </c>
      <c r="AS55" s="103" t="s">
        <v>4759</v>
      </c>
      <c r="AT55" s="103" t="s">
        <v>4760</v>
      </c>
    </row>
    <row r="56">
      <c r="A56" s="103" t="s">
        <v>4481</v>
      </c>
      <c r="B56" s="260" t="str">
        <f> VLOOKUP($A56,datasets!$A:$B,2,0)</f>
        <v>Bjørk et al. 2012, Nature Geoscience (K8DGTW2N)</v>
      </c>
      <c r="C56" s="8" t="str">
        <f t="shared" si="1"/>
        <v>K8DGTW2N.3.1</v>
      </c>
      <c r="D56" s="103" t="s">
        <v>4872</v>
      </c>
      <c r="E56" s="103" t="s">
        <v>4758</v>
      </c>
      <c r="F56" s="103" t="s">
        <v>4695</v>
      </c>
      <c r="G56" s="103" t="s">
        <v>22</v>
      </c>
      <c r="H56" s="101" t="s">
        <v>22</v>
      </c>
      <c r="I56" s="103" t="s">
        <v>22</v>
      </c>
      <c r="J56" s="103" t="s">
        <v>22</v>
      </c>
      <c r="K56" s="103" t="s">
        <v>22</v>
      </c>
      <c r="L56" s="103"/>
      <c r="M56" s="103" t="s">
        <v>22</v>
      </c>
      <c r="N56" s="103" t="s">
        <v>22</v>
      </c>
      <c r="O56" s="103" t="s">
        <v>22</v>
      </c>
      <c r="P56" s="103" t="s">
        <v>22</v>
      </c>
      <c r="Q56" s="103" t="s">
        <v>22</v>
      </c>
      <c r="R56" s="103" t="s">
        <v>22</v>
      </c>
      <c r="S56" s="103" t="s">
        <v>22</v>
      </c>
      <c r="T56" s="103"/>
      <c r="U56" s="103" t="s">
        <v>22</v>
      </c>
      <c r="V56" s="103" t="s">
        <v>22</v>
      </c>
      <c r="W56" s="103" t="s">
        <v>22</v>
      </c>
      <c r="X56" s="103" t="s">
        <v>22</v>
      </c>
      <c r="Y56" s="103" t="s">
        <v>22</v>
      </c>
      <c r="Z56" s="103" t="s">
        <v>22</v>
      </c>
      <c r="AA56" s="103"/>
      <c r="AB56" s="103" t="s">
        <v>22</v>
      </c>
      <c r="AC56" s="103" t="s">
        <v>22</v>
      </c>
      <c r="AD56" s="103"/>
      <c r="AE56" s="103" t="s">
        <v>22</v>
      </c>
      <c r="AF56" s="103" t="s">
        <v>22</v>
      </c>
      <c r="AG56" s="103" t="s">
        <v>22</v>
      </c>
      <c r="AH56" s="103" t="s">
        <v>22</v>
      </c>
      <c r="AI56" s="103" t="s">
        <v>22</v>
      </c>
      <c r="AJ56" s="103" t="s">
        <v>22</v>
      </c>
      <c r="AK56" s="103"/>
      <c r="AL56" s="103" t="s">
        <v>22</v>
      </c>
      <c r="AM56" s="98" t="s">
        <v>22</v>
      </c>
      <c r="AN56" s="103" t="s">
        <v>22</v>
      </c>
      <c r="AO56" s="103" t="s">
        <v>22</v>
      </c>
      <c r="AP56" s="103" t="s">
        <v>22</v>
      </c>
      <c r="AQ56" s="103"/>
      <c r="AR56" s="103" t="s">
        <v>22</v>
      </c>
      <c r="AS56" s="103" t="s">
        <v>4759</v>
      </c>
      <c r="AT56" s="103" t="s">
        <v>4760</v>
      </c>
    </row>
    <row r="57">
      <c r="A57" s="103" t="s">
        <v>4482</v>
      </c>
      <c r="B57" s="260" t="str">
        <f> VLOOKUP($A57,datasets!$A:$B,2,0)</f>
        <v>Bjørk et al. 2012, Nature Geoscience (K8DGTW2N)</v>
      </c>
      <c r="C57" s="8" t="str">
        <f t="shared" si="1"/>
        <v>K8DGTW2N.4.1</v>
      </c>
      <c r="D57" s="103" t="s">
        <v>4872</v>
      </c>
      <c r="E57" s="103" t="s">
        <v>4758</v>
      </c>
      <c r="F57" s="103" t="s">
        <v>4695</v>
      </c>
      <c r="G57" s="103" t="s">
        <v>22</v>
      </c>
      <c r="H57" s="101" t="s">
        <v>22</v>
      </c>
      <c r="I57" s="103" t="s">
        <v>22</v>
      </c>
      <c r="J57" s="103" t="s">
        <v>22</v>
      </c>
      <c r="K57" s="103" t="s">
        <v>22</v>
      </c>
      <c r="L57" s="103"/>
      <c r="M57" s="103" t="s">
        <v>22</v>
      </c>
      <c r="N57" s="103" t="s">
        <v>22</v>
      </c>
      <c r="O57" s="103" t="s">
        <v>22</v>
      </c>
      <c r="P57" s="103" t="s">
        <v>22</v>
      </c>
      <c r="Q57" s="103" t="s">
        <v>22</v>
      </c>
      <c r="R57" s="103" t="s">
        <v>22</v>
      </c>
      <c r="S57" s="103" t="s">
        <v>22</v>
      </c>
      <c r="T57" s="103"/>
      <c r="U57" s="103" t="s">
        <v>22</v>
      </c>
      <c r="V57" s="103" t="s">
        <v>22</v>
      </c>
      <c r="W57" s="103" t="s">
        <v>22</v>
      </c>
      <c r="X57" s="103" t="s">
        <v>22</v>
      </c>
      <c r="Y57" s="103" t="s">
        <v>22</v>
      </c>
      <c r="Z57" s="103" t="s">
        <v>22</v>
      </c>
      <c r="AA57" s="103"/>
      <c r="AB57" s="103" t="s">
        <v>22</v>
      </c>
      <c r="AC57" s="103" t="s">
        <v>22</v>
      </c>
      <c r="AD57" s="103"/>
      <c r="AE57" s="103" t="s">
        <v>22</v>
      </c>
      <c r="AF57" s="103" t="s">
        <v>22</v>
      </c>
      <c r="AG57" s="103" t="s">
        <v>22</v>
      </c>
      <c r="AH57" s="103" t="s">
        <v>22</v>
      </c>
      <c r="AI57" s="103" t="s">
        <v>22</v>
      </c>
      <c r="AJ57" s="103" t="s">
        <v>22</v>
      </c>
      <c r="AK57" s="103"/>
      <c r="AL57" s="103" t="s">
        <v>22</v>
      </c>
      <c r="AM57" s="98" t="s">
        <v>22</v>
      </c>
      <c r="AN57" s="103" t="s">
        <v>22</v>
      </c>
      <c r="AO57" s="103" t="s">
        <v>22</v>
      </c>
      <c r="AP57" s="103" t="s">
        <v>22</v>
      </c>
      <c r="AQ57" s="103"/>
      <c r="AR57" s="103" t="s">
        <v>22</v>
      </c>
      <c r="AS57" s="103" t="s">
        <v>4759</v>
      </c>
      <c r="AT57" s="103" t="s">
        <v>4760</v>
      </c>
    </row>
    <row r="58">
      <c r="A58" s="103" t="s">
        <v>4483</v>
      </c>
      <c r="B58" s="260" t="str">
        <f> VLOOKUP($A58,datasets!$A:$B,2,0)</f>
        <v>Bjørk et al. 2012, Nature Geoscience (K8DGTW2N)</v>
      </c>
      <c r="C58" s="8" t="str">
        <f t="shared" si="1"/>
        <v>K8DGTW2N.5.1</v>
      </c>
      <c r="D58" s="103" t="s">
        <v>4872</v>
      </c>
      <c r="E58" s="103" t="s">
        <v>4758</v>
      </c>
      <c r="F58" s="103" t="s">
        <v>4695</v>
      </c>
      <c r="G58" s="103" t="s">
        <v>22</v>
      </c>
      <c r="H58" s="101" t="s">
        <v>22</v>
      </c>
      <c r="I58" s="103" t="s">
        <v>22</v>
      </c>
      <c r="J58" s="103" t="s">
        <v>22</v>
      </c>
      <c r="K58" s="103" t="s">
        <v>22</v>
      </c>
      <c r="L58" s="103"/>
      <c r="M58" s="103" t="s">
        <v>22</v>
      </c>
      <c r="N58" s="103" t="s">
        <v>22</v>
      </c>
      <c r="O58" s="103" t="s">
        <v>22</v>
      </c>
      <c r="P58" s="103" t="s">
        <v>22</v>
      </c>
      <c r="Q58" s="103" t="s">
        <v>22</v>
      </c>
      <c r="R58" s="103" t="s">
        <v>22</v>
      </c>
      <c r="S58" s="103" t="s">
        <v>22</v>
      </c>
      <c r="T58" s="103"/>
      <c r="U58" s="103" t="s">
        <v>22</v>
      </c>
      <c r="V58" s="103" t="s">
        <v>22</v>
      </c>
      <c r="W58" s="103" t="s">
        <v>22</v>
      </c>
      <c r="X58" s="103" t="s">
        <v>22</v>
      </c>
      <c r="Y58" s="103" t="s">
        <v>22</v>
      </c>
      <c r="Z58" s="103" t="s">
        <v>22</v>
      </c>
      <c r="AA58" s="103"/>
      <c r="AB58" s="103" t="s">
        <v>22</v>
      </c>
      <c r="AC58" s="103" t="s">
        <v>22</v>
      </c>
      <c r="AD58" s="103"/>
      <c r="AE58" s="103" t="s">
        <v>22</v>
      </c>
      <c r="AF58" s="103" t="s">
        <v>22</v>
      </c>
      <c r="AG58" s="103" t="s">
        <v>22</v>
      </c>
      <c r="AH58" s="103" t="s">
        <v>22</v>
      </c>
      <c r="AI58" s="103" t="s">
        <v>22</v>
      </c>
      <c r="AJ58" s="103" t="s">
        <v>22</v>
      </c>
      <c r="AK58" s="103"/>
      <c r="AL58" s="103" t="s">
        <v>22</v>
      </c>
      <c r="AM58" s="98" t="s">
        <v>22</v>
      </c>
      <c r="AN58" s="103" t="s">
        <v>22</v>
      </c>
      <c r="AO58" s="103" t="s">
        <v>22</v>
      </c>
      <c r="AP58" s="103" t="s">
        <v>22</v>
      </c>
      <c r="AQ58" s="103"/>
      <c r="AR58" s="103" t="s">
        <v>22</v>
      </c>
      <c r="AS58" s="103" t="s">
        <v>4759</v>
      </c>
      <c r="AT58" s="103" t="s">
        <v>4760</v>
      </c>
    </row>
    <row r="59">
      <c r="A59" s="103" t="s">
        <v>4484</v>
      </c>
      <c r="B59" s="260" t="str">
        <f> VLOOKUP($A59,datasets!$A:$B,2,0)</f>
        <v>Bjørk et al. 2012, Nature Geoscience (K8DGTW2N)</v>
      </c>
      <c r="C59" s="8" t="str">
        <f t="shared" si="1"/>
        <v>K8DGTW2N.6.1</v>
      </c>
      <c r="D59" s="103" t="s">
        <v>4872</v>
      </c>
      <c r="E59" s="103" t="s">
        <v>4758</v>
      </c>
      <c r="F59" s="103" t="s">
        <v>4695</v>
      </c>
      <c r="G59" s="103" t="s">
        <v>22</v>
      </c>
      <c r="H59" s="101" t="s">
        <v>22</v>
      </c>
      <c r="I59" s="103" t="s">
        <v>22</v>
      </c>
      <c r="J59" s="103" t="s">
        <v>22</v>
      </c>
      <c r="K59" s="103" t="s">
        <v>22</v>
      </c>
      <c r="L59" s="103"/>
      <c r="M59" s="103" t="s">
        <v>22</v>
      </c>
      <c r="N59" s="103" t="s">
        <v>22</v>
      </c>
      <c r="O59" s="103" t="s">
        <v>22</v>
      </c>
      <c r="P59" s="103" t="s">
        <v>22</v>
      </c>
      <c r="Q59" s="103" t="s">
        <v>22</v>
      </c>
      <c r="R59" s="103" t="s">
        <v>22</v>
      </c>
      <c r="S59" s="103" t="s">
        <v>22</v>
      </c>
      <c r="T59" s="103"/>
      <c r="U59" s="103" t="s">
        <v>22</v>
      </c>
      <c r="V59" s="103" t="s">
        <v>22</v>
      </c>
      <c r="W59" s="103" t="s">
        <v>22</v>
      </c>
      <c r="X59" s="103" t="s">
        <v>22</v>
      </c>
      <c r="Y59" s="103" t="s">
        <v>22</v>
      </c>
      <c r="Z59" s="103" t="s">
        <v>22</v>
      </c>
      <c r="AA59" s="103"/>
      <c r="AB59" s="103" t="s">
        <v>22</v>
      </c>
      <c r="AC59" s="103" t="s">
        <v>22</v>
      </c>
      <c r="AD59" s="103"/>
      <c r="AE59" s="103" t="s">
        <v>22</v>
      </c>
      <c r="AF59" s="103" t="s">
        <v>22</v>
      </c>
      <c r="AG59" s="103" t="s">
        <v>22</v>
      </c>
      <c r="AH59" s="103" t="s">
        <v>22</v>
      </c>
      <c r="AI59" s="103" t="s">
        <v>22</v>
      </c>
      <c r="AJ59" s="103" t="s">
        <v>22</v>
      </c>
      <c r="AK59" s="103"/>
      <c r="AL59" s="103" t="s">
        <v>22</v>
      </c>
      <c r="AM59" s="98" t="s">
        <v>22</v>
      </c>
      <c r="AN59" s="103" t="s">
        <v>22</v>
      </c>
      <c r="AO59" s="103" t="s">
        <v>22</v>
      </c>
      <c r="AP59" s="103" t="s">
        <v>22</v>
      </c>
      <c r="AQ59" s="103"/>
      <c r="AR59" s="103" t="s">
        <v>22</v>
      </c>
      <c r="AS59" s="103" t="s">
        <v>4759</v>
      </c>
      <c r="AT59" s="103" t="s">
        <v>4760</v>
      </c>
    </row>
    <row r="60">
      <c r="A60" s="103" t="s">
        <v>4485</v>
      </c>
      <c r="B60" s="260" t="str">
        <f> VLOOKUP($A60,datasets!$A:$B,2,0)</f>
        <v>Bjørk et al. 2012, Nature Geoscience (K8DGTW2N)</v>
      </c>
      <c r="C60" s="8" t="str">
        <f t="shared" si="1"/>
        <v>K8DGTW2N.7.1</v>
      </c>
      <c r="D60" s="103" t="s">
        <v>4872</v>
      </c>
      <c r="E60" s="103" t="s">
        <v>4758</v>
      </c>
      <c r="F60" s="103" t="s">
        <v>4695</v>
      </c>
      <c r="G60" s="103" t="s">
        <v>22</v>
      </c>
      <c r="H60" s="101" t="s">
        <v>22</v>
      </c>
      <c r="I60" s="103" t="s">
        <v>22</v>
      </c>
      <c r="J60" s="103" t="s">
        <v>22</v>
      </c>
      <c r="K60" s="103" t="s">
        <v>22</v>
      </c>
      <c r="L60" s="103"/>
      <c r="M60" s="103" t="s">
        <v>22</v>
      </c>
      <c r="N60" s="103" t="s">
        <v>22</v>
      </c>
      <c r="O60" s="103" t="s">
        <v>22</v>
      </c>
      <c r="P60" s="103" t="s">
        <v>22</v>
      </c>
      <c r="Q60" s="103" t="s">
        <v>22</v>
      </c>
      <c r="R60" s="103" t="s">
        <v>22</v>
      </c>
      <c r="S60" s="103" t="s">
        <v>22</v>
      </c>
      <c r="T60" s="103"/>
      <c r="U60" s="103" t="s">
        <v>22</v>
      </c>
      <c r="V60" s="103" t="s">
        <v>22</v>
      </c>
      <c r="W60" s="103" t="s">
        <v>22</v>
      </c>
      <c r="X60" s="103" t="s">
        <v>22</v>
      </c>
      <c r="Y60" s="103" t="s">
        <v>22</v>
      </c>
      <c r="Z60" s="103" t="s">
        <v>22</v>
      </c>
      <c r="AA60" s="103"/>
      <c r="AB60" s="103" t="s">
        <v>22</v>
      </c>
      <c r="AC60" s="103" t="s">
        <v>22</v>
      </c>
      <c r="AD60" s="103"/>
      <c r="AE60" s="103" t="s">
        <v>22</v>
      </c>
      <c r="AF60" s="103" t="s">
        <v>22</v>
      </c>
      <c r="AG60" s="103" t="s">
        <v>22</v>
      </c>
      <c r="AH60" s="103" t="s">
        <v>22</v>
      </c>
      <c r="AI60" s="103" t="s">
        <v>22</v>
      </c>
      <c r="AJ60" s="103" t="s">
        <v>22</v>
      </c>
      <c r="AK60" s="103"/>
      <c r="AL60" s="103" t="s">
        <v>22</v>
      </c>
      <c r="AM60" s="98" t="s">
        <v>22</v>
      </c>
      <c r="AN60" s="103" t="s">
        <v>22</v>
      </c>
      <c r="AO60" s="103" t="s">
        <v>22</v>
      </c>
      <c r="AP60" s="103" t="s">
        <v>22</v>
      </c>
      <c r="AQ60" s="103"/>
      <c r="AR60" s="103" t="s">
        <v>22</v>
      </c>
      <c r="AS60" s="103" t="s">
        <v>4759</v>
      </c>
      <c r="AT60" s="103" t="s">
        <v>4760</v>
      </c>
    </row>
    <row r="61">
      <c r="A61" s="103" t="s">
        <v>4486</v>
      </c>
      <c r="B61" s="260" t="str">
        <f> VLOOKUP($A61,datasets!$A:$B,2,0)</f>
        <v>Bjørk et al. 2012, Nature Geoscience (K8DGTW2N)</v>
      </c>
      <c r="C61" s="8" t="str">
        <f t="shared" si="1"/>
        <v>K8DGTW2N.8.1</v>
      </c>
      <c r="D61" s="103" t="s">
        <v>22</v>
      </c>
      <c r="E61" s="103" t="s">
        <v>22</v>
      </c>
      <c r="F61" s="103" t="s">
        <v>22</v>
      </c>
      <c r="G61" s="103" t="s">
        <v>22</v>
      </c>
      <c r="H61" s="101" t="s">
        <v>22</v>
      </c>
      <c r="I61" s="103" t="s">
        <v>22</v>
      </c>
      <c r="J61" s="103" t="s">
        <v>22</v>
      </c>
      <c r="K61" s="103" t="s">
        <v>22</v>
      </c>
      <c r="L61" s="103"/>
      <c r="M61" s="103" t="s">
        <v>22</v>
      </c>
      <c r="N61" s="103" t="s">
        <v>22</v>
      </c>
      <c r="O61" s="103" t="s">
        <v>22</v>
      </c>
      <c r="P61" s="103" t="s">
        <v>22</v>
      </c>
      <c r="Q61" s="103" t="s">
        <v>22</v>
      </c>
      <c r="R61" s="103" t="s">
        <v>22</v>
      </c>
      <c r="S61" s="103" t="s">
        <v>22</v>
      </c>
      <c r="T61" s="103"/>
      <c r="U61" s="103" t="s">
        <v>22</v>
      </c>
      <c r="V61" s="103" t="s">
        <v>22</v>
      </c>
      <c r="W61" s="103" t="s">
        <v>22</v>
      </c>
      <c r="X61" s="103" t="s">
        <v>22</v>
      </c>
      <c r="Y61" s="103" t="s">
        <v>22</v>
      </c>
      <c r="Z61" s="103" t="s">
        <v>22</v>
      </c>
      <c r="AA61" s="103"/>
      <c r="AB61" s="103" t="s">
        <v>22</v>
      </c>
      <c r="AC61" s="103" t="s">
        <v>22</v>
      </c>
      <c r="AD61" s="103"/>
      <c r="AE61" s="103" t="s">
        <v>22</v>
      </c>
      <c r="AF61" s="103" t="s">
        <v>22</v>
      </c>
      <c r="AG61" s="103" t="s">
        <v>22</v>
      </c>
      <c r="AH61" s="103" t="s">
        <v>22</v>
      </c>
      <c r="AI61" s="103" t="s">
        <v>22</v>
      </c>
      <c r="AJ61" s="103" t="s">
        <v>22</v>
      </c>
      <c r="AK61" s="103"/>
      <c r="AL61" s="103" t="s">
        <v>22</v>
      </c>
      <c r="AM61" s="98" t="s">
        <v>22</v>
      </c>
      <c r="AN61" s="103" t="s">
        <v>22</v>
      </c>
      <c r="AO61" s="103" t="s">
        <v>22</v>
      </c>
      <c r="AP61" s="103" t="s">
        <v>22</v>
      </c>
      <c r="AQ61" s="103"/>
      <c r="AR61" s="103" t="s">
        <v>22</v>
      </c>
      <c r="AS61" s="103" t="s">
        <v>22</v>
      </c>
      <c r="AT61" s="103" t="s">
        <v>22</v>
      </c>
    </row>
    <row r="62">
      <c r="A62" s="103" t="s">
        <v>3668</v>
      </c>
      <c r="B62" s="260" t="str">
        <f> VLOOKUP($A62,datasets!$A:$B,2,0)</f>
        <v>Bolch et al. 2008, Journal of Glaciology (VZSHSDVT)</v>
      </c>
      <c r="C62" s="8" t="str">
        <f t="shared" si="1"/>
        <v>VZSHSDVT.1.1</v>
      </c>
      <c r="D62" s="103" t="s">
        <v>4761</v>
      </c>
      <c r="E62" s="101" t="s">
        <v>4762</v>
      </c>
      <c r="F62" s="103" t="s">
        <v>4695</v>
      </c>
      <c r="G62" s="101" t="s">
        <v>22</v>
      </c>
      <c r="H62" s="101" t="s">
        <v>22</v>
      </c>
      <c r="I62" s="101" t="s">
        <v>22</v>
      </c>
      <c r="J62" s="103" t="s">
        <v>22</v>
      </c>
      <c r="K62" s="103" t="s">
        <v>22</v>
      </c>
      <c r="L62" s="103"/>
      <c r="M62" s="101" t="s">
        <v>4763</v>
      </c>
      <c r="N62" s="261">
        <v>100.0</v>
      </c>
      <c r="O62" s="103" t="s">
        <v>22</v>
      </c>
      <c r="P62" s="103" t="s">
        <v>22</v>
      </c>
      <c r="Q62" s="103">
        <v>56.5</v>
      </c>
      <c r="R62" s="98">
        <v>20.0</v>
      </c>
      <c r="S62" s="103" t="s">
        <v>22</v>
      </c>
      <c r="T62" s="262"/>
      <c r="U62" s="101" t="s">
        <v>22</v>
      </c>
      <c r="V62" s="101" t="s">
        <v>22</v>
      </c>
      <c r="W62" s="103" t="s">
        <v>22</v>
      </c>
      <c r="X62" s="101" t="s">
        <v>22</v>
      </c>
      <c r="Y62" s="101" t="s">
        <v>22</v>
      </c>
      <c r="Z62" s="101" t="s">
        <v>22</v>
      </c>
      <c r="AA62" s="269"/>
      <c r="AB62" s="268" t="s">
        <v>5326</v>
      </c>
      <c r="AC62" s="101" t="s">
        <v>22</v>
      </c>
      <c r="AD62" s="264"/>
      <c r="AE62" s="270" t="s">
        <v>4695</v>
      </c>
      <c r="AF62" s="264" t="s">
        <v>22</v>
      </c>
      <c r="AG62" s="101" t="s">
        <v>22</v>
      </c>
      <c r="AH62" s="264" t="s">
        <v>22</v>
      </c>
      <c r="AI62" s="101" t="s">
        <v>22</v>
      </c>
      <c r="AJ62" s="101" t="s">
        <v>22</v>
      </c>
      <c r="AK62" s="266"/>
      <c r="AL62" s="101" t="s">
        <v>22</v>
      </c>
      <c r="AM62" s="98" t="s">
        <v>22</v>
      </c>
      <c r="AN62" s="98">
        <v>56.5</v>
      </c>
      <c r="AO62" s="101" t="s">
        <v>22</v>
      </c>
      <c r="AP62" s="101" t="s">
        <v>22</v>
      </c>
      <c r="AQ62" s="271"/>
      <c r="AR62" s="103" t="s">
        <v>4714</v>
      </c>
      <c r="AS62" s="101" t="s">
        <v>22</v>
      </c>
      <c r="AT62" s="103" t="s">
        <v>22</v>
      </c>
    </row>
    <row r="63">
      <c r="A63" s="103" t="s">
        <v>3671</v>
      </c>
      <c r="B63" s="260" t="str">
        <f> VLOOKUP($A63,datasets!$A:$B,2,0)</f>
        <v>Bolch et al. 2011, The Cryosphere (D5BPHY87)</v>
      </c>
      <c r="C63" s="8" t="str">
        <f t="shared" si="1"/>
        <v>D5BPHY87.1.1</v>
      </c>
      <c r="D63" s="98" t="s">
        <v>5327</v>
      </c>
      <c r="E63" s="98" t="s">
        <v>5327</v>
      </c>
      <c r="F63" s="103" t="s">
        <v>22</v>
      </c>
      <c r="G63" s="101" t="s">
        <v>22</v>
      </c>
      <c r="H63" s="101" t="s">
        <v>22</v>
      </c>
      <c r="I63" s="268" t="s">
        <v>5328</v>
      </c>
      <c r="J63" s="98">
        <v>7.9</v>
      </c>
      <c r="K63" s="101" t="s">
        <v>22</v>
      </c>
      <c r="L63" s="277"/>
      <c r="M63" s="267">
        <v>214.0</v>
      </c>
      <c r="N63" s="267">
        <v>214.0</v>
      </c>
      <c r="O63" s="98" t="s">
        <v>22</v>
      </c>
      <c r="P63" s="103" t="s">
        <v>22</v>
      </c>
      <c r="Q63" s="98" t="s">
        <v>22</v>
      </c>
      <c r="R63" s="101" t="s">
        <v>22</v>
      </c>
      <c r="S63" s="101" t="s">
        <v>22</v>
      </c>
      <c r="T63" s="262"/>
      <c r="U63" s="101" t="s">
        <v>22</v>
      </c>
      <c r="V63" s="103" t="s">
        <v>22</v>
      </c>
      <c r="W63" s="101" t="s">
        <v>22</v>
      </c>
      <c r="X63" s="101" t="s">
        <v>22</v>
      </c>
      <c r="Y63" s="101" t="s">
        <v>22</v>
      </c>
      <c r="Z63" s="101" t="s">
        <v>22</v>
      </c>
      <c r="AA63" s="269"/>
      <c r="AB63" s="103" t="s">
        <v>4766</v>
      </c>
      <c r="AC63" s="103" t="s">
        <v>4767</v>
      </c>
      <c r="AD63" s="264"/>
      <c r="AE63" s="264" t="s">
        <v>4695</v>
      </c>
      <c r="AF63" s="264" t="s">
        <v>22</v>
      </c>
      <c r="AG63" s="101" t="s">
        <v>22</v>
      </c>
      <c r="AH63" s="264" t="s">
        <v>22</v>
      </c>
      <c r="AI63" s="101" t="s">
        <v>22</v>
      </c>
      <c r="AJ63" s="101" t="s">
        <v>22</v>
      </c>
      <c r="AK63" s="266"/>
      <c r="AL63" s="101" t="s">
        <v>22</v>
      </c>
      <c r="AM63" s="101" t="s">
        <v>22</v>
      </c>
      <c r="AN63" s="98">
        <v>19.7</v>
      </c>
      <c r="AO63" s="101" t="s">
        <v>22</v>
      </c>
      <c r="AP63" s="101" t="s">
        <v>22</v>
      </c>
      <c r="AQ63" s="271"/>
      <c r="AR63" s="98" t="s">
        <v>4858</v>
      </c>
      <c r="AS63" s="103" t="s">
        <v>4768</v>
      </c>
      <c r="AT63" s="103" t="s">
        <v>22</v>
      </c>
    </row>
    <row r="64">
      <c r="A64" s="103" t="s">
        <v>3674</v>
      </c>
      <c r="B64" s="260" t="str">
        <f> VLOOKUP($A64,datasets!$A:$B,2,0)</f>
        <v>Bolch et al. 2011, The Cryosphere (D5BPHY87)</v>
      </c>
      <c r="C64" s="8" t="str">
        <f t="shared" si="1"/>
        <v>D5BPHY87.2.1</v>
      </c>
      <c r="D64" s="98" t="s">
        <v>5327</v>
      </c>
      <c r="E64" s="98" t="s">
        <v>5327</v>
      </c>
      <c r="F64" s="103" t="s">
        <v>22</v>
      </c>
      <c r="G64" s="101" t="s">
        <v>22</v>
      </c>
      <c r="H64" s="101" t="s">
        <v>22</v>
      </c>
      <c r="I64" s="268" t="s">
        <v>5328</v>
      </c>
      <c r="J64" s="98">
        <v>7.9</v>
      </c>
      <c r="K64" s="101" t="s">
        <v>22</v>
      </c>
      <c r="L64" s="277"/>
      <c r="M64" s="267">
        <v>214.0</v>
      </c>
      <c r="N64" s="267">
        <v>214.0</v>
      </c>
      <c r="O64" s="98" t="s">
        <v>22</v>
      </c>
      <c r="P64" s="103" t="s">
        <v>22</v>
      </c>
      <c r="Q64" s="98" t="s">
        <v>22</v>
      </c>
      <c r="R64" s="101" t="s">
        <v>22</v>
      </c>
      <c r="S64" s="101" t="s">
        <v>22</v>
      </c>
      <c r="T64" s="262"/>
      <c r="U64" s="101" t="s">
        <v>22</v>
      </c>
      <c r="V64" s="103" t="s">
        <v>22</v>
      </c>
      <c r="W64" s="101" t="s">
        <v>22</v>
      </c>
      <c r="X64" s="101" t="s">
        <v>22</v>
      </c>
      <c r="Y64" s="101" t="s">
        <v>22</v>
      </c>
      <c r="Z64" s="101" t="s">
        <v>22</v>
      </c>
      <c r="AA64" s="269"/>
      <c r="AB64" s="103" t="s">
        <v>4769</v>
      </c>
      <c r="AC64" s="103" t="s">
        <v>4770</v>
      </c>
      <c r="AD64" s="264"/>
      <c r="AE64" s="264" t="s">
        <v>4695</v>
      </c>
      <c r="AF64" s="264" t="s">
        <v>22</v>
      </c>
      <c r="AG64" s="101" t="s">
        <v>22</v>
      </c>
      <c r="AH64" s="264" t="s">
        <v>22</v>
      </c>
      <c r="AI64" s="101" t="s">
        <v>22</v>
      </c>
      <c r="AJ64" s="101" t="s">
        <v>22</v>
      </c>
      <c r="AK64" s="266"/>
      <c r="AL64" s="101" t="s">
        <v>22</v>
      </c>
      <c r="AM64" s="101" t="s">
        <v>22</v>
      </c>
      <c r="AN64" s="98">
        <v>18.8</v>
      </c>
      <c r="AO64" s="101" t="s">
        <v>22</v>
      </c>
      <c r="AP64" s="101" t="s">
        <v>22</v>
      </c>
      <c r="AQ64" s="271"/>
      <c r="AR64" s="98" t="s">
        <v>4858</v>
      </c>
      <c r="AS64" s="103" t="s">
        <v>4768</v>
      </c>
      <c r="AT64" s="103" t="s">
        <v>22</v>
      </c>
    </row>
    <row r="65">
      <c r="A65" s="103" t="s">
        <v>3675</v>
      </c>
      <c r="B65" s="260" t="str">
        <f> VLOOKUP($A65,datasets!$A:$B,2,0)</f>
        <v>Bolch et al. 2011, The Cryosphere (D5BPHY87)</v>
      </c>
      <c r="C65" s="8" t="str">
        <f t="shared" si="1"/>
        <v>D5BPHY87.3.1</v>
      </c>
      <c r="D65" s="98" t="s">
        <v>5327</v>
      </c>
      <c r="E65" s="98" t="s">
        <v>5327</v>
      </c>
      <c r="F65" s="103" t="s">
        <v>22</v>
      </c>
      <c r="G65" s="101" t="s">
        <v>22</v>
      </c>
      <c r="H65" s="101" t="s">
        <v>22</v>
      </c>
      <c r="I65" s="268" t="s">
        <v>5328</v>
      </c>
      <c r="J65" s="98">
        <v>7.9</v>
      </c>
      <c r="K65" s="101" t="s">
        <v>22</v>
      </c>
      <c r="L65" s="277"/>
      <c r="M65" s="267">
        <v>214.0</v>
      </c>
      <c r="N65" s="267">
        <v>214.0</v>
      </c>
      <c r="O65" s="98" t="s">
        <v>22</v>
      </c>
      <c r="P65" s="103" t="s">
        <v>22</v>
      </c>
      <c r="Q65" s="98" t="s">
        <v>22</v>
      </c>
      <c r="R65" s="101" t="s">
        <v>22</v>
      </c>
      <c r="S65" s="101" t="s">
        <v>22</v>
      </c>
      <c r="T65" s="262"/>
      <c r="U65" s="101" t="s">
        <v>22</v>
      </c>
      <c r="V65" s="103" t="s">
        <v>22</v>
      </c>
      <c r="W65" s="101" t="s">
        <v>22</v>
      </c>
      <c r="X65" s="101" t="s">
        <v>22</v>
      </c>
      <c r="Y65" s="101" t="s">
        <v>22</v>
      </c>
      <c r="Z65" s="101" t="s">
        <v>22</v>
      </c>
      <c r="AA65" s="269"/>
      <c r="AB65" s="103" t="s">
        <v>4769</v>
      </c>
      <c r="AC65" s="103" t="s">
        <v>4770</v>
      </c>
      <c r="AD65" s="264"/>
      <c r="AE65" s="264" t="s">
        <v>4695</v>
      </c>
      <c r="AF65" s="264" t="s">
        <v>22</v>
      </c>
      <c r="AG65" s="101" t="s">
        <v>22</v>
      </c>
      <c r="AH65" s="264" t="s">
        <v>22</v>
      </c>
      <c r="AI65" s="101" t="s">
        <v>22</v>
      </c>
      <c r="AJ65" s="101" t="s">
        <v>22</v>
      </c>
      <c r="AK65" s="266"/>
      <c r="AL65" s="101" t="s">
        <v>22</v>
      </c>
      <c r="AM65" s="101" t="s">
        <v>22</v>
      </c>
      <c r="AN65" s="98">
        <v>7.8</v>
      </c>
      <c r="AO65" s="101" t="s">
        <v>22</v>
      </c>
      <c r="AP65" s="101" t="s">
        <v>22</v>
      </c>
      <c r="AQ65" s="271"/>
      <c r="AR65" s="98" t="s">
        <v>4858</v>
      </c>
      <c r="AS65" s="103" t="s">
        <v>4768</v>
      </c>
      <c r="AT65" s="103" t="s">
        <v>22</v>
      </c>
    </row>
    <row r="66">
      <c r="A66" s="103" t="s">
        <v>3676</v>
      </c>
      <c r="B66" s="260" t="str">
        <f> VLOOKUP($A66,datasets!$A:$B,2,0)</f>
        <v>Bolch et al. 2017, The Cryosphere (UFU92EAC)</v>
      </c>
      <c r="C66" s="8" t="str">
        <f t="shared" si="1"/>
        <v>UFU92EAC.1.1</v>
      </c>
      <c r="D66" s="98" t="s">
        <v>5321</v>
      </c>
      <c r="E66" s="98" t="s">
        <v>5329</v>
      </c>
      <c r="F66" s="98" t="s">
        <v>4695</v>
      </c>
      <c r="G66" s="103" t="s">
        <v>22</v>
      </c>
      <c r="H66" s="101" t="s">
        <v>22</v>
      </c>
      <c r="I66" s="101" t="s">
        <v>22</v>
      </c>
      <c r="J66" s="101" t="s">
        <v>22</v>
      </c>
      <c r="K66" s="101" t="s">
        <v>22</v>
      </c>
      <c r="L66" s="277"/>
      <c r="M66" s="267">
        <v>26.0</v>
      </c>
      <c r="N66" s="267">
        <v>26.0</v>
      </c>
      <c r="O66" s="103" t="s">
        <v>22</v>
      </c>
      <c r="P66" s="101" t="s">
        <v>22</v>
      </c>
      <c r="Q66" s="101" t="s">
        <v>22</v>
      </c>
      <c r="R66" s="101" t="s">
        <v>22</v>
      </c>
      <c r="S66" s="101" t="s">
        <v>22</v>
      </c>
      <c r="T66" s="262"/>
      <c r="U66" s="101" t="s">
        <v>22</v>
      </c>
      <c r="V66" s="103" t="s">
        <v>22</v>
      </c>
      <c r="W66" s="101" t="s">
        <v>22</v>
      </c>
      <c r="X66" s="101" t="s">
        <v>22</v>
      </c>
      <c r="Y66" s="101" t="s">
        <v>22</v>
      </c>
      <c r="Z66" s="101" t="s">
        <v>22</v>
      </c>
      <c r="AA66" s="269"/>
      <c r="AB66" s="103" t="s">
        <v>4772</v>
      </c>
      <c r="AC66" s="103" t="s">
        <v>4773</v>
      </c>
      <c r="AD66" s="264"/>
      <c r="AE66" s="264" t="s">
        <v>4695</v>
      </c>
      <c r="AF66" s="264" t="s">
        <v>22</v>
      </c>
      <c r="AG66" s="101" t="s">
        <v>22</v>
      </c>
      <c r="AH66" s="264" t="s">
        <v>22</v>
      </c>
      <c r="AI66" s="101" t="s">
        <v>22</v>
      </c>
      <c r="AJ66" s="101" t="s">
        <v>22</v>
      </c>
      <c r="AK66" s="266"/>
      <c r="AL66" s="103" t="s">
        <v>22</v>
      </c>
      <c r="AM66" s="101" t="s">
        <v>22</v>
      </c>
      <c r="AN66" s="98">
        <v>22.0</v>
      </c>
      <c r="AO66" s="101" t="s">
        <v>22</v>
      </c>
      <c r="AP66" s="101" t="s">
        <v>22</v>
      </c>
      <c r="AQ66" s="271"/>
      <c r="AR66" s="98" t="s">
        <v>4858</v>
      </c>
      <c r="AS66" s="103" t="s">
        <v>4774</v>
      </c>
      <c r="AT66" s="103" t="s">
        <v>22</v>
      </c>
    </row>
    <row r="67">
      <c r="A67" s="98" t="s">
        <v>3680</v>
      </c>
      <c r="B67" s="260" t="str">
        <f> VLOOKUP($A67,datasets!$A:$B,2,0)</f>
        <v>Bolch et al. 2017, The Cryosphere (UFU92EAC)</v>
      </c>
      <c r="C67" s="8" t="str">
        <f t="shared" si="1"/>
        <v>UFU92EAC.2.1</v>
      </c>
      <c r="D67" s="98" t="s">
        <v>5321</v>
      </c>
      <c r="E67" s="98" t="s">
        <v>5329</v>
      </c>
      <c r="F67" s="98" t="s">
        <v>4695</v>
      </c>
      <c r="G67" s="103" t="s">
        <v>22</v>
      </c>
      <c r="H67" s="101" t="s">
        <v>22</v>
      </c>
      <c r="I67" s="101" t="s">
        <v>22</v>
      </c>
      <c r="J67" s="101" t="s">
        <v>22</v>
      </c>
      <c r="K67" s="101" t="s">
        <v>22</v>
      </c>
      <c r="L67" s="277"/>
      <c r="M67" s="261">
        <v>28.0</v>
      </c>
      <c r="N67" s="261">
        <v>28.0</v>
      </c>
      <c r="O67" s="103" t="s">
        <v>22</v>
      </c>
      <c r="P67" s="101" t="s">
        <v>22</v>
      </c>
      <c r="Q67" s="101" t="s">
        <v>22</v>
      </c>
      <c r="R67" s="101" t="s">
        <v>22</v>
      </c>
      <c r="S67" s="101" t="s">
        <v>22</v>
      </c>
      <c r="T67" s="262"/>
      <c r="U67" s="101" t="s">
        <v>22</v>
      </c>
      <c r="V67" s="103" t="s">
        <v>22</v>
      </c>
      <c r="W67" s="101" t="s">
        <v>22</v>
      </c>
      <c r="X67" s="101" t="s">
        <v>22</v>
      </c>
      <c r="Y67" s="101" t="s">
        <v>22</v>
      </c>
      <c r="Z67" s="101" t="s">
        <v>22</v>
      </c>
      <c r="AA67" s="269"/>
      <c r="AB67" s="103" t="s">
        <v>4772</v>
      </c>
      <c r="AC67" s="103" t="s">
        <v>4773</v>
      </c>
      <c r="AD67" s="264"/>
      <c r="AE67" s="264" t="s">
        <v>4695</v>
      </c>
      <c r="AF67" s="264" t="s">
        <v>22</v>
      </c>
      <c r="AG67" s="101" t="s">
        <v>22</v>
      </c>
      <c r="AH67" s="264" t="s">
        <v>22</v>
      </c>
      <c r="AI67" s="101" t="s">
        <v>22</v>
      </c>
      <c r="AJ67" s="101" t="s">
        <v>22</v>
      </c>
      <c r="AK67" s="266"/>
      <c r="AL67" s="103" t="s">
        <v>22</v>
      </c>
      <c r="AM67" s="101" t="s">
        <v>22</v>
      </c>
      <c r="AN67" s="98">
        <v>22.0</v>
      </c>
      <c r="AO67" s="101" t="s">
        <v>22</v>
      </c>
      <c r="AP67" s="101" t="s">
        <v>22</v>
      </c>
      <c r="AQ67" s="271"/>
      <c r="AR67" s="98" t="s">
        <v>4858</v>
      </c>
      <c r="AS67" s="103" t="s">
        <v>4774</v>
      </c>
      <c r="AT67" s="103" t="s">
        <v>22</v>
      </c>
    </row>
    <row r="68">
      <c r="A68" s="103" t="s">
        <v>3681</v>
      </c>
      <c r="B68" s="260" t="str">
        <f> VLOOKUP($A68,datasets!$A:$B,2,0)</f>
        <v>Bolles and Forman 2018, Frontiers in Earth Science (PBSVU4ID)</v>
      </c>
      <c r="C68" s="8" t="str">
        <f t="shared" si="1"/>
        <v>PBSVU4ID.1.1</v>
      </c>
      <c r="D68" s="9" t="s">
        <v>5330</v>
      </c>
      <c r="E68" s="9" t="s">
        <v>22</v>
      </c>
      <c r="F68" s="9" t="s">
        <v>4695</v>
      </c>
      <c r="G68" s="103" t="s">
        <v>22</v>
      </c>
      <c r="H68" s="101" t="s">
        <v>22</v>
      </c>
      <c r="I68" s="101" t="s">
        <v>22</v>
      </c>
      <c r="J68" s="264" t="s">
        <v>22</v>
      </c>
      <c r="K68" s="264" t="s">
        <v>22</v>
      </c>
      <c r="L68" s="8"/>
      <c r="M68" s="9">
        <v>634.0</v>
      </c>
      <c r="N68" s="9">
        <v>634.0</v>
      </c>
      <c r="O68" s="103" t="s">
        <v>22</v>
      </c>
      <c r="P68" s="103" t="s">
        <v>22</v>
      </c>
      <c r="Q68" s="103" t="s">
        <v>22</v>
      </c>
      <c r="R68" s="264" t="s">
        <v>22</v>
      </c>
      <c r="S68" s="264" t="s">
        <v>22</v>
      </c>
      <c r="T68" s="8"/>
      <c r="U68" s="103" t="s">
        <v>22</v>
      </c>
      <c r="V68" s="103" t="s">
        <v>22</v>
      </c>
      <c r="W68" s="101" t="s">
        <v>22</v>
      </c>
      <c r="X68" s="103" t="s">
        <v>22</v>
      </c>
      <c r="Y68" s="264" t="s">
        <v>22</v>
      </c>
      <c r="Z68" s="264" t="s">
        <v>22</v>
      </c>
      <c r="AA68" s="8"/>
      <c r="AB68" s="98" t="s">
        <v>3595</v>
      </c>
      <c r="AC68" s="103" t="s">
        <v>22</v>
      </c>
      <c r="AD68" s="103" t="s">
        <v>22</v>
      </c>
      <c r="AE68" s="103" t="s">
        <v>22</v>
      </c>
      <c r="AF68" s="103" t="s">
        <v>22</v>
      </c>
      <c r="AG68" s="103" t="s">
        <v>22</v>
      </c>
      <c r="AH68" s="103" t="s">
        <v>22</v>
      </c>
      <c r="AI68" s="264" t="s">
        <v>22</v>
      </c>
      <c r="AJ68" s="264" t="s">
        <v>22</v>
      </c>
      <c r="AK68" s="103"/>
      <c r="AL68" s="264" t="s">
        <v>22</v>
      </c>
      <c r="AM68" s="264" t="s">
        <v>22</v>
      </c>
      <c r="AN68" s="98">
        <v>5.0</v>
      </c>
      <c r="AO68" s="98">
        <v>5.0</v>
      </c>
      <c r="AP68" s="264" t="s">
        <v>22</v>
      </c>
      <c r="AQ68" s="8"/>
      <c r="AR68" s="9" t="s">
        <v>4714</v>
      </c>
      <c r="AS68" s="9" t="s">
        <v>22</v>
      </c>
      <c r="AT68" s="9" t="s">
        <v>22</v>
      </c>
    </row>
    <row r="69">
      <c r="A69" s="103" t="s">
        <v>3688</v>
      </c>
      <c r="B69" s="260" t="str">
        <f> VLOOKUP($A69,datasets!$A:$B,2,0)</f>
        <v>Bolles and Forman 2018, Frontiers in Earth Science (PBSVU4ID)</v>
      </c>
      <c r="C69" s="8" t="str">
        <f t="shared" si="1"/>
        <v>PBSVU4ID.2.1</v>
      </c>
      <c r="D69" s="9" t="s">
        <v>5330</v>
      </c>
      <c r="E69" s="9" t="s">
        <v>22</v>
      </c>
      <c r="F69" s="9" t="s">
        <v>4695</v>
      </c>
      <c r="G69" s="103" t="s">
        <v>22</v>
      </c>
      <c r="H69" s="101" t="s">
        <v>22</v>
      </c>
      <c r="I69" s="101" t="s">
        <v>22</v>
      </c>
      <c r="J69" s="264" t="s">
        <v>22</v>
      </c>
      <c r="K69" s="264" t="s">
        <v>22</v>
      </c>
      <c r="L69" s="8"/>
      <c r="M69" s="9">
        <v>496.0</v>
      </c>
      <c r="N69" s="9">
        <v>496.0</v>
      </c>
      <c r="O69" s="103" t="s">
        <v>22</v>
      </c>
      <c r="P69" s="103" t="s">
        <v>22</v>
      </c>
      <c r="Q69" s="103" t="s">
        <v>22</v>
      </c>
      <c r="R69" s="264" t="s">
        <v>22</v>
      </c>
      <c r="S69" s="264" t="s">
        <v>22</v>
      </c>
      <c r="T69" s="8"/>
      <c r="U69" s="103" t="s">
        <v>22</v>
      </c>
      <c r="V69" s="103" t="s">
        <v>22</v>
      </c>
      <c r="W69" s="101" t="s">
        <v>22</v>
      </c>
      <c r="X69" s="103" t="s">
        <v>22</v>
      </c>
      <c r="Y69" s="264" t="s">
        <v>22</v>
      </c>
      <c r="Z69" s="264" t="s">
        <v>22</v>
      </c>
      <c r="AA69" s="8"/>
      <c r="AB69" s="98" t="s">
        <v>3595</v>
      </c>
      <c r="AC69" s="103" t="s">
        <v>22</v>
      </c>
      <c r="AD69" s="103" t="s">
        <v>22</v>
      </c>
      <c r="AE69" s="103" t="s">
        <v>22</v>
      </c>
      <c r="AF69" s="103" t="s">
        <v>22</v>
      </c>
      <c r="AG69" s="103" t="s">
        <v>22</v>
      </c>
      <c r="AH69" s="103" t="s">
        <v>22</v>
      </c>
      <c r="AI69" s="264" t="s">
        <v>22</v>
      </c>
      <c r="AJ69" s="264" t="s">
        <v>22</v>
      </c>
      <c r="AK69" s="103"/>
      <c r="AL69" s="264" t="s">
        <v>22</v>
      </c>
      <c r="AM69" s="264" t="s">
        <v>22</v>
      </c>
      <c r="AN69" s="98">
        <v>5.0</v>
      </c>
      <c r="AO69" s="98">
        <v>5.0</v>
      </c>
      <c r="AP69" s="264" t="s">
        <v>22</v>
      </c>
      <c r="AQ69" s="8"/>
      <c r="AR69" s="9" t="s">
        <v>4714</v>
      </c>
      <c r="AS69" s="9" t="s">
        <v>22</v>
      </c>
      <c r="AT69" s="9" t="s">
        <v>22</v>
      </c>
    </row>
    <row r="70">
      <c r="A70" s="103" t="s">
        <v>3689</v>
      </c>
      <c r="B70" s="260" t="str">
        <f> VLOOKUP($A70,datasets!$A:$B,2,0)</f>
        <v>Bolles and Forman 2018, Frontiers in Earth Science (PBSVU4ID)</v>
      </c>
      <c r="C70" s="8" t="str">
        <f t="shared" si="1"/>
        <v>PBSVU4ID.3.1</v>
      </c>
      <c r="D70" s="9" t="s">
        <v>5330</v>
      </c>
      <c r="E70" s="9" t="s">
        <v>22</v>
      </c>
      <c r="F70" s="9" t="s">
        <v>4695</v>
      </c>
      <c r="G70" s="103" t="s">
        <v>22</v>
      </c>
      <c r="H70" s="101" t="s">
        <v>22</v>
      </c>
      <c r="I70" s="101" t="s">
        <v>22</v>
      </c>
      <c r="J70" s="264" t="s">
        <v>22</v>
      </c>
      <c r="K70" s="264" t="s">
        <v>22</v>
      </c>
      <c r="L70" s="8"/>
      <c r="M70" s="9">
        <v>1384.0</v>
      </c>
      <c r="N70" s="9">
        <v>1384.0</v>
      </c>
      <c r="O70" s="103" t="s">
        <v>22</v>
      </c>
      <c r="P70" s="103" t="s">
        <v>22</v>
      </c>
      <c r="Q70" s="103" t="s">
        <v>22</v>
      </c>
      <c r="R70" s="264" t="s">
        <v>22</v>
      </c>
      <c r="S70" s="264" t="s">
        <v>22</v>
      </c>
      <c r="T70" s="8"/>
      <c r="U70" s="103" t="s">
        <v>22</v>
      </c>
      <c r="V70" s="103" t="s">
        <v>22</v>
      </c>
      <c r="W70" s="101" t="s">
        <v>22</v>
      </c>
      <c r="X70" s="103" t="s">
        <v>22</v>
      </c>
      <c r="Y70" s="264" t="s">
        <v>22</v>
      </c>
      <c r="Z70" s="264" t="s">
        <v>22</v>
      </c>
      <c r="AA70" s="8"/>
      <c r="AB70" s="98" t="s">
        <v>3595</v>
      </c>
      <c r="AC70" s="103" t="s">
        <v>22</v>
      </c>
      <c r="AD70" s="103" t="s">
        <v>22</v>
      </c>
      <c r="AE70" s="103" t="s">
        <v>22</v>
      </c>
      <c r="AF70" s="103" t="s">
        <v>22</v>
      </c>
      <c r="AG70" s="103" t="s">
        <v>22</v>
      </c>
      <c r="AH70" s="103" t="s">
        <v>22</v>
      </c>
      <c r="AI70" s="264" t="s">
        <v>22</v>
      </c>
      <c r="AJ70" s="264" t="s">
        <v>22</v>
      </c>
      <c r="AK70" s="103"/>
      <c r="AL70" s="264" t="s">
        <v>22</v>
      </c>
      <c r="AM70" s="264" t="s">
        <v>22</v>
      </c>
      <c r="AN70" s="98">
        <v>5.0</v>
      </c>
      <c r="AO70" s="98">
        <v>5.0</v>
      </c>
      <c r="AP70" s="264" t="s">
        <v>22</v>
      </c>
      <c r="AQ70" s="8"/>
      <c r="AR70" s="9" t="s">
        <v>4714</v>
      </c>
      <c r="AS70" s="9" t="s">
        <v>22</v>
      </c>
      <c r="AT70" s="9" t="s">
        <v>22</v>
      </c>
    </row>
    <row r="71">
      <c r="A71" s="103" t="s">
        <v>3691</v>
      </c>
      <c r="B71" s="260" t="str">
        <f> VLOOKUP($A71,datasets!$A:$B,2,0)</f>
        <v>Bolles and Forman 2018, Frontiers in Earth Science (PBSVU4ID)</v>
      </c>
      <c r="C71" s="8" t="str">
        <f t="shared" si="1"/>
        <v>PBSVU4ID.4.1</v>
      </c>
      <c r="D71" s="9" t="s">
        <v>5330</v>
      </c>
      <c r="E71" s="9" t="s">
        <v>22</v>
      </c>
      <c r="F71" s="9" t="s">
        <v>4695</v>
      </c>
      <c r="G71" s="103" t="s">
        <v>22</v>
      </c>
      <c r="H71" s="101" t="s">
        <v>22</v>
      </c>
      <c r="I71" s="101" t="s">
        <v>22</v>
      </c>
      <c r="J71" s="264" t="s">
        <v>22</v>
      </c>
      <c r="K71" s="264" t="s">
        <v>22</v>
      </c>
      <c r="L71" s="8"/>
      <c r="M71" s="9">
        <v>556.0</v>
      </c>
      <c r="N71" s="9">
        <v>556.0</v>
      </c>
      <c r="O71" s="103" t="s">
        <v>22</v>
      </c>
      <c r="P71" s="103" t="s">
        <v>22</v>
      </c>
      <c r="Q71" s="103" t="s">
        <v>22</v>
      </c>
      <c r="R71" s="264" t="s">
        <v>22</v>
      </c>
      <c r="S71" s="264" t="s">
        <v>22</v>
      </c>
      <c r="T71" s="8"/>
      <c r="U71" s="103" t="s">
        <v>22</v>
      </c>
      <c r="V71" s="103" t="s">
        <v>22</v>
      </c>
      <c r="W71" s="103" t="s">
        <v>22</v>
      </c>
      <c r="X71" s="103" t="s">
        <v>22</v>
      </c>
      <c r="Y71" s="264" t="s">
        <v>22</v>
      </c>
      <c r="Z71" s="264" t="s">
        <v>22</v>
      </c>
      <c r="AA71" s="8"/>
      <c r="AB71" s="98" t="s">
        <v>3595</v>
      </c>
      <c r="AC71" s="103" t="s">
        <v>22</v>
      </c>
      <c r="AD71" s="103" t="s">
        <v>22</v>
      </c>
      <c r="AE71" s="103" t="s">
        <v>22</v>
      </c>
      <c r="AF71" s="103" t="s">
        <v>22</v>
      </c>
      <c r="AG71" s="103" t="s">
        <v>22</v>
      </c>
      <c r="AH71" s="103" t="s">
        <v>22</v>
      </c>
      <c r="AI71" s="264" t="s">
        <v>22</v>
      </c>
      <c r="AJ71" s="264" t="s">
        <v>22</v>
      </c>
      <c r="AK71" s="103"/>
      <c r="AL71" s="264" t="s">
        <v>22</v>
      </c>
      <c r="AM71" s="264" t="s">
        <v>22</v>
      </c>
      <c r="AN71" s="98">
        <v>5.0</v>
      </c>
      <c r="AO71" s="98">
        <v>5.0</v>
      </c>
      <c r="AP71" s="264" t="s">
        <v>22</v>
      </c>
      <c r="AQ71" s="8"/>
      <c r="AR71" s="9" t="s">
        <v>4714</v>
      </c>
      <c r="AS71" s="9" t="s">
        <v>22</v>
      </c>
      <c r="AT71" s="9" t="s">
        <v>22</v>
      </c>
    </row>
    <row r="72">
      <c r="A72" s="103" t="s">
        <v>3692</v>
      </c>
      <c r="B72" s="260" t="str">
        <f> VLOOKUP($A72,datasets!$A:$B,2,0)</f>
        <v>Bolles and Forman 2018, Frontiers in Earth Science (PBSVU4ID)</v>
      </c>
      <c r="C72" s="8" t="str">
        <f t="shared" si="1"/>
        <v>PBSVU4ID.5.1</v>
      </c>
      <c r="D72" s="9" t="s">
        <v>5330</v>
      </c>
      <c r="E72" s="9" t="s">
        <v>22</v>
      </c>
      <c r="F72" s="9" t="s">
        <v>4695</v>
      </c>
      <c r="G72" s="103" t="s">
        <v>22</v>
      </c>
      <c r="H72" s="101" t="s">
        <v>22</v>
      </c>
      <c r="I72" s="101" t="s">
        <v>22</v>
      </c>
      <c r="J72" s="264" t="s">
        <v>22</v>
      </c>
      <c r="K72" s="264" t="s">
        <v>22</v>
      </c>
      <c r="L72" s="8"/>
      <c r="M72" s="9">
        <v>435.0</v>
      </c>
      <c r="N72" s="9">
        <v>435.0</v>
      </c>
      <c r="O72" s="103" t="s">
        <v>22</v>
      </c>
      <c r="P72" s="103" t="s">
        <v>22</v>
      </c>
      <c r="Q72" s="103" t="s">
        <v>22</v>
      </c>
      <c r="R72" s="264" t="s">
        <v>22</v>
      </c>
      <c r="S72" s="264" t="s">
        <v>22</v>
      </c>
      <c r="T72" s="8"/>
      <c r="U72" s="103" t="s">
        <v>22</v>
      </c>
      <c r="V72" s="103" t="s">
        <v>22</v>
      </c>
      <c r="W72" s="103" t="s">
        <v>22</v>
      </c>
      <c r="X72" s="103" t="s">
        <v>22</v>
      </c>
      <c r="Y72" s="264" t="s">
        <v>22</v>
      </c>
      <c r="Z72" s="264" t="s">
        <v>22</v>
      </c>
      <c r="AA72" s="8"/>
      <c r="AB72" s="98" t="s">
        <v>3595</v>
      </c>
      <c r="AC72" s="103" t="s">
        <v>22</v>
      </c>
      <c r="AD72" s="103" t="s">
        <v>22</v>
      </c>
      <c r="AE72" s="103" t="s">
        <v>22</v>
      </c>
      <c r="AF72" s="103" t="s">
        <v>22</v>
      </c>
      <c r="AG72" s="103" t="s">
        <v>22</v>
      </c>
      <c r="AH72" s="103" t="s">
        <v>22</v>
      </c>
      <c r="AI72" s="264" t="s">
        <v>22</v>
      </c>
      <c r="AJ72" s="264" t="s">
        <v>22</v>
      </c>
      <c r="AK72" s="103"/>
      <c r="AL72" s="264" t="s">
        <v>22</v>
      </c>
      <c r="AM72" s="264" t="s">
        <v>22</v>
      </c>
      <c r="AN72" s="98">
        <v>5.0</v>
      </c>
      <c r="AO72" s="98">
        <v>5.0</v>
      </c>
      <c r="AP72" s="264" t="s">
        <v>22</v>
      </c>
      <c r="AQ72" s="8"/>
      <c r="AR72" s="9" t="s">
        <v>4714</v>
      </c>
      <c r="AS72" s="9" t="s">
        <v>22</v>
      </c>
      <c r="AT72" s="9" t="s">
        <v>22</v>
      </c>
    </row>
    <row r="73">
      <c r="A73" s="103" t="s">
        <v>3693</v>
      </c>
      <c r="B73" s="260" t="str">
        <f> VLOOKUP($A73,datasets!$A:$B,2,0)</f>
        <v>Bolles and Forman 2018, Frontiers in Earth Science (PBSVU4ID)</v>
      </c>
      <c r="C73" s="8" t="str">
        <f t="shared" si="1"/>
        <v>PBSVU4ID.6.1</v>
      </c>
      <c r="D73" s="9" t="s">
        <v>5330</v>
      </c>
      <c r="E73" s="9" t="s">
        <v>22</v>
      </c>
      <c r="F73" s="9" t="s">
        <v>4695</v>
      </c>
      <c r="G73" s="103" t="s">
        <v>22</v>
      </c>
      <c r="H73" s="101" t="s">
        <v>22</v>
      </c>
      <c r="I73" s="101" t="s">
        <v>22</v>
      </c>
      <c r="J73" s="264" t="s">
        <v>22</v>
      </c>
      <c r="K73" s="264" t="s">
        <v>22</v>
      </c>
      <c r="L73" s="8"/>
      <c r="M73" s="9">
        <v>540.0</v>
      </c>
      <c r="N73" s="9">
        <v>540.0</v>
      </c>
      <c r="O73" s="103" t="s">
        <v>22</v>
      </c>
      <c r="P73" s="103" t="s">
        <v>22</v>
      </c>
      <c r="Q73" s="103" t="s">
        <v>22</v>
      </c>
      <c r="R73" s="264" t="s">
        <v>22</v>
      </c>
      <c r="S73" s="264" t="s">
        <v>22</v>
      </c>
      <c r="T73" s="8"/>
      <c r="U73" s="103" t="s">
        <v>22</v>
      </c>
      <c r="V73" s="103" t="s">
        <v>22</v>
      </c>
      <c r="W73" s="103" t="s">
        <v>22</v>
      </c>
      <c r="X73" s="103" t="s">
        <v>22</v>
      </c>
      <c r="Y73" s="264" t="s">
        <v>22</v>
      </c>
      <c r="Z73" s="264" t="s">
        <v>22</v>
      </c>
      <c r="AA73" s="8"/>
      <c r="AB73" s="98" t="s">
        <v>3595</v>
      </c>
      <c r="AC73" s="103" t="s">
        <v>22</v>
      </c>
      <c r="AD73" s="103" t="s">
        <v>22</v>
      </c>
      <c r="AE73" s="103" t="s">
        <v>22</v>
      </c>
      <c r="AF73" s="103" t="s">
        <v>22</v>
      </c>
      <c r="AG73" s="103" t="s">
        <v>22</v>
      </c>
      <c r="AH73" s="103" t="s">
        <v>22</v>
      </c>
      <c r="AI73" s="264" t="s">
        <v>22</v>
      </c>
      <c r="AJ73" s="264" t="s">
        <v>22</v>
      </c>
      <c r="AK73" s="103"/>
      <c r="AL73" s="264" t="s">
        <v>22</v>
      </c>
      <c r="AM73" s="264" t="s">
        <v>22</v>
      </c>
      <c r="AN73" s="98">
        <v>5.0</v>
      </c>
      <c r="AO73" s="98">
        <v>5.0</v>
      </c>
      <c r="AP73" s="264" t="s">
        <v>22</v>
      </c>
      <c r="AQ73" s="8"/>
      <c r="AR73" s="9" t="s">
        <v>4714</v>
      </c>
      <c r="AS73" s="9" t="s">
        <v>22</v>
      </c>
      <c r="AT73" s="9" t="s">
        <v>22</v>
      </c>
    </row>
    <row r="74">
      <c r="A74" s="9" t="s">
        <v>3694</v>
      </c>
      <c r="B74" s="260" t="str">
        <f> VLOOKUP($A74,datasets!$A:$B,2,0)</f>
        <v>Bożek et al. 2019, Remote Sensing (MJIMZDLP)</v>
      </c>
      <c r="C74" s="8" t="str">
        <f t="shared" si="1"/>
        <v>MJIMZDLP.1.1</v>
      </c>
      <c r="D74" s="9" t="s">
        <v>22</v>
      </c>
      <c r="E74" s="9" t="s">
        <v>22</v>
      </c>
      <c r="F74" s="9" t="s">
        <v>22</v>
      </c>
      <c r="G74" s="9" t="s">
        <v>22</v>
      </c>
      <c r="H74" s="9" t="s">
        <v>22</v>
      </c>
      <c r="I74" s="9" t="s">
        <v>22</v>
      </c>
      <c r="J74" s="9" t="s">
        <v>22</v>
      </c>
      <c r="K74" s="9" t="s">
        <v>22</v>
      </c>
      <c r="L74" s="8"/>
      <c r="M74" s="9">
        <v>30.0</v>
      </c>
      <c r="N74" s="9">
        <v>30.0</v>
      </c>
      <c r="O74" s="9">
        <v>2.0</v>
      </c>
      <c r="P74" s="9">
        <v>2.0</v>
      </c>
      <c r="Q74" s="9">
        <v>0.5</v>
      </c>
      <c r="R74" s="9" t="s">
        <v>22</v>
      </c>
      <c r="S74" s="9" t="s">
        <v>22</v>
      </c>
      <c r="T74" s="8"/>
      <c r="U74" s="9" t="s">
        <v>22</v>
      </c>
      <c r="V74" s="9" t="s">
        <v>22</v>
      </c>
      <c r="W74" s="9" t="s">
        <v>22</v>
      </c>
      <c r="X74" s="9" t="s">
        <v>22</v>
      </c>
      <c r="Y74" s="9" t="s">
        <v>22</v>
      </c>
      <c r="Z74" s="9" t="s">
        <v>22</v>
      </c>
      <c r="AA74" s="8"/>
      <c r="AB74" s="9" t="s">
        <v>4783</v>
      </c>
      <c r="AC74" s="8"/>
      <c r="AD74" s="8"/>
      <c r="AE74" s="9" t="s">
        <v>4695</v>
      </c>
      <c r="AF74" s="9" t="s">
        <v>22</v>
      </c>
      <c r="AG74" s="9" t="s">
        <v>22</v>
      </c>
      <c r="AH74" s="9" t="s">
        <v>22</v>
      </c>
      <c r="AI74" s="9" t="s">
        <v>22</v>
      </c>
      <c r="AJ74" s="9" t="s">
        <v>22</v>
      </c>
      <c r="AK74" s="8"/>
      <c r="AL74" s="9" t="s">
        <v>22</v>
      </c>
      <c r="AM74" s="9" t="s">
        <v>22</v>
      </c>
      <c r="AN74" s="9" t="s">
        <v>22</v>
      </c>
      <c r="AO74" s="9" t="s">
        <v>22</v>
      </c>
      <c r="AP74" s="9" t="s">
        <v>22</v>
      </c>
      <c r="AQ74" s="9"/>
      <c r="AR74" s="9" t="s">
        <v>22</v>
      </c>
      <c r="AS74" s="9" t="s">
        <v>22</v>
      </c>
      <c r="AT74" s="9" t="s">
        <v>4784</v>
      </c>
    </row>
    <row r="75">
      <c r="A75" s="8" t="s">
        <v>3698</v>
      </c>
      <c r="B75" s="260" t="str">
        <f> VLOOKUP($A75,datasets!$A:$B,2,0)</f>
        <v>Broadbent 2017, University of Redlands (69S6EE9C)</v>
      </c>
      <c r="C75" s="8" t="str">
        <f t="shared" si="1"/>
        <v>69S6EE9C.1.1</v>
      </c>
      <c r="D75" s="9" t="s">
        <v>4942</v>
      </c>
      <c r="E75" s="9" t="s">
        <v>5331</v>
      </c>
      <c r="F75" s="9" t="s">
        <v>4695</v>
      </c>
      <c r="G75" s="9" t="s">
        <v>22</v>
      </c>
      <c r="H75" s="9" t="s">
        <v>22</v>
      </c>
      <c r="I75" s="9" t="s">
        <v>22</v>
      </c>
      <c r="J75" s="9" t="s">
        <v>22</v>
      </c>
      <c r="K75" s="9" t="s">
        <v>22</v>
      </c>
      <c r="L75" s="8"/>
      <c r="M75" s="9">
        <v>10.0</v>
      </c>
      <c r="N75" s="9">
        <v>10.0</v>
      </c>
      <c r="O75" s="9" t="s">
        <v>22</v>
      </c>
      <c r="P75" s="9" t="s">
        <v>22</v>
      </c>
      <c r="Q75" s="9" t="s">
        <v>22</v>
      </c>
      <c r="R75" s="9" t="s">
        <v>22</v>
      </c>
      <c r="S75" s="9" t="s">
        <v>22</v>
      </c>
      <c r="T75" s="8"/>
      <c r="U75" s="9">
        <v>24.0</v>
      </c>
      <c r="V75" s="9" t="s">
        <v>22</v>
      </c>
      <c r="W75" s="9" t="s">
        <v>22</v>
      </c>
      <c r="X75" s="9" t="s">
        <v>22</v>
      </c>
      <c r="Y75" s="9" t="s">
        <v>22</v>
      </c>
      <c r="Z75" s="9" t="s">
        <v>22</v>
      </c>
      <c r="AA75" s="8"/>
      <c r="AB75" s="9" t="s">
        <v>5331</v>
      </c>
      <c r="AC75" s="8"/>
      <c r="AD75" s="8"/>
      <c r="AE75" s="9" t="s">
        <v>4695</v>
      </c>
      <c r="AF75" s="9" t="s">
        <v>22</v>
      </c>
      <c r="AG75" s="9" t="s">
        <v>22</v>
      </c>
      <c r="AH75" s="9">
        <v>5.0</v>
      </c>
      <c r="AI75" s="9">
        <v>5.0</v>
      </c>
      <c r="AJ75" s="9" t="s">
        <v>22</v>
      </c>
      <c r="AK75" s="8"/>
      <c r="AL75" s="9" t="s">
        <v>22</v>
      </c>
      <c r="AM75" s="9" t="s">
        <v>22</v>
      </c>
      <c r="AN75" s="9">
        <v>10.0</v>
      </c>
      <c r="AO75" s="9">
        <v>10.0</v>
      </c>
      <c r="AP75" s="9" t="s">
        <v>22</v>
      </c>
      <c r="AQ75" s="8"/>
      <c r="AR75" s="9" t="s">
        <v>4714</v>
      </c>
      <c r="AS75" s="11" t="s">
        <v>4788</v>
      </c>
      <c r="AT75" s="9" t="s">
        <v>22</v>
      </c>
    </row>
    <row r="76">
      <c r="A76" s="103" t="s">
        <v>4489</v>
      </c>
      <c r="B76" s="260" t="str">
        <f> VLOOKUP($A76,datasets!$A:$B,2,0)</f>
        <v>Büyüksalih et al. 2004, The Photogrammetric Record (IBUUEUJS)</v>
      </c>
      <c r="C76" s="8" t="str">
        <f t="shared" si="1"/>
        <v>IBUUEUJS.1.1</v>
      </c>
      <c r="D76" s="103" t="s">
        <v>4789</v>
      </c>
      <c r="E76" s="103" t="s">
        <v>4789</v>
      </c>
      <c r="F76" s="9" t="s">
        <v>4695</v>
      </c>
      <c r="G76" s="9" t="s">
        <v>22</v>
      </c>
      <c r="H76" s="9" t="s">
        <v>22</v>
      </c>
      <c r="I76" s="9" t="s">
        <v>22</v>
      </c>
      <c r="J76" s="103">
        <v>7.5</v>
      </c>
      <c r="K76" s="9" t="s">
        <v>22</v>
      </c>
      <c r="L76" s="8"/>
      <c r="M76" s="261">
        <v>128.0</v>
      </c>
      <c r="N76" s="261">
        <v>128.0</v>
      </c>
      <c r="O76" s="9">
        <v>10.9</v>
      </c>
      <c r="P76" s="278">
        <v>10.0</v>
      </c>
      <c r="Q76" s="9">
        <v>17.3</v>
      </c>
      <c r="R76" s="9" t="s">
        <v>22</v>
      </c>
      <c r="S76" s="9" t="s">
        <v>22</v>
      </c>
      <c r="T76" s="8"/>
      <c r="U76" s="103">
        <v>0.0</v>
      </c>
      <c r="V76" s="9" t="s">
        <v>22</v>
      </c>
      <c r="W76" s="9" t="s">
        <v>22</v>
      </c>
      <c r="X76" s="9" t="s">
        <v>22</v>
      </c>
      <c r="Y76" s="9" t="s">
        <v>22</v>
      </c>
      <c r="Z76" s="9" t="s">
        <v>22</v>
      </c>
      <c r="AA76" s="8"/>
      <c r="AB76" s="264" t="s">
        <v>22</v>
      </c>
      <c r="AC76" s="264" t="s">
        <v>22</v>
      </c>
      <c r="AD76" s="264"/>
      <c r="AE76" s="264" t="s">
        <v>22</v>
      </c>
      <c r="AF76" s="264" t="s">
        <v>22</v>
      </c>
      <c r="AG76" s="264" t="s">
        <v>22</v>
      </c>
      <c r="AH76" s="264" t="s">
        <v>22</v>
      </c>
      <c r="AI76" s="9" t="s">
        <v>22</v>
      </c>
      <c r="AJ76" s="9" t="s">
        <v>22</v>
      </c>
      <c r="AK76" s="103"/>
      <c r="AL76" s="264" t="s">
        <v>22</v>
      </c>
      <c r="AM76" s="264" t="s">
        <v>22</v>
      </c>
      <c r="AN76" s="264" t="s">
        <v>22</v>
      </c>
      <c r="AO76" s="9" t="s">
        <v>22</v>
      </c>
      <c r="AP76" s="9" t="s">
        <v>22</v>
      </c>
      <c r="AQ76" s="103"/>
      <c r="AR76" s="9" t="s">
        <v>22</v>
      </c>
      <c r="AS76" s="9" t="s">
        <v>22</v>
      </c>
      <c r="AT76" s="103" t="s">
        <v>4792</v>
      </c>
    </row>
    <row r="77">
      <c r="A77" s="103" t="s">
        <v>4494</v>
      </c>
      <c r="B77" s="260" t="str">
        <f> VLOOKUP($A77,datasets!$A:$B,2,0)</f>
        <v>Büyüksalih et al. 2004, The Photogrammetric Record (IBUUEUJS)</v>
      </c>
      <c r="C77" s="8" t="str">
        <f t="shared" si="1"/>
        <v>IBUUEUJS.2.1</v>
      </c>
      <c r="D77" s="103" t="s">
        <v>4789</v>
      </c>
      <c r="E77" s="103" t="s">
        <v>4789</v>
      </c>
      <c r="F77" s="9" t="s">
        <v>4695</v>
      </c>
      <c r="G77" s="9" t="s">
        <v>22</v>
      </c>
      <c r="H77" s="9" t="s">
        <v>22</v>
      </c>
      <c r="I77" s="9" t="s">
        <v>22</v>
      </c>
      <c r="J77" s="103">
        <v>7.5</v>
      </c>
      <c r="K77" s="9" t="s">
        <v>22</v>
      </c>
      <c r="L77" s="8"/>
      <c r="M77" s="261">
        <v>12.0</v>
      </c>
      <c r="N77" s="261">
        <v>12.0</v>
      </c>
      <c r="O77" s="9">
        <v>12.1</v>
      </c>
      <c r="P77" s="9">
        <v>14.1</v>
      </c>
      <c r="Q77" s="9">
        <v>13.2</v>
      </c>
      <c r="R77" s="9" t="s">
        <v>22</v>
      </c>
      <c r="S77" s="9" t="s">
        <v>22</v>
      </c>
      <c r="T77" s="8"/>
      <c r="U77" s="103">
        <v>116.0</v>
      </c>
      <c r="V77" s="9">
        <v>12.4</v>
      </c>
      <c r="W77" s="9">
        <v>13.3</v>
      </c>
      <c r="X77" s="9">
        <v>19.8</v>
      </c>
      <c r="Y77" s="9" t="s">
        <v>22</v>
      </c>
      <c r="Z77" s="9" t="s">
        <v>22</v>
      </c>
      <c r="AA77" s="8"/>
      <c r="AB77" s="264" t="s">
        <v>22</v>
      </c>
      <c r="AC77" s="264" t="s">
        <v>22</v>
      </c>
      <c r="AD77" s="264"/>
      <c r="AE77" s="264" t="s">
        <v>22</v>
      </c>
      <c r="AF77" s="264" t="s">
        <v>22</v>
      </c>
      <c r="AG77" s="264" t="s">
        <v>22</v>
      </c>
      <c r="AH77" s="264" t="s">
        <v>22</v>
      </c>
      <c r="AI77" s="9" t="s">
        <v>22</v>
      </c>
      <c r="AJ77" s="9" t="s">
        <v>22</v>
      </c>
      <c r="AK77" s="103"/>
      <c r="AL77" s="264" t="s">
        <v>22</v>
      </c>
      <c r="AM77" s="264" t="s">
        <v>22</v>
      </c>
      <c r="AN77" s="264" t="s">
        <v>22</v>
      </c>
      <c r="AO77" s="9" t="s">
        <v>22</v>
      </c>
      <c r="AP77" s="9" t="s">
        <v>22</v>
      </c>
      <c r="AQ77" s="103"/>
      <c r="AR77" s="9" t="s">
        <v>22</v>
      </c>
      <c r="AS77" s="9" t="s">
        <v>22</v>
      </c>
      <c r="AT77" s="103" t="s">
        <v>4792</v>
      </c>
    </row>
    <row r="78">
      <c r="A78" s="103" t="s">
        <v>4502</v>
      </c>
      <c r="B78" s="260" t="str">
        <f> VLOOKUP($A78,datasets!$A:$B,2,0)</f>
        <v>Büyüksalih et al. 2004, The Photogrammetric Record (IBUUEUJS)</v>
      </c>
      <c r="C78" s="8" t="str">
        <f t="shared" si="1"/>
        <v>IBUUEUJS.3.1</v>
      </c>
      <c r="D78" s="103" t="s">
        <v>4789</v>
      </c>
      <c r="E78" s="103" t="s">
        <v>4789</v>
      </c>
      <c r="F78" s="9" t="s">
        <v>4695</v>
      </c>
      <c r="G78" s="9" t="s">
        <v>22</v>
      </c>
      <c r="H78" s="9" t="s">
        <v>22</v>
      </c>
      <c r="I78" s="9" t="s">
        <v>22</v>
      </c>
      <c r="J78" s="103">
        <v>7.5</v>
      </c>
      <c r="K78" s="9" t="s">
        <v>22</v>
      </c>
      <c r="L78" s="8"/>
      <c r="M78" s="261">
        <v>119.0</v>
      </c>
      <c r="N78" s="261">
        <v>119.0</v>
      </c>
      <c r="O78" s="278">
        <v>10.0</v>
      </c>
      <c r="P78" s="9">
        <v>11.1</v>
      </c>
      <c r="Q78" s="9">
        <v>17.3</v>
      </c>
      <c r="R78" s="9" t="s">
        <v>22</v>
      </c>
      <c r="S78" s="9" t="s">
        <v>22</v>
      </c>
      <c r="T78" s="8"/>
      <c r="U78" s="103">
        <v>0.0</v>
      </c>
      <c r="V78" s="9" t="s">
        <v>22</v>
      </c>
      <c r="W78" s="9" t="s">
        <v>22</v>
      </c>
      <c r="X78" s="9" t="s">
        <v>22</v>
      </c>
      <c r="Y78" s="9" t="s">
        <v>22</v>
      </c>
      <c r="Z78" s="9" t="s">
        <v>22</v>
      </c>
      <c r="AA78" s="8"/>
      <c r="AB78" s="103" t="s">
        <v>4798</v>
      </c>
      <c r="AC78" s="8"/>
      <c r="AD78" s="8"/>
      <c r="AE78" s="264" t="s">
        <v>4695</v>
      </c>
      <c r="AF78" s="264" t="s">
        <v>22</v>
      </c>
      <c r="AG78" s="264" t="s">
        <v>22</v>
      </c>
      <c r="AH78" s="9">
        <v>6.6</v>
      </c>
      <c r="AI78" s="270" t="s">
        <v>22</v>
      </c>
      <c r="AJ78" s="270" t="s">
        <v>22</v>
      </c>
      <c r="AK78" s="8"/>
      <c r="AL78" s="264" t="s">
        <v>22</v>
      </c>
      <c r="AM78" s="264" t="s">
        <v>22</v>
      </c>
      <c r="AN78" s="9">
        <v>27.5</v>
      </c>
      <c r="AO78" s="270" t="s">
        <v>22</v>
      </c>
      <c r="AP78" s="270" t="s">
        <v>22</v>
      </c>
      <c r="AQ78" s="8"/>
      <c r="AR78" s="9" t="s">
        <v>4714</v>
      </c>
      <c r="AS78" s="9" t="s">
        <v>22</v>
      </c>
      <c r="AT78" s="103" t="s">
        <v>4799</v>
      </c>
    </row>
    <row r="79">
      <c r="A79" s="103" t="s">
        <v>4504</v>
      </c>
      <c r="B79" s="260" t="str">
        <f> VLOOKUP($A79,datasets!$A:$B,2,0)</f>
        <v>Büyüksalih et al. 2004, The Photogrammetric Record (IBUUEUJS)</v>
      </c>
      <c r="C79" s="8" t="str">
        <f t="shared" si="1"/>
        <v>IBUUEUJS.4.1</v>
      </c>
      <c r="D79" s="103" t="s">
        <v>4789</v>
      </c>
      <c r="E79" s="103" t="s">
        <v>4789</v>
      </c>
      <c r="F79" s="9" t="s">
        <v>4695</v>
      </c>
      <c r="G79" s="9" t="s">
        <v>22</v>
      </c>
      <c r="H79" s="9" t="s">
        <v>22</v>
      </c>
      <c r="I79" s="9" t="s">
        <v>22</v>
      </c>
      <c r="J79" s="103">
        <v>7.5</v>
      </c>
      <c r="K79" s="9" t="s">
        <v>22</v>
      </c>
      <c r="L79" s="8"/>
      <c r="M79" s="261">
        <v>12.0</v>
      </c>
      <c r="N79" s="261">
        <v>12.0</v>
      </c>
      <c r="O79" s="9">
        <v>7.1</v>
      </c>
      <c r="P79" s="9">
        <v>12.4</v>
      </c>
      <c r="Q79" s="9">
        <v>15.0</v>
      </c>
      <c r="R79" s="9" t="s">
        <v>22</v>
      </c>
      <c r="S79" s="9" t="s">
        <v>22</v>
      </c>
      <c r="T79" s="8"/>
      <c r="U79" s="103">
        <v>107.0</v>
      </c>
      <c r="V79" s="9">
        <v>11.7</v>
      </c>
      <c r="W79" s="9">
        <v>12.5</v>
      </c>
      <c r="X79" s="9">
        <v>18.4</v>
      </c>
      <c r="Y79" s="9" t="s">
        <v>22</v>
      </c>
      <c r="Z79" s="9" t="s">
        <v>22</v>
      </c>
      <c r="AA79" s="8"/>
      <c r="AB79" s="103" t="s">
        <v>4798</v>
      </c>
      <c r="AC79" s="8"/>
      <c r="AD79" s="8"/>
      <c r="AE79" s="264" t="s">
        <v>4695</v>
      </c>
      <c r="AF79" s="264" t="s">
        <v>22</v>
      </c>
      <c r="AG79" s="264" t="s">
        <v>22</v>
      </c>
      <c r="AH79" s="9">
        <v>6.6</v>
      </c>
      <c r="AI79" s="270" t="s">
        <v>22</v>
      </c>
      <c r="AJ79" s="270" t="s">
        <v>22</v>
      </c>
      <c r="AK79" s="8"/>
      <c r="AL79" s="264" t="s">
        <v>22</v>
      </c>
      <c r="AM79" s="264" t="s">
        <v>22</v>
      </c>
      <c r="AN79" s="9">
        <v>27.5</v>
      </c>
      <c r="AO79" s="270" t="s">
        <v>22</v>
      </c>
      <c r="AP79" s="270" t="s">
        <v>22</v>
      </c>
      <c r="AQ79" s="8"/>
      <c r="AR79" s="9" t="s">
        <v>4714</v>
      </c>
      <c r="AS79" s="9" t="s">
        <v>22</v>
      </c>
      <c r="AT79" s="103" t="s">
        <v>4799</v>
      </c>
    </row>
    <row r="80">
      <c r="A80" s="103" t="s">
        <v>4505</v>
      </c>
      <c r="B80" s="260" t="str">
        <f> VLOOKUP($A80,datasets!$A:$B,2,0)</f>
        <v>Büyüksalih et al. 2005, Photogrammetric Engineering &amp; Remote Sensing (RI52BM2J)</v>
      </c>
      <c r="C80" s="8" t="str">
        <f t="shared" si="1"/>
        <v>RI52BM2J.1.1</v>
      </c>
      <c r="D80" s="103" t="s">
        <v>4789</v>
      </c>
      <c r="E80" s="103" t="s">
        <v>4789</v>
      </c>
      <c r="F80" s="9" t="s">
        <v>4695</v>
      </c>
      <c r="G80" s="9" t="s">
        <v>22</v>
      </c>
      <c r="H80" s="9" t="s">
        <v>22</v>
      </c>
      <c r="I80" s="9" t="s">
        <v>22</v>
      </c>
      <c r="J80" s="103">
        <v>7.5</v>
      </c>
      <c r="K80" s="9" t="s">
        <v>22</v>
      </c>
      <c r="L80" s="8"/>
      <c r="M80" s="261">
        <v>119.0</v>
      </c>
      <c r="N80" s="261">
        <v>119.0</v>
      </c>
      <c r="O80" s="278">
        <v>10.0</v>
      </c>
      <c r="P80" s="9">
        <v>11.1</v>
      </c>
      <c r="Q80" s="9">
        <v>17.3</v>
      </c>
      <c r="R80" s="9" t="s">
        <v>22</v>
      </c>
      <c r="S80" s="9" t="s">
        <v>22</v>
      </c>
      <c r="T80" s="8"/>
      <c r="U80" s="103">
        <v>0.0</v>
      </c>
      <c r="V80" s="9" t="s">
        <v>22</v>
      </c>
      <c r="W80" s="9" t="s">
        <v>22</v>
      </c>
      <c r="X80" s="9" t="s">
        <v>22</v>
      </c>
      <c r="Y80" s="9" t="s">
        <v>22</v>
      </c>
      <c r="Z80" s="9" t="s">
        <v>22</v>
      </c>
      <c r="AA80" s="8"/>
      <c r="AB80" s="103" t="s">
        <v>4802</v>
      </c>
      <c r="AC80" s="8"/>
      <c r="AD80" s="8"/>
      <c r="AE80" s="264" t="s">
        <v>4695</v>
      </c>
      <c r="AF80" s="264" t="s">
        <v>22</v>
      </c>
      <c r="AG80" s="264" t="s">
        <v>22</v>
      </c>
      <c r="AH80" s="9">
        <v>9.0</v>
      </c>
      <c r="AI80" s="270" t="s">
        <v>22</v>
      </c>
      <c r="AJ80" s="270" t="s">
        <v>22</v>
      </c>
      <c r="AK80" s="8"/>
      <c r="AL80" s="264" t="s">
        <v>22</v>
      </c>
      <c r="AM80" s="264" t="s">
        <v>22</v>
      </c>
      <c r="AN80" s="9">
        <v>28.19</v>
      </c>
      <c r="AO80" s="270" t="s">
        <v>22</v>
      </c>
      <c r="AP80" s="270" t="s">
        <v>22</v>
      </c>
      <c r="AQ80" s="8"/>
      <c r="AR80" s="9" t="s">
        <v>4714</v>
      </c>
      <c r="AS80" s="9" t="s">
        <v>22</v>
      </c>
      <c r="AT80" s="103" t="s">
        <v>4803</v>
      </c>
    </row>
    <row r="81">
      <c r="A81" s="103" t="s">
        <v>4506</v>
      </c>
      <c r="B81" s="260" t="str">
        <f> VLOOKUP($A81,datasets!$A:$B,2,0)</f>
        <v>Büyüksalih et al. 2005, Photogrammetric Engineering &amp; Remote Sensing (RI52BM2J)</v>
      </c>
      <c r="C81" s="8" t="str">
        <f t="shared" si="1"/>
        <v>RI52BM2J.2.1</v>
      </c>
      <c r="D81" s="103" t="s">
        <v>4789</v>
      </c>
      <c r="E81" s="103" t="s">
        <v>4789</v>
      </c>
      <c r="F81" s="9" t="s">
        <v>4695</v>
      </c>
      <c r="G81" s="9" t="s">
        <v>22</v>
      </c>
      <c r="H81" s="9" t="s">
        <v>22</v>
      </c>
      <c r="I81" s="9" t="s">
        <v>22</v>
      </c>
      <c r="J81" s="103">
        <v>7.5</v>
      </c>
      <c r="K81" s="9" t="s">
        <v>22</v>
      </c>
      <c r="L81" s="8"/>
      <c r="M81" s="261">
        <v>12.0</v>
      </c>
      <c r="N81" s="261">
        <v>12.0</v>
      </c>
      <c r="O81" s="9">
        <v>7.1</v>
      </c>
      <c r="P81" s="9">
        <v>12.4</v>
      </c>
      <c r="Q81" s="9">
        <v>15.0</v>
      </c>
      <c r="R81" s="9" t="s">
        <v>22</v>
      </c>
      <c r="S81" s="9" t="s">
        <v>22</v>
      </c>
      <c r="T81" s="8"/>
      <c r="U81" s="103">
        <v>107.0</v>
      </c>
      <c r="V81" s="9">
        <v>11.7</v>
      </c>
      <c r="W81" s="9">
        <v>12.5</v>
      </c>
      <c r="X81" s="9">
        <v>18.4</v>
      </c>
      <c r="Y81" s="9" t="s">
        <v>22</v>
      </c>
      <c r="Z81" s="9" t="s">
        <v>22</v>
      </c>
      <c r="AA81" s="8"/>
      <c r="AB81" s="103" t="s">
        <v>4802</v>
      </c>
      <c r="AC81" s="8"/>
      <c r="AD81" s="8"/>
      <c r="AE81" s="264" t="s">
        <v>4695</v>
      </c>
      <c r="AF81" s="264" t="s">
        <v>22</v>
      </c>
      <c r="AG81" s="264" t="s">
        <v>22</v>
      </c>
      <c r="AH81" s="9">
        <v>9.0</v>
      </c>
      <c r="AI81" s="270" t="s">
        <v>22</v>
      </c>
      <c r="AJ81" s="270" t="s">
        <v>22</v>
      </c>
      <c r="AK81" s="8"/>
      <c r="AL81" s="264" t="s">
        <v>22</v>
      </c>
      <c r="AM81" s="264" t="s">
        <v>22</v>
      </c>
      <c r="AN81" s="9">
        <v>28.19</v>
      </c>
      <c r="AO81" s="270" t="s">
        <v>22</v>
      </c>
      <c r="AP81" s="270" t="s">
        <v>22</v>
      </c>
      <c r="AQ81" s="8"/>
      <c r="AR81" s="9" t="s">
        <v>4714</v>
      </c>
      <c r="AS81" s="9" t="s">
        <v>22</v>
      </c>
      <c r="AT81" s="103" t="s">
        <v>4803</v>
      </c>
    </row>
    <row r="82">
      <c r="A82" s="8" t="s">
        <v>3705</v>
      </c>
      <c r="B82" s="260" t="str">
        <f> VLOOKUP($A82,datasets!$A:$B,2,0)</f>
        <v>Capolupo et al. 2018, International Journal of Applied Earth Observation and Geoinformation (VPA8IRXJ)</v>
      </c>
      <c r="C82" s="8" t="str">
        <f t="shared" si="1"/>
        <v>VPA8IRXJ.1.1</v>
      </c>
      <c r="D82" s="9" t="s">
        <v>4700</v>
      </c>
      <c r="E82" s="9" t="s">
        <v>4700</v>
      </c>
      <c r="F82" s="9" t="s">
        <v>4701</v>
      </c>
      <c r="G82" s="9" t="s">
        <v>22</v>
      </c>
      <c r="H82" s="9" t="s">
        <v>22</v>
      </c>
      <c r="I82" s="9">
        <v>0.05</v>
      </c>
      <c r="J82" s="9">
        <v>0.05</v>
      </c>
      <c r="K82" s="9" t="s">
        <v>22</v>
      </c>
      <c r="L82" s="8"/>
      <c r="M82" s="9">
        <v>50.0</v>
      </c>
      <c r="N82" s="9">
        <v>50.0</v>
      </c>
      <c r="O82" s="9" t="s">
        <v>22</v>
      </c>
      <c r="P82" s="9" t="s">
        <v>22</v>
      </c>
      <c r="Q82" s="9" t="s">
        <v>22</v>
      </c>
      <c r="R82" s="9" t="s">
        <v>22</v>
      </c>
      <c r="S82" s="9" t="s">
        <v>22</v>
      </c>
      <c r="T82" s="8"/>
      <c r="U82" s="9">
        <v>25.0</v>
      </c>
      <c r="V82" s="9" t="s">
        <v>22</v>
      </c>
      <c r="W82" s="9" t="s">
        <v>22</v>
      </c>
      <c r="X82" s="9" t="s">
        <v>22</v>
      </c>
      <c r="Y82" s="9" t="s">
        <v>22</v>
      </c>
      <c r="Z82" s="9" t="s">
        <v>22</v>
      </c>
      <c r="AA82" s="8"/>
      <c r="AB82" s="9" t="s">
        <v>4750</v>
      </c>
      <c r="AC82" s="8"/>
      <c r="AD82" s="8"/>
      <c r="AE82" s="9" t="s">
        <v>4701</v>
      </c>
      <c r="AF82" s="264" t="s">
        <v>22</v>
      </c>
      <c r="AG82" s="270" t="s">
        <v>22</v>
      </c>
      <c r="AH82" s="9">
        <v>0.05</v>
      </c>
      <c r="AI82" s="264">
        <v>0.05</v>
      </c>
      <c r="AJ82" s="270" t="s">
        <v>22</v>
      </c>
      <c r="AK82" s="8"/>
      <c r="AL82" s="9" t="s">
        <v>22</v>
      </c>
      <c r="AM82" s="9" t="s">
        <v>22</v>
      </c>
      <c r="AN82" s="9">
        <v>0.47</v>
      </c>
      <c r="AO82" s="270" t="s">
        <v>22</v>
      </c>
      <c r="AP82" s="270" t="s">
        <v>22</v>
      </c>
      <c r="AQ82" s="8"/>
      <c r="AR82" s="9" t="s">
        <v>5332</v>
      </c>
      <c r="AS82" s="9" t="s">
        <v>22</v>
      </c>
      <c r="AT82" s="9" t="s">
        <v>22</v>
      </c>
    </row>
    <row r="83">
      <c r="A83" s="103" t="s">
        <v>3707</v>
      </c>
      <c r="B83" s="260" t="str">
        <f> VLOOKUP($A83,datasets!$A:$B,2,0)</f>
        <v>Cardenal et al. 2006, Proceedings of the Spatial Accuracy 2006 (ANVHQVC3)</v>
      </c>
      <c r="C83" s="8" t="str">
        <f t="shared" si="1"/>
        <v>ANVHQVC3.1.1</v>
      </c>
      <c r="D83" s="9" t="s">
        <v>4820</v>
      </c>
      <c r="E83" s="9" t="s">
        <v>4820</v>
      </c>
      <c r="F83" s="9" t="s">
        <v>4701</v>
      </c>
      <c r="G83" s="9" t="s">
        <v>22</v>
      </c>
      <c r="H83" s="9" t="s">
        <v>22</v>
      </c>
      <c r="I83" s="9" t="s">
        <v>22</v>
      </c>
      <c r="J83" s="9" t="s">
        <v>22</v>
      </c>
      <c r="K83" s="9" t="s">
        <v>22</v>
      </c>
      <c r="L83" s="8"/>
      <c r="M83" s="9" t="s">
        <v>22</v>
      </c>
      <c r="N83" s="9" t="s">
        <v>22</v>
      </c>
      <c r="O83" s="9" t="s">
        <v>22</v>
      </c>
      <c r="P83" s="9" t="s">
        <v>22</v>
      </c>
      <c r="Q83" s="9">
        <v>8.7</v>
      </c>
      <c r="R83" s="9">
        <v>5.01</v>
      </c>
      <c r="S83" s="9" t="s">
        <v>22</v>
      </c>
      <c r="T83" s="8"/>
      <c r="U83" s="9" t="s">
        <v>22</v>
      </c>
      <c r="V83" s="9" t="s">
        <v>22</v>
      </c>
      <c r="W83" s="9" t="s">
        <v>22</v>
      </c>
      <c r="X83" s="9">
        <v>20.87</v>
      </c>
      <c r="Y83" s="9">
        <v>6.05</v>
      </c>
      <c r="Z83" s="9" t="s">
        <v>22</v>
      </c>
      <c r="AA83" s="8"/>
      <c r="AB83" s="9" t="s">
        <v>22</v>
      </c>
      <c r="AC83" s="8"/>
      <c r="AD83" s="8"/>
      <c r="AE83" s="9" t="s">
        <v>22</v>
      </c>
      <c r="AF83" s="9" t="s">
        <v>22</v>
      </c>
      <c r="AG83" s="9" t="s">
        <v>22</v>
      </c>
      <c r="AH83" s="9" t="s">
        <v>22</v>
      </c>
      <c r="AI83" s="9" t="s">
        <v>22</v>
      </c>
      <c r="AJ83" s="9" t="s">
        <v>22</v>
      </c>
      <c r="AK83" s="8"/>
      <c r="AL83" s="9" t="s">
        <v>22</v>
      </c>
      <c r="AM83" s="9" t="s">
        <v>22</v>
      </c>
      <c r="AN83" s="9" t="s">
        <v>22</v>
      </c>
      <c r="AO83" s="270" t="s">
        <v>22</v>
      </c>
      <c r="AP83" s="270" t="s">
        <v>22</v>
      </c>
      <c r="AQ83" s="8"/>
      <c r="AR83" s="9" t="s">
        <v>4714</v>
      </c>
      <c r="AS83" s="101" t="s">
        <v>22</v>
      </c>
      <c r="AT83" s="9" t="s">
        <v>22</v>
      </c>
    </row>
    <row r="84">
      <c r="A84" s="103" t="s">
        <v>3707</v>
      </c>
      <c r="B84" s="260" t="str">
        <f> VLOOKUP($A84,datasets!$A:$B,2,0)</f>
        <v>Cardenal et al. 2006, Proceedings of the Spatial Accuracy 2006 (ANVHQVC3)</v>
      </c>
      <c r="C84" s="8" t="str">
        <f t="shared" si="1"/>
        <v>ANVHQVC3.1.2</v>
      </c>
      <c r="D84" s="9" t="s">
        <v>4820</v>
      </c>
      <c r="E84" s="9" t="s">
        <v>4820</v>
      </c>
      <c r="F84" s="9" t="s">
        <v>4701</v>
      </c>
      <c r="G84" s="9" t="s">
        <v>22</v>
      </c>
      <c r="H84" s="9" t="s">
        <v>22</v>
      </c>
      <c r="I84" s="9" t="s">
        <v>22</v>
      </c>
      <c r="J84" s="9" t="s">
        <v>22</v>
      </c>
      <c r="K84" s="9" t="s">
        <v>22</v>
      </c>
      <c r="L84" s="8"/>
      <c r="M84" s="9" t="s">
        <v>22</v>
      </c>
      <c r="N84" s="9" t="s">
        <v>22</v>
      </c>
      <c r="O84" s="9" t="s">
        <v>22</v>
      </c>
      <c r="P84" s="9" t="s">
        <v>22</v>
      </c>
      <c r="Q84" s="9">
        <v>7.21</v>
      </c>
      <c r="R84" s="9">
        <v>4.05</v>
      </c>
      <c r="S84" s="9" t="s">
        <v>22</v>
      </c>
      <c r="T84" s="8"/>
      <c r="U84" s="9" t="s">
        <v>22</v>
      </c>
      <c r="V84" s="9" t="s">
        <v>22</v>
      </c>
      <c r="W84" s="9" t="s">
        <v>22</v>
      </c>
      <c r="X84" s="9">
        <v>18.62</v>
      </c>
      <c r="Y84" s="9">
        <v>7.12</v>
      </c>
      <c r="Z84" s="9" t="s">
        <v>22</v>
      </c>
      <c r="AA84" s="8"/>
      <c r="AB84" s="9" t="s">
        <v>22</v>
      </c>
      <c r="AC84" s="8"/>
      <c r="AD84" s="8"/>
      <c r="AE84" s="9" t="s">
        <v>22</v>
      </c>
      <c r="AF84" s="9" t="s">
        <v>22</v>
      </c>
      <c r="AG84" s="9" t="s">
        <v>22</v>
      </c>
      <c r="AH84" s="9" t="s">
        <v>22</v>
      </c>
      <c r="AI84" s="9" t="s">
        <v>22</v>
      </c>
      <c r="AJ84" s="9" t="s">
        <v>22</v>
      </c>
      <c r="AK84" s="8"/>
      <c r="AL84" s="9" t="s">
        <v>22</v>
      </c>
      <c r="AM84" s="9" t="s">
        <v>22</v>
      </c>
      <c r="AN84" s="9" t="s">
        <v>22</v>
      </c>
      <c r="AO84" s="9" t="s">
        <v>22</v>
      </c>
      <c r="AP84" s="9" t="s">
        <v>22</v>
      </c>
      <c r="AQ84" s="8"/>
      <c r="AR84" s="9" t="s">
        <v>4714</v>
      </c>
      <c r="AS84" s="103" t="s">
        <v>22</v>
      </c>
      <c r="AT84" s="9" t="s">
        <v>22</v>
      </c>
    </row>
    <row r="85">
      <c r="A85" s="103" t="s">
        <v>3707</v>
      </c>
      <c r="B85" s="260" t="str">
        <f> VLOOKUP($A85,datasets!$A:$B,2,0)</f>
        <v>Cardenal et al. 2006, Proceedings of the Spatial Accuracy 2006 (ANVHQVC3)</v>
      </c>
      <c r="C85" s="8" t="str">
        <f t="shared" si="1"/>
        <v>ANVHQVC3.1.3</v>
      </c>
      <c r="D85" s="9" t="s">
        <v>4820</v>
      </c>
      <c r="E85" s="9" t="s">
        <v>4820</v>
      </c>
      <c r="F85" s="9" t="s">
        <v>4701</v>
      </c>
      <c r="G85" s="9" t="s">
        <v>22</v>
      </c>
      <c r="H85" s="9" t="s">
        <v>22</v>
      </c>
      <c r="I85" s="9" t="s">
        <v>22</v>
      </c>
      <c r="J85" s="9" t="s">
        <v>22</v>
      </c>
      <c r="K85" s="9" t="s">
        <v>22</v>
      </c>
      <c r="L85" s="8"/>
      <c r="M85" s="9" t="s">
        <v>22</v>
      </c>
      <c r="N85" s="9" t="s">
        <v>22</v>
      </c>
      <c r="O85" s="9" t="s">
        <v>22</v>
      </c>
      <c r="P85" s="9" t="s">
        <v>22</v>
      </c>
      <c r="Q85" s="9">
        <v>7.23</v>
      </c>
      <c r="R85" s="9">
        <v>4.01</v>
      </c>
      <c r="S85" s="9" t="s">
        <v>22</v>
      </c>
      <c r="T85" s="8"/>
      <c r="U85" s="9" t="s">
        <v>22</v>
      </c>
      <c r="V85" s="9" t="s">
        <v>22</v>
      </c>
      <c r="W85" s="9" t="s">
        <v>22</v>
      </c>
      <c r="X85" s="9">
        <v>18.55</v>
      </c>
      <c r="Y85" s="9">
        <v>7.52</v>
      </c>
      <c r="Z85" s="9" t="s">
        <v>22</v>
      </c>
      <c r="AA85" s="8"/>
      <c r="AB85" s="9" t="s">
        <v>22</v>
      </c>
      <c r="AC85" s="8"/>
      <c r="AD85" s="8"/>
      <c r="AE85" s="9" t="s">
        <v>22</v>
      </c>
      <c r="AF85" s="9" t="s">
        <v>22</v>
      </c>
      <c r="AG85" s="9" t="s">
        <v>22</v>
      </c>
      <c r="AH85" s="9" t="s">
        <v>22</v>
      </c>
      <c r="AI85" s="9" t="s">
        <v>22</v>
      </c>
      <c r="AJ85" s="9" t="s">
        <v>22</v>
      </c>
      <c r="AK85" s="8"/>
      <c r="AL85" s="9" t="s">
        <v>22</v>
      </c>
      <c r="AM85" s="9" t="s">
        <v>22</v>
      </c>
      <c r="AN85" s="9" t="s">
        <v>22</v>
      </c>
      <c r="AO85" s="9" t="s">
        <v>22</v>
      </c>
      <c r="AP85" s="9" t="s">
        <v>22</v>
      </c>
      <c r="AQ85" s="8"/>
      <c r="AR85" s="9" t="s">
        <v>4714</v>
      </c>
      <c r="AS85" s="103" t="s">
        <v>22</v>
      </c>
      <c r="AT85" s="9" t="s">
        <v>22</v>
      </c>
    </row>
    <row r="86">
      <c r="A86" s="103" t="s">
        <v>3707</v>
      </c>
      <c r="B86" s="260" t="str">
        <f> VLOOKUP($A86,datasets!$A:$B,2,0)</f>
        <v>Cardenal et al. 2006, Proceedings of the Spatial Accuracy 2006 (ANVHQVC3)</v>
      </c>
      <c r="C86" s="8" t="str">
        <f t="shared" si="1"/>
        <v>ANVHQVC3.1.4</v>
      </c>
      <c r="D86" s="9" t="s">
        <v>4820</v>
      </c>
      <c r="E86" s="9" t="s">
        <v>4820</v>
      </c>
      <c r="F86" s="9" t="s">
        <v>4701</v>
      </c>
      <c r="G86" s="9" t="s">
        <v>22</v>
      </c>
      <c r="H86" s="9" t="s">
        <v>22</v>
      </c>
      <c r="I86" s="9" t="s">
        <v>22</v>
      </c>
      <c r="J86" s="9" t="s">
        <v>22</v>
      </c>
      <c r="K86" s="9" t="s">
        <v>22</v>
      </c>
      <c r="L86" s="8"/>
      <c r="M86" s="9" t="s">
        <v>22</v>
      </c>
      <c r="N86" s="9" t="s">
        <v>22</v>
      </c>
      <c r="O86" s="9" t="s">
        <v>22</v>
      </c>
      <c r="P86" s="9" t="s">
        <v>22</v>
      </c>
      <c r="Q86" s="9">
        <v>2.74</v>
      </c>
      <c r="R86" s="9">
        <v>2.02</v>
      </c>
      <c r="S86" s="9" t="s">
        <v>22</v>
      </c>
      <c r="T86" s="8"/>
      <c r="U86" s="9" t="s">
        <v>22</v>
      </c>
      <c r="V86" s="9" t="s">
        <v>22</v>
      </c>
      <c r="W86" s="9" t="s">
        <v>22</v>
      </c>
      <c r="X86" s="9">
        <v>3.16</v>
      </c>
      <c r="Y86" s="9">
        <v>2.23</v>
      </c>
      <c r="Z86" s="9" t="s">
        <v>22</v>
      </c>
      <c r="AA86" s="8"/>
      <c r="AB86" s="9" t="s">
        <v>22</v>
      </c>
      <c r="AC86" s="8"/>
      <c r="AD86" s="8"/>
      <c r="AE86" s="9" t="s">
        <v>22</v>
      </c>
      <c r="AF86" s="9" t="s">
        <v>22</v>
      </c>
      <c r="AG86" s="9" t="s">
        <v>22</v>
      </c>
      <c r="AH86" s="9" t="s">
        <v>22</v>
      </c>
      <c r="AI86" s="9" t="s">
        <v>22</v>
      </c>
      <c r="AJ86" s="9" t="s">
        <v>22</v>
      </c>
      <c r="AK86" s="8"/>
      <c r="AL86" s="9" t="s">
        <v>22</v>
      </c>
      <c r="AM86" s="9" t="s">
        <v>22</v>
      </c>
      <c r="AN86" s="9" t="s">
        <v>22</v>
      </c>
      <c r="AO86" s="9" t="s">
        <v>22</v>
      </c>
      <c r="AP86" s="9" t="s">
        <v>22</v>
      </c>
      <c r="AQ86" s="8"/>
      <c r="AR86" s="9" t="s">
        <v>4714</v>
      </c>
      <c r="AS86" s="103" t="s">
        <v>22</v>
      </c>
      <c r="AT86" s="9" t="s">
        <v>22</v>
      </c>
    </row>
    <row r="87">
      <c r="A87" s="103" t="s">
        <v>3707</v>
      </c>
      <c r="B87" s="260" t="str">
        <f> VLOOKUP($A87,datasets!$A:$B,2,0)</f>
        <v>Cardenal et al. 2006, Proceedings of the Spatial Accuracy 2006 (ANVHQVC3)</v>
      </c>
      <c r="C87" s="8" t="str">
        <f t="shared" si="1"/>
        <v>ANVHQVC3.1.5</v>
      </c>
      <c r="D87" s="9" t="s">
        <v>4820</v>
      </c>
      <c r="E87" s="9" t="s">
        <v>4820</v>
      </c>
      <c r="F87" s="9" t="s">
        <v>4701</v>
      </c>
      <c r="G87" s="9" t="s">
        <v>22</v>
      </c>
      <c r="H87" s="9" t="s">
        <v>22</v>
      </c>
      <c r="I87" s="9" t="s">
        <v>22</v>
      </c>
      <c r="J87" s="9" t="s">
        <v>22</v>
      </c>
      <c r="K87" s="9" t="s">
        <v>22</v>
      </c>
      <c r="L87" s="8"/>
      <c r="M87" s="9" t="s">
        <v>22</v>
      </c>
      <c r="N87" s="9" t="s">
        <v>22</v>
      </c>
      <c r="O87" s="9" t="s">
        <v>22</v>
      </c>
      <c r="P87" s="9" t="s">
        <v>22</v>
      </c>
      <c r="Q87" s="9">
        <v>7.07</v>
      </c>
      <c r="R87" s="9">
        <v>5.12</v>
      </c>
      <c r="S87" s="9" t="s">
        <v>22</v>
      </c>
      <c r="T87" s="8"/>
      <c r="U87" s="9" t="s">
        <v>22</v>
      </c>
      <c r="V87" s="9" t="s">
        <v>22</v>
      </c>
      <c r="W87" s="9" t="s">
        <v>22</v>
      </c>
      <c r="X87" s="9">
        <v>18.47</v>
      </c>
      <c r="Y87" s="9">
        <v>7.01</v>
      </c>
      <c r="Z87" s="9" t="s">
        <v>22</v>
      </c>
      <c r="AA87" s="8"/>
      <c r="AB87" s="9" t="s">
        <v>22</v>
      </c>
      <c r="AC87" s="8"/>
      <c r="AD87" s="8"/>
      <c r="AE87" s="9" t="s">
        <v>22</v>
      </c>
      <c r="AF87" s="9" t="s">
        <v>22</v>
      </c>
      <c r="AG87" s="9" t="s">
        <v>22</v>
      </c>
      <c r="AH87" s="9" t="s">
        <v>22</v>
      </c>
      <c r="AI87" s="9" t="s">
        <v>22</v>
      </c>
      <c r="AJ87" s="9" t="s">
        <v>22</v>
      </c>
      <c r="AK87" s="8"/>
      <c r="AL87" s="9" t="s">
        <v>22</v>
      </c>
      <c r="AM87" s="9" t="s">
        <v>22</v>
      </c>
      <c r="AN87" s="9" t="s">
        <v>22</v>
      </c>
      <c r="AO87" s="9" t="s">
        <v>22</v>
      </c>
      <c r="AP87" s="9" t="s">
        <v>22</v>
      </c>
      <c r="AQ87" s="8"/>
      <c r="AR87" s="9" t="s">
        <v>4714</v>
      </c>
      <c r="AS87" s="103" t="s">
        <v>22</v>
      </c>
      <c r="AT87" s="9" t="s">
        <v>22</v>
      </c>
    </row>
    <row r="88">
      <c r="A88" s="103" t="s">
        <v>3708</v>
      </c>
      <c r="B88" s="260" t="str">
        <f> VLOOKUP($A88,datasets!$A:$B,2,0)</f>
        <v>Cardenal et al. 2006, Proceedings of the Spatial Accuracy 2006 (ANVHQVC3)</v>
      </c>
      <c r="C88" s="8" t="str">
        <f t="shared" si="1"/>
        <v>ANVHQVC3.2.1</v>
      </c>
      <c r="D88" s="9" t="s">
        <v>4820</v>
      </c>
      <c r="E88" s="9" t="s">
        <v>4820</v>
      </c>
      <c r="F88" s="9" t="s">
        <v>4701</v>
      </c>
      <c r="G88" s="9" t="s">
        <v>22</v>
      </c>
      <c r="H88" s="9" t="s">
        <v>22</v>
      </c>
      <c r="I88" s="9" t="s">
        <v>22</v>
      </c>
      <c r="J88" s="9" t="s">
        <v>22</v>
      </c>
      <c r="K88" s="9" t="s">
        <v>22</v>
      </c>
      <c r="L88" s="8"/>
      <c r="M88" s="9" t="s">
        <v>22</v>
      </c>
      <c r="N88" s="9" t="s">
        <v>22</v>
      </c>
      <c r="O88" s="9" t="s">
        <v>22</v>
      </c>
      <c r="P88" s="9" t="s">
        <v>22</v>
      </c>
      <c r="Q88" s="9">
        <v>1.98</v>
      </c>
      <c r="R88" s="9">
        <v>0.86</v>
      </c>
      <c r="S88" s="9" t="s">
        <v>22</v>
      </c>
      <c r="T88" s="8"/>
      <c r="U88" s="9" t="s">
        <v>22</v>
      </c>
      <c r="V88" s="9" t="s">
        <v>22</v>
      </c>
      <c r="W88" s="9" t="s">
        <v>22</v>
      </c>
      <c r="X88" s="9" t="s">
        <v>22</v>
      </c>
      <c r="Y88" s="9" t="s">
        <v>22</v>
      </c>
      <c r="Z88" s="9" t="s">
        <v>22</v>
      </c>
      <c r="AA88" s="8"/>
      <c r="AB88" s="9" t="s">
        <v>4750</v>
      </c>
      <c r="AC88" s="8"/>
      <c r="AD88" s="8"/>
      <c r="AE88" s="9" t="s">
        <v>4701</v>
      </c>
      <c r="AF88" s="9" t="s">
        <v>22</v>
      </c>
      <c r="AG88" s="9" t="s">
        <v>22</v>
      </c>
      <c r="AH88" s="9" t="s">
        <v>22</v>
      </c>
      <c r="AI88" s="9" t="s">
        <v>22</v>
      </c>
      <c r="AJ88" s="9" t="s">
        <v>22</v>
      </c>
      <c r="AK88" s="8"/>
      <c r="AL88" s="9" t="s">
        <v>22</v>
      </c>
      <c r="AM88" s="9" t="s">
        <v>22</v>
      </c>
      <c r="AN88" s="9">
        <v>1.76</v>
      </c>
      <c r="AO88" s="9">
        <v>1.21</v>
      </c>
      <c r="AP88" s="9" t="s">
        <v>22</v>
      </c>
      <c r="AQ88" s="8"/>
      <c r="AR88" s="9" t="s">
        <v>4714</v>
      </c>
      <c r="AS88" s="103" t="s">
        <v>22</v>
      </c>
      <c r="AT88" s="9" t="s">
        <v>22</v>
      </c>
    </row>
    <row r="89">
      <c r="A89" s="103" t="s">
        <v>3709</v>
      </c>
      <c r="B89" s="260" t="str">
        <f> VLOOKUP($A89,datasets!$A:$B,2,0)</f>
        <v>Cardenal et al. 2006, Proceedings of the Spatial Accuracy 2006 (ANVHQVC3)</v>
      </c>
      <c r="C89" s="8" t="str">
        <f t="shared" si="1"/>
        <v>ANVHQVC3.3.1</v>
      </c>
      <c r="D89" s="9" t="s">
        <v>4820</v>
      </c>
      <c r="E89" s="9" t="s">
        <v>4820</v>
      </c>
      <c r="F89" s="9" t="s">
        <v>4701</v>
      </c>
      <c r="G89" s="9" t="s">
        <v>22</v>
      </c>
      <c r="H89" s="9" t="s">
        <v>22</v>
      </c>
      <c r="I89" s="9" t="s">
        <v>22</v>
      </c>
      <c r="J89" s="9" t="s">
        <v>22</v>
      </c>
      <c r="K89" s="9" t="s">
        <v>22</v>
      </c>
      <c r="L89" s="8"/>
      <c r="M89" s="9" t="s">
        <v>22</v>
      </c>
      <c r="N89" s="9" t="s">
        <v>22</v>
      </c>
      <c r="O89" s="9" t="s">
        <v>22</v>
      </c>
      <c r="P89" s="9" t="s">
        <v>22</v>
      </c>
      <c r="Q89" s="9">
        <v>1.06</v>
      </c>
      <c r="R89" s="9">
        <v>0.45</v>
      </c>
      <c r="S89" s="9" t="s">
        <v>22</v>
      </c>
      <c r="T89" s="8"/>
      <c r="U89" s="9" t="s">
        <v>22</v>
      </c>
      <c r="V89" s="9" t="s">
        <v>22</v>
      </c>
      <c r="W89" s="9" t="s">
        <v>22</v>
      </c>
      <c r="X89" s="9" t="s">
        <v>22</v>
      </c>
      <c r="Y89" s="9" t="s">
        <v>22</v>
      </c>
      <c r="Z89" s="9" t="s">
        <v>22</v>
      </c>
      <c r="AA89" s="8"/>
      <c r="AB89" s="9" t="s">
        <v>4750</v>
      </c>
      <c r="AC89" s="8"/>
      <c r="AD89" s="8"/>
      <c r="AE89" s="9" t="s">
        <v>4701</v>
      </c>
      <c r="AF89" s="9" t="s">
        <v>22</v>
      </c>
      <c r="AG89" s="9" t="s">
        <v>22</v>
      </c>
      <c r="AH89" s="9" t="s">
        <v>22</v>
      </c>
      <c r="AI89" s="9" t="s">
        <v>22</v>
      </c>
      <c r="AJ89" s="9" t="s">
        <v>22</v>
      </c>
      <c r="AK89" s="8"/>
      <c r="AL89" s="9" t="s">
        <v>22</v>
      </c>
      <c r="AM89" s="9" t="s">
        <v>22</v>
      </c>
      <c r="AN89" s="9">
        <v>1.58</v>
      </c>
      <c r="AO89" s="9">
        <v>0.63</v>
      </c>
      <c r="AP89" s="9" t="s">
        <v>22</v>
      </c>
      <c r="AQ89" s="8"/>
      <c r="AR89" s="9" t="s">
        <v>4714</v>
      </c>
      <c r="AS89" s="101" t="s">
        <v>22</v>
      </c>
      <c r="AT89" s="9" t="s">
        <v>22</v>
      </c>
    </row>
    <row r="90">
      <c r="A90" s="103" t="s">
        <v>3710</v>
      </c>
      <c r="B90" s="260" t="str">
        <f> VLOOKUP($A90,datasets!$A:$B,2,0)</f>
        <v>Cardenal et al. 2006, Proceedings of the Spatial Accuracy 2006 (ANVHQVC3)</v>
      </c>
      <c r="C90" s="8" t="str">
        <f t="shared" si="1"/>
        <v>ANVHQVC3.4.1</v>
      </c>
      <c r="D90" s="9" t="s">
        <v>4820</v>
      </c>
      <c r="E90" s="9" t="s">
        <v>4820</v>
      </c>
      <c r="F90" s="9" t="s">
        <v>4701</v>
      </c>
      <c r="G90" s="9" t="s">
        <v>22</v>
      </c>
      <c r="H90" s="9" t="s">
        <v>22</v>
      </c>
      <c r="I90" s="9" t="s">
        <v>22</v>
      </c>
      <c r="J90" s="9" t="s">
        <v>22</v>
      </c>
      <c r="K90" s="9" t="s">
        <v>22</v>
      </c>
      <c r="L90" s="8"/>
      <c r="M90" s="9" t="s">
        <v>22</v>
      </c>
      <c r="N90" s="9" t="s">
        <v>22</v>
      </c>
      <c r="O90" s="9" t="s">
        <v>22</v>
      </c>
      <c r="P90" s="9" t="s">
        <v>22</v>
      </c>
      <c r="Q90" s="9">
        <v>0.21</v>
      </c>
      <c r="R90" s="9">
        <v>0.15</v>
      </c>
      <c r="S90" s="9" t="s">
        <v>22</v>
      </c>
      <c r="T90" s="8"/>
      <c r="U90" s="9" t="s">
        <v>22</v>
      </c>
      <c r="V90" s="9" t="s">
        <v>22</v>
      </c>
      <c r="W90" s="9" t="s">
        <v>22</v>
      </c>
      <c r="X90" s="9" t="s">
        <v>22</v>
      </c>
      <c r="Y90" s="9" t="s">
        <v>22</v>
      </c>
      <c r="Z90" s="9" t="s">
        <v>22</v>
      </c>
      <c r="AA90" s="8"/>
      <c r="AB90" s="9" t="s">
        <v>4750</v>
      </c>
      <c r="AC90" s="8"/>
      <c r="AD90" s="8"/>
      <c r="AE90" s="9" t="s">
        <v>4701</v>
      </c>
      <c r="AF90" s="9" t="s">
        <v>22</v>
      </c>
      <c r="AG90" s="9" t="s">
        <v>22</v>
      </c>
      <c r="AH90" s="9" t="s">
        <v>22</v>
      </c>
      <c r="AI90" s="9" t="s">
        <v>22</v>
      </c>
      <c r="AJ90" s="9" t="s">
        <v>22</v>
      </c>
      <c r="AK90" s="8"/>
      <c r="AL90" s="9" t="s">
        <v>22</v>
      </c>
      <c r="AM90" s="9" t="s">
        <v>22</v>
      </c>
      <c r="AN90" s="9">
        <v>0.73</v>
      </c>
      <c r="AO90" s="9">
        <v>0.27</v>
      </c>
      <c r="AP90" s="9" t="s">
        <v>22</v>
      </c>
      <c r="AQ90" s="8"/>
      <c r="AR90" s="9" t="s">
        <v>4714</v>
      </c>
      <c r="AS90" s="103" t="s">
        <v>22</v>
      </c>
      <c r="AT90" s="9" t="s">
        <v>22</v>
      </c>
    </row>
    <row r="91">
      <c r="A91" s="103" t="s">
        <v>3711</v>
      </c>
      <c r="B91" s="260" t="str">
        <f> VLOOKUP($A91,datasets!$A:$B,2,0)</f>
        <v>Cardenal et al. 2006, Proceedings of the Spatial Accuracy 2006 (ANVHQVC3)</v>
      </c>
      <c r="C91" s="8" t="str">
        <f t="shared" si="1"/>
        <v>ANVHQVC3.5.1</v>
      </c>
      <c r="D91" s="9" t="s">
        <v>4820</v>
      </c>
      <c r="E91" s="9" t="s">
        <v>4820</v>
      </c>
      <c r="F91" s="9" t="s">
        <v>4701</v>
      </c>
      <c r="G91" s="9" t="s">
        <v>22</v>
      </c>
      <c r="H91" s="9" t="s">
        <v>22</v>
      </c>
      <c r="I91" s="9" t="s">
        <v>22</v>
      </c>
      <c r="J91" s="9" t="s">
        <v>22</v>
      </c>
      <c r="K91" s="9" t="s">
        <v>22</v>
      </c>
      <c r="L91" s="8"/>
      <c r="M91" s="9" t="s">
        <v>22</v>
      </c>
      <c r="N91" s="9" t="s">
        <v>22</v>
      </c>
      <c r="O91" s="9" t="s">
        <v>22</v>
      </c>
      <c r="P91" s="9" t="s">
        <v>22</v>
      </c>
      <c r="Q91" s="9">
        <v>0.2</v>
      </c>
      <c r="R91" s="9">
        <v>0.09</v>
      </c>
      <c r="S91" s="9" t="s">
        <v>22</v>
      </c>
      <c r="T91" s="8"/>
      <c r="U91" s="9" t="s">
        <v>22</v>
      </c>
      <c r="V91" s="9" t="s">
        <v>22</v>
      </c>
      <c r="W91" s="9" t="s">
        <v>22</v>
      </c>
      <c r="X91" s="9" t="s">
        <v>22</v>
      </c>
      <c r="Y91" s="9" t="s">
        <v>22</v>
      </c>
      <c r="Z91" s="9" t="s">
        <v>22</v>
      </c>
      <c r="AA91" s="8"/>
      <c r="AB91" s="9" t="s">
        <v>4750</v>
      </c>
      <c r="AC91" s="8"/>
      <c r="AD91" s="8"/>
      <c r="AE91" s="9" t="s">
        <v>22</v>
      </c>
      <c r="AF91" s="9" t="s">
        <v>22</v>
      </c>
      <c r="AG91" s="9" t="s">
        <v>22</v>
      </c>
      <c r="AH91" s="9" t="s">
        <v>22</v>
      </c>
      <c r="AI91" s="9" t="s">
        <v>22</v>
      </c>
      <c r="AJ91" s="9" t="s">
        <v>22</v>
      </c>
      <c r="AK91" s="8"/>
      <c r="AL91" s="9" t="s">
        <v>22</v>
      </c>
      <c r="AM91" s="9" t="s">
        <v>22</v>
      </c>
      <c r="AN91" s="9" t="s">
        <v>22</v>
      </c>
      <c r="AO91" s="9" t="s">
        <v>22</v>
      </c>
      <c r="AP91" s="9" t="s">
        <v>22</v>
      </c>
      <c r="AQ91" s="8"/>
      <c r="AR91" s="9" t="s">
        <v>4714</v>
      </c>
      <c r="AS91" s="103" t="s">
        <v>22</v>
      </c>
      <c r="AT91" s="9" t="s">
        <v>22</v>
      </c>
    </row>
    <row r="92">
      <c r="A92" s="8" t="s">
        <v>4499</v>
      </c>
      <c r="B92" s="260" t="str">
        <f> VLOOKUP($A92,datasets!$A:$B,2,0)</f>
        <v>Carvalho and Reef 2022, Geosciences (38C5MTTG)</v>
      </c>
      <c r="C92" s="8" t="str">
        <f t="shared" si="1"/>
        <v>38C5MTTG.1.1</v>
      </c>
      <c r="D92" s="103" t="s">
        <v>4806</v>
      </c>
      <c r="E92" s="103" t="s">
        <v>4806</v>
      </c>
      <c r="F92" s="9" t="s">
        <v>4701</v>
      </c>
      <c r="G92" s="279">
        <v>0.5</v>
      </c>
      <c r="H92" s="280">
        <v>0.5</v>
      </c>
      <c r="I92" s="280">
        <v>0.5</v>
      </c>
      <c r="J92" s="9" t="s">
        <v>22</v>
      </c>
      <c r="K92" s="9" t="s">
        <v>22</v>
      </c>
      <c r="L92" s="8"/>
      <c r="M92" s="9">
        <v>15.0</v>
      </c>
      <c r="N92" s="9">
        <v>15.0</v>
      </c>
      <c r="O92" s="9">
        <v>0.77</v>
      </c>
      <c r="P92" s="9">
        <v>0.93</v>
      </c>
      <c r="Q92" s="9">
        <v>0.34</v>
      </c>
      <c r="R92" s="9" t="s">
        <v>22</v>
      </c>
      <c r="S92" s="9" t="s">
        <v>22</v>
      </c>
      <c r="T92" s="8"/>
      <c r="U92" s="9">
        <v>51.0</v>
      </c>
      <c r="V92" s="9" t="s">
        <v>22</v>
      </c>
      <c r="W92" s="9" t="s">
        <v>22</v>
      </c>
      <c r="X92" s="9" t="s">
        <v>22</v>
      </c>
      <c r="Y92" s="9" t="s">
        <v>22</v>
      </c>
      <c r="Z92" s="9" t="s">
        <v>22</v>
      </c>
      <c r="AA92" s="8"/>
      <c r="AB92" s="9" t="s">
        <v>4806</v>
      </c>
      <c r="AC92" s="8"/>
      <c r="AD92" s="8"/>
      <c r="AE92" s="9" t="s">
        <v>4701</v>
      </c>
      <c r="AF92" s="9">
        <v>0.5</v>
      </c>
      <c r="AG92" s="9">
        <v>0.5</v>
      </c>
      <c r="AH92" s="9">
        <v>0.5</v>
      </c>
      <c r="AI92" s="9" t="s">
        <v>22</v>
      </c>
      <c r="AJ92" s="9" t="s">
        <v>22</v>
      </c>
      <c r="AK92" s="8"/>
      <c r="AL92" s="9" t="s">
        <v>22</v>
      </c>
      <c r="AM92" s="9" t="s">
        <v>22</v>
      </c>
      <c r="AN92" s="9">
        <v>0.48</v>
      </c>
      <c r="AO92" s="9" t="s">
        <v>22</v>
      </c>
      <c r="AP92" s="9" t="s">
        <v>22</v>
      </c>
      <c r="AQ92" s="8"/>
      <c r="AR92" s="9" t="s">
        <v>4714</v>
      </c>
      <c r="AS92" s="98" t="s">
        <v>22</v>
      </c>
      <c r="AT92" s="9" t="s">
        <v>22</v>
      </c>
    </row>
    <row r="93">
      <c r="A93" s="103" t="s">
        <v>3712</v>
      </c>
      <c r="B93" s="260" t="str">
        <f> VLOOKUP($A93,datasets!$A:$B,2,0)</f>
        <v>Carvalho et al. 2020, Earth Surface Processes and Landforms (RFLJ9CDM)</v>
      </c>
      <c r="C93" s="8" t="str">
        <f t="shared" si="1"/>
        <v>RFLJ9CDM.1.1</v>
      </c>
      <c r="D93" s="103" t="s">
        <v>4806</v>
      </c>
      <c r="E93" s="103" t="s">
        <v>4806</v>
      </c>
      <c r="F93" s="9" t="s">
        <v>4701</v>
      </c>
      <c r="G93" s="279">
        <v>0.5</v>
      </c>
      <c r="H93" s="280">
        <v>0.5</v>
      </c>
      <c r="I93" s="280">
        <v>0.5</v>
      </c>
      <c r="J93" s="9" t="s">
        <v>22</v>
      </c>
      <c r="K93" s="9" t="s">
        <v>22</v>
      </c>
      <c r="L93" s="8"/>
      <c r="M93" s="9">
        <v>23.0</v>
      </c>
      <c r="N93" s="9">
        <v>23.0</v>
      </c>
      <c r="O93" s="9" t="s">
        <v>22</v>
      </c>
      <c r="P93" s="9" t="s">
        <v>22</v>
      </c>
      <c r="Q93" s="9" t="s">
        <v>22</v>
      </c>
      <c r="R93" s="9" t="s">
        <v>22</v>
      </c>
      <c r="S93" s="9" t="s">
        <v>22</v>
      </c>
      <c r="T93" s="8"/>
      <c r="U93" s="9" t="s">
        <v>22</v>
      </c>
      <c r="V93" s="9" t="s">
        <v>22</v>
      </c>
      <c r="W93" s="9" t="s">
        <v>22</v>
      </c>
      <c r="X93" s="9" t="s">
        <v>22</v>
      </c>
      <c r="Y93" s="9" t="s">
        <v>22</v>
      </c>
      <c r="Z93" s="9" t="s">
        <v>22</v>
      </c>
      <c r="AA93" s="8"/>
      <c r="AB93" s="9" t="s">
        <v>4806</v>
      </c>
      <c r="AC93" s="8"/>
      <c r="AD93" s="8"/>
      <c r="AE93" s="9" t="s">
        <v>4701</v>
      </c>
      <c r="AF93" s="9">
        <v>0.5</v>
      </c>
      <c r="AG93" s="9">
        <v>0.5</v>
      </c>
      <c r="AH93" s="9">
        <v>0.5</v>
      </c>
      <c r="AI93" s="9" t="s">
        <v>22</v>
      </c>
      <c r="AJ93" s="9" t="s">
        <v>22</v>
      </c>
      <c r="AK93" s="8"/>
      <c r="AL93" s="9" t="s">
        <v>22</v>
      </c>
      <c r="AM93" s="9" t="s">
        <v>22</v>
      </c>
      <c r="AN93" s="9">
        <v>0.63</v>
      </c>
      <c r="AO93" s="9" t="s">
        <v>22</v>
      </c>
      <c r="AP93" s="9" t="s">
        <v>22</v>
      </c>
      <c r="AQ93" s="8"/>
      <c r="AR93" s="9" t="s">
        <v>4714</v>
      </c>
      <c r="AS93" s="103" t="s">
        <v>4809</v>
      </c>
      <c r="AT93" s="9" t="s">
        <v>22</v>
      </c>
    </row>
    <row r="94">
      <c r="A94" s="103" t="s">
        <v>3715</v>
      </c>
      <c r="B94" s="260" t="str">
        <f> VLOOKUP($A94,datasets!$A:$B,2,0)</f>
        <v>Carvalho et al. 2020, Earth Surface Processes and Landforms (RFLJ9CDM)</v>
      </c>
      <c r="C94" s="8" t="str">
        <f t="shared" si="1"/>
        <v>RFLJ9CDM.2.1</v>
      </c>
      <c r="D94" s="103" t="s">
        <v>4806</v>
      </c>
      <c r="E94" s="103" t="s">
        <v>4806</v>
      </c>
      <c r="F94" s="9" t="s">
        <v>4701</v>
      </c>
      <c r="G94" s="279">
        <v>0.5</v>
      </c>
      <c r="H94" s="280">
        <v>0.5</v>
      </c>
      <c r="I94" s="280">
        <v>0.5</v>
      </c>
      <c r="J94" s="9" t="s">
        <v>22</v>
      </c>
      <c r="K94" s="9" t="s">
        <v>22</v>
      </c>
      <c r="L94" s="8"/>
      <c r="M94" s="9">
        <v>21.0</v>
      </c>
      <c r="N94" s="9">
        <v>21.0</v>
      </c>
      <c r="O94" s="9" t="s">
        <v>22</v>
      </c>
      <c r="P94" s="9" t="s">
        <v>22</v>
      </c>
      <c r="Q94" s="9" t="s">
        <v>22</v>
      </c>
      <c r="R94" s="9" t="s">
        <v>22</v>
      </c>
      <c r="S94" s="9" t="s">
        <v>22</v>
      </c>
      <c r="T94" s="8"/>
      <c r="U94" s="9" t="s">
        <v>22</v>
      </c>
      <c r="V94" s="9" t="s">
        <v>22</v>
      </c>
      <c r="W94" s="9" t="s">
        <v>22</v>
      </c>
      <c r="X94" s="9" t="s">
        <v>22</v>
      </c>
      <c r="Y94" s="9" t="s">
        <v>22</v>
      </c>
      <c r="Z94" s="9" t="s">
        <v>22</v>
      </c>
      <c r="AA94" s="8"/>
      <c r="AB94" s="9" t="s">
        <v>4806</v>
      </c>
      <c r="AC94" s="8"/>
      <c r="AD94" s="8"/>
      <c r="AE94" s="9" t="s">
        <v>4701</v>
      </c>
      <c r="AF94" s="9">
        <v>0.5</v>
      </c>
      <c r="AG94" s="9">
        <v>0.5</v>
      </c>
      <c r="AH94" s="9">
        <v>0.5</v>
      </c>
      <c r="AI94" s="9" t="s">
        <v>22</v>
      </c>
      <c r="AJ94" s="9" t="s">
        <v>22</v>
      </c>
      <c r="AK94" s="8"/>
      <c r="AL94" s="9" t="s">
        <v>22</v>
      </c>
      <c r="AM94" s="9" t="s">
        <v>22</v>
      </c>
      <c r="AN94" s="280">
        <v>0.5</v>
      </c>
      <c r="AO94" s="9" t="s">
        <v>22</v>
      </c>
      <c r="AP94" s="9" t="s">
        <v>22</v>
      </c>
      <c r="AQ94" s="8"/>
      <c r="AR94" s="9" t="s">
        <v>4714</v>
      </c>
      <c r="AS94" s="103" t="s">
        <v>4809</v>
      </c>
      <c r="AT94" s="9" t="s">
        <v>22</v>
      </c>
    </row>
    <row r="95">
      <c r="A95" s="103" t="s">
        <v>3716</v>
      </c>
      <c r="B95" s="260" t="str">
        <f> VLOOKUP($A95,datasets!$A:$B,2,0)</f>
        <v>Carvalho et al. 2020, Earth Surface Processes and Landforms (RFLJ9CDM)</v>
      </c>
      <c r="C95" s="8" t="str">
        <f t="shared" si="1"/>
        <v>RFLJ9CDM.3.1</v>
      </c>
      <c r="D95" s="103" t="s">
        <v>4806</v>
      </c>
      <c r="E95" s="103" t="s">
        <v>4806</v>
      </c>
      <c r="F95" s="9" t="s">
        <v>4701</v>
      </c>
      <c r="G95" s="279">
        <v>0.5</v>
      </c>
      <c r="H95" s="280">
        <v>0.5</v>
      </c>
      <c r="I95" s="280">
        <v>0.5</v>
      </c>
      <c r="J95" s="9" t="s">
        <v>22</v>
      </c>
      <c r="K95" s="9" t="s">
        <v>22</v>
      </c>
      <c r="L95" s="8"/>
      <c r="M95" s="9">
        <v>15.0</v>
      </c>
      <c r="N95" s="9">
        <v>15.0</v>
      </c>
      <c r="O95" s="9" t="s">
        <v>22</v>
      </c>
      <c r="P95" s="9" t="s">
        <v>22</v>
      </c>
      <c r="Q95" s="9" t="s">
        <v>22</v>
      </c>
      <c r="R95" s="9" t="s">
        <v>22</v>
      </c>
      <c r="S95" s="9" t="s">
        <v>22</v>
      </c>
      <c r="T95" s="8"/>
      <c r="U95" s="9" t="s">
        <v>22</v>
      </c>
      <c r="V95" s="9" t="s">
        <v>22</v>
      </c>
      <c r="W95" s="9" t="s">
        <v>22</v>
      </c>
      <c r="X95" s="9" t="s">
        <v>22</v>
      </c>
      <c r="Y95" s="9" t="s">
        <v>22</v>
      </c>
      <c r="Z95" s="9" t="s">
        <v>22</v>
      </c>
      <c r="AA95" s="8"/>
      <c r="AB95" s="9" t="s">
        <v>4806</v>
      </c>
      <c r="AC95" s="8"/>
      <c r="AD95" s="8"/>
      <c r="AE95" s="9" t="s">
        <v>4701</v>
      </c>
      <c r="AF95" s="9">
        <v>0.5</v>
      </c>
      <c r="AG95" s="9">
        <v>0.5</v>
      </c>
      <c r="AH95" s="9">
        <v>0.5</v>
      </c>
      <c r="AI95" s="9" t="s">
        <v>22</v>
      </c>
      <c r="AJ95" s="9" t="s">
        <v>22</v>
      </c>
      <c r="AK95" s="8"/>
      <c r="AL95" s="9" t="s">
        <v>22</v>
      </c>
      <c r="AM95" s="9" t="s">
        <v>22</v>
      </c>
      <c r="AN95" s="9">
        <v>0.58</v>
      </c>
      <c r="AO95" s="9" t="s">
        <v>22</v>
      </c>
      <c r="AP95" s="9" t="s">
        <v>22</v>
      </c>
      <c r="AQ95" s="8"/>
      <c r="AR95" s="9" t="s">
        <v>4714</v>
      </c>
      <c r="AS95" s="103" t="s">
        <v>4809</v>
      </c>
      <c r="AT95" s="9" t="s">
        <v>22</v>
      </c>
    </row>
    <row r="96">
      <c r="A96" s="103" t="s">
        <v>3717</v>
      </c>
      <c r="B96" s="260" t="str">
        <f> VLOOKUP($A96,datasets!$A:$B,2,0)</f>
        <v>Carvalho et al. 2020, Earth Surface Processes and Landforms (RFLJ9CDM)</v>
      </c>
      <c r="C96" s="8" t="str">
        <f t="shared" si="1"/>
        <v>RFLJ9CDM.4.1</v>
      </c>
      <c r="D96" s="103" t="s">
        <v>4806</v>
      </c>
      <c r="E96" s="103" t="s">
        <v>4806</v>
      </c>
      <c r="F96" s="9" t="s">
        <v>4701</v>
      </c>
      <c r="G96" s="279">
        <v>0.5</v>
      </c>
      <c r="H96" s="280">
        <v>0.5</v>
      </c>
      <c r="I96" s="280">
        <v>0.5</v>
      </c>
      <c r="J96" s="9" t="s">
        <v>22</v>
      </c>
      <c r="K96" s="9" t="s">
        <v>22</v>
      </c>
      <c r="L96" s="8"/>
      <c r="M96" s="9">
        <v>16.0</v>
      </c>
      <c r="N96" s="9">
        <v>16.0</v>
      </c>
      <c r="O96" s="9" t="s">
        <v>22</v>
      </c>
      <c r="P96" s="9" t="s">
        <v>22</v>
      </c>
      <c r="Q96" s="9" t="s">
        <v>22</v>
      </c>
      <c r="R96" s="9" t="s">
        <v>22</v>
      </c>
      <c r="S96" s="9" t="s">
        <v>22</v>
      </c>
      <c r="T96" s="8"/>
      <c r="U96" s="9" t="s">
        <v>22</v>
      </c>
      <c r="V96" s="9" t="s">
        <v>22</v>
      </c>
      <c r="W96" s="9" t="s">
        <v>22</v>
      </c>
      <c r="X96" s="9" t="s">
        <v>22</v>
      </c>
      <c r="Y96" s="9" t="s">
        <v>22</v>
      </c>
      <c r="Z96" s="9" t="s">
        <v>22</v>
      </c>
      <c r="AA96" s="8"/>
      <c r="AB96" s="9" t="s">
        <v>4806</v>
      </c>
      <c r="AC96" s="8"/>
      <c r="AD96" s="8"/>
      <c r="AE96" s="9" t="s">
        <v>4701</v>
      </c>
      <c r="AF96" s="9">
        <v>0.5</v>
      </c>
      <c r="AG96" s="9">
        <v>0.5</v>
      </c>
      <c r="AH96" s="9">
        <v>0.5</v>
      </c>
      <c r="AI96" s="9" t="s">
        <v>22</v>
      </c>
      <c r="AJ96" s="9" t="s">
        <v>22</v>
      </c>
      <c r="AK96" s="8"/>
      <c r="AL96" s="9" t="s">
        <v>22</v>
      </c>
      <c r="AM96" s="9" t="s">
        <v>22</v>
      </c>
      <c r="AN96" s="9">
        <v>0.99</v>
      </c>
      <c r="AO96" s="9" t="s">
        <v>22</v>
      </c>
      <c r="AP96" s="9" t="s">
        <v>22</v>
      </c>
      <c r="AQ96" s="8"/>
      <c r="AR96" s="9" t="s">
        <v>4714</v>
      </c>
      <c r="AS96" s="103" t="s">
        <v>4809</v>
      </c>
      <c r="AT96" s="9" t="s">
        <v>22</v>
      </c>
    </row>
    <row r="97">
      <c r="A97" s="103" t="s">
        <v>3718</v>
      </c>
      <c r="B97" s="260" t="str">
        <f> VLOOKUP($A97,datasets!$A:$B,2,0)</f>
        <v>Carvalho et al. 2020, Earth Surface Processes and Landforms (RFLJ9CDM)</v>
      </c>
      <c r="C97" s="8" t="str">
        <f t="shared" si="1"/>
        <v>RFLJ9CDM.5.1</v>
      </c>
      <c r="D97" s="103" t="s">
        <v>4806</v>
      </c>
      <c r="E97" s="103" t="s">
        <v>4806</v>
      </c>
      <c r="F97" s="9" t="s">
        <v>4701</v>
      </c>
      <c r="G97" s="279">
        <v>0.5</v>
      </c>
      <c r="H97" s="280">
        <v>0.5</v>
      </c>
      <c r="I97" s="280">
        <v>0.5</v>
      </c>
      <c r="J97" s="9" t="s">
        <v>22</v>
      </c>
      <c r="K97" s="9" t="s">
        <v>22</v>
      </c>
      <c r="L97" s="8"/>
      <c r="M97" s="9">
        <v>16.0</v>
      </c>
      <c r="N97" s="9">
        <v>16.0</v>
      </c>
      <c r="O97" s="9" t="s">
        <v>22</v>
      </c>
      <c r="P97" s="9" t="s">
        <v>22</v>
      </c>
      <c r="Q97" s="9" t="s">
        <v>22</v>
      </c>
      <c r="R97" s="9" t="s">
        <v>22</v>
      </c>
      <c r="S97" s="9" t="s">
        <v>22</v>
      </c>
      <c r="T97" s="8"/>
      <c r="U97" s="9" t="s">
        <v>22</v>
      </c>
      <c r="V97" s="9" t="s">
        <v>22</v>
      </c>
      <c r="W97" s="9" t="s">
        <v>22</v>
      </c>
      <c r="X97" s="9" t="s">
        <v>22</v>
      </c>
      <c r="Y97" s="9" t="s">
        <v>22</v>
      </c>
      <c r="Z97" s="9" t="s">
        <v>22</v>
      </c>
      <c r="AA97" s="8"/>
      <c r="AB97" s="9" t="s">
        <v>4806</v>
      </c>
      <c r="AC97" s="8"/>
      <c r="AD97" s="8"/>
      <c r="AE97" s="9" t="s">
        <v>4701</v>
      </c>
      <c r="AF97" s="9">
        <v>0.5</v>
      </c>
      <c r="AG97" s="9">
        <v>0.5</v>
      </c>
      <c r="AH97" s="9">
        <v>0.5</v>
      </c>
      <c r="AI97" s="9" t="s">
        <v>22</v>
      </c>
      <c r="AJ97" s="9" t="s">
        <v>22</v>
      </c>
      <c r="AK97" s="8"/>
      <c r="AL97" s="9" t="s">
        <v>22</v>
      </c>
      <c r="AM97" s="9" t="s">
        <v>22</v>
      </c>
      <c r="AN97" s="9">
        <v>0.62</v>
      </c>
      <c r="AO97" s="9" t="s">
        <v>22</v>
      </c>
      <c r="AP97" s="9" t="s">
        <v>22</v>
      </c>
      <c r="AQ97" s="8"/>
      <c r="AR97" s="9" t="s">
        <v>4714</v>
      </c>
      <c r="AS97" s="103" t="s">
        <v>4809</v>
      </c>
      <c r="AT97" s="9" t="s">
        <v>22</v>
      </c>
    </row>
    <row r="98">
      <c r="A98" s="103" t="s">
        <v>3719</v>
      </c>
      <c r="B98" s="260" t="str">
        <f> VLOOKUP($A98,datasets!$A:$B,2,0)</f>
        <v>Carvalho et al. 2020, Earth Surface Processes and Landforms (RFLJ9CDM)</v>
      </c>
      <c r="C98" s="8" t="str">
        <f t="shared" si="1"/>
        <v>RFLJ9CDM.6.1</v>
      </c>
      <c r="D98" s="103" t="s">
        <v>4806</v>
      </c>
      <c r="E98" s="103" t="s">
        <v>4806</v>
      </c>
      <c r="F98" s="9" t="s">
        <v>4701</v>
      </c>
      <c r="G98" s="279">
        <v>0.5</v>
      </c>
      <c r="H98" s="280">
        <v>0.5</v>
      </c>
      <c r="I98" s="280">
        <v>0.5</v>
      </c>
      <c r="J98" s="9" t="s">
        <v>22</v>
      </c>
      <c r="K98" s="9" t="s">
        <v>22</v>
      </c>
      <c r="L98" s="8"/>
      <c r="M98" s="9">
        <v>22.0</v>
      </c>
      <c r="N98" s="9">
        <v>22.0</v>
      </c>
      <c r="O98" s="9" t="s">
        <v>22</v>
      </c>
      <c r="P98" s="9" t="s">
        <v>22</v>
      </c>
      <c r="Q98" s="9" t="s">
        <v>22</v>
      </c>
      <c r="R98" s="9" t="s">
        <v>22</v>
      </c>
      <c r="S98" s="9" t="s">
        <v>22</v>
      </c>
      <c r="T98" s="8"/>
      <c r="U98" s="9" t="s">
        <v>22</v>
      </c>
      <c r="V98" s="9" t="s">
        <v>22</v>
      </c>
      <c r="W98" s="9" t="s">
        <v>22</v>
      </c>
      <c r="X98" s="9" t="s">
        <v>22</v>
      </c>
      <c r="Y98" s="9" t="s">
        <v>22</v>
      </c>
      <c r="Z98" s="9" t="s">
        <v>22</v>
      </c>
      <c r="AA98" s="8"/>
      <c r="AB98" s="9" t="s">
        <v>4806</v>
      </c>
      <c r="AC98" s="8"/>
      <c r="AD98" s="8"/>
      <c r="AE98" s="9" t="s">
        <v>4701</v>
      </c>
      <c r="AF98" s="9">
        <v>0.5</v>
      </c>
      <c r="AG98" s="9">
        <v>0.5</v>
      </c>
      <c r="AH98" s="9">
        <v>0.5</v>
      </c>
      <c r="AI98" s="9" t="s">
        <v>22</v>
      </c>
      <c r="AJ98" s="9" t="s">
        <v>22</v>
      </c>
      <c r="AK98" s="8"/>
      <c r="AL98" s="9" t="s">
        <v>22</v>
      </c>
      <c r="AM98" s="9" t="s">
        <v>22</v>
      </c>
      <c r="AN98" s="9">
        <v>0.91</v>
      </c>
      <c r="AO98" s="9" t="s">
        <v>22</v>
      </c>
      <c r="AP98" s="9" t="s">
        <v>22</v>
      </c>
      <c r="AQ98" s="8"/>
      <c r="AR98" s="9" t="s">
        <v>4714</v>
      </c>
      <c r="AS98" s="103" t="s">
        <v>4809</v>
      </c>
      <c r="AT98" s="9" t="s">
        <v>22</v>
      </c>
    </row>
    <row r="99">
      <c r="A99" s="103" t="s">
        <v>3720</v>
      </c>
      <c r="B99" s="260" t="str">
        <f> VLOOKUP($A99,datasets!$A:$B,2,0)</f>
        <v>Carvalho et al. 2021, Earth Surface Processes and Landforms (DIS2XCPI)</v>
      </c>
      <c r="C99" s="8" t="str">
        <f t="shared" si="1"/>
        <v>DIS2XCPI.1.1</v>
      </c>
      <c r="D99" s="103" t="s">
        <v>4806</v>
      </c>
      <c r="E99" s="103" t="s">
        <v>4806</v>
      </c>
      <c r="F99" s="9" t="s">
        <v>4701</v>
      </c>
      <c r="G99" s="279">
        <v>0.5</v>
      </c>
      <c r="H99" s="280">
        <v>0.5</v>
      </c>
      <c r="I99" s="280">
        <v>0.5</v>
      </c>
      <c r="J99" s="9" t="s">
        <v>22</v>
      </c>
      <c r="K99" s="9" t="s">
        <v>22</v>
      </c>
      <c r="L99" s="8"/>
      <c r="M99" s="9">
        <v>22.0</v>
      </c>
      <c r="N99" s="9">
        <v>22.0</v>
      </c>
      <c r="O99" s="9" t="s">
        <v>22</v>
      </c>
      <c r="P99" s="9" t="s">
        <v>22</v>
      </c>
      <c r="Q99" s="97">
        <v>1.65</v>
      </c>
      <c r="R99" s="9" t="s">
        <v>22</v>
      </c>
      <c r="S99" s="9" t="s">
        <v>22</v>
      </c>
      <c r="T99" s="8"/>
      <c r="U99" s="9">
        <v>78.0</v>
      </c>
      <c r="V99" s="9" t="s">
        <v>22</v>
      </c>
      <c r="W99" s="9" t="s">
        <v>22</v>
      </c>
      <c r="X99" s="9" t="s">
        <v>22</v>
      </c>
      <c r="Y99" s="9" t="s">
        <v>22</v>
      </c>
      <c r="Z99" s="9" t="s">
        <v>22</v>
      </c>
      <c r="AA99" s="8"/>
      <c r="AB99" s="9" t="s">
        <v>4806</v>
      </c>
      <c r="AC99" s="8"/>
      <c r="AD99" s="8"/>
      <c r="AE99" s="9" t="s">
        <v>4701</v>
      </c>
      <c r="AF99" s="9" t="s">
        <v>22</v>
      </c>
      <c r="AG99" s="9" t="s">
        <v>22</v>
      </c>
      <c r="AH99" s="9" t="s">
        <v>22</v>
      </c>
      <c r="AI99" s="9" t="s">
        <v>22</v>
      </c>
      <c r="AJ99" s="9" t="s">
        <v>22</v>
      </c>
      <c r="AK99" s="8"/>
      <c r="AL99" s="9" t="s">
        <v>22</v>
      </c>
      <c r="AM99" s="9" t="s">
        <v>22</v>
      </c>
      <c r="AN99" s="9">
        <v>3.07</v>
      </c>
      <c r="AO99" s="9" t="s">
        <v>22</v>
      </c>
      <c r="AP99" s="9" t="s">
        <v>22</v>
      </c>
      <c r="AQ99" s="8"/>
      <c r="AR99" s="9" t="s">
        <v>4714</v>
      </c>
      <c r="AS99" s="98" t="s">
        <v>22</v>
      </c>
      <c r="AT99" s="98" t="s">
        <v>22</v>
      </c>
    </row>
    <row r="100">
      <c r="A100" s="103" t="s">
        <v>3722</v>
      </c>
      <c r="B100" s="260" t="str">
        <f> VLOOKUP($A100,datasets!$A:$B,2,0)</f>
        <v>Carvalho et al. 2021, Earth Surface Processes and Landforms (DIS2XCPI)</v>
      </c>
      <c r="C100" s="8" t="str">
        <f t="shared" si="1"/>
        <v>DIS2XCPI.2.1</v>
      </c>
      <c r="D100" s="103" t="s">
        <v>4806</v>
      </c>
      <c r="E100" s="103" t="s">
        <v>4806</v>
      </c>
      <c r="F100" s="9" t="s">
        <v>4701</v>
      </c>
      <c r="G100" s="279">
        <v>0.5</v>
      </c>
      <c r="H100" s="280">
        <v>0.5</v>
      </c>
      <c r="I100" s="280">
        <v>0.5</v>
      </c>
      <c r="J100" s="9" t="s">
        <v>22</v>
      </c>
      <c r="K100" s="9" t="s">
        <v>22</v>
      </c>
      <c r="L100" s="8"/>
      <c r="M100" s="9">
        <v>17.0</v>
      </c>
      <c r="N100" s="9">
        <v>17.0</v>
      </c>
      <c r="O100" s="9" t="s">
        <v>22</v>
      </c>
      <c r="P100" s="9" t="s">
        <v>22</v>
      </c>
      <c r="Q100" s="97">
        <v>0.73</v>
      </c>
      <c r="R100" s="9" t="s">
        <v>22</v>
      </c>
      <c r="S100" s="9" t="s">
        <v>22</v>
      </c>
      <c r="T100" s="8"/>
      <c r="U100" s="9">
        <v>39.0</v>
      </c>
      <c r="V100" s="9" t="s">
        <v>22</v>
      </c>
      <c r="W100" s="9" t="s">
        <v>22</v>
      </c>
      <c r="X100" s="9" t="s">
        <v>22</v>
      </c>
      <c r="Y100" s="9" t="s">
        <v>22</v>
      </c>
      <c r="Z100" s="9" t="s">
        <v>22</v>
      </c>
      <c r="AA100" s="8"/>
      <c r="AB100" s="9" t="s">
        <v>4806</v>
      </c>
      <c r="AC100" s="8"/>
      <c r="AD100" s="8"/>
      <c r="AE100" s="9" t="s">
        <v>4701</v>
      </c>
      <c r="AF100" s="9" t="s">
        <v>22</v>
      </c>
      <c r="AG100" s="9" t="s">
        <v>22</v>
      </c>
      <c r="AH100" s="9" t="s">
        <v>22</v>
      </c>
      <c r="AI100" s="9" t="s">
        <v>22</v>
      </c>
      <c r="AJ100" s="9" t="s">
        <v>22</v>
      </c>
      <c r="AK100" s="8"/>
      <c r="AL100" s="9" t="s">
        <v>22</v>
      </c>
      <c r="AM100" s="9" t="s">
        <v>22</v>
      </c>
      <c r="AN100" s="9">
        <v>0.83</v>
      </c>
      <c r="AO100" s="9" t="s">
        <v>22</v>
      </c>
      <c r="AP100" s="9" t="s">
        <v>22</v>
      </c>
      <c r="AQ100" s="8"/>
      <c r="AR100" s="9" t="s">
        <v>4714</v>
      </c>
      <c r="AS100" s="98" t="s">
        <v>22</v>
      </c>
      <c r="AT100" s="98" t="s">
        <v>22</v>
      </c>
    </row>
    <row r="101">
      <c r="A101" s="103" t="s">
        <v>3723</v>
      </c>
      <c r="B101" s="260" t="str">
        <f> VLOOKUP($A101,datasets!$A:$B,2,0)</f>
        <v>Carvalho et al. 2021, Earth Surface Processes and Landforms (DIS2XCPI)</v>
      </c>
      <c r="C101" s="8" t="str">
        <f t="shared" si="1"/>
        <v>DIS2XCPI.3.1</v>
      </c>
      <c r="D101" s="103" t="s">
        <v>4806</v>
      </c>
      <c r="E101" s="103" t="s">
        <v>4806</v>
      </c>
      <c r="F101" s="9" t="s">
        <v>4701</v>
      </c>
      <c r="G101" s="279">
        <v>0.5</v>
      </c>
      <c r="H101" s="280">
        <v>0.5</v>
      </c>
      <c r="I101" s="280">
        <v>0.5</v>
      </c>
      <c r="J101" s="9" t="s">
        <v>22</v>
      </c>
      <c r="K101" s="9" t="s">
        <v>22</v>
      </c>
      <c r="L101" s="8"/>
      <c r="M101" s="9">
        <v>23.0</v>
      </c>
      <c r="N101" s="9">
        <v>23.0</v>
      </c>
      <c r="O101" s="9" t="s">
        <v>22</v>
      </c>
      <c r="P101" s="9" t="s">
        <v>22</v>
      </c>
      <c r="Q101" s="97">
        <v>0.78</v>
      </c>
      <c r="R101" s="9" t="s">
        <v>22</v>
      </c>
      <c r="S101" s="9" t="s">
        <v>22</v>
      </c>
      <c r="T101" s="8"/>
      <c r="U101" s="9">
        <v>77.0</v>
      </c>
      <c r="V101" s="9" t="s">
        <v>22</v>
      </c>
      <c r="W101" s="9" t="s">
        <v>22</v>
      </c>
      <c r="X101" s="9" t="s">
        <v>22</v>
      </c>
      <c r="Y101" s="9" t="s">
        <v>22</v>
      </c>
      <c r="Z101" s="9" t="s">
        <v>22</v>
      </c>
      <c r="AA101" s="8"/>
      <c r="AB101" s="9" t="s">
        <v>4806</v>
      </c>
      <c r="AC101" s="8"/>
      <c r="AD101" s="8"/>
      <c r="AE101" s="9" t="s">
        <v>4701</v>
      </c>
      <c r="AF101" s="9" t="s">
        <v>22</v>
      </c>
      <c r="AG101" s="9" t="s">
        <v>22</v>
      </c>
      <c r="AH101" s="9" t="s">
        <v>22</v>
      </c>
      <c r="AI101" s="9" t="s">
        <v>22</v>
      </c>
      <c r="AJ101" s="9" t="s">
        <v>22</v>
      </c>
      <c r="AK101" s="8"/>
      <c r="AL101" s="9" t="s">
        <v>22</v>
      </c>
      <c r="AM101" s="9" t="s">
        <v>22</v>
      </c>
      <c r="AN101" s="9">
        <v>0.68</v>
      </c>
      <c r="AO101" s="9" t="s">
        <v>22</v>
      </c>
      <c r="AP101" s="9" t="s">
        <v>22</v>
      </c>
      <c r="AQ101" s="8"/>
      <c r="AR101" s="9" t="s">
        <v>4714</v>
      </c>
      <c r="AS101" s="98" t="s">
        <v>22</v>
      </c>
      <c r="AT101" s="98" t="s">
        <v>22</v>
      </c>
    </row>
    <row r="102">
      <c r="A102" s="103" t="s">
        <v>3724</v>
      </c>
      <c r="B102" s="260" t="str">
        <f> VLOOKUP($A102,datasets!$A:$B,2,0)</f>
        <v>Carvalho et al. 2021, Earth Surface Processes and Landforms (DIS2XCPI)</v>
      </c>
      <c r="C102" s="8" t="str">
        <f t="shared" si="1"/>
        <v>DIS2XCPI.4.1</v>
      </c>
      <c r="D102" s="103" t="s">
        <v>4806</v>
      </c>
      <c r="E102" s="103" t="s">
        <v>4806</v>
      </c>
      <c r="F102" s="9" t="s">
        <v>4701</v>
      </c>
      <c r="G102" s="279">
        <v>0.5</v>
      </c>
      <c r="H102" s="280">
        <v>0.5</v>
      </c>
      <c r="I102" s="280">
        <v>0.5</v>
      </c>
      <c r="J102" s="9" t="s">
        <v>22</v>
      </c>
      <c r="K102" s="9" t="s">
        <v>22</v>
      </c>
      <c r="L102" s="8"/>
      <c r="M102" s="9">
        <v>30.0</v>
      </c>
      <c r="N102" s="9">
        <v>30.0</v>
      </c>
      <c r="O102" s="9" t="s">
        <v>22</v>
      </c>
      <c r="P102" s="9" t="s">
        <v>22</v>
      </c>
      <c r="Q102" s="97">
        <v>0.72</v>
      </c>
      <c r="R102" s="9" t="s">
        <v>22</v>
      </c>
      <c r="S102" s="9" t="s">
        <v>22</v>
      </c>
      <c r="T102" s="8"/>
      <c r="U102" s="9">
        <v>93.0</v>
      </c>
      <c r="V102" s="9" t="s">
        <v>22</v>
      </c>
      <c r="W102" s="9" t="s">
        <v>22</v>
      </c>
      <c r="X102" s="9" t="s">
        <v>22</v>
      </c>
      <c r="Y102" s="9" t="s">
        <v>22</v>
      </c>
      <c r="Z102" s="9" t="s">
        <v>22</v>
      </c>
      <c r="AA102" s="8"/>
      <c r="AB102" s="9" t="s">
        <v>4806</v>
      </c>
      <c r="AC102" s="8"/>
      <c r="AD102" s="8"/>
      <c r="AE102" s="9" t="s">
        <v>4701</v>
      </c>
      <c r="AF102" s="9" t="s">
        <v>22</v>
      </c>
      <c r="AG102" s="9" t="s">
        <v>22</v>
      </c>
      <c r="AH102" s="9" t="s">
        <v>22</v>
      </c>
      <c r="AI102" s="9" t="s">
        <v>22</v>
      </c>
      <c r="AJ102" s="9" t="s">
        <v>22</v>
      </c>
      <c r="AK102" s="8"/>
      <c r="AL102" s="9" t="s">
        <v>22</v>
      </c>
      <c r="AM102" s="9" t="s">
        <v>22</v>
      </c>
      <c r="AN102" s="9">
        <v>0.67</v>
      </c>
      <c r="AO102" s="9" t="s">
        <v>22</v>
      </c>
      <c r="AP102" s="9" t="s">
        <v>22</v>
      </c>
      <c r="AQ102" s="8"/>
      <c r="AR102" s="9" t="s">
        <v>4714</v>
      </c>
      <c r="AS102" s="98" t="s">
        <v>22</v>
      </c>
      <c r="AT102" s="98" t="s">
        <v>22</v>
      </c>
    </row>
    <row r="103">
      <c r="A103" s="103" t="s">
        <v>3725</v>
      </c>
      <c r="B103" s="260" t="str">
        <f> VLOOKUP($A103,datasets!$A:$B,2,0)</f>
        <v>Carvalho et al. 2021, Earth Surface Processes and Landforms (DIS2XCPI)</v>
      </c>
      <c r="C103" s="8" t="str">
        <f t="shared" si="1"/>
        <v>DIS2XCPI.5.1</v>
      </c>
      <c r="D103" s="103" t="s">
        <v>4806</v>
      </c>
      <c r="E103" s="103" t="s">
        <v>4806</v>
      </c>
      <c r="F103" s="9" t="s">
        <v>4701</v>
      </c>
      <c r="G103" s="279">
        <v>0.5</v>
      </c>
      <c r="H103" s="280">
        <v>0.5</v>
      </c>
      <c r="I103" s="280">
        <v>0.5</v>
      </c>
      <c r="J103" s="9" t="s">
        <v>22</v>
      </c>
      <c r="K103" s="9" t="s">
        <v>22</v>
      </c>
      <c r="L103" s="8"/>
      <c r="M103" s="9">
        <v>25.0</v>
      </c>
      <c r="N103" s="9">
        <v>25.0</v>
      </c>
      <c r="O103" s="9" t="s">
        <v>22</v>
      </c>
      <c r="P103" s="9" t="s">
        <v>22</v>
      </c>
      <c r="Q103" s="97">
        <v>0.69</v>
      </c>
      <c r="R103" s="9" t="s">
        <v>22</v>
      </c>
      <c r="S103" s="9" t="s">
        <v>22</v>
      </c>
      <c r="T103" s="8"/>
      <c r="U103" s="9">
        <v>60.0</v>
      </c>
      <c r="V103" s="9" t="s">
        <v>22</v>
      </c>
      <c r="W103" s="9" t="s">
        <v>22</v>
      </c>
      <c r="X103" s="9" t="s">
        <v>22</v>
      </c>
      <c r="Y103" s="9" t="s">
        <v>22</v>
      </c>
      <c r="Z103" s="9" t="s">
        <v>22</v>
      </c>
      <c r="AA103" s="8"/>
      <c r="AB103" s="9" t="s">
        <v>4806</v>
      </c>
      <c r="AC103" s="8"/>
      <c r="AD103" s="8"/>
      <c r="AE103" s="9" t="s">
        <v>4701</v>
      </c>
      <c r="AF103" s="9" t="s">
        <v>22</v>
      </c>
      <c r="AG103" s="9" t="s">
        <v>22</v>
      </c>
      <c r="AH103" s="9" t="s">
        <v>22</v>
      </c>
      <c r="AI103" s="9" t="s">
        <v>22</v>
      </c>
      <c r="AJ103" s="9" t="s">
        <v>22</v>
      </c>
      <c r="AK103" s="8"/>
      <c r="AL103" s="9" t="s">
        <v>22</v>
      </c>
      <c r="AM103" s="9" t="s">
        <v>22</v>
      </c>
      <c r="AN103" s="9">
        <v>0.74</v>
      </c>
      <c r="AO103" s="9" t="s">
        <v>22</v>
      </c>
      <c r="AP103" s="9" t="s">
        <v>22</v>
      </c>
      <c r="AQ103" s="8"/>
      <c r="AR103" s="9" t="s">
        <v>4714</v>
      </c>
      <c r="AS103" s="98" t="s">
        <v>22</v>
      </c>
      <c r="AT103" s="98" t="s">
        <v>22</v>
      </c>
    </row>
    <row r="104">
      <c r="A104" s="8" t="s">
        <v>3726</v>
      </c>
      <c r="B104" s="260" t="str">
        <f> VLOOKUP($A104,datasets!$A:$B,2,0)</f>
        <v>Casado et al. 2018, International Journal of Geographical Information Science (RWU3ALN9)</v>
      </c>
      <c r="C104" s="8" t="str">
        <f t="shared" si="1"/>
        <v>RWU3ALN9.1.1</v>
      </c>
      <c r="D104" s="9" t="s">
        <v>4817</v>
      </c>
      <c r="E104" s="9" t="s">
        <v>4817</v>
      </c>
      <c r="F104" s="9" t="s">
        <v>4695</v>
      </c>
      <c r="G104" s="9" t="s">
        <v>22</v>
      </c>
      <c r="H104" s="9" t="s">
        <v>22</v>
      </c>
      <c r="I104" s="9" t="s">
        <v>22</v>
      </c>
      <c r="J104" s="9" t="s">
        <v>22</v>
      </c>
      <c r="K104" s="9" t="s">
        <v>22</v>
      </c>
      <c r="L104" s="8"/>
      <c r="M104" s="9">
        <v>35.0</v>
      </c>
      <c r="N104" s="9">
        <v>35.0</v>
      </c>
      <c r="O104" s="9" t="s">
        <v>22</v>
      </c>
      <c r="P104" s="9" t="s">
        <v>22</v>
      </c>
      <c r="Q104" s="9">
        <v>5.3</v>
      </c>
      <c r="R104" s="9" t="s">
        <v>22</v>
      </c>
      <c r="S104" s="9" t="s">
        <v>22</v>
      </c>
      <c r="T104" s="8"/>
      <c r="U104" s="9">
        <v>28.0</v>
      </c>
      <c r="V104" s="9" t="s">
        <v>22</v>
      </c>
      <c r="W104" s="9" t="s">
        <v>22</v>
      </c>
      <c r="X104" s="9" t="s">
        <v>22</v>
      </c>
      <c r="Y104" s="9" t="s">
        <v>22</v>
      </c>
      <c r="Z104" s="9" t="s">
        <v>22</v>
      </c>
      <c r="AA104" s="8"/>
      <c r="AB104" s="9" t="s">
        <v>4750</v>
      </c>
      <c r="AC104" s="8"/>
      <c r="AD104" s="8"/>
      <c r="AE104" s="9" t="s">
        <v>4701</v>
      </c>
      <c r="AF104" s="9" t="s">
        <v>22</v>
      </c>
      <c r="AG104" s="9" t="s">
        <v>22</v>
      </c>
      <c r="AH104" s="9" t="s">
        <v>22</v>
      </c>
      <c r="AI104" s="9" t="s">
        <v>22</v>
      </c>
      <c r="AJ104" s="9" t="s">
        <v>22</v>
      </c>
      <c r="AK104" s="8"/>
      <c r="AL104" s="9" t="s">
        <v>22</v>
      </c>
      <c r="AM104" s="9" t="s">
        <v>22</v>
      </c>
      <c r="AN104" s="9">
        <v>5.3</v>
      </c>
      <c r="AO104" s="9" t="s">
        <v>22</v>
      </c>
      <c r="AP104" s="9" t="s">
        <v>22</v>
      </c>
      <c r="AQ104" s="8"/>
      <c r="AR104" s="9" t="s">
        <v>4714</v>
      </c>
      <c r="AS104" s="9" t="s">
        <v>22</v>
      </c>
      <c r="AT104" s="9" t="s">
        <v>5333</v>
      </c>
    </row>
    <row r="105">
      <c r="A105" s="103" t="s">
        <v>3731</v>
      </c>
      <c r="B105" s="260" t="str">
        <f> VLOOKUP($A105,datasets!$A:$B,2,0)</f>
        <v>Casana and Cothren 2008, Antiquity (U3Q4U35X)</v>
      </c>
      <c r="C105" s="8" t="str">
        <f t="shared" si="1"/>
        <v>U3Q4U35X.1.1</v>
      </c>
      <c r="D105" s="103" t="s">
        <v>4814</v>
      </c>
      <c r="E105" s="9" t="s">
        <v>5322</v>
      </c>
      <c r="F105" s="9" t="s">
        <v>4695</v>
      </c>
      <c r="G105" s="9" t="s">
        <v>22</v>
      </c>
      <c r="H105" s="9" t="s">
        <v>22</v>
      </c>
      <c r="I105" s="9" t="s">
        <v>22</v>
      </c>
      <c r="J105" s="9" t="s">
        <v>22</v>
      </c>
      <c r="K105" s="9" t="s">
        <v>22</v>
      </c>
      <c r="L105" s="8"/>
      <c r="M105" s="9" t="s">
        <v>4815</v>
      </c>
      <c r="N105" s="9">
        <v>20.0</v>
      </c>
      <c r="O105" s="9" t="s">
        <v>22</v>
      </c>
      <c r="P105" s="9" t="s">
        <v>22</v>
      </c>
      <c r="Q105" s="9" t="s">
        <v>22</v>
      </c>
      <c r="R105" s="9" t="s">
        <v>22</v>
      </c>
      <c r="S105" s="9" t="s">
        <v>22</v>
      </c>
      <c r="T105" s="8"/>
      <c r="U105" s="9" t="s">
        <v>22</v>
      </c>
      <c r="V105" s="9" t="s">
        <v>22</v>
      </c>
      <c r="W105" s="9" t="s">
        <v>22</v>
      </c>
      <c r="X105" s="9" t="s">
        <v>22</v>
      </c>
      <c r="Y105" s="9" t="s">
        <v>22</v>
      </c>
      <c r="Z105" s="9" t="s">
        <v>22</v>
      </c>
      <c r="AA105" s="8"/>
      <c r="AB105" s="9" t="s">
        <v>5334</v>
      </c>
      <c r="AC105" s="8"/>
      <c r="AD105" s="8"/>
      <c r="AE105" s="9" t="s">
        <v>4695</v>
      </c>
      <c r="AF105" s="9" t="s">
        <v>22</v>
      </c>
      <c r="AG105" s="9" t="s">
        <v>22</v>
      </c>
      <c r="AH105" s="9" t="s">
        <v>22</v>
      </c>
      <c r="AI105" s="9" t="s">
        <v>22</v>
      </c>
      <c r="AJ105" s="9" t="s">
        <v>22</v>
      </c>
      <c r="AK105" s="8"/>
      <c r="AL105" s="9" t="s">
        <v>22</v>
      </c>
      <c r="AM105" s="9" t="s">
        <v>22</v>
      </c>
      <c r="AN105" s="9" t="s">
        <v>22</v>
      </c>
      <c r="AO105" s="9" t="s">
        <v>22</v>
      </c>
      <c r="AP105" s="9" t="s">
        <v>22</v>
      </c>
      <c r="AQ105" s="8"/>
      <c r="AR105" s="9" t="s">
        <v>22</v>
      </c>
      <c r="AS105" s="9" t="s">
        <v>22</v>
      </c>
      <c r="AT105" s="9" t="s">
        <v>22</v>
      </c>
    </row>
    <row r="106">
      <c r="A106" s="103" t="s">
        <v>3733</v>
      </c>
      <c r="B106" s="260" t="str">
        <f> VLOOKUP($A106,datasets!$A:$B,2,0)</f>
        <v>Casana and Cothren 2008, Antiquity (U3Q4U35X)</v>
      </c>
      <c r="C106" s="8" t="str">
        <f t="shared" si="1"/>
        <v>U3Q4U35X.2.1</v>
      </c>
      <c r="D106" s="103" t="s">
        <v>4814</v>
      </c>
      <c r="E106" s="9" t="s">
        <v>5322</v>
      </c>
      <c r="F106" s="9" t="s">
        <v>4695</v>
      </c>
      <c r="G106" s="9" t="s">
        <v>22</v>
      </c>
      <c r="H106" s="9" t="s">
        <v>22</v>
      </c>
      <c r="I106" s="9" t="s">
        <v>22</v>
      </c>
      <c r="J106" s="9" t="s">
        <v>22</v>
      </c>
      <c r="K106" s="9" t="s">
        <v>22</v>
      </c>
      <c r="L106" s="8"/>
      <c r="M106" s="9" t="s">
        <v>4815</v>
      </c>
      <c r="N106" s="9">
        <v>20.0</v>
      </c>
      <c r="O106" s="9" t="s">
        <v>22</v>
      </c>
      <c r="P106" s="9" t="s">
        <v>22</v>
      </c>
      <c r="Q106" s="9" t="s">
        <v>22</v>
      </c>
      <c r="R106" s="9" t="s">
        <v>22</v>
      </c>
      <c r="S106" s="9" t="s">
        <v>22</v>
      </c>
      <c r="T106" s="8"/>
      <c r="U106" s="9" t="s">
        <v>22</v>
      </c>
      <c r="V106" s="9" t="s">
        <v>22</v>
      </c>
      <c r="W106" s="9" t="s">
        <v>22</v>
      </c>
      <c r="X106" s="9" t="s">
        <v>22</v>
      </c>
      <c r="Y106" s="9" t="s">
        <v>22</v>
      </c>
      <c r="Z106" s="9" t="s">
        <v>22</v>
      </c>
      <c r="AA106" s="8"/>
      <c r="AB106" s="9" t="s">
        <v>5334</v>
      </c>
      <c r="AC106" s="8"/>
      <c r="AD106" s="8"/>
      <c r="AE106" s="9" t="s">
        <v>4695</v>
      </c>
      <c r="AF106" s="9" t="s">
        <v>22</v>
      </c>
      <c r="AG106" s="9" t="s">
        <v>22</v>
      </c>
      <c r="AH106" s="9" t="s">
        <v>22</v>
      </c>
      <c r="AI106" s="9" t="s">
        <v>22</v>
      </c>
      <c r="AJ106" s="9" t="s">
        <v>22</v>
      </c>
      <c r="AK106" s="8"/>
      <c r="AL106" s="9" t="s">
        <v>22</v>
      </c>
      <c r="AM106" s="9" t="s">
        <v>22</v>
      </c>
      <c r="AN106" s="9" t="s">
        <v>22</v>
      </c>
      <c r="AO106" s="9" t="s">
        <v>22</v>
      </c>
      <c r="AP106" s="9" t="s">
        <v>22</v>
      </c>
      <c r="AQ106" s="8"/>
      <c r="AR106" s="9" t="s">
        <v>22</v>
      </c>
      <c r="AS106" s="9" t="s">
        <v>22</v>
      </c>
      <c r="AT106" s="9" t="s">
        <v>22</v>
      </c>
    </row>
    <row r="107">
      <c r="A107" s="103" t="s">
        <v>3734</v>
      </c>
      <c r="B107" s="260" t="str">
        <f> VLOOKUP($A107,datasets!$A:$B,2,0)</f>
        <v>Casana and Cothren 2008, Antiquity (U3Q4U35X)</v>
      </c>
      <c r="C107" s="8" t="str">
        <f t="shared" si="1"/>
        <v>U3Q4U35X.3.1</v>
      </c>
      <c r="D107" s="103" t="s">
        <v>4814</v>
      </c>
      <c r="E107" s="9" t="s">
        <v>5322</v>
      </c>
      <c r="F107" s="9" t="s">
        <v>4695</v>
      </c>
      <c r="G107" s="9" t="s">
        <v>22</v>
      </c>
      <c r="H107" s="9" t="s">
        <v>22</v>
      </c>
      <c r="I107" s="9" t="s">
        <v>22</v>
      </c>
      <c r="J107" s="9" t="s">
        <v>22</v>
      </c>
      <c r="K107" s="9" t="s">
        <v>22</v>
      </c>
      <c r="L107" s="8"/>
      <c r="M107" s="9" t="s">
        <v>4815</v>
      </c>
      <c r="N107" s="9">
        <v>20.0</v>
      </c>
      <c r="O107" s="9" t="s">
        <v>22</v>
      </c>
      <c r="P107" s="9" t="s">
        <v>22</v>
      </c>
      <c r="Q107" s="9" t="s">
        <v>22</v>
      </c>
      <c r="R107" s="9" t="s">
        <v>22</v>
      </c>
      <c r="S107" s="9" t="s">
        <v>22</v>
      </c>
      <c r="T107" s="8"/>
      <c r="U107" s="9" t="s">
        <v>22</v>
      </c>
      <c r="V107" s="9" t="s">
        <v>22</v>
      </c>
      <c r="W107" s="9" t="s">
        <v>22</v>
      </c>
      <c r="X107" s="9" t="s">
        <v>22</v>
      </c>
      <c r="Y107" s="9" t="s">
        <v>22</v>
      </c>
      <c r="Z107" s="9" t="s">
        <v>22</v>
      </c>
      <c r="AA107" s="8"/>
      <c r="AB107" s="9" t="s">
        <v>5334</v>
      </c>
      <c r="AC107" s="8"/>
      <c r="AD107" s="8"/>
      <c r="AE107" s="9" t="s">
        <v>4695</v>
      </c>
      <c r="AF107" s="9" t="s">
        <v>22</v>
      </c>
      <c r="AG107" s="9" t="s">
        <v>22</v>
      </c>
      <c r="AH107" s="9" t="s">
        <v>22</v>
      </c>
      <c r="AI107" s="9" t="s">
        <v>22</v>
      </c>
      <c r="AJ107" s="9" t="s">
        <v>22</v>
      </c>
      <c r="AK107" s="8"/>
      <c r="AL107" s="9" t="s">
        <v>22</v>
      </c>
      <c r="AM107" s="9" t="s">
        <v>22</v>
      </c>
      <c r="AN107" s="9" t="s">
        <v>22</v>
      </c>
      <c r="AO107" s="9" t="s">
        <v>22</v>
      </c>
      <c r="AP107" s="9" t="s">
        <v>22</v>
      </c>
      <c r="AQ107" s="8"/>
      <c r="AR107" s="9" t="s">
        <v>22</v>
      </c>
      <c r="AS107" s="9" t="s">
        <v>22</v>
      </c>
      <c r="AT107" s="9" t="s">
        <v>22</v>
      </c>
    </row>
    <row r="108">
      <c r="A108" s="8" t="s">
        <v>4507</v>
      </c>
      <c r="B108" s="260" t="str">
        <f> VLOOKUP($A108,datasets!$A:$B,2,0)</f>
        <v>Chekalin and Fomtchenko 2004, The International Archives of the Photogrammetry, Remote Sensing and Spatial Information Sciences (8K5BAYHG)</v>
      </c>
      <c r="C108" s="8" t="str">
        <f t="shared" si="1"/>
        <v>8K5BAYHG.1.1</v>
      </c>
      <c r="D108" s="103" t="s">
        <v>4817</v>
      </c>
      <c r="E108" s="103" t="s">
        <v>4817</v>
      </c>
      <c r="F108" s="9" t="s">
        <v>4695</v>
      </c>
      <c r="G108" s="9" t="s">
        <v>22</v>
      </c>
      <c r="H108" s="9" t="s">
        <v>22</v>
      </c>
      <c r="I108" s="9" t="s">
        <v>22</v>
      </c>
      <c r="J108" s="9" t="s">
        <v>22</v>
      </c>
      <c r="K108" s="9" t="s">
        <v>22</v>
      </c>
      <c r="L108" s="8"/>
      <c r="M108" s="9">
        <v>29.0</v>
      </c>
      <c r="N108" s="9">
        <v>29.0</v>
      </c>
      <c r="O108" s="9" t="s">
        <v>22</v>
      </c>
      <c r="P108" s="9" t="s">
        <v>22</v>
      </c>
      <c r="Q108" s="9">
        <v>8.58</v>
      </c>
      <c r="R108" s="9">
        <v>14.94</v>
      </c>
      <c r="S108" s="9" t="s">
        <v>22</v>
      </c>
      <c r="T108" s="8"/>
      <c r="U108" s="9" t="s">
        <v>22</v>
      </c>
      <c r="V108" s="9" t="s">
        <v>22</v>
      </c>
      <c r="W108" s="9" t="s">
        <v>22</v>
      </c>
      <c r="X108" s="9" t="s">
        <v>22</v>
      </c>
      <c r="Y108" s="9" t="s">
        <v>22</v>
      </c>
      <c r="Z108" s="9" t="s">
        <v>22</v>
      </c>
      <c r="AA108" s="8"/>
      <c r="AB108" s="9" t="s">
        <v>4818</v>
      </c>
      <c r="AC108" s="9" t="s">
        <v>4758</v>
      </c>
      <c r="AD108" s="8"/>
      <c r="AE108" s="9" t="s">
        <v>4695</v>
      </c>
      <c r="AF108" s="9" t="s">
        <v>22</v>
      </c>
      <c r="AG108" s="9" t="s">
        <v>22</v>
      </c>
      <c r="AH108" s="9" t="s">
        <v>22</v>
      </c>
      <c r="AI108" s="9" t="s">
        <v>22</v>
      </c>
      <c r="AJ108" s="9" t="s">
        <v>22</v>
      </c>
      <c r="AK108" s="8"/>
      <c r="AL108" s="9" t="s">
        <v>22</v>
      </c>
      <c r="AM108" s="9" t="s">
        <v>22</v>
      </c>
      <c r="AN108" s="9">
        <v>14.1</v>
      </c>
      <c r="AO108" s="9" t="s">
        <v>22</v>
      </c>
      <c r="AP108" s="9" t="s">
        <v>22</v>
      </c>
      <c r="AQ108" s="8"/>
      <c r="AR108" s="9" t="s">
        <v>4714</v>
      </c>
      <c r="AS108" s="9" t="s">
        <v>22</v>
      </c>
      <c r="AT108" s="9" t="s">
        <v>22</v>
      </c>
    </row>
    <row r="109">
      <c r="A109" s="103" t="s">
        <v>3735</v>
      </c>
      <c r="B109" s="260" t="str">
        <f> VLOOKUP($A109,datasets!$A:$B,2,0)</f>
        <v>Child et al. 2021, Remote Sensing (E675XV2W)</v>
      </c>
      <c r="C109" s="8" t="str">
        <f t="shared" si="1"/>
        <v>E675XV2W.1.1</v>
      </c>
      <c r="D109" s="9" t="s">
        <v>5335</v>
      </c>
      <c r="E109" s="9" t="s">
        <v>4826</v>
      </c>
      <c r="F109" s="9" t="s">
        <v>4695</v>
      </c>
      <c r="G109" s="9" t="s">
        <v>22</v>
      </c>
      <c r="H109" s="9" t="s">
        <v>22</v>
      </c>
      <c r="I109" s="9" t="s">
        <v>22</v>
      </c>
      <c r="J109" s="9" t="s">
        <v>22</v>
      </c>
      <c r="K109" s="9" t="s">
        <v>22</v>
      </c>
      <c r="L109" s="8"/>
      <c r="M109" s="9">
        <v>143.0</v>
      </c>
      <c r="N109" s="9">
        <v>143.0</v>
      </c>
      <c r="O109" s="9" t="s">
        <v>22</v>
      </c>
      <c r="P109" s="9" t="s">
        <v>22</v>
      </c>
      <c r="Q109" s="9">
        <v>3.5</v>
      </c>
      <c r="R109" s="9">
        <v>2.0</v>
      </c>
      <c r="S109" s="9" t="s">
        <v>22</v>
      </c>
      <c r="T109" s="8"/>
      <c r="U109" s="9" t="s">
        <v>22</v>
      </c>
      <c r="V109" s="9" t="s">
        <v>22</v>
      </c>
      <c r="W109" s="9" t="s">
        <v>22</v>
      </c>
      <c r="X109" s="9" t="s">
        <v>22</v>
      </c>
      <c r="Y109" s="9" t="s">
        <v>22</v>
      </c>
      <c r="Z109" s="9" t="s">
        <v>22</v>
      </c>
      <c r="AA109" s="8"/>
      <c r="AB109" s="9" t="s">
        <v>4820</v>
      </c>
      <c r="AC109" s="9" t="s">
        <v>4758</v>
      </c>
      <c r="AD109" s="8"/>
      <c r="AE109" s="9" t="s">
        <v>4701</v>
      </c>
      <c r="AF109" s="9" t="s">
        <v>22</v>
      </c>
      <c r="AG109" s="9" t="s">
        <v>22</v>
      </c>
      <c r="AH109" s="9" t="s">
        <v>22</v>
      </c>
      <c r="AI109" s="9" t="s">
        <v>22</v>
      </c>
      <c r="AJ109" s="9" t="s">
        <v>22</v>
      </c>
      <c r="AK109" s="8"/>
      <c r="AL109" s="9" t="s">
        <v>22</v>
      </c>
      <c r="AM109" s="9" t="s">
        <v>22</v>
      </c>
      <c r="AN109" s="9">
        <v>0.5</v>
      </c>
      <c r="AO109" s="9" t="s">
        <v>22</v>
      </c>
      <c r="AP109" s="9" t="s">
        <v>22</v>
      </c>
      <c r="AQ109" s="8"/>
      <c r="AR109" s="9" t="s">
        <v>4714</v>
      </c>
      <c r="AS109" s="11" t="s">
        <v>4824</v>
      </c>
      <c r="AT109" s="9" t="s">
        <v>22</v>
      </c>
    </row>
    <row r="110">
      <c r="A110" s="103" t="s">
        <v>3735</v>
      </c>
      <c r="B110" s="260" t="str">
        <f> VLOOKUP($A110,datasets!$A:$B,2,0)</f>
        <v>Child et al. 2021, Remote Sensing (E675XV2W)</v>
      </c>
      <c r="C110" s="8" t="str">
        <f t="shared" si="1"/>
        <v>E675XV2W.1.2</v>
      </c>
      <c r="D110" s="9" t="s">
        <v>5335</v>
      </c>
      <c r="E110" s="9" t="s">
        <v>4826</v>
      </c>
      <c r="F110" s="9" t="s">
        <v>4695</v>
      </c>
      <c r="G110" s="9" t="s">
        <v>22</v>
      </c>
      <c r="H110" s="9" t="s">
        <v>22</v>
      </c>
      <c r="I110" s="9" t="s">
        <v>22</v>
      </c>
      <c r="J110" s="9" t="s">
        <v>22</v>
      </c>
      <c r="K110" s="9" t="s">
        <v>22</v>
      </c>
      <c r="L110" s="8"/>
      <c r="M110" s="9">
        <v>143.0</v>
      </c>
      <c r="N110" s="9">
        <v>143.0</v>
      </c>
      <c r="O110" s="9" t="s">
        <v>22</v>
      </c>
      <c r="P110" s="9" t="s">
        <v>22</v>
      </c>
      <c r="Q110" s="9">
        <v>3.5</v>
      </c>
      <c r="R110" s="9">
        <v>2.0</v>
      </c>
      <c r="S110" s="9" t="s">
        <v>22</v>
      </c>
      <c r="T110" s="8"/>
      <c r="U110" s="9" t="s">
        <v>22</v>
      </c>
      <c r="V110" s="9" t="s">
        <v>22</v>
      </c>
      <c r="W110" s="9" t="s">
        <v>22</v>
      </c>
      <c r="X110" s="9" t="s">
        <v>22</v>
      </c>
      <c r="Y110" s="9" t="s">
        <v>22</v>
      </c>
      <c r="Z110" s="9" t="s">
        <v>22</v>
      </c>
      <c r="AA110" s="8"/>
      <c r="AB110" s="9" t="s">
        <v>4826</v>
      </c>
      <c r="AC110" s="9" t="s">
        <v>4758</v>
      </c>
      <c r="AD110" s="8"/>
      <c r="AE110" s="9" t="s">
        <v>4695</v>
      </c>
      <c r="AF110" s="9" t="s">
        <v>22</v>
      </c>
      <c r="AG110" s="9" t="s">
        <v>22</v>
      </c>
      <c r="AH110" s="9" t="s">
        <v>22</v>
      </c>
      <c r="AI110" s="9" t="s">
        <v>22</v>
      </c>
      <c r="AJ110" s="9" t="s">
        <v>22</v>
      </c>
      <c r="AK110" s="8"/>
      <c r="AL110" s="9" t="s">
        <v>22</v>
      </c>
      <c r="AM110" s="9" t="s">
        <v>22</v>
      </c>
      <c r="AN110" s="9">
        <v>6.09</v>
      </c>
      <c r="AO110" s="9" t="s">
        <v>22</v>
      </c>
      <c r="AP110" s="9" t="s">
        <v>22</v>
      </c>
      <c r="AQ110" s="8"/>
      <c r="AR110" s="9" t="s">
        <v>4913</v>
      </c>
      <c r="AS110" s="11" t="s">
        <v>4824</v>
      </c>
      <c r="AT110" s="9" t="s">
        <v>22</v>
      </c>
    </row>
    <row r="111">
      <c r="A111" s="103" t="s">
        <v>3739</v>
      </c>
      <c r="B111" s="260" t="str">
        <f> VLOOKUP($A111,datasets!$A:$B,2,0)</f>
        <v>Child et al. 2021, Remote Sensing (E675XV2W)</v>
      </c>
      <c r="C111" s="8" t="str">
        <f t="shared" si="1"/>
        <v>E675XV2W.2.1</v>
      </c>
      <c r="D111" s="9" t="s">
        <v>5335</v>
      </c>
      <c r="E111" s="9" t="s">
        <v>4826</v>
      </c>
      <c r="F111" s="9" t="s">
        <v>4695</v>
      </c>
      <c r="G111" s="9" t="s">
        <v>22</v>
      </c>
      <c r="H111" s="9" t="s">
        <v>22</v>
      </c>
      <c r="I111" s="9" t="s">
        <v>22</v>
      </c>
      <c r="J111" s="9" t="s">
        <v>22</v>
      </c>
      <c r="K111" s="9" t="s">
        <v>22</v>
      </c>
      <c r="L111" s="8"/>
      <c r="M111" s="9">
        <v>136.0</v>
      </c>
      <c r="N111" s="9">
        <v>136.0</v>
      </c>
      <c r="O111" s="9" t="s">
        <v>22</v>
      </c>
      <c r="P111" s="9" t="s">
        <v>22</v>
      </c>
      <c r="Q111" s="9">
        <v>3.5</v>
      </c>
      <c r="R111" s="9">
        <v>2.0</v>
      </c>
      <c r="S111" s="9" t="s">
        <v>22</v>
      </c>
      <c r="T111" s="8"/>
      <c r="U111" s="9" t="s">
        <v>22</v>
      </c>
      <c r="V111" s="9" t="s">
        <v>22</v>
      </c>
      <c r="W111" s="9" t="s">
        <v>22</v>
      </c>
      <c r="X111" s="9" t="s">
        <v>22</v>
      </c>
      <c r="Y111" s="9" t="s">
        <v>22</v>
      </c>
      <c r="Z111" s="9" t="s">
        <v>22</v>
      </c>
      <c r="AA111" s="8"/>
      <c r="AB111" s="9" t="s">
        <v>4820</v>
      </c>
      <c r="AC111" s="9" t="s">
        <v>4758</v>
      </c>
      <c r="AD111" s="8"/>
      <c r="AE111" s="9" t="s">
        <v>4701</v>
      </c>
      <c r="AF111" s="9" t="s">
        <v>22</v>
      </c>
      <c r="AG111" s="9" t="s">
        <v>22</v>
      </c>
      <c r="AH111" s="9" t="s">
        <v>22</v>
      </c>
      <c r="AI111" s="9" t="s">
        <v>22</v>
      </c>
      <c r="AJ111" s="9" t="s">
        <v>22</v>
      </c>
      <c r="AK111" s="8"/>
      <c r="AL111" s="9" t="s">
        <v>22</v>
      </c>
      <c r="AM111" s="9" t="s">
        <v>22</v>
      </c>
      <c r="AN111" s="9">
        <v>2.3</v>
      </c>
      <c r="AO111" s="9" t="s">
        <v>22</v>
      </c>
      <c r="AP111" s="9" t="s">
        <v>22</v>
      </c>
      <c r="AQ111" s="8"/>
      <c r="AR111" s="9" t="s">
        <v>4714</v>
      </c>
      <c r="AS111" s="11" t="s">
        <v>4824</v>
      </c>
      <c r="AT111" s="9" t="s">
        <v>22</v>
      </c>
    </row>
    <row r="112">
      <c r="A112" s="103" t="s">
        <v>3739</v>
      </c>
      <c r="B112" s="260" t="str">
        <f> VLOOKUP($A112,datasets!$A:$B,2,0)</f>
        <v>Child et al. 2021, Remote Sensing (E675XV2W)</v>
      </c>
      <c r="C112" s="8" t="str">
        <f t="shared" si="1"/>
        <v>E675XV2W.2.2</v>
      </c>
      <c r="D112" s="9" t="s">
        <v>5335</v>
      </c>
      <c r="E112" s="9" t="s">
        <v>4826</v>
      </c>
      <c r="F112" s="9" t="s">
        <v>4695</v>
      </c>
      <c r="G112" s="9" t="s">
        <v>22</v>
      </c>
      <c r="H112" s="9" t="s">
        <v>22</v>
      </c>
      <c r="I112" s="9" t="s">
        <v>22</v>
      </c>
      <c r="J112" s="9" t="s">
        <v>22</v>
      </c>
      <c r="K112" s="9" t="s">
        <v>22</v>
      </c>
      <c r="L112" s="8"/>
      <c r="M112" s="9">
        <v>136.0</v>
      </c>
      <c r="N112" s="9">
        <v>136.0</v>
      </c>
      <c r="O112" s="9" t="s">
        <v>22</v>
      </c>
      <c r="P112" s="9" t="s">
        <v>22</v>
      </c>
      <c r="Q112" s="9">
        <v>3.5</v>
      </c>
      <c r="R112" s="9">
        <v>2.0</v>
      </c>
      <c r="S112" s="9" t="s">
        <v>22</v>
      </c>
      <c r="T112" s="8"/>
      <c r="U112" s="9" t="s">
        <v>22</v>
      </c>
      <c r="V112" s="9" t="s">
        <v>22</v>
      </c>
      <c r="W112" s="9" t="s">
        <v>22</v>
      </c>
      <c r="X112" s="9" t="s">
        <v>22</v>
      </c>
      <c r="Y112" s="9" t="s">
        <v>22</v>
      </c>
      <c r="Z112" s="9" t="s">
        <v>22</v>
      </c>
      <c r="AA112" s="8"/>
      <c r="AB112" s="9" t="s">
        <v>4826</v>
      </c>
      <c r="AC112" s="9" t="s">
        <v>4758</v>
      </c>
      <c r="AD112" s="8"/>
      <c r="AE112" s="9" t="s">
        <v>4695</v>
      </c>
      <c r="AF112" s="9" t="s">
        <v>22</v>
      </c>
      <c r="AG112" s="9" t="s">
        <v>22</v>
      </c>
      <c r="AH112" s="9" t="s">
        <v>22</v>
      </c>
      <c r="AI112" s="9" t="s">
        <v>22</v>
      </c>
      <c r="AJ112" s="9" t="s">
        <v>22</v>
      </c>
      <c r="AK112" s="8"/>
      <c r="AL112" s="9" t="s">
        <v>22</v>
      </c>
      <c r="AM112" s="9" t="s">
        <v>22</v>
      </c>
      <c r="AN112" s="9">
        <v>3.85</v>
      </c>
      <c r="AO112" s="9" t="s">
        <v>22</v>
      </c>
      <c r="AP112" s="9" t="s">
        <v>22</v>
      </c>
      <c r="AQ112" s="8"/>
      <c r="AR112" s="9" t="s">
        <v>4913</v>
      </c>
      <c r="AS112" s="11" t="s">
        <v>4824</v>
      </c>
      <c r="AT112" s="9" t="s">
        <v>22</v>
      </c>
    </row>
    <row r="113">
      <c r="A113" s="8" t="s">
        <v>3740</v>
      </c>
      <c r="B113" s="260" t="str">
        <f> VLOOKUP($A113,datasets!$A:$B,2,0)</f>
        <v>Cogliati et al. 2017, ISPRS Annals of Photogrammetry, Remote Sensing and Spatial Information Sciences (Z32D9335)</v>
      </c>
      <c r="C113" s="8" t="str">
        <f t="shared" si="1"/>
        <v>Z32D9335.1.1</v>
      </c>
      <c r="D113" s="9" t="s">
        <v>4872</v>
      </c>
      <c r="E113" s="9" t="s">
        <v>5336</v>
      </c>
      <c r="F113" s="9" t="s">
        <v>4695</v>
      </c>
      <c r="G113" s="9" t="s">
        <v>22</v>
      </c>
      <c r="H113" s="9" t="s">
        <v>22</v>
      </c>
      <c r="I113" s="9" t="s">
        <v>22</v>
      </c>
      <c r="J113" s="9" t="s">
        <v>22</v>
      </c>
      <c r="K113" s="9" t="s">
        <v>22</v>
      </c>
      <c r="L113" s="8"/>
      <c r="M113" s="261">
        <v>3.0</v>
      </c>
      <c r="N113" s="261">
        <v>3.0</v>
      </c>
      <c r="O113" s="9" t="s">
        <v>22</v>
      </c>
      <c r="P113" s="9" t="s">
        <v>22</v>
      </c>
      <c r="Q113" s="9">
        <v>6.5</v>
      </c>
      <c r="R113" s="103">
        <v>7.6</v>
      </c>
      <c r="S113" s="9" t="s">
        <v>22</v>
      </c>
      <c r="T113" s="8"/>
      <c r="U113" s="9" t="s">
        <v>22</v>
      </c>
      <c r="V113" s="9" t="s">
        <v>22</v>
      </c>
      <c r="W113" s="9" t="s">
        <v>22</v>
      </c>
      <c r="X113" s="9" t="s">
        <v>22</v>
      </c>
      <c r="Y113" s="9" t="s">
        <v>22</v>
      </c>
      <c r="Z113" s="9" t="s">
        <v>22</v>
      </c>
      <c r="AA113" s="8"/>
      <c r="AB113" s="103" t="s">
        <v>4831</v>
      </c>
      <c r="AC113" s="103" t="s">
        <v>4832</v>
      </c>
      <c r="AD113" s="264"/>
      <c r="AE113" s="264" t="s">
        <v>4695</v>
      </c>
      <c r="AF113" s="264" t="s">
        <v>22</v>
      </c>
      <c r="AG113" s="264" t="s">
        <v>22</v>
      </c>
      <c r="AH113" s="264" t="s">
        <v>22</v>
      </c>
      <c r="AI113" s="9" t="s">
        <v>22</v>
      </c>
      <c r="AJ113" s="9" t="s">
        <v>22</v>
      </c>
      <c r="AK113" s="266"/>
      <c r="AL113" s="98" t="s">
        <v>22</v>
      </c>
      <c r="AM113" s="98" t="s">
        <v>22</v>
      </c>
      <c r="AN113" s="9" t="s">
        <v>22</v>
      </c>
      <c r="AO113" s="9" t="s">
        <v>22</v>
      </c>
      <c r="AP113" s="9" t="s">
        <v>22</v>
      </c>
      <c r="AQ113" s="8"/>
      <c r="AR113" s="9" t="s">
        <v>22</v>
      </c>
      <c r="AS113" s="9" t="s">
        <v>22</v>
      </c>
      <c r="AT113" s="9" t="s">
        <v>22</v>
      </c>
    </row>
    <row r="114">
      <c r="A114" s="9" t="s">
        <v>3743</v>
      </c>
      <c r="B114" s="260" t="str">
        <f> VLOOKUP($A114,datasets!$A:$B,2,0)</f>
        <v>Cogliati et al. 2017, ISPRS Annals of Photogrammetry, Remote Sensing and Spatial Information Sciences (Z32D9335)</v>
      </c>
      <c r="C114" s="8" t="str">
        <f t="shared" si="1"/>
        <v>Z32D9335.2.1</v>
      </c>
      <c r="D114" s="9" t="s">
        <v>4872</v>
      </c>
      <c r="E114" s="9" t="s">
        <v>5336</v>
      </c>
      <c r="F114" s="9" t="s">
        <v>4695</v>
      </c>
      <c r="G114" s="9" t="s">
        <v>22</v>
      </c>
      <c r="H114" s="9" t="s">
        <v>22</v>
      </c>
      <c r="I114" s="9" t="s">
        <v>22</v>
      </c>
      <c r="J114" s="9" t="s">
        <v>22</v>
      </c>
      <c r="K114" s="9" t="s">
        <v>22</v>
      </c>
      <c r="L114" s="8"/>
      <c r="M114" s="261">
        <v>3.0</v>
      </c>
      <c r="N114" s="261">
        <v>3.0</v>
      </c>
      <c r="O114" s="9" t="s">
        <v>22</v>
      </c>
      <c r="P114" s="9" t="s">
        <v>22</v>
      </c>
      <c r="Q114" s="9">
        <v>6.5</v>
      </c>
      <c r="R114" s="103">
        <v>4.4</v>
      </c>
      <c r="S114" s="9" t="s">
        <v>22</v>
      </c>
      <c r="T114" s="8"/>
      <c r="U114" s="9" t="s">
        <v>22</v>
      </c>
      <c r="V114" s="9" t="s">
        <v>22</v>
      </c>
      <c r="W114" s="9" t="s">
        <v>22</v>
      </c>
      <c r="X114" s="9" t="s">
        <v>22</v>
      </c>
      <c r="Y114" s="9" t="s">
        <v>22</v>
      </c>
      <c r="Z114" s="9" t="s">
        <v>22</v>
      </c>
      <c r="AA114" s="8"/>
      <c r="AB114" s="103" t="s">
        <v>4831</v>
      </c>
      <c r="AC114" s="103" t="s">
        <v>4832</v>
      </c>
      <c r="AD114" s="264"/>
      <c r="AE114" s="264" t="s">
        <v>4695</v>
      </c>
      <c r="AF114" s="264" t="s">
        <v>22</v>
      </c>
      <c r="AG114" s="264" t="s">
        <v>22</v>
      </c>
      <c r="AH114" s="264" t="s">
        <v>22</v>
      </c>
      <c r="AI114" s="9" t="s">
        <v>22</v>
      </c>
      <c r="AJ114" s="9" t="s">
        <v>22</v>
      </c>
      <c r="AK114" s="266"/>
      <c r="AL114" s="98" t="s">
        <v>22</v>
      </c>
      <c r="AM114" s="98" t="s">
        <v>22</v>
      </c>
      <c r="AN114" s="9" t="s">
        <v>22</v>
      </c>
      <c r="AO114" s="9" t="s">
        <v>22</v>
      </c>
      <c r="AP114" s="9" t="s">
        <v>22</v>
      </c>
      <c r="AQ114" s="8"/>
      <c r="AR114" s="9" t="s">
        <v>22</v>
      </c>
      <c r="AS114" s="9" t="s">
        <v>22</v>
      </c>
      <c r="AT114" s="9" t="s">
        <v>22</v>
      </c>
    </row>
    <row r="115">
      <c r="A115" s="9" t="s">
        <v>3744</v>
      </c>
      <c r="B115" s="260" t="str">
        <f> VLOOKUP($A115,datasets!$A:$B,2,0)</f>
        <v>Cogliati et al. 2017, ISPRS Annals of Photogrammetry, Remote Sensing and Spatial Information Sciences (Z32D9335)</v>
      </c>
      <c r="C115" s="8" t="str">
        <f t="shared" si="1"/>
        <v>Z32D9335.3.1</v>
      </c>
      <c r="D115" s="9" t="s">
        <v>4872</v>
      </c>
      <c r="E115" s="9" t="s">
        <v>5336</v>
      </c>
      <c r="F115" s="9" t="s">
        <v>4695</v>
      </c>
      <c r="G115" s="9" t="s">
        <v>22</v>
      </c>
      <c r="H115" s="9" t="s">
        <v>22</v>
      </c>
      <c r="I115" s="9" t="s">
        <v>22</v>
      </c>
      <c r="J115" s="9" t="s">
        <v>22</v>
      </c>
      <c r="K115" s="9" t="s">
        <v>22</v>
      </c>
      <c r="L115" s="8"/>
      <c r="M115" s="261">
        <v>3.0</v>
      </c>
      <c r="N115" s="261">
        <v>3.0</v>
      </c>
      <c r="O115" s="9" t="s">
        <v>22</v>
      </c>
      <c r="P115" s="9" t="s">
        <v>22</v>
      </c>
      <c r="Q115" s="9">
        <v>4.9</v>
      </c>
      <c r="R115" s="103">
        <v>4.6</v>
      </c>
      <c r="S115" s="9" t="s">
        <v>22</v>
      </c>
      <c r="T115" s="8"/>
      <c r="U115" s="9" t="s">
        <v>22</v>
      </c>
      <c r="V115" s="9" t="s">
        <v>22</v>
      </c>
      <c r="W115" s="9" t="s">
        <v>22</v>
      </c>
      <c r="X115" s="9" t="s">
        <v>22</v>
      </c>
      <c r="Y115" s="9" t="s">
        <v>22</v>
      </c>
      <c r="Z115" s="9" t="s">
        <v>22</v>
      </c>
      <c r="AA115" s="8"/>
      <c r="AB115" s="103" t="s">
        <v>4831</v>
      </c>
      <c r="AC115" s="103" t="s">
        <v>4832</v>
      </c>
      <c r="AD115" s="264"/>
      <c r="AE115" s="264" t="s">
        <v>4695</v>
      </c>
      <c r="AF115" s="264" t="s">
        <v>22</v>
      </c>
      <c r="AG115" s="264" t="s">
        <v>22</v>
      </c>
      <c r="AH115" s="264" t="s">
        <v>22</v>
      </c>
      <c r="AI115" s="9" t="s">
        <v>22</v>
      </c>
      <c r="AJ115" s="9" t="s">
        <v>22</v>
      </c>
      <c r="AK115" s="266"/>
      <c r="AL115" s="98" t="s">
        <v>22</v>
      </c>
      <c r="AM115" s="98" t="s">
        <v>22</v>
      </c>
      <c r="AN115" s="9" t="s">
        <v>22</v>
      </c>
      <c r="AO115" s="9" t="s">
        <v>22</v>
      </c>
      <c r="AP115" s="9" t="s">
        <v>22</v>
      </c>
      <c r="AQ115" s="8"/>
      <c r="AR115" s="9" t="s">
        <v>22</v>
      </c>
      <c r="AS115" s="9" t="s">
        <v>22</v>
      </c>
      <c r="AT115" s="9" t="s">
        <v>22</v>
      </c>
    </row>
    <row r="116">
      <c r="A116" s="9" t="s">
        <v>3745</v>
      </c>
      <c r="B116" s="260" t="str">
        <f> VLOOKUP($A116,datasets!$A:$B,2,0)</f>
        <v>Cogliati et al. 2017, ISPRS Annals of Photogrammetry, Remote Sensing and Spatial Information Sciences (Z32D9335)</v>
      </c>
      <c r="C116" s="8" t="str">
        <f t="shared" si="1"/>
        <v>Z32D9335.4.1</v>
      </c>
      <c r="D116" s="9" t="s">
        <v>4872</v>
      </c>
      <c r="E116" s="9" t="s">
        <v>5336</v>
      </c>
      <c r="F116" s="9" t="s">
        <v>4695</v>
      </c>
      <c r="G116" s="9" t="s">
        <v>22</v>
      </c>
      <c r="H116" s="9" t="s">
        <v>22</v>
      </c>
      <c r="I116" s="9" t="s">
        <v>22</v>
      </c>
      <c r="J116" s="9" t="s">
        <v>22</v>
      </c>
      <c r="K116" s="9" t="s">
        <v>22</v>
      </c>
      <c r="L116" s="8"/>
      <c r="M116" s="261">
        <v>3.0</v>
      </c>
      <c r="N116" s="261">
        <v>3.0</v>
      </c>
      <c r="O116" s="9" t="s">
        <v>22</v>
      </c>
      <c r="P116" s="9" t="s">
        <v>22</v>
      </c>
      <c r="Q116" s="9">
        <v>8.6</v>
      </c>
      <c r="R116" s="103">
        <v>7.0</v>
      </c>
      <c r="S116" s="9" t="s">
        <v>22</v>
      </c>
      <c r="T116" s="8"/>
      <c r="U116" s="9" t="s">
        <v>22</v>
      </c>
      <c r="V116" s="9" t="s">
        <v>22</v>
      </c>
      <c r="W116" s="9" t="s">
        <v>22</v>
      </c>
      <c r="X116" s="9" t="s">
        <v>22</v>
      </c>
      <c r="Y116" s="9" t="s">
        <v>22</v>
      </c>
      <c r="Z116" s="9" t="s">
        <v>22</v>
      </c>
      <c r="AA116" s="8"/>
      <c r="AB116" s="103" t="s">
        <v>4831</v>
      </c>
      <c r="AC116" s="103" t="s">
        <v>4832</v>
      </c>
      <c r="AD116" s="264"/>
      <c r="AE116" s="264" t="s">
        <v>4695</v>
      </c>
      <c r="AF116" s="264" t="s">
        <v>22</v>
      </c>
      <c r="AG116" s="264" t="s">
        <v>22</v>
      </c>
      <c r="AH116" s="264" t="s">
        <v>22</v>
      </c>
      <c r="AI116" s="9" t="s">
        <v>22</v>
      </c>
      <c r="AJ116" s="9" t="s">
        <v>22</v>
      </c>
      <c r="AK116" s="266"/>
      <c r="AL116" s="98" t="s">
        <v>22</v>
      </c>
      <c r="AM116" s="98" t="s">
        <v>22</v>
      </c>
      <c r="AN116" s="9" t="s">
        <v>22</v>
      </c>
      <c r="AO116" s="9" t="s">
        <v>22</v>
      </c>
      <c r="AP116" s="9" t="s">
        <v>22</v>
      </c>
      <c r="AQ116" s="8"/>
      <c r="AR116" s="9" t="s">
        <v>22</v>
      </c>
      <c r="AS116" s="9" t="s">
        <v>22</v>
      </c>
      <c r="AT116" s="9" t="s">
        <v>22</v>
      </c>
    </row>
    <row r="117">
      <c r="A117" s="103" t="s">
        <v>3746</v>
      </c>
      <c r="B117" s="260" t="str">
        <f> VLOOKUP($A117,datasets!$A:$B,2,0)</f>
        <v>Cusicanqui et al. 2021, Journal of Geophysical Research: Earth Surface (ND6RB5G9)</v>
      </c>
      <c r="C117" s="8" t="str">
        <f t="shared" si="1"/>
        <v>ND6RB5G9.1.1</v>
      </c>
      <c r="D117" s="103" t="s">
        <v>4834</v>
      </c>
      <c r="E117" s="103" t="s">
        <v>4834</v>
      </c>
      <c r="F117" s="9" t="s">
        <v>4695</v>
      </c>
      <c r="G117" s="103" t="s">
        <v>22</v>
      </c>
      <c r="H117" s="103" t="s">
        <v>22</v>
      </c>
      <c r="I117" s="103" t="s">
        <v>22</v>
      </c>
      <c r="J117" s="9" t="s">
        <v>22</v>
      </c>
      <c r="K117" s="9" t="s">
        <v>22</v>
      </c>
      <c r="L117" s="8"/>
      <c r="M117" s="9">
        <v>9.0</v>
      </c>
      <c r="N117" s="9">
        <v>9.0</v>
      </c>
      <c r="O117" s="9" t="s">
        <v>22</v>
      </c>
      <c r="P117" s="9" t="s">
        <v>22</v>
      </c>
      <c r="Q117" s="9" t="s">
        <v>22</v>
      </c>
      <c r="R117" s="9" t="s">
        <v>22</v>
      </c>
      <c r="S117" s="9" t="s">
        <v>22</v>
      </c>
      <c r="T117" s="8"/>
      <c r="U117" s="9" t="s">
        <v>22</v>
      </c>
      <c r="V117" s="9" t="s">
        <v>22</v>
      </c>
      <c r="W117" s="9" t="s">
        <v>22</v>
      </c>
      <c r="X117" s="9" t="s">
        <v>22</v>
      </c>
      <c r="Y117" s="9" t="s">
        <v>22</v>
      </c>
      <c r="Z117" s="9" t="s">
        <v>22</v>
      </c>
      <c r="AA117" s="8"/>
      <c r="AB117" s="103" t="s">
        <v>4836</v>
      </c>
      <c r="AC117" s="103" t="s">
        <v>4693</v>
      </c>
      <c r="AD117" s="264"/>
      <c r="AE117" s="264" t="s">
        <v>4695</v>
      </c>
      <c r="AF117" s="264" t="s">
        <v>22</v>
      </c>
      <c r="AG117" s="264" t="s">
        <v>22</v>
      </c>
      <c r="AH117" s="264" t="s">
        <v>22</v>
      </c>
      <c r="AI117" s="9" t="s">
        <v>22</v>
      </c>
      <c r="AJ117" s="9" t="s">
        <v>22</v>
      </c>
      <c r="AK117" s="8"/>
      <c r="AL117" s="9" t="s">
        <v>22</v>
      </c>
      <c r="AM117" s="9" t="s">
        <v>22</v>
      </c>
      <c r="AN117" s="264">
        <v>0.8</v>
      </c>
      <c r="AO117" s="9" t="s">
        <v>22</v>
      </c>
      <c r="AP117" s="9" t="s">
        <v>22</v>
      </c>
      <c r="AQ117" s="271"/>
      <c r="AR117" s="9" t="s">
        <v>5317</v>
      </c>
      <c r="AS117" s="103" t="s">
        <v>22</v>
      </c>
      <c r="AT117" s="9" t="s">
        <v>22</v>
      </c>
    </row>
    <row r="118">
      <c r="A118" s="103" t="s">
        <v>3748</v>
      </c>
      <c r="B118" s="260" t="str">
        <f> VLOOKUP($A118,datasets!$A:$B,2,0)</f>
        <v>Cusicanqui et al. 2021, Journal of Geophysical Research: Earth Surface (ND6RB5G9)</v>
      </c>
      <c r="C118" s="8" t="str">
        <f t="shared" si="1"/>
        <v>ND6RB5G9.2.1</v>
      </c>
      <c r="D118" s="103" t="s">
        <v>4834</v>
      </c>
      <c r="E118" s="103" t="s">
        <v>4834</v>
      </c>
      <c r="F118" s="9" t="s">
        <v>4695</v>
      </c>
      <c r="G118" s="103" t="s">
        <v>22</v>
      </c>
      <c r="H118" s="103" t="s">
        <v>22</v>
      </c>
      <c r="I118" s="103" t="s">
        <v>22</v>
      </c>
      <c r="J118" s="9" t="s">
        <v>22</v>
      </c>
      <c r="K118" s="9" t="s">
        <v>22</v>
      </c>
      <c r="L118" s="8"/>
      <c r="M118" s="9">
        <v>11.0</v>
      </c>
      <c r="N118" s="9">
        <v>11.0</v>
      </c>
      <c r="O118" s="9" t="s">
        <v>22</v>
      </c>
      <c r="P118" s="9" t="s">
        <v>22</v>
      </c>
      <c r="Q118" s="9" t="s">
        <v>22</v>
      </c>
      <c r="R118" s="9" t="s">
        <v>22</v>
      </c>
      <c r="S118" s="9" t="s">
        <v>22</v>
      </c>
      <c r="T118" s="8"/>
      <c r="U118" s="9" t="s">
        <v>22</v>
      </c>
      <c r="V118" s="9" t="s">
        <v>22</v>
      </c>
      <c r="W118" s="9" t="s">
        <v>22</v>
      </c>
      <c r="X118" s="9" t="s">
        <v>22</v>
      </c>
      <c r="Y118" s="9" t="s">
        <v>22</v>
      </c>
      <c r="Z118" s="9" t="s">
        <v>22</v>
      </c>
      <c r="AA118" s="8"/>
      <c r="AB118" s="103" t="s">
        <v>4836</v>
      </c>
      <c r="AC118" s="103" t="s">
        <v>4693</v>
      </c>
      <c r="AD118" s="264"/>
      <c r="AE118" s="264" t="s">
        <v>4695</v>
      </c>
      <c r="AF118" s="264" t="s">
        <v>22</v>
      </c>
      <c r="AG118" s="264" t="s">
        <v>22</v>
      </c>
      <c r="AH118" s="264" t="s">
        <v>22</v>
      </c>
      <c r="AI118" s="9" t="s">
        <v>22</v>
      </c>
      <c r="AJ118" s="9" t="s">
        <v>22</v>
      </c>
      <c r="AK118" s="8"/>
      <c r="AL118" s="9" t="s">
        <v>22</v>
      </c>
      <c r="AM118" s="9" t="s">
        <v>22</v>
      </c>
      <c r="AN118" s="264">
        <v>0.8</v>
      </c>
      <c r="AO118" s="9" t="s">
        <v>22</v>
      </c>
      <c r="AP118" s="9" t="s">
        <v>22</v>
      </c>
      <c r="AQ118" s="271"/>
      <c r="AR118" s="9" t="s">
        <v>5317</v>
      </c>
      <c r="AS118" s="103" t="s">
        <v>4839</v>
      </c>
      <c r="AT118" s="9" t="s">
        <v>22</v>
      </c>
    </row>
    <row r="119">
      <c r="A119" s="103" t="s">
        <v>3749</v>
      </c>
      <c r="B119" s="260" t="str">
        <f> VLOOKUP($A119,datasets!$A:$B,2,0)</f>
        <v>Cusicanqui et al. 2021, Journal of Geophysical Research: Earth Surface (ND6RB5G9)</v>
      </c>
      <c r="C119" s="8" t="str">
        <f t="shared" si="1"/>
        <v>ND6RB5G9.3.1</v>
      </c>
      <c r="D119" s="103" t="s">
        <v>4834</v>
      </c>
      <c r="E119" s="103" t="s">
        <v>4834</v>
      </c>
      <c r="F119" s="9" t="s">
        <v>4695</v>
      </c>
      <c r="G119" s="103" t="s">
        <v>22</v>
      </c>
      <c r="H119" s="103" t="s">
        <v>22</v>
      </c>
      <c r="I119" s="103" t="s">
        <v>22</v>
      </c>
      <c r="J119" s="9" t="s">
        <v>22</v>
      </c>
      <c r="K119" s="9" t="s">
        <v>22</v>
      </c>
      <c r="L119" s="8"/>
      <c r="M119" s="9">
        <v>12.0</v>
      </c>
      <c r="N119" s="9">
        <v>12.0</v>
      </c>
      <c r="O119" s="9" t="s">
        <v>22</v>
      </c>
      <c r="P119" s="9" t="s">
        <v>22</v>
      </c>
      <c r="Q119" s="9" t="s">
        <v>22</v>
      </c>
      <c r="R119" s="9" t="s">
        <v>22</v>
      </c>
      <c r="S119" s="9" t="s">
        <v>22</v>
      </c>
      <c r="T119" s="8"/>
      <c r="U119" s="9" t="s">
        <v>22</v>
      </c>
      <c r="V119" s="9" t="s">
        <v>22</v>
      </c>
      <c r="W119" s="9" t="s">
        <v>22</v>
      </c>
      <c r="X119" s="9" t="s">
        <v>22</v>
      </c>
      <c r="Y119" s="9" t="s">
        <v>22</v>
      </c>
      <c r="Z119" s="9" t="s">
        <v>22</v>
      </c>
      <c r="AA119" s="8"/>
      <c r="AB119" s="103" t="s">
        <v>4836</v>
      </c>
      <c r="AC119" s="103" t="s">
        <v>4693</v>
      </c>
      <c r="AD119" s="264"/>
      <c r="AE119" s="264" t="s">
        <v>4695</v>
      </c>
      <c r="AF119" s="264" t="s">
        <v>22</v>
      </c>
      <c r="AG119" s="264" t="s">
        <v>22</v>
      </c>
      <c r="AH119" s="264" t="s">
        <v>22</v>
      </c>
      <c r="AI119" s="9" t="s">
        <v>22</v>
      </c>
      <c r="AJ119" s="9" t="s">
        <v>22</v>
      </c>
      <c r="AK119" s="8"/>
      <c r="AL119" s="9" t="s">
        <v>22</v>
      </c>
      <c r="AM119" s="9" t="s">
        <v>22</v>
      </c>
      <c r="AN119" s="264">
        <v>0.8</v>
      </c>
      <c r="AO119" s="9" t="s">
        <v>22</v>
      </c>
      <c r="AP119" s="9" t="s">
        <v>22</v>
      </c>
      <c r="AQ119" s="271"/>
      <c r="AR119" s="9" t="s">
        <v>5317</v>
      </c>
      <c r="AS119" s="103" t="s">
        <v>4839</v>
      </c>
      <c r="AT119" s="9" t="s">
        <v>22</v>
      </c>
    </row>
    <row r="120">
      <c r="A120" s="103" t="s">
        <v>3750</v>
      </c>
      <c r="B120" s="260" t="str">
        <f> VLOOKUP($A120,datasets!$A:$B,2,0)</f>
        <v>Cusicanqui et al. 2021, Journal of Geophysical Research: Earth Surface (ND6RB5G9)</v>
      </c>
      <c r="C120" s="8" t="str">
        <f t="shared" si="1"/>
        <v>ND6RB5G9.4.1</v>
      </c>
      <c r="D120" s="103" t="s">
        <v>4834</v>
      </c>
      <c r="E120" s="103" t="s">
        <v>4834</v>
      </c>
      <c r="F120" s="9" t="s">
        <v>4695</v>
      </c>
      <c r="G120" s="103" t="s">
        <v>22</v>
      </c>
      <c r="H120" s="103" t="s">
        <v>22</v>
      </c>
      <c r="I120" s="103" t="s">
        <v>22</v>
      </c>
      <c r="J120" s="9" t="s">
        <v>22</v>
      </c>
      <c r="K120" s="9" t="s">
        <v>22</v>
      </c>
      <c r="L120" s="8"/>
      <c r="M120" s="9">
        <v>10.0</v>
      </c>
      <c r="N120" s="9">
        <v>10.0</v>
      </c>
      <c r="O120" s="9" t="s">
        <v>22</v>
      </c>
      <c r="P120" s="9" t="s">
        <v>22</v>
      </c>
      <c r="Q120" s="9" t="s">
        <v>22</v>
      </c>
      <c r="R120" s="9" t="s">
        <v>22</v>
      </c>
      <c r="S120" s="9" t="s">
        <v>22</v>
      </c>
      <c r="T120" s="8"/>
      <c r="U120" s="9" t="s">
        <v>22</v>
      </c>
      <c r="V120" s="9" t="s">
        <v>22</v>
      </c>
      <c r="W120" s="9" t="s">
        <v>22</v>
      </c>
      <c r="X120" s="9" t="s">
        <v>22</v>
      </c>
      <c r="Y120" s="9" t="s">
        <v>22</v>
      </c>
      <c r="Z120" s="9" t="s">
        <v>22</v>
      </c>
      <c r="AA120" s="8"/>
      <c r="AB120" s="103" t="s">
        <v>4836</v>
      </c>
      <c r="AC120" s="103" t="s">
        <v>4693</v>
      </c>
      <c r="AD120" s="264"/>
      <c r="AE120" s="264" t="s">
        <v>4695</v>
      </c>
      <c r="AF120" s="264" t="s">
        <v>22</v>
      </c>
      <c r="AG120" s="264" t="s">
        <v>22</v>
      </c>
      <c r="AH120" s="264" t="s">
        <v>22</v>
      </c>
      <c r="AI120" s="9" t="s">
        <v>22</v>
      </c>
      <c r="AJ120" s="9" t="s">
        <v>22</v>
      </c>
      <c r="AK120" s="8"/>
      <c r="AL120" s="9" t="s">
        <v>22</v>
      </c>
      <c r="AM120" s="9" t="s">
        <v>22</v>
      </c>
      <c r="AN120" s="264">
        <v>0.8</v>
      </c>
      <c r="AO120" s="9" t="s">
        <v>22</v>
      </c>
      <c r="AP120" s="9" t="s">
        <v>22</v>
      </c>
      <c r="AQ120" s="271"/>
      <c r="AR120" s="9" t="s">
        <v>5317</v>
      </c>
      <c r="AS120" s="103" t="s">
        <v>4839</v>
      </c>
      <c r="AT120" s="9" t="s">
        <v>22</v>
      </c>
    </row>
    <row r="121">
      <c r="A121" s="103" t="s">
        <v>3751</v>
      </c>
      <c r="B121" s="260" t="str">
        <f> VLOOKUP($A121,datasets!$A:$B,2,0)</f>
        <v>Cusicanqui et al. 2021, Journal of Geophysical Research: Earth Surface (ND6RB5G9)</v>
      </c>
      <c r="C121" s="8" t="str">
        <f t="shared" si="1"/>
        <v>ND6RB5G9.5.1</v>
      </c>
      <c r="D121" s="103" t="s">
        <v>4834</v>
      </c>
      <c r="E121" s="103" t="s">
        <v>4834</v>
      </c>
      <c r="F121" s="9" t="s">
        <v>4695</v>
      </c>
      <c r="G121" s="103" t="s">
        <v>22</v>
      </c>
      <c r="H121" s="103" t="s">
        <v>22</v>
      </c>
      <c r="I121" s="103" t="s">
        <v>22</v>
      </c>
      <c r="J121" s="9" t="s">
        <v>22</v>
      </c>
      <c r="K121" s="9" t="s">
        <v>22</v>
      </c>
      <c r="L121" s="8"/>
      <c r="M121" s="9">
        <v>13.0</v>
      </c>
      <c r="N121" s="9">
        <v>13.0</v>
      </c>
      <c r="O121" s="9" t="s">
        <v>22</v>
      </c>
      <c r="P121" s="9" t="s">
        <v>22</v>
      </c>
      <c r="Q121" s="9" t="s">
        <v>22</v>
      </c>
      <c r="R121" s="9" t="s">
        <v>22</v>
      </c>
      <c r="S121" s="9" t="s">
        <v>22</v>
      </c>
      <c r="T121" s="8"/>
      <c r="U121" s="9" t="s">
        <v>22</v>
      </c>
      <c r="V121" s="9" t="s">
        <v>22</v>
      </c>
      <c r="W121" s="9" t="s">
        <v>22</v>
      </c>
      <c r="X121" s="9" t="s">
        <v>22</v>
      </c>
      <c r="Y121" s="9" t="s">
        <v>22</v>
      </c>
      <c r="Z121" s="9" t="s">
        <v>22</v>
      </c>
      <c r="AA121" s="8"/>
      <c r="AB121" s="103" t="s">
        <v>4836</v>
      </c>
      <c r="AC121" s="103" t="s">
        <v>4693</v>
      </c>
      <c r="AD121" s="264"/>
      <c r="AE121" s="264" t="s">
        <v>4695</v>
      </c>
      <c r="AF121" s="264" t="s">
        <v>22</v>
      </c>
      <c r="AG121" s="264" t="s">
        <v>22</v>
      </c>
      <c r="AH121" s="264" t="s">
        <v>22</v>
      </c>
      <c r="AI121" s="9" t="s">
        <v>22</v>
      </c>
      <c r="AJ121" s="9" t="s">
        <v>22</v>
      </c>
      <c r="AK121" s="8"/>
      <c r="AL121" s="9" t="s">
        <v>22</v>
      </c>
      <c r="AM121" s="9" t="s">
        <v>22</v>
      </c>
      <c r="AN121" s="9">
        <v>0.25</v>
      </c>
      <c r="AO121" s="9" t="s">
        <v>22</v>
      </c>
      <c r="AP121" s="9" t="s">
        <v>22</v>
      </c>
      <c r="AQ121" s="271"/>
      <c r="AR121" s="9" t="s">
        <v>5317</v>
      </c>
      <c r="AS121" s="103" t="s">
        <v>4839</v>
      </c>
      <c r="AT121" s="9" t="s">
        <v>22</v>
      </c>
    </row>
    <row r="122">
      <c r="A122" s="103" t="s">
        <v>3752</v>
      </c>
      <c r="B122" s="260" t="str">
        <f> VLOOKUP($A122,datasets!$A:$B,2,0)</f>
        <v>Cusicanqui et al. 2021, Journal of Geophysical Research: Earth Surface (ND6RB5G9)</v>
      </c>
      <c r="C122" s="8" t="str">
        <f t="shared" si="1"/>
        <v>ND6RB5G9.6.1</v>
      </c>
      <c r="D122" s="103" t="s">
        <v>4834</v>
      </c>
      <c r="E122" s="103" t="s">
        <v>4834</v>
      </c>
      <c r="F122" s="9" t="s">
        <v>4695</v>
      </c>
      <c r="G122" s="103" t="s">
        <v>22</v>
      </c>
      <c r="H122" s="103" t="s">
        <v>22</v>
      </c>
      <c r="I122" s="103" t="s">
        <v>22</v>
      </c>
      <c r="J122" s="9" t="s">
        <v>22</v>
      </c>
      <c r="K122" s="9" t="s">
        <v>22</v>
      </c>
      <c r="L122" s="8"/>
      <c r="M122" s="9">
        <v>14.0</v>
      </c>
      <c r="N122" s="9">
        <v>14.0</v>
      </c>
      <c r="O122" s="9" t="s">
        <v>22</v>
      </c>
      <c r="P122" s="9" t="s">
        <v>22</v>
      </c>
      <c r="Q122" s="9" t="s">
        <v>22</v>
      </c>
      <c r="R122" s="9" t="s">
        <v>22</v>
      </c>
      <c r="S122" s="9" t="s">
        <v>22</v>
      </c>
      <c r="T122" s="8"/>
      <c r="U122" s="9" t="s">
        <v>22</v>
      </c>
      <c r="V122" s="9" t="s">
        <v>22</v>
      </c>
      <c r="W122" s="9" t="s">
        <v>22</v>
      </c>
      <c r="X122" s="9" t="s">
        <v>22</v>
      </c>
      <c r="Y122" s="9" t="s">
        <v>22</v>
      </c>
      <c r="Z122" s="9" t="s">
        <v>22</v>
      </c>
      <c r="AA122" s="8"/>
      <c r="AB122" s="103" t="s">
        <v>4836</v>
      </c>
      <c r="AC122" s="103" t="s">
        <v>4693</v>
      </c>
      <c r="AD122" s="264"/>
      <c r="AE122" s="264" t="s">
        <v>4695</v>
      </c>
      <c r="AF122" s="264" t="s">
        <v>22</v>
      </c>
      <c r="AG122" s="264" t="s">
        <v>22</v>
      </c>
      <c r="AH122" s="264" t="s">
        <v>22</v>
      </c>
      <c r="AI122" s="9" t="s">
        <v>22</v>
      </c>
      <c r="AJ122" s="9" t="s">
        <v>22</v>
      </c>
      <c r="AK122" s="8"/>
      <c r="AL122" s="9" t="s">
        <v>22</v>
      </c>
      <c r="AM122" s="9" t="s">
        <v>22</v>
      </c>
      <c r="AN122" s="9">
        <v>0.25</v>
      </c>
      <c r="AO122" s="9" t="s">
        <v>22</v>
      </c>
      <c r="AP122" s="9" t="s">
        <v>22</v>
      </c>
      <c r="AQ122" s="271"/>
      <c r="AR122" s="9" t="s">
        <v>5317</v>
      </c>
      <c r="AS122" s="103" t="s">
        <v>4839</v>
      </c>
      <c r="AT122" s="9" t="s">
        <v>22</v>
      </c>
    </row>
    <row r="123">
      <c r="A123" s="8" t="s">
        <v>3753</v>
      </c>
      <c r="B123" s="260" t="str">
        <f> VLOOKUP($A123,datasets!$A:$B,2,0)</f>
        <v>Dehecq et al. 2020, Frontiers in Earth Science (IWKSCW57)</v>
      </c>
      <c r="C123" s="8" t="str">
        <f t="shared" si="1"/>
        <v>IWKSCW57.1.1</v>
      </c>
      <c r="D123" s="103" t="s">
        <v>22</v>
      </c>
      <c r="E123" s="103" t="s">
        <v>22</v>
      </c>
      <c r="F123" s="9" t="s">
        <v>22</v>
      </c>
      <c r="G123" s="103" t="s">
        <v>22</v>
      </c>
      <c r="H123" s="103" t="s">
        <v>22</v>
      </c>
      <c r="I123" s="103" t="s">
        <v>22</v>
      </c>
      <c r="J123" s="9" t="s">
        <v>22</v>
      </c>
      <c r="K123" s="9" t="s">
        <v>22</v>
      </c>
      <c r="L123" s="8"/>
      <c r="M123" s="103" t="s">
        <v>22</v>
      </c>
      <c r="N123" s="103" t="s">
        <v>22</v>
      </c>
      <c r="O123" s="103" t="s">
        <v>22</v>
      </c>
      <c r="P123" s="103" t="s">
        <v>22</v>
      </c>
      <c r="Q123" s="103" t="s">
        <v>22</v>
      </c>
      <c r="R123" s="9" t="s">
        <v>22</v>
      </c>
      <c r="S123" s="9" t="s">
        <v>22</v>
      </c>
      <c r="T123" s="8"/>
      <c r="U123" s="103" t="s">
        <v>22</v>
      </c>
      <c r="V123" s="103" t="s">
        <v>22</v>
      </c>
      <c r="W123" s="103" t="s">
        <v>22</v>
      </c>
      <c r="X123" s="103" t="s">
        <v>22</v>
      </c>
      <c r="Y123" s="9" t="s">
        <v>22</v>
      </c>
      <c r="Z123" s="9" t="s">
        <v>22</v>
      </c>
      <c r="AA123" s="8"/>
      <c r="AB123" s="103" t="s">
        <v>4842</v>
      </c>
      <c r="AC123" s="103" t="s">
        <v>4843</v>
      </c>
      <c r="AD123" s="264"/>
      <c r="AE123" s="264" t="s">
        <v>4695</v>
      </c>
      <c r="AF123" s="264" t="s">
        <v>22</v>
      </c>
      <c r="AG123" s="264" t="s">
        <v>22</v>
      </c>
      <c r="AH123" s="264" t="s">
        <v>22</v>
      </c>
      <c r="AI123" s="103" t="s">
        <v>22</v>
      </c>
      <c r="AJ123" s="103" t="s">
        <v>22</v>
      </c>
      <c r="AK123" s="8"/>
      <c r="AL123" s="9" t="s">
        <v>22</v>
      </c>
      <c r="AM123" s="9" t="s">
        <v>22</v>
      </c>
      <c r="AN123" s="9">
        <v>5.0</v>
      </c>
      <c r="AO123" s="9">
        <v>5.0</v>
      </c>
      <c r="AP123" s="9" t="s">
        <v>22</v>
      </c>
      <c r="AQ123" s="8"/>
      <c r="AR123" s="9" t="s">
        <v>4844</v>
      </c>
      <c r="AS123" s="11" t="s">
        <v>4845</v>
      </c>
      <c r="AT123" s="9" t="s">
        <v>22</v>
      </c>
    </row>
    <row r="124">
      <c r="A124" s="103" t="s">
        <v>3759</v>
      </c>
      <c r="B124" s="260" t="str">
        <f> VLOOKUP($A124,datasets!$A:$B,2,0)</f>
        <v>Del Soldato et al. 2018, Landslides (KB29BMY8)</v>
      </c>
      <c r="C124" s="8" t="str">
        <f t="shared" si="1"/>
        <v>KB29BMY8.1.1</v>
      </c>
      <c r="D124" s="9" t="s">
        <v>4758</v>
      </c>
      <c r="E124" s="9" t="s">
        <v>4758</v>
      </c>
      <c r="F124" s="9" t="s">
        <v>4695</v>
      </c>
      <c r="G124" s="103" t="s">
        <v>22</v>
      </c>
      <c r="H124" s="103" t="s">
        <v>22</v>
      </c>
      <c r="I124" s="103" t="s">
        <v>22</v>
      </c>
      <c r="J124" s="9" t="s">
        <v>22</v>
      </c>
      <c r="K124" s="9" t="s">
        <v>22</v>
      </c>
      <c r="L124" s="8"/>
      <c r="M124" s="261">
        <v>10.0</v>
      </c>
      <c r="N124" s="261">
        <v>10.0</v>
      </c>
      <c r="O124" s="9">
        <v>3.17</v>
      </c>
      <c r="P124" s="9">
        <v>1.39</v>
      </c>
      <c r="Q124" s="9">
        <v>2.58</v>
      </c>
      <c r="R124" s="103" t="s">
        <v>22</v>
      </c>
      <c r="S124" s="103" t="s">
        <v>22</v>
      </c>
      <c r="T124" s="8"/>
      <c r="U124" s="103" t="s">
        <v>22</v>
      </c>
      <c r="V124" s="103" t="s">
        <v>22</v>
      </c>
      <c r="W124" s="103" t="s">
        <v>22</v>
      </c>
      <c r="X124" s="103" t="s">
        <v>22</v>
      </c>
      <c r="Y124" s="9" t="s">
        <v>22</v>
      </c>
      <c r="Z124" s="9" t="s">
        <v>22</v>
      </c>
      <c r="AA124" s="8"/>
      <c r="AB124" s="98" t="s">
        <v>3595</v>
      </c>
      <c r="AC124" s="98" t="s">
        <v>3595</v>
      </c>
      <c r="AD124" s="264"/>
      <c r="AE124" s="264" t="s">
        <v>4695</v>
      </c>
      <c r="AF124" s="264" t="s">
        <v>22</v>
      </c>
      <c r="AG124" s="264" t="s">
        <v>22</v>
      </c>
      <c r="AH124" s="264" t="s">
        <v>22</v>
      </c>
      <c r="AI124" s="103" t="s">
        <v>22</v>
      </c>
      <c r="AJ124" s="103" t="s">
        <v>22</v>
      </c>
      <c r="AK124" s="8"/>
      <c r="AL124" s="9">
        <v>3.17</v>
      </c>
      <c r="AM124" s="9">
        <v>1.39</v>
      </c>
      <c r="AN124" s="9">
        <v>2.58</v>
      </c>
      <c r="AO124" s="9" t="s">
        <v>22</v>
      </c>
      <c r="AP124" s="9" t="s">
        <v>22</v>
      </c>
      <c r="AQ124" s="8"/>
      <c r="AR124" s="9" t="s">
        <v>4714</v>
      </c>
      <c r="AS124" s="103" t="s">
        <v>22</v>
      </c>
      <c r="AT124" s="103" t="s">
        <v>22</v>
      </c>
    </row>
    <row r="125">
      <c r="A125" s="103" t="s">
        <v>3763</v>
      </c>
      <c r="B125" s="260" t="str">
        <f> VLOOKUP($A125,datasets!$A:$B,2,0)</f>
        <v>Del Soldato et al. 2018, Landslides (KB29BMY8)</v>
      </c>
      <c r="C125" s="8" t="str">
        <f t="shared" si="1"/>
        <v>KB29BMY8.2.1</v>
      </c>
      <c r="D125" s="9" t="s">
        <v>4758</v>
      </c>
      <c r="E125" s="9" t="s">
        <v>4758</v>
      </c>
      <c r="F125" s="9" t="s">
        <v>4695</v>
      </c>
      <c r="G125" s="103" t="s">
        <v>22</v>
      </c>
      <c r="H125" s="103" t="s">
        <v>22</v>
      </c>
      <c r="I125" s="103" t="s">
        <v>22</v>
      </c>
      <c r="J125" s="9" t="s">
        <v>22</v>
      </c>
      <c r="K125" s="9" t="s">
        <v>22</v>
      </c>
      <c r="L125" s="8"/>
      <c r="M125" s="261">
        <v>9.0</v>
      </c>
      <c r="N125" s="261">
        <v>9.0</v>
      </c>
      <c r="O125" s="9">
        <v>2.72</v>
      </c>
      <c r="P125" s="9">
        <v>1.59</v>
      </c>
      <c r="Q125" s="9">
        <v>2.01</v>
      </c>
      <c r="R125" s="103" t="s">
        <v>22</v>
      </c>
      <c r="S125" s="103" t="s">
        <v>22</v>
      </c>
      <c r="T125" s="8"/>
      <c r="U125" s="103" t="s">
        <v>22</v>
      </c>
      <c r="V125" s="103" t="s">
        <v>22</v>
      </c>
      <c r="W125" s="103" t="s">
        <v>22</v>
      </c>
      <c r="X125" s="103" t="s">
        <v>22</v>
      </c>
      <c r="Y125" s="9" t="s">
        <v>22</v>
      </c>
      <c r="Z125" s="9" t="s">
        <v>22</v>
      </c>
      <c r="AA125" s="8"/>
      <c r="AB125" s="98" t="s">
        <v>3595</v>
      </c>
      <c r="AC125" s="98" t="s">
        <v>3595</v>
      </c>
      <c r="AD125" s="264"/>
      <c r="AE125" s="270" t="s">
        <v>4701</v>
      </c>
      <c r="AF125" s="264" t="s">
        <v>22</v>
      </c>
      <c r="AG125" s="264" t="s">
        <v>22</v>
      </c>
      <c r="AH125" s="264" t="s">
        <v>22</v>
      </c>
      <c r="AI125" s="103" t="s">
        <v>22</v>
      </c>
      <c r="AJ125" s="103" t="s">
        <v>22</v>
      </c>
      <c r="AK125" s="8"/>
      <c r="AL125" s="9">
        <v>2.72</v>
      </c>
      <c r="AM125" s="9">
        <v>1.59</v>
      </c>
      <c r="AN125" s="9">
        <v>2.01</v>
      </c>
      <c r="AO125" s="9" t="s">
        <v>22</v>
      </c>
      <c r="AP125" s="9" t="s">
        <v>22</v>
      </c>
      <c r="AQ125" s="8"/>
      <c r="AR125" s="9" t="s">
        <v>4714</v>
      </c>
      <c r="AS125" s="103" t="s">
        <v>22</v>
      </c>
      <c r="AT125" s="103" t="s">
        <v>22</v>
      </c>
    </row>
    <row r="126">
      <c r="A126" s="103" t="s">
        <v>3764</v>
      </c>
      <c r="B126" s="260" t="str">
        <f> VLOOKUP($A126,datasets!$A:$B,2,0)</f>
        <v>Del Soldato et al. 2018, Landslides (KB29BMY8)</v>
      </c>
      <c r="C126" s="8" t="str">
        <f t="shared" si="1"/>
        <v>KB29BMY8.3.1</v>
      </c>
      <c r="D126" s="9" t="s">
        <v>4758</v>
      </c>
      <c r="E126" s="9" t="s">
        <v>4758</v>
      </c>
      <c r="F126" s="9" t="s">
        <v>4695</v>
      </c>
      <c r="G126" s="103" t="s">
        <v>22</v>
      </c>
      <c r="H126" s="103" t="s">
        <v>22</v>
      </c>
      <c r="I126" s="103" t="s">
        <v>22</v>
      </c>
      <c r="J126" s="9" t="s">
        <v>22</v>
      </c>
      <c r="K126" s="9" t="s">
        <v>22</v>
      </c>
      <c r="L126" s="8"/>
      <c r="M126" s="261">
        <v>8.0</v>
      </c>
      <c r="N126" s="261">
        <v>8.0</v>
      </c>
      <c r="O126" s="9">
        <v>0.42</v>
      </c>
      <c r="P126" s="9">
        <v>0.48</v>
      </c>
      <c r="Q126" s="9">
        <v>0.62</v>
      </c>
      <c r="R126" s="103" t="s">
        <v>22</v>
      </c>
      <c r="S126" s="103" t="s">
        <v>22</v>
      </c>
      <c r="T126" s="8"/>
      <c r="U126" s="103" t="s">
        <v>22</v>
      </c>
      <c r="V126" s="103" t="s">
        <v>22</v>
      </c>
      <c r="W126" s="103" t="s">
        <v>22</v>
      </c>
      <c r="X126" s="103" t="s">
        <v>22</v>
      </c>
      <c r="Y126" s="9" t="s">
        <v>22</v>
      </c>
      <c r="Z126" s="9" t="s">
        <v>22</v>
      </c>
      <c r="AA126" s="8"/>
      <c r="AB126" s="98" t="s">
        <v>3595</v>
      </c>
      <c r="AC126" s="98" t="s">
        <v>3595</v>
      </c>
      <c r="AD126" s="264"/>
      <c r="AE126" s="270" t="s">
        <v>4701</v>
      </c>
      <c r="AF126" s="264" t="s">
        <v>22</v>
      </c>
      <c r="AG126" s="264" t="s">
        <v>22</v>
      </c>
      <c r="AH126" s="264" t="s">
        <v>22</v>
      </c>
      <c r="AI126" s="103" t="s">
        <v>22</v>
      </c>
      <c r="AJ126" s="103" t="s">
        <v>22</v>
      </c>
      <c r="AK126" s="8"/>
      <c r="AL126" s="9">
        <v>0.42</v>
      </c>
      <c r="AM126" s="9">
        <v>0.48</v>
      </c>
      <c r="AN126" s="9">
        <v>0.62</v>
      </c>
      <c r="AO126" s="9" t="s">
        <v>22</v>
      </c>
      <c r="AP126" s="9" t="s">
        <v>22</v>
      </c>
      <c r="AQ126" s="8"/>
      <c r="AR126" s="9" t="s">
        <v>4714</v>
      </c>
      <c r="AS126" s="103" t="s">
        <v>22</v>
      </c>
      <c r="AT126" s="103" t="s">
        <v>22</v>
      </c>
    </row>
    <row r="127">
      <c r="A127" s="103" t="s">
        <v>3765</v>
      </c>
      <c r="B127" s="260" t="str">
        <f> VLOOKUP($A127,datasets!$A:$B,2,0)</f>
        <v>Del Soldato et al. 2018, Landslides (KB29BMY8)</v>
      </c>
      <c r="C127" s="8" t="str">
        <f t="shared" si="1"/>
        <v>KB29BMY8.4.1</v>
      </c>
      <c r="D127" s="9" t="s">
        <v>4758</v>
      </c>
      <c r="E127" s="9" t="s">
        <v>4758</v>
      </c>
      <c r="F127" s="9" t="s">
        <v>4695</v>
      </c>
      <c r="G127" s="103" t="s">
        <v>22</v>
      </c>
      <c r="H127" s="103" t="s">
        <v>22</v>
      </c>
      <c r="I127" s="103" t="s">
        <v>22</v>
      </c>
      <c r="J127" s="9" t="s">
        <v>22</v>
      </c>
      <c r="K127" s="9" t="s">
        <v>22</v>
      </c>
      <c r="L127" s="8"/>
      <c r="M127" s="261">
        <v>9.0</v>
      </c>
      <c r="N127" s="261">
        <v>9.0</v>
      </c>
      <c r="O127" s="9">
        <v>1.37</v>
      </c>
      <c r="P127" s="9">
        <v>1.37</v>
      </c>
      <c r="Q127" s="9">
        <v>1.73</v>
      </c>
      <c r="R127" s="103" t="s">
        <v>22</v>
      </c>
      <c r="S127" s="103" t="s">
        <v>22</v>
      </c>
      <c r="T127" s="8"/>
      <c r="U127" s="103" t="s">
        <v>22</v>
      </c>
      <c r="V127" s="103" t="s">
        <v>22</v>
      </c>
      <c r="W127" s="103" t="s">
        <v>22</v>
      </c>
      <c r="X127" s="103" t="s">
        <v>22</v>
      </c>
      <c r="Y127" s="9" t="s">
        <v>22</v>
      </c>
      <c r="Z127" s="9" t="s">
        <v>22</v>
      </c>
      <c r="AA127" s="8"/>
      <c r="AB127" s="98" t="s">
        <v>3595</v>
      </c>
      <c r="AC127" s="98" t="s">
        <v>3595</v>
      </c>
      <c r="AD127" s="264"/>
      <c r="AE127" s="270" t="s">
        <v>4701</v>
      </c>
      <c r="AF127" s="264" t="s">
        <v>22</v>
      </c>
      <c r="AG127" s="264" t="s">
        <v>22</v>
      </c>
      <c r="AH127" s="264" t="s">
        <v>22</v>
      </c>
      <c r="AI127" s="103" t="s">
        <v>22</v>
      </c>
      <c r="AJ127" s="103" t="s">
        <v>22</v>
      </c>
      <c r="AK127" s="8"/>
      <c r="AL127" s="9">
        <v>1.37</v>
      </c>
      <c r="AM127" s="9">
        <v>1.37</v>
      </c>
      <c r="AN127" s="9">
        <v>1.73</v>
      </c>
      <c r="AO127" s="9" t="s">
        <v>22</v>
      </c>
      <c r="AP127" s="9" t="s">
        <v>22</v>
      </c>
      <c r="AQ127" s="8"/>
      <c r="AR127" s="9" t="s">
        <v>4714</v>
      </c>
      <c r="AS127" s="103" t="s">
        <v>22</v>
      </c>
      <c r="AT127" s="103" t="s">
        <v>22</v>
      </c>
    </row>
    <row r="128">
      <c r="A128" s="103" t="s">
        <v>3766</v>
      </c>
      <c r="B128" s="260" t="str">
        <f> VLOOKUP($A128,datasets!$A:$B,2,0)</f>
        <v>Del Soldato et al. 2018, Landslides (KB29BMY8)</v>
      </c>
      <c r="C128" s="8" t="str">
        <f t="shared" si="1"/>
        <v>KB29BMY8.5.1</v>
      </c>
      <c r="D128" s="9" t="s">
        <v>4758</v>
      </c>
      <c r="E128" s="9" t="s">
        <v>4758</v>
      </c>
      <c r="F128" s="9" t="s">
        <v>4695</v>
      </c>
      <c r="G128" s="103" t="s">
        <v>22</v>
      </c>
      <c r="H128" s="103" t="s">
        <v>22</v>
      </c>
      <c r="I128" s="103" t="s">
        <v>22</v>
      </c>
      <c r="J128" s="9" t="s">
        <v>22</v>
      </c>
      <c r="K128" s="9" t="s">
        <v>22</v>
      </c>
      <c r="L128" s="8"/>
      <c r="M128" s="261">
        <v>9.0</v>
      </c>
      <c r="N128" s="261">
        <v>9.0</v>
      </c>
      <c r="O128" s="9">
        <v>0.91</v>
      </c>
      <c r="P128" s="9">
        <v>1.11</v>
      </c>
      <c r="Q128" s="9">
        <v>1.33</v>
      </c>
      <c r="R128" s="103" t="s">
        <v>22</v>
      </c>
      <c r="S128" s="103" t="s">
        <v>22</v>
      </c>
      <c r="T128" s="8"/>
      <c r="U128" s="103" t="s">
        <v>22</v>
      </c>
      <c r="V128" s="103" t="s">
        <v>22</v>
      </c>
      <c r="W128" s="103" t="s">
        <v>22</v>
      </c>
      <c r="X128" s="103" t="s">
        <v>22</v>
      </c>
      <c r="Y128" s="9" t="s">
        <v>22</v>
      </c>
      <c r="Z128" s="9" t="s">
        <v>22</v>
      </c>
      <c r="AA128" s="8"/>
      <c r="AB128" s="98" t="s">
        <v>3595</v>
      </c>
      <c r="AC128" s="98" t="s">
        <v>3595</v>
      </c>
      <c r="AD128" s="264"/>
      <c r="AE128" s="270" t="s">
        <v>4701</v>
      </c>
      <c r="AF128" s="264" t="s">
        <v>22</v>
      </c>
      <c r="AG128" s="264" t="s">
        <v>22</v>
      </c>
      <c r="AH128" s="264" t="s">
        <v>22</v>
      </c>
      <c r="AI128" s="103" t="s">
        <v>22</v>
      </c>
      <c r="AJ128" s="103" t="s">
        <v>22</v>
      </c>
      <c r="AK128" s="8"/>
      <c r="AL128" s="9">
        <v>0.91</v>
      </c>
      <c r="AM128" s="9">
        <v>1.11</v>
      </c>
      <c r="AN128" s="9">
        <v>1.33</v>
      </c>
      <c r="AO128" s="9" t="s">
        <v>22</v>
      </c>
      <c r="AP128" s="9" t="s">
        <v>22</v>
      </c>
      <c r="AQ128" s="8"/>
      <c r="AR128" s="9" t="s">
        <v>4714</v>
      </c>
      <c r="AS128" s="103" t="s">
        <v>22</v>
      </c>
      <c r="AT128" s="103" t="s">
        <v>22</v>
      </c>
    </row>
    <row r="129">
      <c r="A129" s="103" t="s">
        <v>3767</v>
      </c>
      <c r="B129" s="260" t="str">
        <f> VLOOKUP($A129,datasets!$A:$B,2,0)</f>
        <v>Del Soldato et al. 2018, Landslides (KB29BMY8)</v>
      </c>
      <c r="C129" s="8" t="str">
        <f t="shared" si="1"/>
        <v>KB29BMY8.6.1</v>
      </c>
      <c r="D129" s="9" t="s">
        <v>4758</v>
      </c>
      <c r="E129" s="9" t="s">
        <v>4758</v>
      </c>
      <c r="F129" s="9" t="s">
        <v>4695</v>
      </c>
      <c r="G129" s="103" t="s">
        <v>22</v>
      </c>
      <c r="H129" s="103" t="s">
        <v>22</v>
      </c>
      <c r="I129" s="103" t="s">
        <v>22</v>
      </c>
      <c r="J129" s="9" t="s">
        <v>22</v>
      </c>
      <c r="K129" s="9" t="s">
        <v>22</v>
      </c>
      <c r="L129" s="8"/>
      <c r="M129" s="261">
        <v>10.0</v>
      </c>
      <c r="N129" s="261">
        <v>10.0</v>
      </c>
      <c r="O129" s="9">
        <v>0.99</v>
      </c>
      <c r="P129" s="9">
        <v>1.41</v>
      </c>
      <c r="Q129" s="9">
        <v>1.13</v>
      </c>
      <c r="R129" s="103" t="s">
        <v>22</v>
      </c>
      <c r="S129" s="103" t="s">
        <v>22</v>
      </c>
      <c r="T129" s="8"/>
      <c r="U129" s="103" t="s">
        <v>22</v>
      </c>
      <c r="V129" s="103" t="s">
        <v>22</v>
      </c>
      <c r="W129" s="103" t="s">
        <v>22</v>
      </c>
      <c r="X129" s="103" t="s">
        <v>22</v>
      </c>
      <c r="Y129" s="9" t="s">
        <v>22</v>
      </c>
      <c r="Z129" s="9" t="s">
        <v>22</v>
      </c>
      <c r="AA129" s="8"/>
      <c r="AB129" s="98" t="s">
        <v>3595</v>
      </c>
      <c r="AC129" s="98" t="s">
        <v>3595</v>
      </c>
      <c r="AD129" s="264"/>
      <c r="AE129" s="270" t="s">
        <v>4701</v>
      </c>
      <c r="AF129" s="264" t="s">
        <v>22</v>
      </c>
      <c r="AG129" s="264" t="s">
        <v>22</v>
      </c>
      <c r="AH129" s="264" t="s">
        <v>22</v>
      </c>
      <c r="AI129" s="103" t="s">
        <v>22</v>
      </c>
      <c r="AJ129" s="103" t="s">
        <v>22</v>
      </c>
      <c r="AK129" s="8"/>
      <c r="AL129" s="9">
        <v>0.99</v>
      </c>
      <c r="AM129" s="9">
        <v>1.41</v>
      </c>
      <c r="AN129" s="9">
        <v>1.13</v>
      </c>
      <c r="AO129" s="9" t="s">
        <v>22</v>
      </c>
      <c r="AP129" s="9" t="s">
        <v>22</v>
      </c>
      <c r="AQ129" s="8"/>
      <c r="AR129" s="9" t="s">
        <v>4714</v>
      </c>
      <c r="AS129" s="103" t="s">
        <v>22</v>
      </c>
      <c r="AT129" s="103" t="s">
        <v>22</v>
      </c>
    </row>
    <row r="130">
      <c r="A130" s="8" t="s">
        <v>3768</v>
      </c>
      <c r="B130" s="260" t="str">
        <f> VLOOKUP($A130,datasets!$A:$B,2,0)</f>
        <v>Denzinger et al. 2021, Journal of Glaciology (C5WD2SYT)</v>
      </c>
      <c r="C130" s="8" t="str">
        <f t="shared" si="1"/>
        <v>C5WD2SYT.1.1</v>
      </c>
      <c r="D130" s="9" t="s">
        <v>4920</v>
      </c>
      <c r="E130" s="9" t="s">
        <v>4920</v>
      </c>
      <c r="F130" s="9" t="s">
        <v>4695</v>
      </c>
      <c r="G130" s="9" t="s">
        <v>22</v>
      </c>
      <c r="H130" s="9" t="s">
        <v>22</v>
      </c>
      <c r="I130" s="9" t="s">
        <v>22</v>
      </c>
      <c r="J130" s="9" t="s">
        <v>22</v>
      </c>
      <c r="K130" s="9" t="s">
        <v>22</v>
      </c>
      <c r="L130" s="8"/>
      <c r="M130" s="9">
        <v>18.0</v>
      </c>
      <c r="N130" s="9">
        <v>18.0</v>
      </c>
      <c r="O130" s="9" t="s">
        <v>22</v>
      </c>
      <c r="P130" s="9" t="s">
        <v>22</v>
      </c>
      <c r="Q130" s="9" t="s">
        <v>22</v>
      </c>
      <c r="R130" s="9" t="s">
        <v>22</v>
      </c>
      <c r="S130" s="9" t="s">
        <v>22</v>
      </c>
      <c r="T130" s="8"/>
      <c r="U130" s="9" t="s">
        <v>22</v>
      </c>
      <c r="V130" s="9" t="s">
        <v>22</v>
      </c>
      <c r="W130" s="9" t="s">
        <v>22</v>
      </c>
      <c r="X130" s="9" t="s">
        <v>22</v>
      </c>
      <c r="Y130" s="9" t="s">
        <v>22</v>
      </c>
      <c r="Z130" s="9" t="s">
        <v>22</v>
      </c>
      <c r="AA130" s="8"/>
      <c r="AB130" s="9" t="s">
        <v>4920</v>
      </c>
      <c r="AC130" s="9" t="s">
        <v>4920</v>
      </c>
      <c r="AD130" s="8"/>
      <c r="AE130" s="9" t="s">
        <v>4695</v>
      </c>
      <c r="AF130" s="9">
        <v>0.99</v>
      </c>
      <c r="AG130" s="9">
        <v>0.72</v>
      </c>
      <c r="AH130" s="9">
        <v>4.03</v>
      </c>
      <c r="AI130" s="9" t="s">
        <v>22</v>
      </c>
      <c r="AJ130" s="9" t="s">
        <v>22</v>
      </c>
      <c r="AK130" s="8"/>
      <c r="AL130" s="9" t="s">
        <v>22</v>
      </c>
      <c r="AM130" s="9" t="s">
        <v>22</v>
      </c>
      <c r="AN130" s="9">
        <v>43.2</v>
      </c>
      <c r="AO130" s="9" t="s">
        <v>22</v>
      </c>
      <c r="AP130" s="9" t="s">
        <v>22</v>
      </c>
      <c r="AQ130" s="8"/>
      <c r="AR130" s="9" t="s">
        <v>4858</v>
      </c>
      <c r="AS130" s="9" t="s">
        <v>5337</v>
      </c>
      <c r="AT130" s="9" t="s">
        <v>4852</v>
      </c>
    </row>
    <row r="131">
      <c r="A131" s="103" t="s">
        <v>3773</v>
      </c>
      <c r="B131" s="260" t="str">
        <f> VLOOKUP($A131,datasets!$A:$B,2,0)</f>
        <v>Derrien et al. 2015, Geophysical Research Letters (FW4KPDXH)</v>
      </c>
      <c r="C131" s="8" t="str">
        <f t="shared" si="1"/>
        <v>FW4KPDXH.1.1</v>
      </c>
      <c r="D131" s="9" t="s">
        <v>4820</v>
      </c>
      <c r="E131" s="9" t="s">
        <v>4820</v>
      </c>
      <c r="F131" s="9" t="s">
        <v>4701</v>
      </c>
      <c r="G131" s="9" t="s">
        <v>22</v>
      </c>
      <c r="H131" s="9" t="s">
        <v>22</v>
      </c>
      <c r="I131" s="9" t="s">
        <v>22</v>
      </c>
      <c r="J131" s="9" t="s">
        <v>22</v>
      </c>
      <c r="K131" s="9" t="s">
        <v>22</v>
      </c>
      <c r="L131" s="8"/>
      <c r="M131" s="9">
        <v>21.0</v>
      </c>
      <c r="N131" s="9">
        <v>21.0</v>
      </c>
      <c r="O131" s="9" t="s">
        <v>22</v>
      </c>
      <c r="P131" s="9" t="s">
        <v>22</v>
      </c>
      <c r="Q131" s="9" t="s">
        <v>22</v>
      </c>
      <c r="R131" s="9" t="s">
        <v>22</v>
      </c>
      <c r="S131" s="9">
        <v>7.05</v>
      </c>
      <c r="T131" s="8"/>
      <c r="U131" s="9" t="s">
        <v>22</v>
      </c>
      <c r="V131" s="9" t="s">
        <v>22</v>
      </c>
      <c r="W131" s="9" t="s">
        <v>22</v>
      </c>
      <c r="X131" s="9" t="s">
        <v>22</v>
      </c>
      <c r="Y131" s="9" t="s">
        <v>22</v>
      </c>
      <c r="Z131" s="9" t="s">
        <v>22</v>
      </c>
      <c r="AA131" s="8"/>
      <c r="AB131" s="9" t="s">
        <v>3595</v>
      </c>
      <c r="AC131" s="9" t="s">
        <v>3595</v>
      </c>
      <c r="AD131" s="8"/>
      <c r="AE131" s="9" t="s">
        <v>4701</v>
      </c>
      <c r="AF131" s="264" t="s">
        <v>22</v>
      </c>
      <c r="AG131" s="264" t="s">
        <v>22</v>
      </c>
      <c r="AH131" s="264" t="s">
        <v>22</v>
      </c>
      <c r="AI131" s="9" t="s">
        <v>22</v>
      </c>
      <c r="AJ131" s="9" t="s">
        <v>22</v>
      </c>
      <c r="AK131" s="8"/>
      <c r="AL131" s="264" t="s">
        <v>22</v>
      </c>
      <c r="AM131" s="264" t="s">
        <v>22</v>
      </c>
      <c r="AN131" s="9" t="s">
        <v>22</v>
      </c>
      <c r="AO131" s="9" t="s">
        <v>22</v>
      </c>
      <c r="AP131" s="9">
        <v>7.05</v>
      </c>
      <c r="AQ131" s="8"/>
      <c r="AR131" s="9" t="s">
        <v>5317</v>
      </c>
      <c r="AS131" s="103" t="s">
        <v>22</v>
      </c>
      <c r="AT131" s="103" t="s">
        <v>22</v>
      </c>
    </row>
    <row r="132">
      <c r="A132" s="103" t="s">
        <v>3774</v>
      </c>
      <c r="B132" s="260" t="str">
        <f> VLOOKUP($A132,datasets!$A:$B,2,0)</f>
        <v>Derrien et al. 2015, Geophysical Research Letters (FW4KPDXH)</v>
      </c>
      <c r="C132" s="8" t="str">
        <f t="shared" si="1"/>
        <v>FW4KPDXH.2.1</v>
      </c>
      <c r="D132" s="9" t="s">
        <v>4820</v>
      </c>
      <c r="E132" s="9" t="s">
        <v>4820</v>
      </c>
      <c r="F132" s="9" t="s">
        <v>4701</v>
      </c>
      <c r="G132" s="9" t="s">
        <v>22</v>
      </c>
      <c r="H132" s="9" t="s">
        <v>22</v>
      </c>
      <c r="I132" s="9" t="s">
        <v>22</v>
      </c>
      <c r="J132" s="9" t="s">
        <v>22</v>
      </c>
      <c r="K132" s="9" t="s">
        <v>22</v>
      </c>
      <c r="L132" s="8"/>
      <c r="M132" s="9">
        <v>15.0</v>
      </c>
      <c r="N132" s="9">
        <v>15.0</v>
      </c>
      <c r="O132" s="9" t="s">
        <v>22</v>
      </c>
      <c r="P132" s="9" t="s">
        <v>22</v>
      </c>
      <c r="Q132" s="9" t="s">
        <v>22</v>
      </c>
      <c r="R132" s="9" t="s">
        <v>22</v>
      </c>
      <c r="S132" s="9">
        <v>5.08</v>
      </c>
      <c r="T132" s="8"/>
      <c r="U132" s="9" t="s">
        <v>22</v>
      </c>
      <c r="V132" s="9" t="s">
        <v>22</v>
      </c>
      <c r="W132" s="9" t="s">
        <v>22</v>
      </c>
      <c r="X132" s="9" t="s">
        <v>22</v>
      </c>
      <c r="Y132" s="9" t="s">
        <v>22</v>
      </c>
      <c r="Z132" s="9" t="s">
        <v>22</v>
      </c>
      <c r="AA132" s="8"/>
      <c r="AB132" s="9" t="s">
        <v>3595</v>
      </c>
      <c r="AC132" s="9" t="s">
        <v>3595</v>
      </c>
      <c r="AD132" s="8"/>
      <c r="AE132" s="9" t="s">
        <v>4701</v>
      </c>
      <c r="AF132" s="264" t="s">
        <v>22</v>
      </c>
      <c r="AG132" s="264" t="s">
        <v>22</v>
      </c>
      <c r="AH132" s="264" t="s">
        <v>22</v>
      </c>
      <c r="AI132" s="9" t="s">
        <v>22</v>
      </c>
      <c r="AJ132" s="9" t="s">
        <v>22</v>
      </c>
      <c r="AK132" s="8"/>
      <c r="AL132" s="264" t="s">
        <v>22</v>
      </c>
      <c r="AM132" s="264" t="s">
        <v>22</v>
      </c>
      <c r="AN132" s="9" t="s">
        <v>22</v>
      </c>
      <c r="AO132" s="9" t="s">
        <v>22</v>
      </c>
      <c r="AP132" s="9">
        <v>5.08</v>
      </c>
      <c r="AQ132" s="8"/>
      <c r="AR132" s="9" t="s">
        <v>5317</v>
      </c>
      <c r="AS132" s="103" t="s">
        <v>22</v>
      </c>
      <c r="AT132" s="103" t="s">
        <v>22</v>
      </c>
    </row>
    <row r="133">
      <c r="A133" s="103" t="s">
        <v>3775</v>
      </c>
      <c r="B133" s="260" t="str">
        <f> VLOOKUP($A133,datasets!$A:$B,2,0)</f>
        <v>Derrien et al. 2015, Geophysical Research Letters (FW4KPDXH)</v>
      </c>
      <c r="C133" s="8" t="str">
        <f t="shared" si="1"/>
        <v>FW4KPDXH.3.1</v>
      </c>
      <c r="D133" s="9" t="s">
        <v>4820</v>
      </c>
      <c r="E133" s="9" t="s">
        <v>4820</v>
      </c>
      <c r="F133" s="9" t="s">
        <v>4701</v>
      </c>
      <c r="G133" s="9" t="s">
        <v>22</v>
      </c>
      <c r="H133" s="9" t="s">
        <v>22</v>
      </c>
      <c r="I133" s="9" t="s">
        <v>22</v>
      </c>
      <c r="J133" s="9" t="s">
        <v>22</v>
      </c>
      <c r="K133" s="9" t="s">
        <v>22</v>
      </c>
      <c r="L133" s="8"/>
      <c r="M133" s="9">
        <v>66.0</v>
      </c>
      <c r="N133" s="9">
        <v>66.0</v>
      </c>
      <c r="O133" s="9" t="s">
        <v>22</v>
      </c>
      <c r="P133" s="9" t="s">
        <v>22</v>
      </c>
      <c r="Q133" s="9" t="s">
        <v>22</v>
      </c>
      <c r="R133" s="9" t="s">
        <v>22</v>
      </c>
      <c r="S133" s="9">
        <v>0.38</v>
      </c>
      <c r="T133" s="8"/>
      <c r="U133" s="9" t="s">
        <v>22</v>
      </c>
      <c r="V133" s="9" t="s">
        <v>22</v>
      </c>
      <c r="W133" s="9" t="s">
        <v>22</v>
      </c>
      <c r="X133" s="9" t="s">
        <v>22</v>
      </c>
      <c r="Y133" s="9" t="s">
        <v>22</v>
      </c>
      <c r="Z133" s="9" t="s">
        <v>22</v>
      </c>
      <c r="AA133" s="8"/>
      <c r="AB133" s="9" t="s">
        <v>3595</v>
      </c>
      <c r="AC133" s="9" t="s">
        <v>3595</v>
      </c>
      <c r="AD133" s="8"/>
      <c r="AE133" s="9" t="s">
        <v>4701</v>
      </c>
      <c r="AF133" s="264" t="s">
        <v>22</v>
      </c>
      <c r="AG133" s="264" t="s">
        <v>22</v>
      </c>
      <c r="AH133" s="264" t="s">
        <v>22</v>
      </c>
      <c r="AI133" s="9" t="s">
        <v>22</v>
      </c>
      <c r="AJ133" s="9" t="s">
        <v>22</v>
      </c>
      <c r="AK133" s="8"/>
      <c r="AL133" s="264" t="s">
        <v>22</v>
      </c>
      <c r="AM133" s="264" t="s">
        <v>22</v>
      </c>
      <c r="AN133" s="9" t="s">
        <v>22</v>
      </c>
      <c r="AO133" s="9" t="s">
        <v>22</v>
      </c>
      <c r="AP133" s="9">
        <v>0.38</v>
      </c>
      <c r="AQ133" s="8"/>
      <c r="AR133" s="9" t="s">
        <v>5317</v>
      </c>
      <c r="AS133" s="103" t="s">
        <v>22</v>
      </c>
      <c r="AT133" s="103" t="s">
        <v>22</v>
      </c>
    </row>
    <row r="134">
      <c r="A134" s="103" t="s">
        <v>3776</v>
      </c>
      <c r="B134" s="260" t="str">
        <f> VLOOKUP($A134,datasets!$A:$B,2,0)</f>
        <v>Derrien et al. 2015, Geophysical Research Letters (FW4KPDXH)</v>
      </c>
      <c r="C134" s="8" t="str">
        <f t="shared" si="1"/>
        <v>FW4KPDXH.4.1</v>
      </c>
      <c r="D134" s="9" t="s">
        <v>4820</v>
      </c>
      <c r="E134" s="9" t="s">
        <v>4820</v>
      </c>
      <c r="F134" s="9" t="s">
        <v>4701</v>
      </c>
      <c r="G134" s="9" t="s">
        <v>22</v>
      </c>
      <c r="H134" s="9" t="s">
        <v>22</v>
      </c>
      <c r="I134" s="9" t="s">
        <v>22</v>
      </c>
      <c r="J134" s="9" t="s">
        <v>22</v>
      </c>
      <c r="K134" s="9" t="s">
        <v>22</v>
      </c>
      <c r="L134" s="8"/>
      <c r="M134" s="9">
        <v>27.0</v>
      </c>
      <c r="N134" s="9">
        <v>27.0</v>
      </c>
      <c r="O134" s="9" t="s">
        <v>22</v>
      </c>
      <c r="P134" s="9" t="s">
        <v>22</v>
      </c>
      <c r="Q134" s="9" t="s">
        <v>22</v>
      </c>
      <c r="R134" s="9" t="s">
        <v>22</v>
      </c>
      <c r="S134" s="9">
        <v>1.2</v>
      </c>
      <c r="T134" s="8"/>
      <c r="U134" s="9" t="s">
        <v>22</v>
      </c>
      <c r="V134" s="9" t="s">
        <v>22</v>
      </c>
      <c r="W134" s="9" t="s">
        <v>22</v>
      </c>
      <c r="X134" s="9" t="s">
        <v>22</v>
      </c>
      <c r="Y134" s="9" t="s">
        <v>22</v>
      </c>
      <c r="Z134" s="9" t="s">
        <v>22</v>
      </c>
      <c r="AA134" s="8"/>
      <c r="AB134" s="9" t="s">
        <v>3595</v>
      </c>
      <c r="AC134" s="9" t="s">
        <v>3595</v>
      </c>
      <c r="AD134" s="8"/>
      <c r="AE134" s="9" t="s">
        <v>4701</v>
      </c>
      <c r="AF134" s="264" t="s">
        <v>22</v>
      </c>
      <c r="AG134" s="264" t="s">
        <v>22</v>
      </c>
      <c r="AH134" s="264" t="s">
        <v>22</v>
      </c>
      <c r="AI134" s="9" t="s">
        <v>22</v>
      </c>
      <c r="AJ134" s="9" t="s">
        <v>22</v>
      </c>
      <c r="AK134" s="8"/>
      <c r="AL134" s="264" t="s">
        <v>22</v>
      </c>
      <c r="AM134" s="264" t="s">
        <v>22</v>
      </c>
      <c r="AN134" s="9" t="s">
        <v>22</v>
      </c>
      <c r="AO134" s="9" t="s">
        <v>22</v>
      </c>
      <c r="AP134" s="9">
        <v>1.2</v>
      </c>
      <c r="AQ134" s="8"/>
      <c r="AR134" s="9" t="s">
        <v>5317</v>
      </c>
      <c r="AS134" s="103" t="s">
        <v>22</v>
      </c>
      <c r="AT134" s="103" t="s">
        <v>22</v>
      </c>
    </row>
    <row r="135">
      <c r="A135" s="103" t="s">
        <v>3777</v>
      </c>
      <c r="B135" s="260" t="str">
        <f> VLOOKUP($A135,datasets!$A:$B,2,0)</f>
        <v>Derrien et al. 2015, Geophysical Research Letters (FW4KPDXH)</v>
      </c>
      <c r="C135" s="8" t="str">
        <f t="shared" si="1"/>
        <v>FW4KPDXH.5.1</v>
      </c>
      <c r="D135" s="9" t="s">
        <v>4820</v>
      </c>
      <c r="E135" s="9" t="s">
        <v>4820</v>
      </c>
      <c r="F135" s="9" t="s">
        <v>4701</v>
      </c>
      <c r="G135" s="9" t="s">
        <v>22</v>
      </c>
      <c r="H135" s="9" t="s">
        <v>22</v>
      </c>
      <c r="I135" s="9" t="s">
        <v>22</v>
      </c>
      <c r="J135" s="9" t="s">
        <v>22</v>
      </c>
      <c r="K135" s="9" t="s">
        <v>22</v>
      </c>
      <c r="L135" s="8"/>
      <c r="M135" s="9">
        <v>15.0</v>
      </c>
      <c r="N135" s="9">
        <v>15.0</v>
      </c>
      <c r="O135" s="9" t="s">
        <v>22</v>
      </c>
      <c r="P135" s="9" t="s">
        <v>22</v>
      </c>
      <c r="Q135" s="9" t="s">
        <v>22</v>
      </c>
      <c r="R135" s="9" t="s">
        <v>22</v>
      </c>
      <c r="S135" s="9">
        <v>3.46</v>
      </c>
      <c r="T135" s="8"/>
      <c r="U135" s="9" t="s">
        <v>22</v>
      </c>
      <c r="V135" s="9" t="s">
        <v>22</v>
      </c>
      <c r="W135" s="9" t="s">
        <v>22</v>
      </c>
      <c r="X135" s="9" t="s">
        <v>22</v>
      </c>
      <c r="Y135" s="9" t="s">
        <v>22</v>
      </c>
      <c r="Z135" s="9" t="s">
        <v>22</v>
      </c>
      <c r="AA135" s="8"/>
      <c r="AB135" s="9" t="s">
        <v>3595</v>
      </c>
      <c r="AC135" s="9" t="s">
        <v>3595</v>
      </c>
      <c r="AD135" s="8"/>
      <c r="AE135" s="9" t="s">
        <v>4701</v>
      </c>
      <c r="AF135" s="264" t="s">
        <v>22</v>
      </c>
      <c r="AG135" s="264" t="s">
        <v>22</v>
      </c>
      <c r="AH135" s="264" t="s">
        <v>22</v>
      </c>
      <c r="AI135" s="9" t="s">
        <v>22</v>
      </c>
      <c r="AJ135" s="9" t="s">
        <v>22</v>
      </c>
      <c r="AK135" s="8"/>
      <c r="AL135" s="264" t="s">
        <v>22</v>
      </c>
      <c r="AM135" s="264" t="s">
        <v>22</v>
      </c>
      <c r="AN135" s="9" t="s">
        <v>22</v>
      </c>
      <c r="AO135" s="9" t="s">
        <v>22</v>
      </c>
      <c r="AP135" s="9">
        <v>3.46</v>
      </c>
      <c r="AQ135" s="8"/>
      <c r="AR135" s="9" t="s">
        <v>5317</v>
      </c>
      <c r="AS135" s="103" t="s">
        <v>22</v>
      </c>
      <c r="AT135" s="103" t="s">
        <v>22</v>
      </c>
    </row>
    <row r="136">
      <c r="A136" s="8" t="s">
        <v>4510</v>
      </c>
      <c r="B136" s="260" t="str">
        <f> VLOOKUP($A136,datasets!$A:$B,2,0)</f>
        <v>DeWitt and Ashland 2023, ISPRS International Journal of Geo-Information (44GZFSXU)</v>
      </c>
      <c r="C136" s="8" t="str">
        <f t="shared" si="1"/>
        <v>44GZFSXU.1.1</v>
      </c>
      <c r="D136" s="9" t="s">
        <v>5338</v>
      </c>
      <c r="E136" s="9" t="s">
        <v>5338</v>
      </c>
      <c r="F136" s="9" t="s">
        <v>4695</v>
      </c>
      <c r="G136" s="9" t="s">
        <v>22</v>
      </c>
      <c r="H136" s="9" t="s">
        <v>22</v>
      </c>
      <c r="I136" s="9">
        <v>0.045</v>
      </c>
      <c r="J136" s="9" t="s">
        <v>22</v>
      </c>
      <c r="K136" s="9" t="s">
        <v>22</v>
      </c>
      <c r="L136" s="8"/>
      <c r="M136" s="9">
        <v>6.0</v>
      </c>
      <c r="N136" s="9">
        <v>6.0</v>
      </c>
      <c r="O136" s="9" t="s">
        <v>22</v>
      </c>
      <c r="P136" s="9" t="s">
        <v>22</v>
      </c>
      <c r="Q136" s="9" t="s">
        <v>22</v>
      </c>
      <c r="R136" s="9" t="s">
        <v>22</v>
      </c>
      <c r="S136" s="9" t="s">
        <v>22</v>
      </c>
      <c r="T136" s="8"/>
      <c r="U136" s="9" t="s">
        <v>22</v>
      </c>
      <c r="V136" s="9" t="s">
        <v>22</v>
      </c>
      <c r="W136" s="9" t="s">
        <v>22</v>
      </c>
      <c r="X136" s="9" t="s">
        <v>22</v>
      </c>
      <c r="Y136" s="9" t="s">
        <v>22</v>
      </c>
      <c r="Z136" s="9" t="s">
        <v>22</v>
      </c>
      <c r="AA136" s="8"/>
      <c r="AB136" s="9" t="s">
        <v>3595</v>
      </c>
      <c r="AC136" s="9" t="s">
        <v>3595</v>
      </c>
      <c r="AD136" s="8"/>
      <c r="AE136" s="9" t="s">
        <v>4701</v>
      </c>
      <c r="AF136" s="9" t="s">
        <v>22</v>
      </c>
      <c r="AG136" s="9" t="s">
        <v>22</v>
      </c>
      <c r="AH136" s="9">
        <v>0.045</v>
      </c>
      <c r="AI136" s="9" t="s">
        <v>22</v>
      </c>
      <c r="AJ136" s="9" t="s">
        <v>22</v>
      </c>
      <c r="AK136" s="8"/>
      <c r="AL136" s="9" t="s">
        <v>22</v>
      </c>
      <c r="AM136" s="9" t="s">
        <v>22</v>
      </c>
      <c r="AN136" s="9">
        <v>1.22</v>
      </c>
      <c r="AO136" s="9" t="s">
        <v>22</v>
      </c>
      <c r="AP136" s="9" t="s">
        <v>22</v>
      </c>
      <c r="AQ136" s="8"/>
      <c r="AR136" s="9" t="s">
        <v>4714</v>
      </c>
      <c r="AS136" s="11" t="s">
        <v>4853</v>
      </c>
      <c r="AT136" s="9" t="s">
        <v>22</v>
      </c>
    </row>
    <row r="137">
      <c r="A137" s="103" t="s">
        <v>3778</v>
      </c>
      <c r="B137" s="260" t="str">
        <f> VLOOKUP($A137,datasets!$A:$B,2,0)</f>
        <v>Ewertowski et al. 2019, Geomorphology (T9UHGZVR)</v>
      </c>
      <c r="C137" s="8" t="str">
        <f t="shared" si="1"/>
        <v>T9UHGZVR.1.1</v>
      </c>
      <c r="D137" s="103" t="s">
        <v>4700</v>
      </c>
      <c r="E137" s="103" t="s">
        <v>4700</v>
      </c>
      <c r="F137" s="9" t="s">
        <v>4701</v>
      </c>
      <c r="G137" s="9" t="s">
        <v>22</v>
      </c>
      <c r="H137" s="9" t="s">
        <v>22</v>
      </c>
      <c r="I137" s="9" t="s">
        <v>22</v>
      </c>
      <c r="J137" s="9" t="s">
        <v>22</v>
      </c>
      <c r="K137" s="9" t="s">
        <v>22</v>
      </c>
      <c r="L137" s="8"/>
      <c r="M137" s="9">
        <v>16.0</v>
      </c>
      <c r="N137" s="9">
        <v>16.0</v>
      </c>
      <c r="O137" s="9" t="s">
        <v>22</v>
      </c>
      <c r="P137" s="9" t="s">
        <v>22</v>
      </c>
      <c r="Q137" s="9" t="s">
        <v>22</v>
      </c>
      <c r="R137" s="9" t="s">
        <v>22</v>
      </c>
      <c r="S137" s="9" t="s">
        <v>22</v>
      </c>
      <c r="T137" s="8"/>
      <c r="U137" s="9">
        <v>9.0</v>
      </c>
      <c r="V137" s="9" t="s">
        <v>22</v>
      </c>
      <c r="W137" s="9" t="s">
        <v>22</v>
      </c>
      <c r="X137" s="9">
        <v>0.61</v>
      </c>
      <c r="Y137" s="9" t="s">
        <v>22</v>
      </c>
      <c r="Z137" s="9" t="s">
        <v>22</v>
      </c>
      <c r="AA137" s="8"/>
      <c r="AB137" s="9" t="s">
        <v>4707</v>
      </c>
      <c r="AC137" s="9" t="s">
        <v>4707</v>
      </c>
      <c r="AD137" s="8"/>
      <c r="AE137" s="9" t="s">
        <v>4701</v>
      </c>
      <c r="AF137" s="9" t="s">
        <v>22</v>
      </c>
      <c r="AG137" s="9" t="s">
        <v>22</v>
      </c>
      <c r="AH137" s="9" t="s">
        <v>22</v>
      </c>
      <c r="AI137" s="9" t="s">
        <v>22</v>
      </c>
      <c r="AJ137" s="9" t="s">
        <v>22</v>
      </c>
      <c r="AK137" s="8"/>
      <c r="AL137" s="9" t="s">
        <v>22</v>
      </c>
      <c r="AM137" s="9" t="s">
        <v>22</v>
      </c>
      <c r="AN137" s="9">
        <v>0.61</v>
      </c>
      <c r="AO137" s="9" t="s">
        <v>22</v>
      </c>
      <c r="AP137" s="9" t="s">
        <v>22</v>
      </c>
      <c r="AQ137" s="8"/>
      <c r="AR137" s="9" t="s">
        <v>4714</v>
      </c>
      <c r="AS137" s="103" t="s">
        <v>22</v>
      </c>
      <c r="AT137" s="103" t="s">
        <v>22</v>
      </c>
    </row>
    <row r="138">
      <c r="A138" s="103" t="s">
        <v>3783</v>
      </c>
      <c r="B138" s="260" t="str">
        <f> VLOOKUP($A138,datasets!$A:$B,2,0)</f>
        <v>Ewertowski et al. 2019, Geomorphology (T9UHGZVR)</v>
      </c>
      <c r="C138" s="8" t="str">
        <f t="shared" si="1"/>
        <v>T9UHGZVR.2.1</v>
      </c>
      <c r="D138" s="103" t="s">
        <v>4700</v>
      </c>
      <c r="E138" s="103" t="s">
        <v>4700</v>
      </c>
      <c r="F138" s="9" t="s">
        <v>4701</v>
      </c>
      <c r="G138" s="9" t="s">
        <v>22</v>
      </c>
      <c r="H138" s="9" t="s">
        <v>22</v>
      </c>
      <c r="I138" s="9" t="s">
        <v>22</v>
      </c>
      <c r="J138" s="9" t="s">
        <v>22</v>
      </c>
      <c r="K138" s="9" t="s">
        <v>22</v>
      </c>
      <c r="L138" s="8"/>
      <c r="M138" s="9">
        <v>16.0</v>
      </c>
      <c r="N138" s="9">
        <v>16.0</v>
      </c>
      <c r="O138" s="9" t="s">
        <v>22</v>
      </c>
      <c r="P138" s="9" t="s">
        <v>22</v>
      </c>
      <c r="Q138" s="9" t="s">
        <v>22</v>
      </c>
      <c r="R138" s="9" t="s">
        <v>22</v>
      </c>
      <c r="S138" s="9" t="s">
        <v>22</v>
      </c>
      <c r="T138" s="8"/>
      <c r="U138" s="9">
        <v>9.0</v>
      </c>
      <c r="V138" s="9" t="s">
        <v>22</v>
      </c>
      <c r="W138" s="9" t="s">
        <v>22</v>
      </c>
      <c r="X138" s="9">
        <v>0.61</v>
      </c>
      <c r="Y138" s="9" t="s">
        <v>22</v>
      </c>
      <c r="Z138" s="9" t="s">
        <v>22</v>
      </c>
      <c r="AA138" s="8"/>
      <c r="AB138" s="9" t="s">
        <v>4707</v>
      </c>
      <c r="AC138" s="9" t="s">
        <v>4707</v>
      </c>
      <c r="AD138" s="8"/>
      <c r="AE138" s="9" t="s">
        <v>4701</v>
      </c>
      <c r="AF138" s="9" t="s">
        <v>22</v>
      </c>
      <c r="AG138" s="9" t="s">
        <v>22</v>
      </c>
      <c r="AH138" s="9" t="s">
        <v>22</v>
      </c>
      <c r="AI138" s="9" t="s">
        <v>22</v>
      </c>
      <c r="AJ138" s="9" t="s">
        <v>22</v>
      </c>
      <c r="AK138" s="8"/>
      <c r="AL138" s="9" t="s">
        <v>22</v>
      </c>
      <c r="AM138" s="9" t="s">
        <v>22</v>
      </c>
      <c r="AN138" s="9" t="s">
        <v>22</v>
      </c>
      <c r="AO138" s="9" t="s">
        <v>22</v>
      </c>
      <c r="AP138" s="9" t="s">
        <v>22</v>
      </c>
      <c r="AQ138" s="8"/>
      <c r="AR138" s="9" t="s">
        <v>4714</v>
      </c>
      <c r="AS138" s="103" t="s">
        <v>22</v>
      </c>
      <c r="AT138" s="103" t="s">
        <v>22</v>
      </c>
    </row>
    <row r="139">
      <c r="A139" s="103" t="s">
        <v>3783</v>
      </c>
      <c r="B139" s="260" t="str">
        <f> VLOOKUP($A139,datasets!$A:$B,2,0)</f>
        <v>Ewertowski et al. 2019, Geomorphology (T9UHGZVR)</v>
      </c>
      <c r="C139" s="8" t="str">
        <f t="shared" si="1"/>
        <v>T9UHGZVR.2.2</v>
      </c>
      <c r="D139" s="103" t="s">
        <v>4700</v>
      </c>
      <c r="E139" s="103" t="s">
        <v>4700</v>
      </c>
      <c r="F139" s="9" t="s">
        <v>4701</v>
      </c>
      <c r="G139" s="9" t="s">
        <v>22</v>
      </c>
      <c r="H139" s="9" t="s">
        <v>22</v>
      </c>
      <c r="I139" s="9" t="s">
        <v>22</v>
      </c>
      <c r="J139" s="9" t="s">
        <v>22</v>
      </c>
      <c r="K139" s="9" t="s">
        <v>22</v>
      </c>
      <c r="L139" s="8"/>
      <c r="M139" s="9">
        <v>16.0</v>
      </c>
      <c r="N139" s="9">
        <v>16.0</v>
      </c>
      <c r="O139" s="9" t="s">
        <v>22</v>
      </c>
      <c r="P139" s="9" t="s">
        <v>22</v>
      </c>
      <c r="Q139" s="9" t="s">
        <v>22</v>
      </c>
      <c r="R139" s="9" t="s">
        <v>22</v>
      </c>
      <c r="S139" s="9" t="s">
        <v>22</v>
      </c>
      <c r="T139" s="8"/>
      <c r="U139" s="9">
        <v>9.0</v>
      </c>
      <c r="V139" s="9" t="s">
        <v>22</v>
      </c>
      <c r="W139" s="9" t="s">
        <v>22</v>
      </c>
      <c r="X139" s="9" t="s">
        <v>22</v>
      </c>
      <c r="Y139" s="9" t="s">
        <v>22</v>
      </c>
      <c r="Z139" s="9" t="s">
        <v>22</v>
      </c>
      <c r="AA139" s="8"/>
      <c r="AB139" s="9" t="s">
        <v>4758</v>
      </c>
      <c r="AC139" s="9" t="s">
        <v>4758</v>
      </c>
      <c r="AD139" s="8"/>
      <c r="AE139" s="9" t="s">
        <v>4695</v>
      </c>
      <c r="AF139" s="9" t="s">
        <v>22</v>
      </c>
      <c r="AG139" s="9" t="s">
        <v>22</v>
      </c>
      <c r="AH139" s="9" t="s">
        <v>22</v>
      </c>
      <c r="AI139" s="9" t="s">
        <v>22</v>
      </c>
      <c r="AJ139" s="9" t="s">
        <v>22</v>
      </c>
      <c r="AK139" s="8"/>
      <c r="AL139" s="9" t="s">
        <v>22</v>
      </c>
      <c r="AM139" s="9" t="s">
        <v>22</v>
      </c>
      <c r="AN139" s="9">
        <v>3.18</v>
      </c>
      <c r="AO139" s="9" t="s">
        <v>22</v>
      </c>
      <c r="AP139" s="9" t="s">
        <v>22</v>
      </c>
      <c r="AQ139" s="8"/>
      <c r="AR139" s="9" t="s">
        <v>4714</v>
      </c>
      <c r="AS139" s="103" t="s">
        <v>22</v>
      </c>
      <c r="AT139" s="103" t="s">
        <v>22</v>
      </c>
    </row>
    <row r="140">
      <c r="A140" s="103" t="s">
        <v>3785</v>
      </c>
      <c r="B140" s="260" t="str">
        <f> VLOOKUP($A140,datasets!$A:$B,2,0)</f>
        <v>Ewertowski et al. 2019, Geomorphology (T9UHGZVR)</v>
      </c>
      <c r="C140" s="8" t="str">
        <f t="shared" si="1"/>
        <v>T9UHGZVR.3.1</v>
      </c>
      <c r="D140" s="103" t="s">
        <v>4700</v>
      </c>
      <c r="E140" s="103" t="s">
        <v>4700</v>
      </c>
      <c r="F140" s="9" t="s">
        <v>4701</v>
      </c>
      <c r="G140" s="9" t="s">
        <v>22</v>
      </c>
      <c r="H140" s="9" t="s">
        <v>22</v>
      </c>
      <c r="I140" s="9" t="s">
        <v>22</v>
      </c>
      <c r="J140" s="9" t="s">
        <v>22</v>
      </c>
      <c r="K140" s="9" t="s">
        <v>22</v>
      </c>
      <c r="L140" s="8"/>
      <c r="M140" s="9">
        <v>16.0</v>
      </c>
      <c r="N140" s="9">
        <v>16.0</v>
      </c>
      <c r="O140" s="9" t="s">
        <v>22</v>
      </c>
      <c r="P140" s="9" t="s">
        <v>22</v>
      </c>
      <c r="Q140" s="9" t="s">
        <v>22</v>
      </c>
      <c r="R140" s="9" t="s">
        <v>22</v>
      </c>
      <c r="S140" s="9" t="s">
        <v>22</v>
      </c>
      <c r="T140" s="8"/>
      <c r="U140" s="9">
        <v>9.0</v>
      </c>
      <c r="V140" s="9" t="s">
        <v>22</v>
      </c>
      <c r="W140" s="9" t="s">
        <v>22</v>
      </c>
      <c r="X140" s="9" t="s">
        <v>22</v>
      </c>
      <c r="Y140" s="9" t="s">
        <v>22</v>
      </c>
      <c r="Z140" s="9" t="s">
        <v>22</v>
      </c>
      <c r="AA140" s="8"/>
      <c r="AB140" s="9" t="s">
        <v>4707</v>
      </c>
      <c r="AC140" s="9" t="s">
        <v>4707</v>
      </c>
      <c r="AD140" s="8"/>
      <c r="AE140" s="9" t="s">
        <v>4701</v>
      </c>
      <c r="AF140" s="9" t="s">
        <v>22</v>
      </c>
      <c r="AG140" s="9" t="s">
        <v>22</v>
      </c>
      <c r="AH140" s="9" t="s">
        <v>22</v>
      </c>
      <c r="AI140" s="9" t="s">
        <v>22</v>
      </c>
      <c r="AJ140" s="9" t="s">
        <v>22</v>
      </c>
      <c r="AK140" s="8"/>
      <c r="AL140" s="9" t="s">
        <v>22</v>
      </c>
      <c r="AM140" s="9" t="s">
        <v>22</v>
      </c>
      <c r="AN140" s="9" t="s">
        <v>22</v>
      </c>
      <c r="AO140" s="9" t="s">
        <v>22</v>
      </c>
      <c r="AP140" s="9" t="s">
        <v>22</v>
      </c>
      <c r="AQ140" s="8"/>
      <c r="AR140" s="9" t="s">
        <v>4714</v>
      </c>
      <c r="AS140" s="103" t="s">
        <v>22</v>
      </c>
      <c r="AT140" s="103" t="s">
        <v>22</v>
      </c>
    </row>
    <row r="141">
      <c r="A141" s="103" t="s">
        <v>3786</v>
      </c>
      <c r="B141" s="260" t="str">
        <f> VLOOKUP($A141,datasets!$A:$B,2,0)</f>
        <v>Ewertowski et al. 2019, Geomorphology (T9UHGZVR)</v>
      </c>
      <c r="C141" s="8" t="str">
        <f t="shared" si="1"/>
        <v>T9UHGZVR.4.1</v>
      </c>
      <c r="D141" s="103" t="s">
        <v>4700</v>
      </c>
      <c r="E141" s="103" t="s">
        <v>4700</v>
      </c>
      <c r="F141" s="9" t="s">
        <v>4701</v>
      </c>
      <c r="G141" s="9" t="s">
        <v>22</v>
      </c>
      <c r="H141" s="9" t="s">
        <v>22</v>
      </c>
      <c r="I141" s="9" t="s">
        <v>22</v>
      </c>
      <c r="J141" s="9" t="s">
        <v>22</v>
      </c>
      <c r="K141" s="9" t="s">
        <v>22</v>
      </c>
      <c r="L141" s="8"/>
      <c r="M141" s="9">
        <v>16.0</v>
      </c>
      <c r="N141" s="9">
        <v>16.0</v>
      </c>
      <c r="O141" s="9" t="s">
        <v>22</v>
      </c>
      <c r="P141" s="9" t="s">
        <v>22</v>
      </c>
      <c r="Q141" s="9" t="s">
        <v>22</v>
      </c>
      <c r="R141" s="9" t="s">
        <v>22</v>
      </c>
      <c r="S141" s="9" t="s">
        <v>22</v>
      </c>
      <c r="T141" s="8"/>
      <c r="U141" s="9">
        <v>9.0</v>
      </c>
      <c r="V141" s="9" t="s">
        <v>22</v>
      </c>
      <c r="W141" s="9" t="s">
        <v>22</v>
      </c>
      <c r="X141" s="9">
        <v>1.25</v>
      </c>
      <c r="Y141" s="9" t="s">
        <v>22</v>
      </c>
      <c r="Z141" s="9" t="s">
        <v>22</v>
      </c>
      <c r="AA141" s="8"/>
      <c r="AB141" s="9" t="s">
        <v>4707</v>
      </c>
      <c r="AC141" s="9" t="s">
        <v>4707</v>
      </c>
      <c r="AD141" s="8"/>
      <c r="AE141" s="9" t="s">
        <v>4701</v>
      </c>
      <c r="AF141" s="9" t="s">
        <v>22</v>
      </c>
      <c r="AG141" s="9" t="s">
        <v>22</v>
      </c>
      <c r="AH141" s="9" t="s">
        <v>22</v>
      </c>
      <c r="AI141" s="9" t="s">
        <v>22</v>
      </c>
      <c r="AJ141" s="9" t="s">
        <v>22</v>
      </c>
      <c r="AK141" s="8"/>
      <c r="AL141" s="9" t="s">
        <v>22</v>
      </c>
      <c r="AM141" s="9" t="s">
        <v>22</v>
      </c>
      <c r="AN141" s="9">
        <v>1.25</v>
      </c>
      <c r="AO141" s="9" t="s">
        <v>22</v>
      </c>
      <c r="AP141" s="9" t="s">
        <v>22</v>
      </c>
      <c r="AQ141" s="8"/>
      <c r="AR141" s="9" t="s">
        <v>4714</v>
      </c>
      <c r="AS141" s="103" t="s">
        <v>22</v>
      </c>
      <c r="AT141" s="103" t="s">
        <v>22</v>
      </c>
    </row>
    <row r="142">
      <c r="A142" s="103" t="s">
        <v>3786</v>
      </c>
      <c r="B142" s="260" t="str">
        <f> VLOOKUP($A142,datasets!$A:$B,2,0)</f>
        <v>Ewertowski et al. 2019, Geomorphology (T9UHGZVR)</v>
      </c>
      <c r="C142" s="8" t="str">
        <f t="shared" si="1"/>
        <v>T9UHGZVR.4.2</v>
      </c>
      <c r="D142" s="103" t="s">
        <v>4700</v>
      </c>
      <c r="E142" s="103" t="s">
        <v>4700</v>
      </c>
      <c r="F142" s="9" t="s">
        <v>4701</v>
      </c>
      <c r="G142" s="9" t="s">
        <v>22</v>
      </c>
      <c r="H142" s="9" t="s">
        <v>22</v>
      </c>
      <c r="I142" s="9" t="s">
        <v>22</v>
      </c>
      <c r="J142" s="9" t="s">
        <v>22</v>
      </c>
      <c r="K142" s="9" t="s">
        <v>22</v>
      </c>
      <c r="L142" s="8"/>
      <c r="M142" s="9">
        <v>16.0</v>
      </c>
      <c r="N142" s="9">
        <v>16.0</v>
      </c>
      <c r="O142" s="9" t="s">
        <v>22</v>
      </c>
      <c r="P142" s="9" t="s">
        <v>22</v>
      </c>
      <c r="Q142" s="9" t="s">
        <v>22</v>
      </c>
      <c r="R142" s="9" t="s">
        <v>22</v>
      </c>
      <c r="S142" s="9" t="s">
        <v>22</v>
      </c>
      <c r="T142" s="8"/>
      <c r="U142" s="9">
        <v>9.0</v>
      </c>
      <c r="V142" s="9" t="s">
        <v>22</v>
      </c>
      <c r="W142" s="9" t="s">
        <v>22</v>
      </c>
      <c r="X142" s="9">
        <v>1.25</v>
      </c>
      <c r="Y142" s="9" t="s">
        <v>22</v>
      </c>
      <c r="Z142" s="9" t="s">
        <v>22</v>
      </c>
      <c r="AA142" s="8"/>
      <c r="AB142" s="9" t="s">
        <v>4758</v>
      </c>
      <c r="AC142" s="9" t="s">
        <v>4758</v>
      </c>
      <c r="AD142" s="8"/>
      <c r="AE142" s="9" t="s">
        <v>4695</v>
      </c>
      <c r="AF142" s="9" t="s">
        <v>22</v>
      </c>
      <c r="AG142" s="9" t="s">
        <v>22</v>
      </c>
      <c r="AH142" s="9" t="s">
        <v>22</v>
      </c>
      <c r="AI142" s="9" t="s">
        <v>22</v>
      </c>
      <c r="AJ142" s="9" t="s">
        <v>22</v>
      </c>
      <c r="AK142" s="8"/>
      <c r="AL142" s="9" t="s">
        <v>22</v>
      </c>
      <c r="AM142" s="9" t="s">
        <v>22</v>
      </c>
      <c r="AN142" s="9">
        <v>3.4</v>
      </c>
      <c r="AO142" s="9" t="s">
        <v>22</v>
      </c>
      <c r="AP142" s="9" t="s">
        <v>22</v>
      </c>
      <c r="AQ142" s="8"/>
      <c r="AR142" s="9" t="s">
        <v>4714</v>
      </c>
      <c r="AS142" s="103" t="s">
        <v>22</v>
      </c>
      <c r="AT142" s="103" t="s">
        <v>22</v>
      </c>
    </row>
    <row r="143">
      <c r="A143" s="103" t="s">
        <v>4512</v>
      </c>
      <c r="B143" s="260" t="str">
        <f> VLOOKUP($A143,datasets!$A:$B,2,0)</f>
        <v>Fabris 2019, Geomatics, Natural Hazards and Risk (IPMJRMK6)</v>
      </c>
      <c r="C143" s="8" t="str">
        <f t="shared" si="1"/>
        <v>IPMJRMK6.1.1</v>
      </c>
      <c r="D143" s="103" t="s">
        <v>4855</v>
      </c>
      <c r="E143" s="103" t="s">
        <v>4855</v>
      </c>
      <c r="F143" s="9" t="s">
        <v>4701</v>
      </c>
      <c r="G143" s="9" t="s">
        <v>22</v>
      </c>
      <c r="H143" s="9" t="s">
        <v>22</v>
      </c>
      <c r="I143" s="9">
        <v>0.015</v>
      </c>
      <c r="J143" s="9">
        <v>0.008</v>
      </c>
      <c r="K143" s="9" t="s">
        <v>22</v>
      </c>
      <c r="L143" s="8"/>
      <c r="M143" s="9" t="s">
        <v>22</v>
      </c>
      <c r="N143" s="103" t="s">
        <v>22</v>
      </c>
      <c r="O143" s="9" t="s">
        <v>22</v>
      </c>
      <c r="P143" s="9" t="s">
        <v>22</v>
      </c>
      <c r="Q143" s="9" t="s">
        <v>22</v>
      </c>
      <c r="R143" s="9" t="s">
        <v>22</v>
      </c>
      <c r="S143" s="9">
        <v>0.8</v>
      </c>
      <c r="T143" s="8"/>
      <c r="U143" s="9" t="s">
        <v>22</v>
      </c>
      <c r="V143" s="9" t="s">
        <v>22</v>
      </c>
      <c r="W143" s="9" t="s">
        <v>22</v>
      </c>
      <c r="X143" s="9" t="s">
        <v>22</v>
      </c>
      <c r="Y143" s="9" t="s">
        <v>22</v>
      </c>
      <c r="Z143" s="9" t="s">
        <v>22</v>
      </c>
      <c r="AA143" s="8"/>
      <c r="AB143" s="103" t="s">
        <v>4857</v>
      </c>
      <c r="AC143" s="8"/>
      <c r="AD143" s="8"/>
      <c r="AE143" s="9" t="s">
        <v>4701</v>
      </c>
      <c r="AF143" s="264" t="s">
        <v>22</v>
      </c>
      <c r="AG143" s="264" t="s">
        <v>22</v>
      </c>
      <c r="AH143" s="264" t="s">
        <v>22</v>
      </c>
      <c r="AI143" s="9" t="s">
        <v>22</v>
      </c>
      <c r="AJ143" s="9" t="s">
        <v>22</v>
      </c>
      <c r="AK143" s="8"/>
      <c r="AL143" s="9">
        <v>1.38</v>
      </c>
      <c r="AM143" s="270">
        <v>1.49</v>
      </c>
      <c r="AN143" s="264" t="s">
        <v>22</v>
      </c>
      <c r="AO143" s="264" t="s">
        <v>22</v>
      </c>
      <c r="AP143" s="264" t="s">
        <v>22</v>
      </c>
      <c r="AQ143" s="8"/>
      <c r="AR143" s="9" t="s">
        <v>4858</v>
      </c>
      <c r="AS143" s="103" t="s">
        <v>22</v>
      </c>
      <c r="AT143" s="103" t="s">
        <v>4859</v>
      </c>
    </row>
    <row r="144">
      <c r="A144" s="103" t="s">
        <v>4513</v>
      </c>
      <c r="B144" s="260" t="str">
        <f> VLOOKUP($A144,datasets!$A:$B,2,0)</f>
        <v>Fabris 2019, Geomatics, Natural Hazards and Risk (IPMJRMK6)</v>
      </c>
      <c r="C144" s="8" t="str">
        <f t="shared" si="1"/>
        <v>IPMJRMK6.2.1</v>
      </c>
      <c r="D144" s="103" t="s">
        <v>4855</v>
      </c>
      <c r="E144" s="103" t="s">
        <v>4855</v>
      </c>
      <c r="F144" s="9" t="s">
        <v>4701</v>
      </c>
      <c r="G144" s="9" t="s">
        <v>22</v>
      </c>
      <c r="H144" s="9" t="s">
        <v>22</v>
      </c>
      <c r="I144" s="9">
        <v>0.015</v>
      </c>
      <c r="J144" s="9">
        <v>0.008</v>
      </c>
      <c r="K144" s="9" t="s">
        <v>22</v>
      </c>
      <c r="L144" s="8"/>
      <c r="M144" s="9" t="s">
        <v>22</v>
      </c>
      <c r="N144" s="103" t="s">
        <v>22</v>
      </c>
      <c r="O144" s="9" t="s">
        <v>22</v>
      </c>
      <c r="P144" s="9" t="s">
        <v>22</v>
      </c>
      <c r="Q144" s="9" t="s">
        <v>22</v>
      </c>
      <c r="R144" s="9" t="s">
        <v>22</v>
      </c>
      <c r="S144" s="9">
        <v>0.8</v>
      </c>
      <c r="T144" s="8"/>
      <c r="U144" s="9" t="s">
        <v>22</v>
      </c>
      <c r="V144" s="9" t="s">
        <v>22</v>
      </c>
      <c r="W144" s="9" t="s">
        <v>22</v>
      </c>
      <c r="X144" s="9" t="s">
        <v>22</v>
      </c>
      <c r="Y144" s="9" t="s">
        <v>22</v>
      </c>
      <c r="Z144" s="9" t="s">
        <v>22</v>
      </c>
      <c r="AA144" s="8"/>
      <c r="AB144" s="103" t="s">
        <v>4860</v>
      </c>
      <c r="AC144" s="8"/>
      <c r="AD144" s="8"/>
      <c r="AE144" s="9" t="s">
        <v>4701</v>
      </c>
      <c r="AF144" s="264" t="s">
        <v>22</v>
      </c>
      <c r="AG144" s="264" t="s">
        <v>22</v>
      </c>
      <c r="AH144" s="264" t="s">
        <v>22</v>
      </c>
      <c r="AI144" s="9" t="s">
        <v>22</v>
      </c>
      <c r="AJ144" s="9" t="s">
        <v>22</v>
      </c>
      <c r="AK144" s="8"/>
      <c r="AL144" s="9">
        <v>0.84</v>
      </c>
      <c r="AM144" s="270">
        <v>0.75</v>
      </c>
      <c r="AN144" s="264" t="s">
        <v>22</v>
      </c>
      <c r="AO144" s="264" t="s">
        <v>22</v>
      </c>
      <c r="AP144" s="264" t="s">
        <v>22</v>
      </c>
      <c r="AQ144" s="8"/>
      <c r="AR144" s="9" t="s">
        <v>4858</v>
      </c>
      <c r="AS144" s="103" t="s">
        <v>22</v>
      </c>
      <c r="AT144" s="103" t="s">
        <v>4859</v>
      </c>
    </row>
    <row r="145">
      <c r="A145" s="103" t="s">
        <v>4514</v>
      </c>
      <c r="B145" s="260" t="str">
        <f> VLOOKUP($A145,datasets!$A:$B,2,0)</f>
        <v>Fabris 2019, Geomatics, Natural Hazards and Risk (IPMJRMK6)</v>
      </c>
      <c r="C145" s="8" t="str">
        <f t="shared" si="1"/>
        <v>IPMJRMK6.3.1</v>
      </c>
      <c r="D145" s="103" t="s">
        <v>4855</v>
      </c>
      <c r="E145" s="103" t="s">
        <v>4855</v>
      </c>
      <c r="F145" s="9" t="s">
        <v>4701</v>
      </c>
      <c r="G145" s="9" t="s">
        <v>22</v>
      </c>
      <c r="H145" s="9" t="s">
        <v>22</v>
      </c>
      <c r="I145" s="9">
        <v>0.015</v>
      </c>
      <c r="J145" s="9">
        <v>0.008</v>
      </c>
      <c r="K145" s="9" t="s">
        <v>22</v>
      </c>
      <c r="L145" s="8"/>
      <c r="M145" s="9" t="s">
        <v>22</v>
      </c>
      <c r="N145" s="103" t="s">
        <v>22</v>
      </c>
      <c r="O145" s="9" t="s">
        <v>22</v>
      </c>
      <c r="P145" s="9" t="s">
        <v>22</v>
      </c>
      <c r="Q145" s="9" t="s">
        <v>22</v>
      </c>
      <c r="R145" s="9" t="s">
        <v>22</v>
      </c>
      <c r="S145" s="9">
        <v>0.8</v>
      </c>
      <c r="T145" s="8"/>
      <c r="U145" s="9" t="s">
        <v>22</v>
      </c>
      <c r="V145" s="9" t="s">
        <v>22</v>
      </c>
      <c r="W145" s="9" t="s">
        <v>22</v>
      </c>
      <c r="X145" s="9" t="s">
        <v>22</v>
      </c>
      <c r="Y145" s="9" t="s">
        <v>22</v>
      </c>
      <c r="Z145" s="9" t="s">
        <v>22</v>
      </c>
      <c r="AA145" s="8"/>
      <c r="AB145" s="103" t="s">
        <v>4860</v>
      </c>
      <c r="AC145" s="8"/>
      <c r="AD145" s="8"/>
      <c r="AE145" s="9" t="s">
        <v>4701</v>
      </c>
      <c r="AF145" s="264" t="s">
        <v>22</v>
      </c>
      <c r="AG145" s="264" t="s">
        <v>22</v>
      </c>
      <c r="AH145" s="264" t="s">
        <v>22</v>
      </c>
      <c r="AI145" s="9" t="s">
        <v>22</v>
      </c>
      <c r="AJ145" s="9" t="s">
        <v>22</v>
      </c>
      <c r="AK145" s="8"/>
      <c r="AL145" s="9">
        <v>0.77</v>
      </c>
      <c r="AM145" s="270">
        <v>0.82</v>
      </c>
      <c r="AN145" s="264" t="s">
        <v>22</v>
      </c>
      <c r="AO145" s="264" t="s">
        <v>22</v>
      </c>
      <c r="AP145" s="264" t="s">
        <v>22</v>
      </c>
      <c r="AQ145" s="8"/>
      <c r="AR145" s="9" t="s">
        <v>4858</v>
      </c>
      <c r="AS145" s="103" t="s">
        <v>22</v>
      </c>
      <c r="AT145" s="103" t="s">
        <v>4859</v>
      </c>
    </row>
    <row r="146">
      <c r="A146" s="103" t="s">
        <v>4515</v>
      </c>
      <c r="B146" s="260" t="str">
        <f> VLOOKUP($A146,datasets!$A:$B,2,0)</f>
        <v>Fabris 2019, Geomatics, Natural Hazards and Risk (IPMJRMK6)</v>
      </c>
      <c r="C146" s="8" t="str">
        <f t="shared" si="1"/>
        <v>IPMJRMK6.4.1</v>
      </c>
      <c r="D146" s="103" t="s">
        <v>4855</v>
      </c>
      <c r="E146" s="103" t="s">
        <v>4855</v>
      </c>
      <c r="F146" s="9" t="s">
        <v>4701</v>
      </c>
      <c r="G146" s="9" t="s">
        <v>22</v>
      </c>
      <c r="H146" s="9" t="s">
        <v>22</v>
      </c>
      <c r="I146" s="9">
        <v>0.015</v>
      </c>
      <c r="J146" s="9">
        <v>0.008</v>
      </c>
      <c r="K146" s="9" t="s">
        <v>22</v>
      </c>
      <c r="L146" s="8"/>
      <c r="M146" s="9">
        <v>43.0</v>
      </c>
      <c r="N146" s="9">
        <v>43.0</v>
      </c>
      <c r="O146" s="9" t="s">
        <v>22</v>
      </c>
      <c r="P146" s="9" t="s">
        <v>22</v>
      </c>
      <c r="Q146" s="9" t="s">
        <v>22</v>
      </c>
      <c r="R146" s="9" t="s">
        <v>22</v>
      </c>
      <c r="S146" s="9">
        <v>0.5</v>
      </c>
      <c r="T146" s="8"/>
      <c r="U146" s="9" t="s">
        <v>22</v>
      </c>
      <c r="V146" s="9" t="s">
        <v>22</v>
      </c>
      <c r="W146" s="9" t="s">
        <v>22</v>
      </c>
      <c r="X146" s="9" t="s">
        <v>22</v>
      </c>
      <c r="Y146" s="9" t="s">
        <v>22</v>
      </c>
      <c r="Z146" s="9" t="s">
        <v>22</v>
      </c>
      <c r="AA146" s="8"/>
      <c r="AB146" s="103" t="s">
        <v>4862</v>
      </c>
      <c r="AC146" s="8"/>
      <c r="AD146" s="8"/>
      <c r="AE146" s="9" t="s">
        <v>4701</v>
      </c>
      <c r="AF146" s="264" t="s">
        <v>22</v>
      </c>
      <c r="AG146" s="264" t="s">
        <v>22</v>
      </c>
      <c r="AH146" s="264" t="s">
        <v>22</v>
      </c>
      <c r="AI146" s="9" t="s">
        <v>22</v>
      </c>
      <c r="AJ146" s="9" t="s">
        <v>22</v>
      </c>
      <c r="AK146" s="8"/>
      <c r="AL146" s="9">
        <v>0.72</v>
      </c>
      <c r="AM146" s="270">
        <v>0.59</v>
      </c>
      <c r="AN146" s="264" t="s">
        <v>22</v>
      </c>
      <c r="AO146" s="264" t="s">
        <v>22</v>
      </c>
      <c r="AP146" s="264" t="s">
        <v>22</v>
      </c>
      <c r="AQ146" s="8"/>
      <c r="AR146" s="9" t="s">
        <v>4858</v>
      </c>
      <c r="AS146" s="103" t="s">
        <v>22</v>
      </c>
      <c r="AT146" s="103" t="s">
        <v>4863</v>
      </c>
    </row>
    <row r="147">
      <c r="A147" s="103" t="s">
        <v>4516</v>
      </c>
      <c r="B147" s="260" t="str">
        <f> VLOOKUP($A147,datasets!$A:$B,2,0)</f>
        <v>Fabris 2019, Geomatics, Natural Hazards and Risk (IPMJRMK6)</v>
      </c>
      <c r="C147" s="8" t="str">
        <f t="shared" si="1"/>
        <v>IPMJRMK6.5.1</v>
      </c>
      <c r="D147" s="103" t="s">
        <v>4855</v>
      </c>
      <c r="E147" s="103" t="s">
        <v>4855</v>
      </c>
      <c r="F147" s="9" t="s">
        <v>4701</v>
      </c>
      <c r="G147" s="9" t="s">
        <v>22</v>
      </c>
      <c r="H147" s="9" t="s">
        <v>22</v>
      </c>
      <c r="I147" s="9">
        <v>0.015</v>
      </c>
      <c r="J147" s="9">
        <v>0.008</v>
      </c>
      <c r="K147" s="9" t="s">
        <v>22</v>
      </c>
      <c r="L147" s="8"/>
      <c r="M147" s="9">
        <v>43.0</v>
      </c>
      <c r="N147" s="9">
        <v>43.0</v>
      </c>
      <c r="O147" s="9" t="s">
        <v>22</v>
      </c>
      <c r="P147" s="9" t="s">
        <v>22</v>
      </c>
      <c r="Q147" s="9" t="s">
        <v>22</v>
      </c>
      <c r="R147" s="9" t="s">
        <v>22</v>
      </c>
      <c r="S147" s="9">
        <v>0.5</v>
      </c>
      <c r="T147" s="8"/>
      <c r="U147" s="9" t="s">
        <v>22</v>
      </c>
      <c r="V147" s="9" t="s">
        <v>22</v>
      </c>
      <c r="W147" s="9" t="s">
        <v>22</v>
      </c>
      <c r="X147" s="9" t="s">
        <v>22</v>
      </c>
      <c r="Y147" s="9" t="s">
        <v>22</v>
      </c>
      <c r="Z147" s="9" t="s">
        <v>22</v>
      </c>
      <c r="AA147" s="8"/>
      <c r="AB147" s="103" t="s">
        <v>4862</v>
      </c>
      <c r="AC147" s="8"/>
      <c r="AD147" s="8"/>
      <c r="AE147" s="9" t="s">
        <v>4701</v>
      </c>
      <c r="AF147" s="264" t="s">
        <v>22</v>
      </c>
      <c r="AG147" s="264" t="s">
        <v>22</v>
      </c>
      <c r="AH147" s="264" t="s">
        <v>22</v>
      </c>
      <c r="AI147" s="9" t="s">
        <v>22</v>
      </c>
      <c r="AJ147" s="9" t="s">
        <v>22</v>
      </c>
      <c r="AK147" s="8"/>
      <c r="AL147" s="9">
        <v>0.59</v>
      </c>
      <c r="AM147" s="270">
        <v>0.57</v>
      </c>
      <c r="AN147" s="264" t="s">
        <v>22</v>
      </c>
      <c r="AO147" s="264" t="s">
        <v>22</v>
      </c>
      <c r="AP147" s="264" t="s">
        <v>22</v>
      </c>
      <c r="AQ147" s="8"/>
      <c r="AR147" s="9" t="s">
        <v>4858</v>
      </c>
      <c r="AS147" s="103" t="s">
        <v>22</v>
      </c>
      <c r="AT147" s="103" t="s">
        <v>4863</v>
      </c>
    </row>
    <row r="148">
      <c r="A148" s="103" t="s">
        <v>4517</v>
      </c>
      <c r="B148" s="260" t="str">
        <f> VLOOKUP($A148,datasets!$A:$B,2,0)</f>
        <v>Fabris 2019, Geomatics, Natural Hazards and Risk (IPMJRMK6)</v>
      </c>
      <c r="C148" s="8" t="str">
        <f t="shared" si="1"/>
        <v>IPMJRMK6.6.1</v>
      </c>
      <c r="D148" s="103" t="s">
        <v>4855</v>
      </c>
      <c r="E148" s="103" t="s">
        <v>4855</v>
      </c>
      <c r="F148" s="9" t="s">
        <v>4701</v>
      </c>
      <c r="G148" s="9" t="s">
        <v>22</v>
      </c>
      <c r="H148" s="9" t="s">
        <v>22</v>
      </c>
      <c r="I148" s="9">
        <v>0.015</v>
      </c>
      <c r="J148" s="9">
        <v>0.008</v>
      </c>
      <c r="K148" s="9" t="s">
        <v>22</v>
      </c>
      <c r="L148" s="8"/>
      <c r="M148" s="9">
        <v>43.0</v>
      </c>
      <c r="N148" s="9">
        <v>43.0</v>
      </c>
      <c r="O148" s="9" t="s">
        <v>22</v>
      </c>
      <c r="P148" s="9" t="s">
        <v>22</v>
      </c>
      <c r="Q148" s="9" t="s">
        <v>22</v>
      </c>
      <c r="R148" s="9" t="s">
        <v>22</v>
      </c>
      <c r="S148" s="9">
        <v>0.5</v>
      </c>
      <c r="T148" s="8"/>
      <c r="U148" s="9" t="s">
        <v>22</v>
      </c>
      <c r="V148" s="9" t="s">
        <v>22</v>
      </c>
      <c r="W148" s="9" t="s">
        <v>22</v>
      </c>
      <c r="X148" s="9" t="s">
        <v>22</v>
      </c>
      <c r="Y148" s="9" t="s">
        <v>22</v>
      </c>
      <c r="Z148" s="9" t="s">
        <v>22</v>
      </c>
      <c r="AA148" s="8"/>
      <c r="AB148" s="103" t="s">
        <v>4864</v>
      </c>
      <c r="AC148" s="8"/>
      <c r="AD148" s="8"/>
      <c r="AE148" s="9" t="s">
        <v>4701</v>
      </c>
      <c r="AF148" s="264" t="s">
        <v>22</v>
      </c>
      <c r="AG148" s="264" t="s">
        <v>22</v>
      </c>
      <c r="AH148" s="264" t="s">
        <v>22</v>
      </c>
      <c r="AI148" s="9" t="s">
        <v>22</v>
      </c>
      <c r="AJ148" s="9" t="s">
        <v>22</v>
      </c>
      <c r="AK148" s="8"/>
      <c r="AL148" s="9">
        <v>0.55</v>
      </c>
      <c r="AM148" s="270">
        <v>0.49</v>
      </c>
      <c r="AN148" s="264" t="s">
        <v>22</v>
      </c>
      <c r="AO148" s="264" t="s">
        <v>22</v>
      </c>
      <c r="AP148" s="264" t="s">
        <v>22</v>
      </c>
      <c r="AQ148" s="8"/>
      <c r="AR148" s="9" t="s">
        <v>4858</v>
      </c>
      <c r="AS148" s="103" t="s">
        <v>22</v>
      </c>
      <c r="AT148" s="103" t="s">
        <v>4863</v>
      </c>
    </row>
    <row r="149">
      <c r="A149" s="103" t="s">
        <v>3787</v>
      </c>
      <c r="B149" s="260" t="str">
        <f> VLOOKUP($A149,datasets!$A:$B,2,0)</f>
        <v>Falaschi et al. 2019, Frontiers in Earth Science (YW232UWW)</v>
      </c>
      <c r="C149" s="8" t="str">
        <f t="shared" si="1"/>
        <v>YW232UWW.1.1</v>
      </c>
      <c r="D149" s="101" t="s">
        <v>22</v>
      </c>
      <c r="E149" s="101" t="s">
        <v>22</v>
      </c>
      <c r="F149" s="9" t="s">
        <v>22</v>
      </c>
      <c r="G149" s="101" t="s">
        <v>22</v>
      </c>
      <c r="H149" s="101" t="s">
        <v>22</v>
      </c>
      <c r="I149" s="101" t="s">
        <v>22</v>
      </c>
      <c r="J149" s="101" t="s">
        <v>22</v>
      </c>
      <c r="K149" s="101" t="s">
        <v>22</v>
      </c>
      <c r="L149" s="8"/>
      <c r="M149" s="9">
        <v>21.0</v>
      </c>
      <c r="N149" s="9">
        <v>21.0</v>
      </c>
      <c r="O149" s="9">
        <v>5.97</v>
      </c>
      <c r="P149" s="9">
        <v>8.21</v>
      </c>
      <c r="Q149" s="9">
        <v>6.12</v>
      </c>
      <c r="R149" s="101" t="s">
        <v>22</v>
      </c>
      <c r="S149" s="101" t="s">
        <v>22</v>
      </c>
      <c r="T149" s="8"/>
      <c r="U149" s="9" t="s">
        <v>22</v>
      </c>
      <c r="V149" s="9">
        <v>2.81</v>
      </c>
      <c r="W149" s="9">
        <v>2.47</v>
      </c>
      <c r="X149" s="9">
        <v>6.21</v>
      </c>
      <c r="Y149" s="9" t="s">
        <v>22</v>
      </c>
      <c r="Z149" s="9" t="s">
        <v>22</v>
      </c>
      <c r="AA149" s="8"/>
      <c r="AB149" s="9" t="s">
        <v>4707</v>
      </c>
      <c r="AC149" s="9" t="s">
        <v>4707</v>
      </c>
      <c r="AD149" s="8"/>
      <c r="AE149" s="9" t="s">
        <v>4701</v>
      </c>
      <c r="AF149" s="264" t="s">
        <v>22</v>
      </c>
      <c r="AG149" s="264" t="s">
        <v>22</v>
      </c>
      <c r="AH149" s="264" t="s">
        <v>22</v>
      </c>
      <c r="AI149" s="9" t="s">
        <v>22</v>
      </c>
      <c r="AJ149" s="9" t="s">
        <v>22</v>
      </c>
      <c r="AK149" s="8"/>
      <c r="AL149" s="9">
        <v>2.81</v>
      </c>
      <c r="AM149" s="9">
        <v>2.47</v>
      </c>
      <c r="AN149" s="9">
        <v>6.21</v>
      </c>
      <c r="AO149" s="264" t="s">
        <v>22</v>
      </c>
      <c r="AP149" s="264" t="s">
        <v>22</v>
      </c>
      <c r="AQ149" s="8"/>
      <c r="AR149" s="9" t="s">
        <v>4714</v>
      </c>
      <c r="AS149" s="103" t="s">
        <v>4867</v>
      </c>
      <c r="AT149" s="9" t="s">
        <v>5339</v>
      </c>
    </row>
    <row r="150">
      <c r="A150" s="103" t="s">
        <v>3790</v>
      </c>
      <c r="B150" s="260" t="str">
        <f> VLOOKUP($A150,datasets!$A:$B,2,0)</f>
        <v>Falaschi et al. 2019, Frontiers in Earth Science (YW232UWW)</v>
      </c>
      <c r="C150" s="8" t="str">
        <f t="shared" si="1"/>
        <v>YW232UWW.2.1</v>
      </c>
      <c r="D150" s="101" t="s">
        <v>22</v>
      </c>
      <c r="E150" s="101" t="s">
        <v>22</v>
      </c>
      <c r="F150" s="9" t="s">
        <v>22</v>
      </c>
      <c r="G150" s="101" t="s">
        <v>22</v>
      </c>
      <c r="H150" s="101" t="s">
        <v>22</v>
      </c>
      <c r="I150" s="101" t="s">
        <v>22</v>
      </c>
      <c r="J150" s="101" t="s">
        <v>22</v>
      </c>
      <c r="K150" s="101" t="s">
        <v>22</v>
      </c>
      <c r="L150" s="8"/>
      <c r="M150" s="9">
        <v>21.0</v>
      </c>
      <c r="N150" s="9">
        <v>21.0</v>
      </c>
      <c r="O150" s="9">
        <v>5.97</v>
      </c>
      <c r="P150" s="9">
        <v>8.21</v>
      </c>
      <c r="Q150" s="9">
        <v>6.12</v>
      </c>
      <c r="R150" s="101" t="s">
        <v>22</v>
      </c>
      <c r="S150" s="101" t="s">
        <v>22</v>
      </c>
      <c r="T150" s="8"/>
      <c r="U150" s="9" t="s">
        <v>22</v>
      </c>
      <c r="V150" s="9">
        <v>2.81</v>
      </c>
      <c r="W150" s="9">
        <v>2.47</v>
      </c>
      <c r="X150" s="9">
        <v>6.21</v>
      </c>
      <c r="Y150" s="9" t="s">
        <v>22</v>
      </c>
      <c r="Z150" s="9" t="s">
        <v>22</v>
      </c>
      <c r="AA150" s="8"/>
      <c r="AB150" s="9" t="s">
        <v>4707</v>
      </c>
      <c r="AC150" s="9" t="s">
        <v>4707</v>
      </c>
      <c r="AD150" s="8"/>
      <c r="AE150" s="9" t="s">
        <v>4701</v>
      </c>
      <c r="AF150" s="264" t="s">
        <v>22</v>
      </c>
      <c r="AG150" s="264" t="s">
        <v>22</v>
      </c>
      <c r="AH150" s="264" t="s">
        <v>22</v>
      </c>
      <c r="AI150" s="9" t="s">
        <v>22</v>
      </c>
      <c r="AJ150" s="9" t="s">
        <v>22</v>
      </c>
      <c r="AK150" s="8"/>
      <c r="AL150" s="9">
        <v>2.81</v>
      </c>
      <c r="AM150" s="9">
        <v>2.47</v>
      </c>
      <c r="AN150" s="9">
        <v>6.21</v>
      </c>
      <c r="AO150" s="264" t="s">
        <v>22</v>
      </c>
      <c r="AP150" s="264" t="s">
        <v>22</v>
      </c>
      <c r="AQ150" s="8"/>
      <c r="AR150" s="9" t="s">
        <v>4714</v>
      </c>
      <c r="AS150" s="103" t="s">
        <v>4867</v>
      </c>
      <c r="AT150" s="9" t="s">
        <v>5339</v>
      </c>
    </row>
    <row r="151">
      <c r="A151" s="103" t="s">
        <v>3791</v>
      </c>
      <c r="B151" s="260" t="str">
        <f> VLOOKUP($A151,datasets!$A:$B,2,0)</f>
        <v>Farías-Barahona et al. 2020, Journal of Glaciology (MDM8SQRY)</v>
      </c>
      <c r="C151" s="8" t="str">
        <f t="shared" si="1"/>
        <v>MDM8SQRY.1.1</v>
      </c>
      <c r="D151" s="9" t="s">
        <v>5340</v>
      </c>
      <c r="E151" s="9" t="s">
        <v>5340</v>
      </c>
      <c r="F151" s="9" t="s">
        <v>4695</v>
      </c>
      <c r="G151" s="101" t="s">
        <v>22</v>
      </c>
      <c r="H151" s="101" t="s">
        <v>22</v>
      </c>
      <c r="I151" s="101" t="s">
        <v>22</v>
      </c>
      <c r="J151" s="101" t="s">
        <v>22</v>
      </c>
      <c r="K151" s="101" t="s">
        <v>22</v>
      </c>
      <c r="L151" s="8"/>
      <c r="M151" s="101" t="s">
        <v>22</v>
      </c>
      <c r="N151" s="103" t="s">
        <v>22</v>
      </c>
      <c r="O151" s="9" t="s">
        <v>22</v>
      </c>
      <c r="P151" s="9" t="s">
        <v>22</v>
      </c>
      <c r="Q151" s="9">
        <v>0.2</v>
      </c>
      <c r="R151" s="9">
        <v>0.2</v>
      </c>
      <c r="S151" s="9" t="s">
        <v>22</v>
      </c>
      <c r="T151" s="8"/>
      <c r="U151" s="9" t="s">
        <v>22</v>
      </c>
      <c r="V151" s="9" t="s">
        <v>22</v>
      </c>
      <c r="W151" s="9" t="s">
        <v>22</v>
      </c>
      <c r="X151" s="9" t="s">
        <v>22</v>
      </c>
      <c r="Y151" s="9" t="s">
        <v>22</v>
      </c>
      <c r="Z151" s="9" t="s">
        <v>22</v>
      </c>
      <c r="AA151" s="8"/>
      <c r="AB151" s="103" t="s">
        <v>4868</v>
      </c>
      <c r="AC151" s="9" t="s">
        <v>4758</v>
      </c>
      <c r="AD151" s="8"/>
      <c r="AE151" s="9" t="s">
        <v>4695</v>
      </c>
      <c r="AF151" s="264" t="s">
        <v>22</v>
      </c>
      <c r="AG151" s="264" t="s">
        <v>22</v>
      </c>
      <c r="AH151" s="9">
        <v>0.2</v>
      </c>
      <c r="AI151" s="9">
        <v>0.2</v>
      </c>
      <c r="AJ151" s="264" t="s">
        <v>22</v>
      </c>
      <c r="AK151" s="8"/>
      <c r="AL151" s="264" t="s">
        <v>22</v>
      </c>
      <c r="AM151" s="264" t="s">
        <v>22</v>
      </c>
      <c r="AN151" s="264" t="s">
        <v>22</v>
      </c>
      <c r="AO151" s="264" t="s">
        <v>22</v>
      </c>
      <c r="AP151" s="103">
        <v>2.3</v>
      </c>
      <c r="AQ151" s="8"/>
      <c r="AR151" s="103" t="s">
        <v>4714</v>
      </c>
      <c r="AS151" s="103" t="s">
        <v>4870</v>
      </c>
      <c r="AT151" s="103" t="s">
        <v>22</v>
      </c>
    </row>
    <row r="152">
      <c r="A152" s="103" t="s">
        <v>3793</v>
      </c>
      <c r="B152" s="260" t="str">
        <f> VLOOKUP($A152,datasets!$A:$B,2,0)</f>
        <v>Farías-Barahona et al. 2020, Journal of Glaciology (MDM8SQRY)</v>
      </c>
      <c r="C152" s="8" t="str">
        <f t="shared" si="1"/>
        <v>MDM8SQRY.2.1</v>
      </c>
      <c r="D152" s="9" t="s">
        <v>5340</v>
      </c>
      <c r="E152" s="9" t="s">
        <v>5340</v>
      </c>
      <c r="F152" s="9" t="s">
        <v>4695</v>
      </c>
      <c r="G152" s="101" t="s">
        <v>22</v>
      </c>
      <c r="H152" s="101" t="s">
        <v>22</v>
      </c>
      <c r="I152" s="101" t="s">
        <v>22</v>
      </c>
      <c r="J152" s="101" t="s">
        <v>22</v>
      </c>
      <c r="K152" s="101" t="s">
        <v>22</v>
      </c>
      <c r="L152" s="8"/>
      <c r="M152" s="101" t="s">
        <v>22</v>
      </c>
      <c r="N152" s="103" t="s">
        <v>22</v>
      </c>
      <c r="O152" s="9" t="s">
        <v>22</v>
      </c>
      <c r="P152" s="9" t="s">
        <v>22</v>
      </c>
      <c r="Q152" s="9">
        <v>0.2</v>
      </c>
      <c r="R152" s="9">
        <v>0.2</v>
      </c>
      <c r="S152" s="9" t="s">
        <v>22</v>
      </c>
      <c r="T152" s="8"/>
      <c r="U152" s="9" t="s">
        <v>22</v>
      </c>
      <c r="V152" s="9" t="s">
        <v>22</v>
      </c>
      <c r="W152" s="9" t="s">
        <v>22</v>
      </c>
      <c r="X152" s="9" t="s">
        <v>22</v>
      </c>
      <c r="Y152" s="9" t="s">
        <v>22</v>
      </c>
      <c r="Z152" s="9" t="s">
        <v>22</v>
      </c>
      <c r="AA152" s="8"/>
      <c r="AB152" s="103" t="s">
        <v>4868</v>
      </c>
      <c r="AC152" s="9" t="s">
        <v>4758</v>
      </c>
      <c r="AD152" s="8"/>
      <c r="AE152" s="9" t="s">
        <v>4695</v>
      </c>
      <c r="AF152" s="264" t="s">
        <v>22</v>
      </c>
      <c r="AG152" s="264" t="s">
        <v>22</v>
      </c>
      <c r="AH152" s="9">
        <v>0.2</v>
      </c>
      <c r="AI152" s="9">
        <v>0.2</v>
      </c>
      <c r="AJ152" s="264" t="s">
        <v>22</v>
      </c>
      <c r="AK152" s="8"/>
      <c r="AL152" s="264" t="s">
        <v>22</v>
      </c>
      <c r="AM152" s="264" t="s">
        <v>22</v>
      </c>
      <c r="AN152" s="264" t="s">
        <v>22</v>
      </c>
      <c r="AO152" s="264" t="s">
        <v>22</v>
      </c>
      <c r="AP152" s="103">
        <v>2.5</v>
      </c>
      <c r="AQ152" s="8"/>
      <c r="AR152" s="103" t="s">
        <v>4714</v>
      </c>
      <c r="AS152" s="103" t="s">
        <v>4870</v>
      </c>
      <c r="AT152" s="103" t="s">
        <v>22</v>
      </c>
    </row>
    <row r="153">
      <c r="A153" s="103" t="s">
        <v>3794</v>
      </c>
      <c r="B153" s="260" t="str">
        <f> VLOOKUP($A153,datasets!$A:$B,2,0)</f>
        <v>Farías-Barahona et al. 2020, Journal of Glaciology (MDM8SQRY)</v>
      </c>
      <c r="C153" s="8" t="str">
        <f t="shared" si="1"/>
        <v>MDM8SQRY.3.1</v>
      </c>
      <c r="D153" s="9" t="s">
        <v>5340</v>
      </c>
      <c r="E153" s="9" t="s">
        <v>5340</v>
      </c>
      <c r="F153" s="9" t="s">
        <v>4695</v>
      </c>
      <c r="G153" s="101" t="s">
        <v>22</v>
      </c>
      <c r="H153" s="101" t="s">
        <v>22</v>
      </c>
      <c r="I153" s="101" t="s">
        <v>22</v>
      </c>
      <c r="J153" s="101" t="s">
        <v>22</v>
      </c>
      <c r="K153" s="101" t="s">
        <v>22</v>
      </c>
      <c r="L153" s="8"/>
      <c r="M153" s="101" t="s">
        <v>22</v>
      </c>
      <c r="N153" s="103" t="s">
        <v>22</v>
      </c>
      <c r="O153" s="9" t="s">
        <v>22</v>
      </c>
      <c r="P153" s="9" t="s">
        <v>22</v>
      </c>
      <c r="Q153" s="9">
        <v>0.2</v>
      </c>
      <c r="R153" s="9">
        <v>0.2</v>
      </c>
      <c r="S153" s="9" t="s">
        <v>22</v>
      </c>
      <c r="T153" s="8"/>
      <c r="U153" s="9" t="s">
        <v>22</v>
      </c>
      <c r="V153" s="9" t="s">
        <v>22</v>
      </c>
      <c r="W153" s="9" t="s">
        <v>22</v>
      </c>
      <c r="X153" s="9" t="s">
        <v>22</v>
      </c>
      <c r="Y153" s="9" t="s">
        <v>22</v>
      </c>
      <c r="Z153" s="9" t="s">
        <v>22</v>
      </c>
      <c r="AA153" s="8"/>
      <c r="AB153" s="103" t="s">
        <v>4868</v>
      </c>
      <c r="AC153" s="9" t="s">
        <v>4758</v>
      </c>
      <c r="AD153" s="8"/>
      <c r="AE153" s="9" t="s">
        <v>4695</v>
      </c>
      <c r="AF153" s="264" t="s">
        <v>22</v>
      </c>
      <c r="AG153" s="264" t="s">
        <v>22</v>
      </c>
      <c r="AH153" s="9">
        <v>0.2</v>
      </c>
      <c r="AI153" s="9">
        <v>0.2</v>
      </c>
      <c r="AJ153" s="264" t="s">
        <v>22</v>
      </c>
      <c r="AK153" s="8"/>
      <c r="AL153" s="264" t="s">
        <v>22</v>
      </c>
      <c r="AM153" s="264" t="s">
        <v>22</v>
      </c>
      <c r="AN153" s="264" t="s">
        <v>22</v>
      </c>
      <c r="AO153" s="264" t="s">
        <v>22</v>
      </c>
      <c r="AP153" s="103">
        <v>0.9</v>
      </c>
      <c r="AQ153" s="8"/>
      <c r="AR153" s="103" t="s">
        <v>4714</v>
      </c>
      <c r="AS153" s="103" t="s">
        <v>4870</v>
      </c>
      <c r="AT153" s="103" t="s">
        <v>22</v>
      </c>
    </row>
    <row r="154">
      <c r="A154" s="103" t="s">
        <v>3795</v>
      </c>
      <c r="B154" s="260" t="str">
        <f> VLOOKUP($A154,datasets!$A:$B,2,0)</f>
        <v>Feurer and Vinatier 2018, ISPRS Journal of Photogrammetry and Remote Sensing (4IQDTMM4)</v>
      </c>
      <c r="C154" s="8" t="str">
        <f t="shared" si="1"/>
        <v>4IQDTMM4.1.1</v>
      </c>
      <c r="D154" s="103" t="s">
        <v>4872</v>
      </c>
      <c r="E154" s="103" t="s">
        <v>4758</v>
      </c>
      <c r="F154" s="9" t="s">
        <v>4695</v>
      </c>
      <c r="G154" s="101" t="s">
        <v>22</v>
      </c>
      <c r="H154" s="101" t="s">
        <v>22</v>
      </c>
      <c r="I154" s="103">
        <v>20.0</v>
      </c>
      <c r="J154" s="103">
        <v>20.0</v>
      </c>
      <c r="K154" s="101" t="s">
        <v>22</v>
      </c>
      <c r="L154" s="8"/>
      <c r="M154" s="101" t="s">
        <v>4873</v>
      </c>
      <c r="N154" s="9">
        <v>105.0</v>
      </c>
      <c r="O154" s="98" t="s">
        <v>22</v>
      </c>
      <c r="P154" s="98" t="s">
        <v>22</v>
      </c>
      <c r="Q154" s="98" t="s">
        <v>22</v>
      </c>
      <c r="R154" s="98" t="s">
        <v>22</v>
      </c>
      <c r="S154" s="98" t="s">
        <v>22</v>
      </c>
      <c r="T154" s="8"/>
      <c r="U154" s="98" t="s">
        <v>22</v>
      </c>
      <c r="V154" s="98" t="s">
        <v>22</v>
      </c>
      <c r="W154" s="98" t="s">
        <v>22</v>
      </c>
      <c r="X154" s="98" t="s">
        <v>22</v>
      </c>
      <c r="Y154" s="9" t="s">
        <v>22</v>
      </c>
      <c r="Z154" s="9" t="s">
        <v>22</v>
      </c>
      <c r="AA154" s="8"/>
      <c r="AB154" s="103" t="s">
        <v>4874</v>
      </c>
      <c r="AC154" s="9" t="s">
        <v>4758</v>
      </c>
      <c r="AD154" s="8"/>
      <c r="AE154" s="9" t="s">
        <v>4695</v>
      </c>
      <c r="AF154" s="264" t="s">
        <v>22</v>
      </c>
      <c r="AG154" s="264" t="s">
        <v>22</v>
      </c>
      <c r="AH154" s="264">
        <v>0.3</v>
      </c>
      <c r="AI154" s="264">
        <v>0.5</v>
      </c>
      <c r="AJ154" s="264" t="s">
        <v>22</v>
      </c>
      <c r="AK154" s="8"/>
      <c r="AL154" s="264" t="s">
        <v>22</v>
      </c>
      <c r="AM154" s="264" t="s">
        <v>22</v>
      </c>
      <c r="AN154" s="264" t="s">
        <v>22</v>
      </c>
      <c r="AO154" s="264" t="s">
        <v>22</v>
      </c>
      <c r="AP154" s="98">
        <v>5.5</v>
      </c>
      <c r="AQ154" s="8"/>
      <c r="AR154" s="9" t="s">
        <v>5341</v>
      </c>
      <c r="AS154" s="103" t="s">
        <v>22</v>
      </c>
      <c r="AT154" s="103" t="s">
        <v>4876</v>
      </c>
    </row>
    <row r="155">
      <c r="A155" s="103" t="s">
        <v>3802</v>
      </c>
      <c r="B155" s="260" t="str">
        <f> VLOOKUP($A155,datasets!$A:$B,2,0)</f>
        <v>Feurer and Vinatier 2018, ISPRS Journal of Photogrammetry and Remote Sensing (4IQDTMM4)</v>
      </c>
      <c r="C155" s="8" t="str">
        <f t="shared" si="1"/>
        <v>4IQDTMM4.2.1</v>
      </c>
      <c r="D155" s="103" t="s">
        <v>4872</v>
      </c>
      <c r="E155" s="103" t="s">
        <v>4758</v>
      </c>
      <c r="F155" s="9" t="s">
        <v>4695</v>
      </c>
      <c r="G155" s="101" t="s">
        <v>22</v>
      </c>
      <c r="H155" s="101" t="s">
        <v>22</v>
      </c>
      <c r="I155" s="103">
        <v>20.0</v>
      </c>
      <c r="J155" s="103">
        <v>20.0</v>
      </c>
      <c r="K155" s="101" t="s">
        <v>22</v>
      </c>
      <c r="L155" s="8"/>
      <c r="M155" s="101" t="s">
        <v>4873</v>
      </c>
      <c r="N155" s="9">
        <v>105.0</v>
      </c>
      <c r="O155" s="9" t="s">
        <v>22</v>
      </c>
      <c r="P155" s="9" t="s">
        <v>22</v>
      </c>
      <c r="Q155" s="9" t="s">
        <v>22</v>
      </c>
      <c r="R155" s="9" t="s">
        <v>22</v>
      </c>
      <c r="S155" s="9" t="s">
        <v>22</v>
      </c>
      <c r="T155" s="8"/>
      <c r="U155" s="9" t="s">
        <v>22</v>
      </c>
      <c r="V155" s="9" t="s">
        <v>22</v>
      </c>
      <c r="W155" s="9" t="s">
        <v>22</v>
      </c>
      <c r="X155" s="9" t="s">
        <v>22</v>
      </c>
      <c r="Y155" s="9" t="s">
        <v>22</v>
      </c>
      <c r="Z155" s="9" t="s">
        <v>22</v>
      </c>
      <c r="AA155" s="8"/>
      <c r="AB155" s="103" t="s">
        <v>4874</v>
      </c>
      <c r="AC155" s="9" t="s">
        <v>4758</v>
      </c>
      <c r="AD155" s="8"/>
      <c r="AE155" s="9" t="s">
        <v>4695</v>
      </c>
      <c r="AF155" s="264" t="s">
        <v>22</v>
      </c>
      <c r="AG155" s="264" t="s">
        <v>22</v>
      </c>
      <c r="AH155" s="264">
        <v>0.3</v>
      </c>
      <c r="AI155" s="264">
        <v>0.5</v>
      </c>
      <c r="AJ155" s="264" t="s">
        <v>22</v>
      </c>
      <c r="AK155" s="8"/>
      <c r="AL155" s="264" t="s">
        <v>22</v>
      </c>
      <c r="AM155" s="264" t="s">
        <v>22</v>
      </c>
      <c r="AN155" s="264" t="s">
        <v>22</v>
      </c>
      <c r="AO155" s="264" t="s">
        <v>22</v>
      </c>
      <c r="AP155" s="98">
        <v>5.5</v>
      </c>
      <c r="AQ155" s="8"/>
      <c r="AR155" s="9" t="s">
        <v>5341</v>
      </c>
      <c r="AS155" s="103" t="s">
        <v>22</v>
      </c>
      <c r="AT155" s="103" t="s">
        <v>4876</v>
      </c>
    </row>
    <row r="156">
      <c r="A156" s="103" t="s">
        <v>3803</v>
      </c>
      <c r="B156" s="260" t="str">
        <f> VLOOKUP($A156,datasets!$A:$B,2,0)</f>
        <v>Feurer and Vinatier 2018, ISPRS Journal of Photogrammetry and Remote Sensing (4IQDTMM4)</v>
      </c>
      <c r="C156" s="8" t="str">
        <f t="shared" si="1"/>
        <v>4IQDTMM4.3.1</v>
      </c>
      <c r="D156" s="103" t="s">
        <v>4872</v>
      </c>
      <c r="E156" s="103" t="s">
        <v>4758</v>
      </c>
      <c r="F156" s="9" t="s">
        <v>4695</v>
      </c>
      <c r="G156" s="101" t="s">
        <v>22</v>
      </c>
      <c r="H156" s="101" t="s">
        <v>22</v>
      </c>
      <c r="I156" s="103">
        <v>20.0</v>
      </c>
      <c r="J156" s="103">
        <v>20.0</v>
      </c>
      <c r="K156" s="101" t="s">
        <v>22</v>
      </c>
      <c r="L156" s="8"/>
      <c r="M156" s="101" t="s">
        <v>4873</v>
      </c>
      <c r="N156" s="9">
        <v>105.0</v>
      </c>
      <c r="O156" s="9" t="s">
        <v>22</v>
      </c>
      <c r="P156" s="9" t="s">
        <v>22</v>
      </c>
      <c r="Q156" s="9" t="s">
        <v>22</v>
      </c>
      <c r="R156" s="9" t="s">
        <v>22</v>
      </c>
      <c r="S156" s="9" t="s">
        <v>22</v>
      </c>
      <c r="T156" s="8"/>
      <c r="U156" s="9" t="s">
        <v>22</v>
      </c>
      <c r="V156" s="9" t="s">
        <v>22</v>
      </c>
      <c r="W156" s="9" t="s">
        <v>22</v>
      </c>
      <c r="X156" s="9" t="s">
        <v>22</v>
      </c>
      <c r="Y156" s="9" t="s">
        <v>22</v>
      </c>
      <c r="Z156" s="9" t="s">
        <v>22</v>
      </c>
      <c r="AA156" s="8"/>
      <c r="AB156" s="103" t="s">
        <v>4874</v>
      </c>
      <c r="AC156" s="9" t="s">
        <v>4758</v>
      </c>
      <c r="AD156" s="8"/>
      <c r="AE156" s="9" t="s">
        <v>4695</v>
      </c>
      <c r="AF156" s="264" t="s">
        <v>22</v>
      </c>
      <c r="AG156" s="264" t="s">
        <v>22</v>
      </c>
      <c r="AH156" s="264">
        <v>0.3</v>
      </c>
      <c r="AI156" s="264">
        <v>0.5</v>
      </c>
      <c r="AJ156" s="264" t="s">
        <v>22</v>
      </c>
      <c r="AK156" s="8"/>
      <c r="AL156" s="264" t="s">
        <v>22</v>
      </c>
      <c r="AM156" s="264" t="s">
        <v>22</v>
      </c>
      <c r="AN156" s="264" t="s">
        <v>22</v>
      </c>
      <c r="AO156" s="264" t="s">
        <v>22</v>
      </c>
      <c r="AP156" s="98">
        <v>5.5</v>
      </c>
      <c r="AQ156" s="8"/>
      <c r="AR156" s="9" t="s">
        <v>5341</v>
      </c>
      <c r="AS156" s="103" t="s">
        <v>22</v>
      </c>
      <c r="AT156" s="103" t="s">
        <v>4876</v>
      </c>
    </row>
    <row r="157">
      <c r="A157" s="103" t="s">
        <v>3804</v>
      </c>
      <c r="B157" s="260" t="str">
        <f> VLOOKUP($A157,datasets!$A:$B,2,0)</f>
        <v>Feurer and Vinatier 2018, ISPRS Journal of Photogrammetry and Remote Sensing (4IQDTMM4)</v>
      </c>
      <c r="C157" s="8" t="str">
        <f t="shared" si="1"/>
        <v>4IQDTMM4.4.1</v>
      </c>
      <c r="D157" s="103" t="s">
        <v>4872</v>
      </c>
      <c r="E157" s="103" t="s">
        <v>4758</v>
      </c>
      <c r="F157" s="9" t="s">
        <v>4695</v>
      </c>
      <c r="G157" s="101" t="s">
        <v>22</v>
      </c>
      <c r="H157" s="101" t="s">
        <v>22</v>
      </c>
      <c r="I157" s="103">
        <v>20.0</v>
      </c>
      <c r="J157" s="103">
        <v>20.0</v>
      </c>
      <c r="K157" s="101" t="s">
        <v>22</v>
      </c>
      <c r="L157" s="8"/>
      <c r="M157" s="101" t="s">
        <v>4873</v>
      </c>
      <c r="N157" s="9">
        <v>105.0</v>
      </c>
      <c r="O157" s="9" t="s">
        <v>22</v>
      </c>
      <c r="P157" s="9" t="s">
        <v>22</v>
      </c>
      <c r="Q157" s="9" t="s">
        <v>22</v>
      </c>
      <c r="R157" s="9" t="s">
        <v>22</v>
      </c>
      <c r="S157" s="9" t="s">
        <v>22</v>
      </c>
      <c r="T157" s="8"/>
      <c r="U157" s="9" t="s">
        <v>22</v>
      </c>
      <c r="V157" s="9" t="s">
        <v>22</v>
      </c>
      <c r="W157" s="9" t="s">
        <v>22</v>
      </c>
      <c r="X157" s="9" t="s">
        <v>22</v>
      </c>
      <c r="Y157" s="9" t="s">
        <v>22</v>
      </c>
      <c r="Z157" s="9" t="s">
        <v>22</v>
      </c>
      <c r="AA157" s="8"/>
      <c r="AB157" s="103" t="s">
        <v>4874</v>
      </c>
      <c r="AC157" s="9" t="s">
        <v>4758</v>
      </c>
      <c r="AD157" s="8"/>
      <c r="AE157" s="9" t="s">
        <v>4695</v>
      </c>
      <c r="AF157" s="264" t="s">
        <v>22</v>
      </c>
      <c r="AG157" s="264" t="s">
        <v>22</v>
      </c>
      <c r="AH157" s="264">
        <v>0.3</v>
      </c>
      <c r="AI157" s="264">
        <v>0.5</v>
      </c>
      <c r="AJ157" s="264" t="s">
        <v>22</v>
      </c>
      <c r="AK157" s="8"/>
      <c r="AL157" s="264" t="s">
        <v>22</v>
      </c>
      <c r="AM157" s="264" t="s">
        <v>22</v>
      </c>
      <c r="AN157" s="264" t="s">
        <v>22</v>
      </c>
      <c r="AO157" s="264" t="s">
        <v>22</v>
      </c>
      <c r="AP157" s="98">
        <v>5.5</v>
      </c>
      <c r="AQ157" s="8"/>
      <c r="AR157" s="9" t="s">
        <v>5341</v>
      </c>
      <c r="AS157" s="103" t="s">
        <v>22</v>
      </c>
      <c r="AT157" s="103" t="s">
        <v>4876</v>
      </c>
    </row>
    <row r="158">
      <c r="A158" s="103" t="s">
        <v>3805</v>
      </c>
      <c r="B158" s="260" t="str">
        <f> VLOOKUP($A158,datasets!$A:$B,2,0)</f>
        <v>Fieber et al. 2017, ISPRS - International Archives of the Photogrammetry, Remote Sensing and Spatial Information Sciences (D28F7QAG)</v>
      </c>
      <c r="C158" s="8" t="str">
        <f t="shared" si="1"/>
        <v>D28F7QAG.1.1</v>
      </c>
      <c r="D158" s="9" t="s">
        <v>4700</v>
      </c>
      <c r="E158" s="9" t="s">
        <v>4700</v>
      </c>
      <c r="F158" s="9" t="s">
        <v>4701</v>
      </c>
      <c r="G158" s="9" t="s">
        <v>22</v>
      </c>
      <c r="H158" s="9" t="s">
        <v>22</v>
      </c>
      <c r="I158" s="98">
        <v>0.02</v>
      </c>
      <c r="J158" s="103">
        <v>0.01</v>
      </c>
      <c r="K158" s="9" t="s">
        <v>22</v>
      </c>
      <c r="L158" s="8"/>
      <c r="M158" s="9">
        <v>27.0</v>
      </c>
      <c r="N158" s="9">
        <v>27.0</v>
      </c>
      <c r="O158" s="103" t="s">
        <v>22</v>
      </c>
      <c r="P158" s="103" t="s">
        <v>22</v>
      </c>
      <c r="Q158" s="103" t="s">
        <v>22</v>
      </c>
      <c r="R158" s="103" t="s">
        <v>22</v>
      </c>
      <c r="S158" s="103" t="s">
        <v>22</v>
      </c>
      <c r="T158" s="8"/>
      <c r="U158" s="103" t="s">
        <v>22</v>
      </c>
      <c r="V158" s="103" t="s">
        <v>22</v>
      </c>
      <c r="W158" s="103" t="s">
        <v>22</v>
      </c>
      <c r="X158" s="103" t="s">
        <v>22</v>
      </c>
      <c r="Y158" s="103" t="s">
        <v>22</v>
      </c>
      <c r="Z158" s="103" t="s">
        <v>22</v>
      </c>
      <c r="AA158" s="8"/>
      <c r="AB158" s="103" t="s">
        <v>22</v>
      </c>
      <c r="AC158" s="103" t="s">
        <v>22</v>
      </c>
      <c r="AD158" s="8"/>
      <c r="AE158" s="103" t="s">
        <v>22</v>
      </c>
      <c r="AF158" s="103" t="s">
        <v>22</v>
      </c>
      <c r="AG158" s="103" t="s">
        <v>22</v>
      </c>
      <c r="AH158" s="103" t="s">
        <v>22</v>
      </c>
      <c r="AI158" s="103" t="s">
        <v>22</v>
      </c>
      <c r="AJ158" s="103" t="s">
        <v>22</v>
      </c>
      <c r="AK158" s="8"/>
      <c r="AL158" s="103" t="s">
        <v>22</v>
      </c>
      <c r="AM158" s="103" t="s">
        <v>22</v>
      </c>
      <c r="AN158" s="103" t="s">
        <v>22</v>
      </c>
      <c r="AO158" s="103" t="s">
        <v>22</v>
      </c>
      <c r="AP158" s="103" t="s">
        <v>22</v>
      </c>
      <c r="AQ158" s="8"/>
      <c r="AR158" s="103" t="s">
        <v>22</v>
      </c>
      <c r="AS158" s="9" t="s">
        <v>22</v>
      </c>
      <c r="AT158" s="103" t="s">
        <v>4885</v>
      </c>
    </row>
    <row r="159">
      <c r="A159" s="103" t="s">
        <v>3806</v>
      </c>
      <c r="B159" s="260" t="str">
        <f> VLOOKUP($A159,datasets!$A:$B,2,0)</f>
        <v>Fieber et al. 2017, ISPRS - International Archives of the Photogrammetry, Remote Sensing and Spatial Information Sciences (D28F7QAG)</v>
      </c>
      <c r="C159" s="8" t="str">
        <f t="shared" si="1"/>
        <v>D28F7QAG.2.1</v>
      </c>
      <c r="D159" s="9" t="s">
        <v>4700</v>
      </c>
      <c r="E159" s="9" t="s">
        <v>4700</v>
      </c>
      <c r="F159" s="9" t="s">
        <v>4701</v>
      </c>
      <c r="G159" s="9" t="s">
        <v>22</v>
      </c>
      <c r="H159" s="9" t="s">
        <v>22</v>
      </c>
      <c r="I159" s="98">
        <v>0.02</v>
      </c>
      <c r="J159" s="103">
        <v>0.01</v>
      </c>
      <c r="K159" s="9" t="s">
        <v>22</v>
      </c>
      <c r="L159" s="8"/>
      <c r="M159" s="9">
        <v>27.0</v>
      </c>
      <c r="N159" s="9">
        <v>27.0</v>
      </c>
      <c r="O159" s="103" t="s">
        <v>22</v>
      </c>
      <c r="P159" s="103" t="s">
        <v>22</v>
      </c>
      <c r="Q159" s="103" t="s">
        <v>22</v>
      </c>
      <c r="R159" s="103" t="s">
        <v>22</v>
      </c>
      <c r="S159" s="103" t="s">
        <v>22</v>
      </c>
      <c r="T159" s="8"/>
      <c r="U159" s="103" t="s">
        <v>22</v>
      </c>
      <c r="V159" s="103" t="s">
        <v>22</v>
      </c>
      <c r="W159" s="103" t="s">
        <v>22</v>
      </c>
      <c r="X159" s="103" t="s">
        <v>22</v>
      </c>
      <c r="Y159" s="103" t="s">
        <v>22</v>
      </c>
      <c r="Z159" s="103" t="s">
        <v>22</v>
      </c>
      <c r="AA159" s="8"/>
      <c r="AB159" s="103" t="s">
        <v>22</v>
      </c>
      <c r="AC159" s="103" t="s">
        <v>22</v>
      </c>
      <c r="AD159" s="8"/>
      <c r="AE159" s="103" t="s">
        <v>22</v>
      </c>
      <c r="AF159" s="103" t="s">
        <v>22</v>
      </c>
      <c r="AG159" s="103" t="s">
        <v>22</v>
      </c>
      <c r="AH159" s="103" t="s">
        <v>22</v>
      </c>
      <c r="AI159" s="103" t="s">
        <v>22</v>
      </c>
      <c r="AJ159" s="103" t="s">
        <v>22</v>
      </c>
      <c r="AK159" s="8"/>
      <c r="AL159" s="103" t="s">
        <v>22</v>
      </c>
      <c r="AM159" s="103" t="s">
        <v>22</v>
      </c>
      <c r="AN159" s="103" t="s">
        <v>22</v>
      </c>
      <c r="AO159" s="103" t="s">
        <v>22</v>
      </c>
      <c r="AP159" s="103" t="s">
        <v>22</v>
      </c>
      <c r="AQ159" s="8"/>
      <c r="AR159" s="103" t="s">
        <v>22</v>
      </c>
      <c r="AS159" s="9" t="s">
        <v>22</v>
      </c>
      <c r="AT159" s="103" t="s">
        <v>4885</v>
      </c>
    </row>
    <row r="160">
      <c r="A160" s="8" t="s">
        <v>3807</v>
      </c>
      <c r="B160" s="260" t="str">
        <f> VLOOKUP($A160,datasets!$A:$B,2,0)</f>
        <v>Fieber et al. 2018, Remote Sensing of Environment (5ER8DF4Z)</v>
      </c>
      <c r="C160" s="8" t="str">
        <f t="shared" si="1"/>
        <v>5ER8DF4Z.1.1</v>
      </c>
      <c r="D160" s="9" t="s">
        <v>5335</v>
      </c>
      <c r="E160" s="9" t="s">
        <v>5335</v>
      </c>
      <c r="F160" s="9" t="s">
        <v>4695</v>
      </c>
      <c r="G160" s="9" t="s">
        <v>22</v>
      </c>
      <c r="H160" s="9" t="s">
        <v>22</v>
      </c>
      <c r="I160" s="9" t="s">
        <v>22</v>
      </c>
      <c r="J160" s="103" t="s">
        <v>22</v>
      </c>
      <c r="K160" s="103" t="s">
        <v>22</v>
      </c>
      <c r="L160" s="8"/>
      <c r="M160" s="9">
        <v>3.0</v>
      </c>
      <c r="N160" s="9">
        <v>3.0</v>
      </c>
      <c r="O160" s="9">
        <v>2.09</v>
      </c>
      <c r="P160" s="9">
        <v>0.25</v>
      </c>
      <c r="Q160" s="9">
        <v>3.14</v>
      </c>
      <c r="R160" s="103" t="s">
        <v>22</v>
      </c>
      <c r="S160" s="103" t="s">
        <v>22</v>
      </c>
      <c r="T160" s="8"/>
      <c r="U160" s="103" t="s">
        <v>22</v>
      </c>
      <c r="V160" s="103" t="s">
        <v>22</v>
      </c>
      <c r="W160" s="103" t="s">
        <v>22</v>
      </c>
      <c r="X160" s="103" t="s">
        <v>22</v>
      </c>
      <c r="Y160" s="103" t="s">
        <v>22</v>
      </c>
      <c r="Z160" s="103" t="s">
        <v>22</v>
      </c>
      <c r="AA160" s="8"/>
      <c r="AB160" s="9" t="s">
        <v>5342</v>
      </c>
      <c r="AC160" s="9" t="s">
        <v>4758</v>
      </c>
      <c r="AD160" s="8"/>
      <c r="AE160" s="9" t="s">
        <v>4695</v>
      </c>
      <c r="AF160" s="280" t="s">
        <v>22</v>
      </c>
      <c r="AG160" s="280" t="s">
        <v>22</v>
      </c>
      <c r="AH160" s="280" t="s">
        <v>22</v>
      </c>
      <c r="AI160" s="103" t="s">
        <v>22</v>
      </c>
      <c r="AJ160" s="103" t="s">
        <v>22</v>
      </c>
      <c r="AK160" s="8"/>
      <c r="AL160" s="103" t="s">
        <v>22</v>
      </c>
      <c r="AM160" s="103" t="s">
        <v>22</v>
      </c>
      <c r="AN160" s="9">
        <v>3.14</v>
      </c>
      <c r="AO160" s="103" t="s">
        <v>22</v>
      </c>
      <c r="AP160" s="103" t="s">
        <v>22</v>
      </c>
      <c r="AQ160" s="8"/>
      <c r="AR160" s="9" t="s">
        <v>4858</v>
      </c>
      <c r="AS160" s="11" t="s">
        <v>4699</v>
      </c>
      <c r="AT160" s="9" t="s">
        <v>5343</v>
      </c>
    </row>
    <row r="161">
      <c r="A161" s="8" t="s">
        <v>3809</v>
      </c>
      <c r="B161" s="260" t="str">
        <f> VLOOKUP($A161,datasets!$A:$B,2,0)</f>
        <v>Fieber et al. 2018, Remote Sensing of Environment (5ER8DF4Z)</v>
      </c>
      <c r="C161" s="8" t="str">
        <f t="shared" si="1"/>
        <v>5ER8DF4Z.2.1</v>
      </c>
      <c r="D161" s="9" t="s">
        <v>5335</v>
      </c>
      <c r="E161" s="9" t="s">
        <v>5335</v>
      </c>
      <c r="F161" s="9" t="s">
        <v>4695</v>
      </c>
      <c r="G161" s="9" t="s">
        <v>22</v>
      </c>
      <c r="H161" s="9" t="s">
        <v>22</v>
      </c>
      <c r="I161" s="9" t="s">
        <v>22</v>
      </c>
      <c r="J161" s="103" t="s">
        <v>22</v>
      </c>
      <c r="K161" s="103" t="s">
        <v>22</v>
      </c>
      <c r="L161" s="8"/>
      <c r="M161" s="9">
        <v>4.0</v>
      </c>
      <c r="N161" s="9">
        <v>4.0</v>
      </c>
      <c r="O161" s="9">
        <v>9.27</v>
      </c>
      <c r="P161" s="9">
        <v>15.49</v>
      </c>
      <c r="Q161" s="9">
        <v>3.56</v>
      </c>
      <c r="R161" s="103" t="s">
        <v>22</v>
      </c>
      <c r="S161" s="103" t="s">
        <v>22</v>
      </c>
      <c r="T161" s="8"/>
      <c r="U161" s="103" t="s">
        <v>22</v>
      </c>
      <c r="V161" s="103" t="s">
        <v>22</v>
      </c>
      <c r="W161" s="103" t="s">
        <v>22</v>
      </c>
      <c r="X161" s="103" t="s">
        <v>22</v>
      </c>
      <c r="Y161" s="103" t="s">
        <v>22</v>
      </c>
      <c r="Z161" s="103" t="s">
        <v>22</v>
      </c>
      <c r="AA161" s="8"/>
      <c r="AB161" s="9" t="s">
        <v>5342</v>
      </c>
      <c r="AC161" s="9" t="s">
        <v>4758</v>
      </c>
      <c r="AD161" s="8"/>
      <c r="AE161" s="9" t="s">
        <v>4695</v>
      </c>
      <c r="AF161" s="280" t="s">
        <v>22</v>
      </c>
      <c r="AG161" s="280" t="s">
        <v>22</v>
      </c>
      <c r="AH161" s="280" t="s">
        <v>22</v>
      </c>
      <c r="AI161" s="103" t="s">
        <v>22</v>
      </c>
      <c r="AJ161" s="103" t="s">
        <v>22</v>
      </c>
      <c r="AK161" s="8"/>
      <c r="AL161" s="103" t="s">
        <v>22</v>
      </c>
      <c r="AM161" s="103" t="s">
        <v>22</v>
      </c>
      <c r="AN161" s="9">
        <v>3.14</v>
      </c>
      <c r="AO161" s="103" t="s">
        <v>22</v>
      </c>
      <c r="AP161" s="103" t="s">
        <v>22</v>
      </c>
      <c r="AQ161" s="8"/>
      <c r="AR161" s="9" t="s">
        <v>4858</v>
      </c>
      <c r="AS161" s="11" t="s">
        <v>4699</v>
      </c>
      <c r="AT161" s="9" t="s">
        <v>5343</v>
      </c>
    </row>
    <row r="162">
      <c r="A162" s="8" t="s">
        <v>3810</v>
      </c>
      <c r="B162" s="260" t="str">
        <f> VLOOKUP($A162,datasets!$A:$B,2,0)</f>
        <v>Fieber et al. 2018, Remote Sensing of Environment (5ER8DF4Z)</v>
      </c>
      <c r="C162" s="8" t="str">
        <f t="shared" si="1"/>
        <v>5ER8DF4Z.3.1</v>
      </c>
      <c r="D162" s="9" t="s">
        <v>5335</v>
      </c>
      <c r="E162" s="9" t="s">
        <v>5335</v>
      </c>
      <c r="F162" s="9" t="s">
        <v>4695</v>
      </c>
      <c r="G162" s="9" t="s">
        <v>22</v>
      </c>
      <c r="H162" s="9" t="s">
        <v>22</v>
      </c>
      <c r="I162" s="9" t="s">
        <v>22</v>
      </c>
      <c r="J162" s="103" t="s">
        <v>22</v>
      </c>
      <c r="K162" s="103" t="s">
        <v>22</v>
      </c>
      <c r="L162" s="8"/>
      <c r="M162" s="9">
        <v>11.0</v>
      </c>
      <c r="N162" s="9">
        <v>11.0</v>
      </c>
      <c r="O162" s="9">
        <v>3.29</v>
      </c>
      <c r="P162" s="9">
        <v>2.53</v>
      </c>
      <c r="Q162" s="9">
        <v>2.49</v>
      </c>
      <c r="R162" s="103" t="s">
        <v>22</v>
      </c>
      <c r="S162" s="103" t="s">
        <v>22</v>
      </c>
      <c r="T162" s="8"/>
      <c r="U162" s="103" t="s">
        <v>22</v>
      </c>
      <c r="V162" s="103" t="s">
        <v>22</v>
      </c>
      <c r="W162" s="103" t="s">
        <v>22</v>
      </c>
      <c r="X162" s="103" t="s">
        <v>22</v>
      </c>
      <c r="Y162" s="103" t="s">
        <v>22</v>
      </c>
      <c r="Z162" s="103" t="s">
        <v>22</v>
      </c>
      <c r="AA162" s="8"/>
      <c r="AB162" s="9" t="s">
        <v>5342</v>
      </c>
      <c r="AC162" s="9" t="s">
        <v>4758</v>
      </c>
      <c r="AD162" s="8"/>
      <c r="AE162" s="9" t="s">
        <v>4695</v>
      </c>
      <c r="AF162" s="280" t="s">
        <v>22</v>
      </c>
      <c r="AG162" s="280" t="s">
        <v>22</v>
      </c>
      <c r="AH162" s="280" t="s">
        <v>22</v>
      </c>
      <c r="AI162" s="103" t="s">
        <v>22</v>
      </c>
      <c r="AJ162" s="103" t="s">
        <v>22</v>
      </c>
      <c r="AK162" s="8"/>
      <c r="AL162" s="103" t="s">
        <v>22</v>
      </c>
      <c r="AM162" s="103" t="s">
        <v>22</v>
      </c>
      <c r="AN162" s="9">
        <v>3.14</v>
      </c>
      <c r="AO162" s="103" t="s">
        <v>22</v>
      </c>
      <c r="AP162" s="103" t="s">
        <v>22</v>
      </c>
      <c r="AQ162" s="8"/>
      <c r="AR162" s="9" t="s">
        <v>4858</v>
      </c>
      <c r="AS162" s="11" t="s">
        <v>4699</v>
      </c>
      <c r="AT162" s="9" t="s">
        <v>5343</v>
      </c>
    </row>
    <row r="163">
      <c r="A163" s="8" t="s">
        <v>3811</v>
      </c>
      <c r="B163" s="260" t="str">
        <f> VLOOKUP($A163,datasets!$A:$B,2,0)</f>
        <v>Fieber et al. 2018, Remote Sensing of Environment (5ER8DF4Z)</v>
      </c>
      <c r="C163" s="8" t="str">
        <f t="shared" si="1"/>
        <v>5ER8DF4Z.4.1</v>
      </c>
      <c r="D163" s="9" t="s">
        <v>5335</v>
      </c>
      <c r="E163" s="9" t="s">
        <v>5335</v>
      </c>
      <c r="F163" s="9" t="s">
        <v>4695</v>
      </c>
      <c r="G163" s="9" t="s">
        <v>22</v>
      </c>
      <c r="H163" s="9" t="s">
        <v>22</v>
      </c>
      <c r="I163" s="9" t="s">
        <v>22</v>
      </c>
      <c r="J163" s="103" t="s">
        <v>22</v>
      </c>
      <c r="K163" s="103" t="s">
        <v>22</v>
      </c>
      <c r="L163" s="8"/>
      <c r="M163" s="9">
        <v>10.0</v>
      </c>
      <c r="N163" s="9">
        <v>10.0</v>
      </c>
      <c r="O163" s="9">
        <v>1.41</v>
      </c>
      <c r="P163" s="9">
        <v>0.93</v>
      </c>
      <c r="Q163" s="9">
        <v>0.82</v>
      </c>
      <c r="R163" s="103" t="s">
        <v>22</v>
      </c>
      <c r="S163" s="103" t="s">
        <v>22</v>
      </c>
      <c r="T163" s="8"/>
      <c r="U163" s="103" t="s">
        <v>22</v>
      </c>
      <c r="V163" s="103" t="s">
        <v>22</v>
      </c>
      <c r="W163" s="103" t="s">
        <v>22</v>
      </c>
      <c r="X163" s="103" t="s">
        <v>22</v>
      </c>
      <c r="Y163" s="103" t="s">
        <v>22</v>
      </c>
      <c r="Z163" s="103" t="s">
        <v>22</v>
      </c>
      <c r="AA163" s="8"/>
      <c r="AB163" s="9" t="s">
        <v>5342</v>
      </c>
      <c r="AC163" s="9" t="s">
        <v>4758</v>
      </c>
      <c r="AD163" s="8"/>
      <c r="AE163" s="9" t="s">
        <v>4695</v>
      </c>
      <c r="AF163" s="280" t="s">
        <v>22</v>
      </c>
      <c r="AG163" s="280" t="s">
        <v>22</v>
      </c>
      <c r="AH163" s="280" t="s">
        <v>22</v>
      </c>
      <c r="AI163" s="103" t="s">
        <v>22</v>
      </c>
      <c r="AJ163" s="103" t="s">
        <v>22</v>
      </c>
      <c r="AK163" s="8"/>
      <c r="AL163" s="103" t="s">
        <v>22</v>
      </c>
      <c r="AM163" s="103" t="s">
        <v>22</v>
      </c>
      <c r="AN163" s="9">
        <v>3.14</v>
      </c>
      <c r="AO163" s="103" t="s">
        <v>22</v>
      </c>
      <c r="AP163" s="103" t="s">
        <v>22</v>
      </c>
      <c r="AQ163" s="8"/>
      <c r="AR163" s="9" t="s">
        <v>4858</v>
      </c>
      <c r="AS163" s="11" t="s">
        <v>4699</v>
      </c>
      <c r="AT163" s="9" t="s">
        <v>5343</v>
      </c>
    </row>
    <row r="164">
      <c r="A164" s="9" t="s">
        <v>3812</v>
      </c>
      <c r="B164" s="260" t="str">
        <f> VLOOKUP($A164,datasets!$A:$B,2,0)</f>
        <v>Fieber et al. 2018, Remote Sensing of Environment (5ER8DF4Z)</v>
      </c>
      <c r="C164" s="8" t="str">
        <f t="shared" si="1"/>
        <v>5ER8DF4Z.5.1</v>
      </c>
      <c r="D164" s="9" t="s">
        <v>5335</v>
      </c>
      <c r="E164" s="9" t="s">
        <v>5335</v>
      </c>
      <c r="F164" s="9" t="s">
        <v>4695</v>
      </c>
      <c r="G164" s="9" t="s">
        <v>22</v>
      </c>
      <c r="H164" s="9" t="s">
        <v>22</v>
      </c>
      <c r="I164" s="9" t="s">
        <v>22</v>
      </c>
      <c r="J164" s="103" t="s">
        <v>22</v>
      </c>
      <c r="K164" s="103" t="s">
        <v>22</v>
      </c>
      <c r="L164" s="8"/>
      <c r="M164" s="9">
        <v>11.0</v>
      </c>
      <c r="N164" s="9">
        <v>11.0</v>
      </c>
      <c r="O164" s="9">
        <v>1.81</v>
      </c>
      <c r="P164" s="9">
        <v>1.8</v>
      </c>
      <c r="Q164" s="9">
        <v>0.81</v>
      </c>
      <c r="R164" s="103" t="s">
        <v>22</v>
      </c>
      <c r="S164" s="103" t="s">
        <v>22</v>
      </c>
      <c r="T164" s="8"/>
      <c r="U164" s="103" t="s">
        <v>22</v>
      </c>
      <c r="V164" s="103" t="s">
        <v>22</v>
      </c>
      <c r="W164" s="103" t="s">
        <v>22</v>
      </c>
      <c r="X164" s="103" t="s">
        <v>22</v>
      </c>
      <c r="Y164" s="103" t="s">
        <v>22</v>
      </c>
      <c r="Z164" s="103" t="s">
        <v>22</v>
      </c>
      <c r="AA164" s="8"/>
      <c r="AB164" s="9" t="s">
        <v>5342</v>
      </c>
      <c r="AC164" s="9" t="s">
        <v>4758</v>
      </c>
      <c r="AD164" s="8"/>
      <c r="AE164" s="9" t="s">
        <v>4695</v>
      </c>
      <c r="AF164" s="280" t="s">
        <v>22</v>
      </c>
      <c r="AG164" s="280" t="s">
        <v>22</v>
      </c>
      <c r="AH164" s="280" t="s">
        <v>22</v>
      </c>
      <c r="AI164" s="103" t="s">
        <v>22</v>
      </c>
      <c r="AJ164" s="103" t="s">
        <v>22</v>
      </c>
      <c r="AK164" s="8"/>
      <c r="AL164" s="103" t="s">
        <v>22</v>
      </c>
      <c r="AM164" s="103" t="s">
        <v>22</v>
      </c>
      <c r="AN164" s="9">
        <v>3.14</v>
      </c>
      <c r="AO164" s="103" t="s">
        <v>22</v>
      </c>
      <c r="AP164" s="103" t="s">
        <v>22</v>
      </c>
      <c r="AQ164" s="8"/>
      <c r="AR164" s="9" t="s">
        <v>4858</v>
      </c>
      <c r="AS164" s="11" t="s">
        <v>4699</v>
      </c>
      <c r="AT164" s="9" t="s">
        <v>5343</v>
      </c>
    </row>
    <row r="165">
      <c r="A165" s="9" t="s">
        <v>3813</v>
      </c>
      <c r="B165" s="260" t="str">
        <f> VLOOKUP($A165,datasets!$A:$B,2,0)</f>
        <v>Fieber et al. 2018, Remote Sensing of Environment (5ER8DF4Z)</v>
      </c>
      <c r="C165" s="8" t="str">
        <f t="shared" si="1"/>
        <v>5ER8DF4Z.6.1</v>
      </c>
      <c r="D165" s="9" t="s">
        <v>5335</v>
      </c>
      <c r="E165" s="9" t="s">
        <v>5335</v>
      </c>
      <c r="F165" s="9" t="s">
        <v>4695</v>
      </c>
      <c r="G165" s="9" t="s">
        <v>22</v>
      </c>
      <c r="H165" s="9" t="s">
        <v>22</v>
      </c>
      <c r="I165" s="9" t="s">
        <v>22</v>
      </c>
      <c r="J165" s="103" t="s">
        <v>22</v>
      </c>
      <c r="K165" s="103" t="s">
        <v>22</v>
      </c>
      <c r="L165" s="8"/>
      <c r="M165" s="9">
        <v>10.0</v>
      </c>
      <c r="N165" s="9">
        <v>10.0</v>
      </c>
      <c r="O165" s="9">
        <v>6.73</v>
      </c>
      <c r="P165" s="9">
        <v>8.05</v>
      </c>
      <c r="Q165" s="9">
        <v>1.07</v>
      </c>
      <c r="R165" s="103" t="s">
        <v>22</v>
      </c>
      <c r="S165" s="103" t="s">
        <v>22</v>
      </c>
      <c r="T165" s="8"/>
      <c r="U165" s="103" t="s">
        <v>22</v>
      </c>
      <c r="V165" s="103" t="s">
        <v>22</v>
      </c>
      <c r="W165" s="103" t="s">
        <v>22</v>
      </c>
      <c r="X165" s="103" t="s">
        <v>22</v>
      </c>
      <c r="Y165" s="103" t="s">
        <v>22</v>
      </c>
      <c r="Z165" s="103" t="s">
        <v>22</v>
      </c>
      <c r="AA165" s="8"/>
      <c r="AB165" s="9" t="s">
        <v>5342</v>
      </c>
      <c r="AC165" s="9" t="s">
        <v>4758</v>
      </c>
      <c r="AD165" s="8"/>
      <c r="AE165" s="9" t="s">
        <v>4695</v>
      </c>
      <c r="AF165" s="280" t="s">
        <v>22</v>
      </c>
      <c r="AG165" s="280" t="s">
        <v>22</v>
      </c>
      <c r="AH165" s="280" t="s">
        <v>22</v>
      </c>
      <c r="AI165" s="103" t="s">
        <v>22</v>
      </c>
      <c r="AJ165" s="103" t="s">
        <v>22</v>
      </c>
      <c r="AK165" s="8"/>
      <c r="AL165" s="103" t="s">
        <v>22</v>
      </c>
      <c r="AM165" s="103" t="s">
        <v>22</v>
      </c>
      <c r="AN165" s="9">
        <v>3.14</v>
      </c>
      <c r="AO165" s="103" t="s">
        <v>22</v>
      </c>
      <c r="AP165" s="103" t="s">
        <v>22</v>
      </c>
      <c r="AQ165" s="8"/>
      <c r="AR165" s="9" t="s">
        <v>4858</v>
      </c>
      <c r="AS165" s="11" t="s">
        <v>4699</v>
      </c>
      <c r="AT165" s="9" t="s">
        <v>5343</v>
      </c>
    </row>
    <row r="166">
      <c r="A166" s="8" t="s">
        <v>3814</v>
      </c>
      <c r="B166" s="260" t="str">
        <f> VLOOKUP($A166,datasets!$A:$B,2,0)</f>
        <v>Fieber et al. 2016, ISPRS Annals of the Photogrammetry, Remote Sensing and Spatial Information Sciences (Y5LI7LC8)</v>
      </c>
      <c r="C166" s="8" t="str">
        <f t="shared" si="1"/>
        <v>Y5LI7LC8.1.1</v>
      </c>
      <c r="D166" s="9" t="s">
        <v>5335</v>
      </c>
      <c r="E166" s="9" t="s">
        <v>5335</v>
      </c>
      <c r="F166" s="9" t="s">
        <v>4695</v>
      </c>
      <c r="G166" s="9" t="s">
        <v>22</v>
      </c>
      <c r="H166" s="9" t="s">
        <v>22</v>
      </c>
      <c r="I166" s="9" t="s">
        <v>22</v>
      </c>
      <c r="J166" s="103" t="s">
        <v>22</v>
      </c>
      <c r="K166" s="103" t="s">
        <v>22</v>
      </c>
      <c r="L166" s="8"/>
      <c r="M166" s="9">
        <v>10.0</v>
      </c>
      <c r="N166" s="9">
        <v>10.0</v>
      </c>
      <c r="O166" s="9">
        <v>1.41</v>
      </c>
      <c r="P166" s="9">
        <v>0.93</v>
      </c>
      <c r="Q166" s="9">
        <v>0.82</v>
      </c>
      <c r="R166" s="103" t="s">
        <v>22</v>
      </c>
      <c r="S166" s="103" t="s">
        <v>22</v>
      </c>
      <c r="T166" s="8"/>
      <c r="U166" s="103" t="s">
        <v>22</v>
      </c>
      <c r="V166" s="103" t="s">
        <v>22</v>
      </c>
      <c r="W166" s="103" t="s">
        <v>22</v>
      </c>
      <c r="X166" s="103" t="s">
        <v>22</v>
      </c>
      <c r="Y166" s="103" t="s">
        <v>22</v>
      </c>
      <c r="Z166" s="103" t="s">
        <v>22</v>
      </c>
      <c r="AA166" s="8"/>
      <c r="AB166" s="9" t="s">
        <v>5342</v>
      </c>
      <c r="AC166" s="9" t="s">
        <v>4758</v>
      </c>
      <c r="AD166" s="8"/>
      <c r="AE166" s="9" t="s">
        <v>4695</v>
      </c>
      <c r="AF166" s="280" t="s">
        <v>22</v>
      </c>
      <c r="AG166" s="280" t="s">
        <v>22</v>
      </c>
      <c r="AH166" s="280" t="s">
        <v>22</v>
      </c>
      <c r="AI166" s="103" t="s">
        <v>22</v>
      </c>
      <c r="AJ166" s="103" t="s">
        <v>22</v>
      </c>
      <c r="AK166" s="8"/>
      <c r="AL166" s="103" t="s">
        <v>22</v>
      </c>
      <c r="AM166" s="103" t="s">
        <v>22</v>
      </c>
      <c r="AN166" s="9">
        <v>3.14</v>
      </c>
      <c r="AO166" s="103" t="s">
        <v>22</v>
      </c>
      <c r="AP166" s="103" t="s">
        <v>22</v>
      </c>
      <c r="AQ166" s="8"/>
      <c r="AR166" s="9" t="s">
        <v>4858</v>
      </c>
      <c r="AS166" s="11" t="s">
        <v>4699</v>
      </c>
      <c r="AT166" s="9" t="s">
        <v>5343</v>
      </c>
    </row>
    <row r="167">
      <c r="A167" s="9" t="s">
        <v>3815</v>
      </c>
      <c r="B167" s="260" t="str">
        <f> VLOOKUP($A167,datasets!$A:$B,2,0)</f>
        <v>Fieber et al. 2016, ISPRS Annals of the Photogrammetry, Remote Sensing and Spatial Information Sciences (Y5LI7LC8)</v>
      </c>
      <c r="C167" s="8" t="str">
        <f t="shared" si="1"/>
        <v>Y5LI7LC8.2.1</v>
      </c>
      <c r="D167" s="9" t="s">
        <v>5335</v>
      </c>
      <c r="E167" s="9" t="s">
        <v>5335</v>
      </c>
      <c r="F167" s="9" t="s">
        <v>4695</v>
      </c>
      <c r="G167" s="9" t="s">
        <v>22</v>
      </c>
      <c r="H167" s="9" t="s">
        <v>22</v>
      </c>
      <c r="I167" s="9" t="s">
        <v>22</v>
      </c>
      <c r="J167" s="103" t="s">
        <v>22</v>
      </c>
      <c r="K167" s="103" t="s">
        <v>22</v>
      </c>
      <c r="L167" s="8"/>
      <c r="M167" s="9">
        <v>11.0</v>
      </c>
      <c r="N167" s="9">
        <v>11.0</v>
      </c>
      <c r="O167" s="9">
        <v>1.81</v>
      </c>
      <c r="P167" s="9">
        <v>1.8</v>
      </c>
      <c r="Q167" s="9">
        <v>0.81</v>
      </c>
      <c r="R167" s="103" t="s">
        <v>22</v>
      </c>
      <c r="S167" s="103" t="s">
        <v>22</v>
      </c>
      <c r="T167" s="8"/>
      <c r="U167" s="103" t="s">
        <v>22</v>
      </c>
      <c r="V167" s="103" t="s">
        <v>22</v>
      </c>
      <c r="W167" s="103" t="s">
        <v>22</v>
      </c>
      <c r="X167" s="103" t="s">
        <v>22</v>
      </c>
      <c r="Y167" s="103" t="s">
        <v>22</v>
      </c>
      <c r="Z167" s="103" t="s">
        <v>22</v>
      </c>
      <c r="AA167" s="8"/>
      <c r="AB167" s="9" t="s">
        <v>5342</v>
      </c>
      <c r="AC167" s="9" t="s">
        <v>4758</v>
      </c>
      <c r="AD167" s="8"/>
      <c r="AE167" s="9" t="s">
        <v>4695</v>
      </c>
      <c r="AF167" s="280" t="s">
        <v>22</v>
      </c>
      <c r="AG167" s="280" t="s">
        <v>22</v>
      </c>
      <c r="AH167" s="280" t="s">
        <v>22</v>
      </c>
      <c r="AI167" s="103" t="s">
        <v>22</v>
      </c>
      <c r="AJ167" s="103" t="s">
        <v>22</v>
      </c>
      <c r="AK167" s="8"/>
      <c r="AL167" s="103" t="s">
        <v>22</v>
      </c>
      <c r="AM167" s="103" t="s">
        <v>22</v>
      </c>
      <c r="AN167" s="9">
        <v>3.14</v>
      </c>
      <c r="AO167" s="103" t="s">
        <v>22</v>
      </c>
      <c r="AP167" s="103" t="s">
        <v>22</v>
      </c>
      <c r="AQ167" s="8"/>
      <c r="AR167" s="9" t="s">
        <v>4858</v>
      </c>
      <c r="AS167" s="11" t="s">
        <v>4699</v>
      </c>
      <c r="AT167" s="9" t="s">
        <v>5343</v>
      </c>
    </row>
    <row r="168">
      <c r="A168" s="8" t="s">
        <v>3816</v>
      </c>
      <c r="B168" s="260" t="str">
        <f> VLOOKUP($A168,datasets!$A:$B,2,0)</f>
        <v>Fleischer et al. 2021, The Cryosphere (BRUM54LP)</v>
      </c>
      <c r="C168" s="8" t="str">
        <f t="shared" si="1"/>
        <v>BRUM54LP.1.1</v>
      </c>
      <c r="D168" s="11" t="s">
        <v>4745</v>
      </c>
      <c r="E168" s="11" t="s">
        <v>4745</v>
      </c>
      <c r="F168" s="9" t="s">
        <v>4695</v>
      </c>
      <c r="G168" s="9" t="s">
        <v>22</v>
      </c>
      <c r="H168" s="9" t="s">
        <v>22</v>
      </c>
      <c r="I168" s="9" t="s">
        <v>22</v>
      </c>
      <c r="J168" s="103" t="s">
        <v>22</v>
      </c>
      <c r="K168" s="103" t="s">
        <v>22</v>
      </c>
      <c r="L168" s="8"/>
      <c r="M168" s="9">
        <v>101.0</v>
      </c>
      <c r="N168" s="9">
        <v>101.0</v>
      </c>
      <c r="O168" s="11" t="s">
        <v>22</v>
      </c>
      <c r="P168" s="11" t="s">
        <v>22</v>
      </c>
      <c r="Q168" s="11" t="s">
        <v>22</v>
      </c>
      <c r="R168" s="103" t="s">
        <v>22</v>
      </c>
      <c r="S168" s="103" t="s">
        <v>22</v>
      </c>
      <c r="T168" s="8"/>
      <c r="U168" s="11" t="s">
        <v>22</v>
      </c>
      <c r="V168" s="11" t="s">
        <v>22</v>
      </c>
      <c r="W168" s="11" t="s">
        <v>22</v>
      </c>
      <c r="X168" s="11" t="s">
        <v>22</v>
      </c>
      <c r="Y168" s="103" t="s">
        <v>22</v>
      </c>
      <c r="Z168" s="103" t="s">
        <v>22</v>
      </c>
      <c r="AA168" s="8"/>
      <c r="AB168" s="11" t="s">
        <v>22</v>
      </c>
      <c r="AC168" s="11" t="s">
        <v>22</v>
      </c>
      <c r="AD168" s="8"/>
      <c r="AE168" s="11" t="s">
        <v>22</v>
      </c>
      <c r="AF168" s="11" t="s">
        <v>22</v>
      </c>
      <c r="AG168" s="11" t="s">
        <v>22</v>
      </c>
      <c r="AH168" s="11" t="s">
        <v>22</v>
      </c>
      <c r="AI168" s="103" t="s">
        <v>22</v>
      </c>
      <c r="AJ168" s="103" t="s">
        <v>22</v>
      </c>
      <c r="AK168" s="8"/>
      <c r="AL168" s="11" t="s">
        <v>22</v>
      </c>
      <c r="AM168" s="11" t="s">
        <v>22</v>
      </c>
      <c r="AN168" s="11" t="s">
        <v>22</v>
      </c>
      <c r="AO168" s="103" t="s">
        <v>22</v>
      </c>
      <c r="AP168" s="103" t="s">
        <v>22</v>
      </c>
      <c r="AQ168" s="8"/>
      <c r="AR168" s="11" t="s">
        <v>22</v>
      </c>
      <c r="AS168" s="103" t="s">
        <v>4892</v>
      </c>
      <c r="AT168" s="11" t="s">
        <v>22</v>
      </c>
    </row>
    <row r="169">
      <c r="A169" s="8" t="s">
        <v>3820</v>
      </c>
      <c r="B169" s="260" t="str">
        <f> VLOOKUP($A169,datasets!$A:$B,2,0)</f>
        <v>Fleischer et al. 2021, The Cryosphere (BRUM54LP)</v>
      </c>
      <c r="C169" s="8" t="str">
        <f t="shared" si="1"/>
        <v>BRUM54LP.2.1</v>
      </c>
      <c r="D169" s="11" t="s">
        <v>4745</v>
      </c>
      <c r="E169" s="11" t="s">
        <v>4745</v>
      </c>
      <c r="F169" s="9" t="s">
        <v>4695</v>
      </c>
      <c r="G169" s="9" t="s">
        <v>22</v>
      </c>
      <c r="H169" s="9" t="s">
        <v>22</v>
      </c>
      <c r="I169" s="9" t="s">
        <v>22</v>
      </c>
      <c r="J169" s="103" t="s">
        <v>22</v>
      </c>
      <c r="K169" s="103" t="s">
        <v>22</v>
      </c>
      <c r="L169" s="8"/>
      <c r="M169" s="9">
        <v>101.0</v>
      </c>
      <c r="N169" s="9">
        <v>101.0</v>
      </c>
      <c r="O169" s="11" t="s">
        <v>22</v>
      </c>
      <c r="P169" s="11" t="s">
        <v>22</v>
      </c>
      <c r="Q169" s="11" t="s">
        <v>22</v>
      </c>
      <c r="R169" s="103" t="s">
        <v>22</v>
      </c>
      <c r="S169" s="103" t="s">
        <v>22</v>
      </c>
      <c r="T169" s="8"/>
      <c r="U169" s="11" t="s">
        <v>22</v>
      </c>
      <c r="V169" s="11" t="s">
        <v>22</v>
      </c>
      <c r="W169" s="11" t="s">
        <v>22</v>
      </c>
      <c r="X169" s="11" t="s">
        <v>22</v>
      </c>
      <c r="Y169" s="103" t="s">
        <v>22</v>
      </c>
      <c r="Z169" s="103" t="s">
        <v>22</v>
      </c>
      <c r="AA169" s="8"/>
      <c r="AB169" s="11" t="s">
        <v>22</v>
      </c>
      <c r="AC169" s="11" t="s">
        <v>22</v>
      </c>
      <c r="AD169" s="8"/>
      <c r="AE169" s="11" t="s">
        <v>22</v>
      </c>
      <c r="AF169" s="11" t="s">
        <v>22</v>
      </c>
      <c r="AG169" s="11" t="s">
        <v>22</v>
      </c>
      <c r="AH169" s="11" t="s">
        <v>22</v>
      </c>
      <c r="AI169" s="103" t="s">
        <v>22</v>
      </c>
      <c r="AJ169" s="103" t="s">
        <v>22</v>
      </c>
      <c r="AK169" s="8"/>
      <c r="AL169" s="11" t="s">
        <v>22</v>
      </c>
      <c r="AM169" s="11" t="s">
        <v>22</v>
      </c>
      <c r="AN169" s="11" t="s">
        <v>22</v>
      </c>
      <c r="AO169" s="103" t="s">
        <v>22</v>
      </c>
      <c r="AP169" s="103" t="s">
        <v>22</v>
      </c>
      <c r="AQ169" s="8"/>
      <c r="AR169" s="11" t="s">
        <v>22</v>
      </c>
      <c r="AS169" s="103" t="s">
        <v>4892</v>
      </c>
      <c r="AT169" s="11" t="s">
        <v>22</v>
      </c>
    </row>
    <row r="170">
      <c r="A170" s="8" t="s">
        <v>3821</v>
      </c>
      <c r="B170" s="260" t="str">
        <f> VLOOKUP($A170,datasets!$A:$B,2,0)</f>
        <v>Fleischer et al. 2021, The Cryosphere (BRUM54LP)</v>
      </c>
      <c r="C170" s="8" t="str">
        <f t="shared" si="1"/>
        <v>BRUM54LP.3.1</v>
      </c>
      <c r="D170" s="11" t="s">
        <v>4745</v>
      </c>
      <c r="E170" s="11" t="s">
        <v>4745</v>
      </c>
      <c r="F170" s="9" t="s">
        <v>4695</v>
      </c>
      <c r="G170" s="9" t="s">
        <v>22</v>
      </c>
      <c r="H170" s="9" t="s">
        <v>22</v>
      </c>
      <c r="I170" s="9" t="s">
        <v>22</v>
      </c>
      <c r="J170" s="103" t="s">
        <v>22</v>
      </c>
      <c r="K170" s="103" t="s">
        <v>22</v>
      </c>
      <c r="L170" s="8"/>
      <c r="M170" s="9">
        <v>101.0</v>
      </c>
      <c r="N170" s="9">
        <v>101.0</v>
      </c>
      <c r="O170" s="11" t="s">
        <v>22</v>
      </c>
      <c r="P170" s="11" t="s">
        <v>22</v>
      </c>
      <c r="Q170" s="11" t="s">
        <v>22</v>
      </c>
      <c r="R170" s="103" t="s">
        <v>22</v>
      </c>
      <c r="S170" s="103" t="s">
        <v>22</v>
      </c>
      <c r="T170" s="8"/>
      <c r="U170" s="11" t="s">
        <v>22</v>
      </c>
      <c r="V170" s="11" t="s">
        <v>22</v>
      </c>
      <c r="W170" s="11" t="s">
        <v>22</v>
      </c>
      <c r="X170" s="11" t="s">
        <v>22</v>
      </c>
      <c r="Y170" s="103" t="s">
        <v>22</v>
      </c>
      <c r="Z170" s="103" t="s">
        <v>22</v>
      </c>
      <c r="AA170" s="8"/>
      <c r="AB170" s="11" t="s">
        <v>22</v>
      </c>
      <c r="AC170" s="11" t="s">
        <v>22</v>
      </c>
      <c r="AD170" s="8"/>
      <c r="AE170" s="11" t="s">
        <v>22</v>
      </c>
      <c r="AF170" s="11" t="s">
        <v>22</v>
      </c>
      <c r="AG170" s="11" t="s">
        <v>22</v>
      </c>
      <c r="AH170" s="11" t="s">
        <v>22</v>
      </c>
      <c r="AI170" s="103" t="s">
        <v>22</v>
      </c>
      <c r="AJ170" s="103" t="s">
        <v>22</v>
      </c>
      <c r="AK170" s="8"/>
      <c r="AL170" s="11" t="s">
        <v>22</v>
      </c>
      <c r="AM170" s="11" t="s">
        <v>22</v>
      </c>
      <c r="AN170" s="11" t="s">
        <v>22</v>
      </c>
      <c r="AO170" s="103" t="s">
        <v>22</v>
      </c>
      <c r="AP170" s="103" t="s">
        <v>22</v>
      </c>
      <c r="AQ170" s="8"/>
      <c r="AR170" s="11" t="s">
        <v>22</v>
      </c>
      <c r="AS170" s="103" t="s">
        <v>4892</v>
      </c>
      <c r="AT170" s="11" t="s">
        <v>22</v>
      </c>
    </row>
    <row r="171">
      <c r="A171" s="8" t="s">
        <v>3822</v>
      </c>
      <c r="B171" s="260" t="str">
        <f> VLOOKUP($A171,datasets!$A:$B,2,0)</f>
        <v>Fleischer et al. 2021, The Cryosphere (BRUM54LP)</v>
      </c>
      <c r="C171" s="8" t="str">
        <f t="shared" si="1"/>
        <v>BRUM54LP.4.1</v>
      </c>
      <c r="D171" s="11" t="s">
        <v>4745</v>
      </c>
      <c r="E171" s="11" t="s">
        <v>4834</v>
      </c>
      <c r="F171" s="9" t="s">
        <v>4695</v>
      </c>
      <c r="G171" s="9" t="s">
        <v>22</v>
      </c>
      <c r="H171" s="9" t="s">
        <v>22</v>
      </c>
      <c r="I171" s="9" t="s">
        <v>22</v>
      </c>
      <c r="J171" s="103" t="s">
        <v>22</v>
      </c>
      <c r="K171" s="103" t="s">
        <v>22</v>
      </c>
      <c r="L171" s="8"/>
      <c r="M171" s="9">
        <v>101.0</v>
      </c>
      <c r="N171" s="9">
        <v>101.0</v>
      </c>
      <c r="O171" s="11" t="s">
        <v>22</v>
      </c>
      <c r="P171" s="11" t="s">
        <v>22</v>
      </c>
      <c r="Q171" s="11" t="s">
        <v>22</v>
      </c>
      <c r="R171" s="103" t="s">
        <v>22</v>
      </c>
      <c r="S171" s="103" t="s">
        <v>22</v>
      </c>
      <c r="T171" s="8"/>
      <c r="U171" s="11" t="s">
        <v>22</v>
      </c>
      <c r="V171" s="11" t="s">
        <v>22</v>
      </c>
      <c r="W171" s="11" t="s">
        <v>22</v>
      </c>
      <c r="X171" s="11" t="s">
        <v>22</v>
      </c>
      <c r="Y171" s="103" t="s">
        <v>22</v>
      </c>
      <c r="Z171" s="103" t="s">
        <v>22</v>
      </c>
      <c r="AA171" s="8"/>
      <c r="AB171" s="11" t="s">
        <v>22</v>
      </c>
      <c r="AC171" s="11" t="s">
        <v>22</v>
      </c>
      <c r="AD171" s="8"/>
      <c r="AE171" s="11" t="s">
        <v>22</v>
      </c>
      <c r="AF171" s="11" t="s">
        <v>22</v>
      </c>
      <c r="AG171" s="11" t="s">
        <v>22</v>
      </c>
      <c r="AH171" s="11" t="s">
        <v>22</v>
      </c>
      <c r="AI171" s="103" t="s">
        <v>22</v>
      </c>
      <c r="AJ171" s="103" t="s">
        <v>22</v>
      </c>
      <c r="AK171" s="8"/>
      <c r="AL171" s="11" t="s">
        <v>22</v>
      </c>
      <c r="AM171" s="11" t="s">
        <v>22</v>
      </c>
      <c r="AN171" s="11" t="s">
        <v>22</v>
      </c>
      <c r="AO171" s="103" t="s">
        <v>22</v>
      </c>
      <c r="AP171" s="103" t="s">
        <v>22</v>
      </c>
      <c r="AQ171" s="8"/>
      <c r="AR171" s="11" t="s">
        <v>22</v>
      </c>
      <c r="AS171" s="103" t="s">
        <v>4892</v>
      </c>
      <c r="AT171" s="11" t="s">
        <v>22</v>
      </c>
    </row>
    <row r="172">
      <c r="A172" s="8" t="s">
        <v>3823</v>
      </c>
      <c r="B172" s="260" t="str">
        <f> VLOOKUP($A172,datasets!$A:$B,2,0)</f>
        <v>Fleischer et al. 2021, The Cryosphere (BRUM54LP)</v>
      </c>
      <c r="C172" s="8" t="str">
        <f t="shared" si="1"/>
        <v>BRUM54LP.5.1</v>
      </c>
      <c r="D172" s="11" t="s">
        <v>4745</v>
      </c>
      <c r="E172" s="11" t="s">
        <v>4834</v>
      </c>
      <c r="F172" s="9" t="s">
        <v>4695</v>
      </c>
      <c r="G172" s="9" t="s">
        <v>22</v>
      </c>
      <c r="H172" s="9" t="s">
        <v>22</v>
      </c>
      <c r="I172" s="9" t="s">
        <v>22</v>
      </c>
      <c r="J172" s="103" t="s">
        <v>22</v>
      </c>
      <c r="K172" s="103" t="s">
        <v>22</v>
      </c>
      <c r="L172" s="8"/>
      <c r="M172" s="9">
        <v>101.0</v>
      </c>
      <c r="N172" s="9">
        <v>101.0</v>
      </c>
      <c r="O172" s="11" t="s">
        <v>22</v>
      </c>
      <c r="P172" s="11" t="s">
        <v>22</v>
      </c>
      <c r="Q172" s="11" t="s">
        <v>22</v>
      </c>
      <c r="R172" s="103" t="s">
        <v>22</v>
      </c>
      <c r="S172" s="103" t="s">
        <v>22</v>
      </c>
      <c r="T172" s="8"/>
      <c r="U172" s="11" t="s">
        <v>22</v>
      </c>
      <c r="V172" s="11" t="s">
        <v>22</v>
      </c>
      <c r="W172" s="11" t="s">
        <v>22</v>
      </c>
      <c r="X172" s="11" t="s">
        <v>22</v>
      </c>
      <c r="Y172" s="103" t="s">
        <v>22</v>
      </c>
      <c r="Z172" s="103" t="s">
        <v>22</v>
      </c>
      <c r="AA172" s="8"/>
      <c r="AB172" s="11" t="s">
        <v>22</v>
      </c>
      <c r="AC172" s="11" t="s">
        <v>22</v>
      </c>
      <c r="AD172" s="8"/>
      <c r="AE172" s="11" t="s">
        <v>22</v>
      </c>
      <c r="AF172" s="11" t="s">
        <v>22</v>
      </c>
      <c r="AG172" s="11" t="s">
        <v>22</v>
      </c>
      <c r="AH172" s="11" t="s">
        <v>22</v>
      </c>
      <c r="AI172" s="103" t="s">
        <v>22</v>
      </c>
      <c r="AJ172" s="103" t="s">
        <v>22</v>
      </c>
      <c r="AK172" s="8"/>
      <c r="AL172" s="11" t="s">
        <v>22</v>
      </c>
      <c r="AM172" s="11" t="s">
        <v>22</v>
      </c>
      <c r="AN172" s="11" t="s">
        <v>22</v>
      </c>
      <c r="AO172" s="103" t="s">
        <v>22</v>
      </c>
      <c r="AP172" s="103" t="s">
        <v>22</v>
      </c>
      <c r="AQ172" s="8"/>
      <c r="AR172" s="11" t="s">
        <v>22</v>
      </c>
      <c r="AS172" s="103" t="s">
        <v>4892</v>
      </c>
      <c r="AT172" s="11" t="s">
        <v>22</v>
      </c>
    </row>
    <row r="173">
      <c r="A173" s="103" t="s">
        <v>3824</v>
      </c>
      <c r="B173" s="260" t="str">
        <f> VLOOKUP($A173,datasets!$A:$B,2,0)</f>
        <v>Fox and Cziferszky 2008, The Photogrammetric Record (2DJYIF82)</v>
      </c>
      <c r="C173" s="8" t="str">
        <f t="shared" si="1"/>
        <v>2DJYIF82.1.1</v>
      </c>
      <c r="D173" s="103" t="s">
        <v>4700</v>
      </c>
      <c r="E173" s="103" t="s">
        <v>4700</v>
      </c>
      <c r="F173" s="9" t="s">
        <v>4701</v>
      </c>
      <c r="G173" s="9" t="s">
        <v>22</v>
      </c>
      <c r="H173" s="9" t="s">
        <v>22</v>
      </c>
      <c r="I173" s="9">
        <v>0.1</v>
      </c>
      <c r="J173" s="9">
        <v>0.1</v>
      </c>
      <c r="K173" s="103" t="s">
        <v>22</v>
      </c>
      <c r="L173" s="8"/>
      <c r="M173" s="9">
        <v>13.0</v>
      </c>
      <c r="N173" s="9">
        <v>13.0</v>
      </c>
      <c r="O173" s="9">
        <v>1.0</v>
      </c>
      <c r="P173" s="9">
        <v>1.5</v>
      </c>
      <c r="Q173" s="9">
        <v>1.8</v>
      </c>
      <c r="R173" s="103" t="s">
        <v>22</v>
      </c>
      <c r="S173" s="103" t="s">
        <v>22</v>
      </c>
      <c r="T173" s="8"/>
      <c r="U173" s="11">
        <v>20.0</v>
      </c>
      <c r="V173" s="11" t="s">
        <v>22</v>
      </c>
      <c r="W173" s="11" t="s">
        <v>22</v>
      </c>
      <c r="X173" s="11" t="s">
        <v>22</v>
      </c>
      <c r="Y173" s="103" t="s">
        <v>22</v>
      </c>
      <c r="Z173" s="103" t="s">
        <v>22</v>
      </c>
      <c r="AA173" s="8"/>
      <c r="AB173" s="11" t="s">
        <v>4707</v>
      </c>
      <c r="AC173" s="11" t="s">
        <v>4707</v>
      </c>
      <c r="AD173" s="8"/>
      <c r="AE173" s="11" t="s">
        <v>4701</v>
      </c>
      <c r="AF173" s="11" t="s">
        <v>22</v>
      </c>
      <c r="AG173" s="11" t="s">
        <v>22</v>
      </c>
      <c r="AH173" s="11" t="s">
        <v>22</v>
      </c>
      <c r="AI173" s="9" t="s">
        <v>22</v>
      </c>
      <c r="AJ173" s="9" t="s">
        <v>22</v>
      </c>
      <c r="AK173" s="8"/>
      <c r="AL173" s="11" t="s">
        <v>22</v>
      </c>
      <c r="AM173" s="11" t="s">
        <v>22</v>
      </c>
      <c r="AN173" s="11">
        <v>0.3</v>
      </c>
      <c r="AO173" s="9" t="s">
        <v>22</v>
      </c>
      <c r="AP173" s="9" t="s">
        <v>22</v>
      </c>
      <c r="AQ173" s="8"/>
      <c r="AR173" s="11" t="s">
        <v>4858</v>
      </c>
      <c r="AS173" s="11" t="s">
        <v>22</v>
      </c>
      <c r="AT173" s="11" t="s">
        <v>5344</v>
      </c>
    </row>
    <row r="174">
      <c r="A174" s="103" t="s">
        <v>3825</v>
      </c>
      <c r="B174" s="260" t="str">
        <f> VLOOKUP($A174,datasets!$A:$B,2,0)</f>
        <v>Fox and Cziferszky 2008, The Photogrammetric Record (2DJYIF82)</v>
      </c>
      <c r="C174" s="8" t="str">
        <f t="shared" si="1"/>
        <v>2DJYIF82.2.1</v>
      </c>
      <c r="D174" s="103" t="s">
        <v>4700</v>
      </c>
      <c r="E174" s="103" t="s">
        <v>4700</v>
      </c>
      <c r="F174" s="9" t="s">
        <v>4701</v>
      </c>
      <c r="G174" s="9" t="s">
        <v>22</v>
      </c>
      <c r="H174" s="9" t="s">
        <v>22</v>
      </c>
      <c r="I174" s="9">
        <v>0.1</v>
      </c>
      <c r="J174" s="9">
        <v>0.1</v>
      </c>
      <c r="K174" s="103" t="s">
        <v>22</v>
      </c>
      <c r="L174" s="8"/>
      <c r="M174" s="9">
        <v>20.0</v>
      </c>
      <c r="N174" s="9">
        <v>20.0</v>
      </c>
      <c r="O174" s="9">
        <v>1.0</v>
      </c>
      <c r="P174" s="9">
        <v>0.6</v>
      </c>
      <c r="Q174" s="9">
        <v>1.3</v>
      </c>
      <c r="R174" s="103" t="s">
        <v>22</v>
      </c>
      <c r="S174" s="103" t="s">
        <v>22</v>
      </c>
      <c r="T174" s="8"/>
      <c r="U174" s="11">
        <v>20.0</v>
      </c>
      <c r="V174" s="11" t="s">
        <v>22</v>
      </c>
      <c r="W174" s="11" t="s">
        <v>22</v>
      </c>
      <c r="X174" s="11" t="s">
        <v>22</v>
      </c>
      <c r="Y174" s="103" t="s">
        <v>22</v>
      </c>
      <c r="Z174" s="103" t="s">
        <v>22</v>
      </c>
      <c r="AA174" s="8"/>
      <c r="AB174" s="11" t="s">
        <v>4707</v>
      </c>
      <c r="AC174" s="11" t="s">
        <v>4707</v>
      </c>
      <c r="AD174" s="8"/>
      <c r="AE174" s="11" t="s">
        <v>4701</v>
      </c>
      <c r="AF174" s="11" t="s">
        <v>22</v>
      </c>
      <c r="AG174" s="11" t="s">
        <v>22</v>
      </c>
      <c r="AH174" s="11" t="s">
        <v>22</v>
      </c>
      <c r="AI174" s="9" t="s">
        <v>22</v>
      </c>
      <c r="AJ174" s="9" t="s">
        <v>22</v>
      </c>
      <c r="AK174" s="8"/>
      <c r="AL174" s="11" t="s">
        <v>22</v>
      </c>
      <c r="AM174" s="11" t="s">
        <v>22</v>
      </c>
      <c r="AN174" s="11">
        <v>0.5</v>
      </c>
      <c r="AO174" s="9" t="s">
        <v>22</v>
      </c>
      <c r="AP174" s="9" t="s">
        <v>22</v>
      </c>
      <c r="AQ174" s="8"/>
      <c r="AR174" s="11" t="s">
        <v>4858</v>
      </c>
      <c r="AS174" s="11" t="s">
        <v>22</v>
      </c>
      <c r="AT174" s="11" t="s">
        <v>5344</v>
      </c>
    </row>
    <row r="175">
      <c r="A175" s="103" t="s">
        <v>3826</v>
      </c>
      <c r="B175" s="260" t="str">
        <f> VLOOKUP($A175,datasets!$A:$B,2,0)</f>
        <v>Fox and Cziferszky 2008, The Photogrammetric Record (2DJYIF82)</v>
      </c>
      <c r="C175" s="8" t="str">
        <f t="shared" si="1"/>
        <v>2DJYIF82.3.1</v>
      </c>
      <c r="D175" s="103" t="s">
        <v>4700</v>
      </c>
      <c r="E175" s="103" t="s">
        <v>4700</v>
      </c>
      <c r="F175" s="9" t="s">
        <v>4701</v>
      </c>
      <c r="G175" s="9" t="s">
        <v>22</v>
      </c>
      <c r="H175" s="9" t="s">
        <v>22</v>
      </c>
      <c r="I175" s="9">
        <v>0.1</v>
      </c>
      <c r="J175" s="9">
        <v>0.1</v>
      </c>
      <c r="K175" s="103" t="s">
        <v>22</v>
      </c>
      <c r="L175" s="8"/>
      <c r="M175" s="9">
        <v>12.0</v>
      </c>
      <c r="N175" s="9">
        <v>12.0</v>
      </c>
      <c r="O175" s="9">
        <v>1.0</v>
      </c>
      <c r="P175" s="9">
        <v>0.9</v>
      </c>
      <c r="Q175" s="9">
        <v>1.2</v>
      </c>
      <c r="R175" s="103" t="s">
        <v>22</v>
      </c>
      <c r="S175" s="103" t="s">
        <v>22</v>
      </c>
      <c r="T175" s="8"/>
      <c r="U175" s="11">
        <v>20.0</v>
      </c>
      <c r="V175" s="11" t="s">
        <v>22</v>
      </c>
      <c r="W175" s="11" t="s">
        <v>22</v>
      </c>
      <c r="X175" s="11" t="s">
        <v>22</v>
      </c>
      <c r="Y175" s="103" t="s">
        <v>22</v>
      </c>
      <c r="Z175" s="103" t="s">
        <v>22</v>
      </c>
      <c r="AA175" s="8"/>
      <c r="AB175" s="11" t="s">
        <v>4707</v>
      </c>
      <c r="AC175" s="11" t="s">
        <v>4707</v>
      </c>
      <c r="AD175" s="8"/>
      <c r="AE175" s="11" t="s">
        <v>4701</v>
      </c>
      <c r="AF175" s="11" t="s">
        <v>22</v>
      </c>
      <c r="AG175" s="11" t="s">
        <v>22</v>
      </c>
      <c r="AH175" s="11" t="s">
        <v>22</v>
      </c>
      <c r="AI175" s="9" t="s">
        <v>22</v>
      </c>
      <c r="AJ175" s="9" t="s">
        <v>22</v>
      </c>
      <c r="AK175" s="8"/>
      <c r="AL175" s="11" t="s">
        <v>22</v>
      </c>
      <c r="AM175" s="11" t="s">
        <v>22</v>
      </c>
      <c r="AN175" s="11">
        <v>0.4</v>
      </c>
      <c r="AO175" s="9" t="s">
        <v>22</v>
      </c>
      <c r="AP175" s="9" t="s">
        <v>22</v>
      </c>
      <c r="AQ175" s="8"/>
      <c r="AR175" s="11" t="s">
        <v>4858</v>
      </c>
      <c r="AS175" s="11" t="s">
        <v>22</v>
      </c>
      <c r="AT175" s="11" t="s">
        <v>5344</v>
      </c>
    </row>
    <row r="176">
      <c r="A176" s="103" t="s">
        <v>3827</v>
      </c>
      <c r="B176" s="260" t="str">
        <f> VLOOKUP($A176,datasets!$A:$B,2,0)</f>
        <v>Fox and Cziferszky 2008, The Photogrammetric Record (2DJYIF82)</v>
      </c>
      <c r="C176" s="8" t="str">
        <f t="shared" si="1"/>
        <v>2DJYIF82.4.1</v>
      </c>
      <c r="D176" s="103" t="s">
        <v>4700</v>
      </c>
      <c r="E176" s="103" t="s">
        <v>4700</v>
      </c>
      <c r="F176" s="9" t="s">
        <v>4701</v>
      </c>
      <c r="G176" s="9" t="s">
        <v>22</v>
      </c>
      <c r="H176" s="9" t="s">
        <v>22</v>
      </c>
      <c r="I176" s="9">
        <v>0.1</v>
      </c>
      <c r="J176" s="9">
        <v>0.1</v>
      </c>
      <c r="K176" s="103" t="s">
        <v>22</v>
      </c>
      <c r="L176" s="8"/>
      <c r="M176" s="9">
        <v>14.0</v>
      </c>
      <c r="N176" s="9">
        <v>14.0</v>
      </c>
      <c r="O176" s="9">
        <v>0.2</v>
      </c>
      <c r="P176" s="9">
        <v>0.3</v>
      </c>
      <c r="Q176" s="9">
        <v>0.5</v>
      </c>
      <c r="R176" s="103" t="s">
        <v>22</v>
      </c>
      <c r="S176" s="103" t="s">
        <v>22</v>
      </c>
      <c r="T176" s="8"/>
      <c r="U176" s="11">
        <v>20.0</v>
      </c>
      <c r="V176" s="11" t="s">
        <v>22</v>
      </c>
      <c r="W176" s="11" t="s">
        <v>22</v>
      </c>
      <c r="X176" s="11" t="s">
        <v>22</v>
      </c>
      <c r="Y176" s="103" t="s">
        <v>22</v>
      </c>
      <c r="Z176" s="103" t="s">
        <v>22</v>
      </c>
      <c r="AA176" s="8"/>
      <c r="AB176" s="11" t="s">
        <v>4707</v>
      </c>
      <c r="AC176" s="11" t="s">
        <v>4707</v>
      </c>
      <c r="AD176" s="8"/>
      <c r="AE176" s="11" t="s">
        <v>4701</v>
      </c>
      <c r="AF176" s="11" t="s">
        <v>22</v>
      </c>
      <c r="AG176" s="11" t="s">
        <v>22</v>
      </c>
      <c r="AH176" s="11" t="s">
        <v>22</v>
      </c>
      <c r="AI176" s="9" t="s">
        <v>22</v>
      </c>
      <c r="AJ176" s="9" t="s">
        <v>22</v>
      </c>
      <c r="AK176" s="8"/>
      <c r="AL176" s="11" t="s">
        <v>22</v>
      </c>
      <c r="AM176" s="11" t="s">
        <v>22</v>
      </c>
      <c r="AN176" s="11">
        <v>0.3</v>
      </c>
      <c r="AO176" s="9" t="s">
        <v>22</v>
      </c>
      <c r="AP176" s="9" t="s">
        <v>22</v>
      </c>
      <c r="AQ176" s="8"/>
      <c r="AR176" s="11" t="s">
        <v>4858</v>
      </c>
      <c r="AS176" s="11" t="s">
        <v>22</v>
      </c>
      <c r="AT176" s="11" t="s">
        <v>5344</v>
      </c>
    </row>
    <row r="177">
      <c r="A177" s="103" t="s">
        <v>3828</v>
      </c>
      <c r="B177" s="260" t="str">
        <f> VLOOKUP($A177,datasets!$A:$B,2,0)</f>
        <v>Fox and Cziferszky 2008, The Photogrammetric Record (2DJYIF82)</v>
      </c>
      <c r="C177" s="8" t="str">
        <f t="shared" si="1"/>
        <v>2DJYIF82.5.1</v>
      </c>
      <c r="D177" s="103" t="s">
        <v>4700</v>
      </c>
      <c r="E177" s="103" t="s">
        <v>4700</v>
      </c>
      <c r="F177" s="9" t="s">
        <v>4701</v>
      </c>
      <c r="G177" s="9" t="s">
        <v>22</v>
      </c>
      <c r="H177" s="9" t="s">
        <v>22</v>
      </c>
      <c r="I177" s="9">
        <v>0.1</v>
      </c>
      <c r="J177" s="9">
        <v>0.1</v>
      </c>
      <c r="K177" s="103" t="s">
        <v>22</v>
      </c>
      <c r="L177" s="8"/>
      <c r="M177" s="9">
        <v>5.0</v>
      </c>
      <c r="N177" s="9">
        <v>5.0</v>
      </c>
      <c r="O177" s="9">
        <v>0.19</v>
      </c>
      <c r="P177" s="9">
        <v>0.13</v>
      </c>
      <c r="Q177" s="9">
        <v>0.19</v>
      </c>
      <c r="R177" s="103" t="s">
        <v>22</v>
      </c>
      <c r="S177" s="103" t="s">
        <v>22</v>
      </c>
      <c r="T177" s="8"/>
      <c r="U177" s="11">
        <v>20.0</v>
      </c>
      <c r="V177" s="11" t="s">
        <v>22</v>
      </c>
      <c r="W177" s="11" t="s">
        <v>22</v>
      </c>
      <c r="X177" s="11" t="s">
        <v>22</v>
      </c>
      <c r="Y177" s="103" t="s">
        <v>22</v>
      </c>
      <c r="Z177" s="103" t="s">
        <v>22</v>
      </c>
      <c r="AA177" s="8"/>
      <c r="AB177" s="11" t="s">
        <v>4707</v>
      </c>
      <c r="AC177" s="11" t="s">
        <v>4707</v>
      </c>
      <c r="AD177" s="8"/>
      <c r="AE177" s="11" t="s">
        <v>4701</v>
      </c>
      <c r="AF177" s="11" t="s">
        <v>22</v>
      </c>
      <c r="AG177" s="11" t="s">
        <v>22</v>
      </c>
      <c r="AH177" s="11" t="s">
        <v>22</v>
      </c>
      <c r="AI177" s="9" t="s">
        <v>22</v>
      </c>
      <c r="AJ177" s="9" t="s">
        <v>22</v>
      </c>
      <c r="AK177" s="8"/>
      <c r="AL177" s="11" t="s">
        <v>22</v>
      </c>
      <c r="AM177" s="11" t="s">
        <v>22</v>
      </c>
      <c r="AN177" s="11">
        <v>0.2</v>
      </c>
      <c r="AO177" s="9" t="s">
        <v>22</v>
      </c>
      <c r="AP177" s="9" t="s">
        <v>22</v>
      </c>
      <c r="AQ177" s="8"/>
      <c r="AR177" s="11" t="s">
        <v>4858</v>
      </c>
      <c r="AS177" s="11" t="s">
        <v>22</v>
      </c>
      <c r="AT177" s="11" t="s">
        <v>5344</v>
      </c>
    </row>
    <row r="178">
      <c r="A178" s="8" t="s">
        <v>3829</v>
      </c>
      <c r="B178" s="260" t="str">
        <f> VLOOKUP($A178,datasets!$A:$B,2,0)</f>
        <v>Frankl et al. 2015, International Journal of Digital Earth (KR7QGQ96)</v>
      </c>
      <c r="C178" s="8" t="str">
        <f t="shared" si="1"/>
        <v>KR7QGQ96.1.1</v>
      </c>
      <c r="D178" s="11" t="s">
        <v>4902</v>
      </c>
      <c r="E178" s="9" t="s">
        <v>5322</v>
      </c>
      <c r="F178" s="9" t="s">
        <v>4695</v>
      </c>
      <c r="G178" s="103" t="s">
        <v>22</v>
      </c>
      <c r="H178" s="101" t="s">
        <v>22</v>
      </c>
      <c r="I178" s="103" t="s">
        <v>22</v>
      </c>
      <c r="J178" s="103" t="s">
        <v>22</v>
      </c>
      <c r="K178" s="103" t="s">
        <v>22</v>
      </c>
      <c r="L178" s="101"/>
      <c r="M178" s="9">
        <v>15.0</v>
      </c>
      <c r="N178" s="9">
        <v>15.0</v>
      </c>
      <c r="O178" s="9">
        <v>28.5</v>
      </c>
      <c r="P178" s="9">
        <v>35.4</v>
      </c>
      <c r="Q178" s="9">
        <v>50.7</v>
      </c>
      <c r="R178" s="103" t="s">
        <v>22</v>
      </c>
      <c r="S178" s="103" t="s">
        <v>22</v>
      </c>
      <c r="T178" s="8"/>
      <c r="U178" s="9" t="s">
        <v>22</v>
      </c>
      <c r="V178" s="11" t="s">
        <v>22</v>
      </c>
      <c r="W178" s="11" t="s">
        <v>22</v>
      </c>
      <c r="X178" s="11" t="s">
        <v>22</v>
      </c>
      <c r="Y178" s="103" t="s">
        <v>22</v>
      </c>
      <c r="Z178" s="103" t="s">
        <v>22</v>
      </c>
      <c r="AA178" s="8"/>
      <c r="AB178" s="9" t="s">
        <v>3595</v>
      </c>
      <c r="AC178" s="9" t="s">
        <v>3595</v>
      </c>
      <c r="AD178" s="8"/>
      <c r="AE178" s="9" t="s">
        <v>4701</v>
      </c>
      <c r="AF178" s="11" t="s">
        <v>22</v>
      </c>
      <c r="AG178" s="11" t="s">
        <v>22</v>
      </c>
      <c r="AH178" s="11" t="s">
        <v>22</v>
      </c>
      <c r="AI178" s="9" t="s">
        <v>22</v>
      </c>
      <c r="AJ178" s="9" t="s">
        <v>22</v>
      </c>
      <c r="AK178" s="8"/>
      <c r="AL178" s="9">
        <v>28.5</v>
      </c>
      <c r="AM178" s="9">
        <v>35.4</v>
      </c>
      <c r="AN178" s="9">
        <v>50.7</v>
      </c>
      <c r="AO178" s="9" t="s">
        <v>22</v>
      </c>
      <c r="AP178" s="9" t="s">
        <v>22</v>
      </c>
      <c r="AQ178" s="8"/>
      <c r="AR178" s="9" t="s">
        <v>4714</v>
      </c>
      <c r="AS178" s="9" t="s">
        <v>22</v>
      </c>
      <c r="AT178" s="9" t="s">
        <v>5345</v>
      </c>
    </row>
    <row r="179">
      <c r="A179" s="103" t="s">
        <v>3833</v>
      </c>
      <c r="B179" s="260" t="str">
        <f> VLOOKUP($A179,datasets!$A:$B,2,0)</f>
        <v>Galiatsatos et al. 2005, 25th EARSeL symposium, workshop on 3D remote sensing (WW4K3NXX)</v>
      </c>
      <c r="C179" s="8" t="str">
        <f t="shared" si="1"/>
        <v>WW4K3NXX.1.1</v>
      </c>
      <c r="D179" s="103" t="s">
        <v>4903</v>
      </c>
      <c r="E179" s="101" t="s">
        <v>4904</v>
      </c>
      <c r="F179" s="9" t="s">
        <v>4695</v>
      </c>
      <c r="G179" s="103" t="s">
        <v>22</v>
      </c>
      <c r="H179" s="101" t="s">
        <v>22</v>
      </c>
      <c r="I179" s="103" t="s">
        <v>22</v>
      </c>
      <c r="J179" s="103" t="s">
        <v>22</v>
      </c>
      <c r="K179" s="103" t="s">
        <v>22</v>
      </c>
      <c r="L179" s="8"/>
      <c r="M179" s="9">
        <v>11.0</v>
      </c>
      <c r="N179" s="9">
        <v>11.0</v>
      </c>
      <c r="O179" s="11" t="s">
        <v>22</v>
      </c>
      <c r="P179" s="11" t="s">
        <v>22</v>
      </c>
      <c r="Q179" s="11" t="s">
        <v>22</v>
      </c>
      <c r="R179" s="11" t="s">
        <v>22</v>
      </c>
      <c r="S179" s="9">
        <v>3.377</v>
      </c>
      <c r="T179" s="8"/>
      <c r="U179" s="101" t="s">
        <v>22</v>
      </c>
      <c r="V179" s="101" t="s">
        <v>22</v>
      </c>
      <c r="W179" s="101" t="s">
        <v>22</v>
      </c>
      <c r="X179" s="101" t="s">
        <v>22</v>
      </c>
      <c r="Y179" s="9" t="s">
        <v>22</v>
      </c>
      <c r="Z179" s="9" t="s">
        <v>22</v>
      </c>
      <c r="AA179" s="8"/>
      <c r="AB179" s="103" t="s">
        <v>4816</v>
      </c>
      <c r="AC179" s="9" t="s">
        <v>4758</v>
      </c>
      <c r="AD179" s="8"/>
      <c r="AE179" s="9" t="s">
        <v>4695</v>
      </c>
      <c r="AF179" s="11" t="s">
        <v>22</v>
      </c>
      <c r="AG179" s="11" t="s">
        <v>22</v>
      </c>
      <c r="AH179" s="11" t="s">
        <v>22</v>
      </c>
      <c r="AI179" s="9" t="s">
        <v>22</v>
      </c>
      <c r="AJ179" s="9" t="s">
        <v>22</v>
      </c>
      <c r="AK179" s="8"/>
      <c r="AL179" s="11" t="s">
        <v>22</v>
      </c>
      <c r="AM179" s="11" t="s">
        <v>22</v>
      </c>
      <c r="AN179" s="9">
        <v>8.98</v>
      </c>
      <c r="AO179" s="9" t="s">
        <v>22</v>
      </c>
      <c r="AP179" s="9" t="s">
        <v>22</v>
      </c>
      <c r="AQ179" s="8"/>
      <c r="AR179" s="9" t="s">
        <v>4858</v>
      </c>
      <c r="AS179" s="9" t="s">
        <v>22</v>
      </c>
      <c r="AT179" s="9" t="s">
        <v>5346</v>
      </c>
    </row>
    <row r="180">
      <c r="A180" s="103" t="s">
        <v>3837</v>
      </c>
      <c r="B180" s="260" t="str">
        <f> VLOOKUP($A180,datasets!$A:$B,2,0)</f>
        <v>Galiatsatos et al. 2005, 25th EARSeL symposium, workshop on 3D remote sensing (WW4K3NXX)</v>
      </c>
      <c r="C180" s="8" t="str">
        <f t="shared" si="1"/>
        <v>WW4K3NXX.2.1</v>
      </c>
      <c r="D180" s="103" t="s">
        <v>4903</v>
      </c>
      <c r="E180" s="101" t="s">
        <v>4904</v>
      </c>
      <c r="F180" s="9" t="s">
        <v>4695</v>
      </c>
      <c r="G180" s="103" t="s">
        <v>22</v>
      </c>
      <c r="H180" s="101" t="s">
        <v>22</v>
      </c>
      <c r="I180" s="103" t="s">
        <v>22</v>
      </c>
      <c r="J180" s="103" t="s">
        <v>22</v>
      </c>
      <c r="K180" s="103" t="s">
        <v>22</v>
      </c>
      <c r="L180" s="8"/>
      <c r="M180" s="9">
        <v>11.0</v>
      </c>
      <c r="N180" s="9">
        <v>11.0</v>
      </c>
      <c r="O180" s="11" t="s">
        <v>22</v>
      </c>
      <c r="P180" s="11" t="s">
        <v>22</v>
      </c>
      <c r="Q180" s="11" t="s">
        <v>22</v>
      </c>
      <c r="R180" s="11" t="s">
        <v>22</v>
      </c>
      <c r="S180" s="9">
        <v>4.461</v>
      </c>
      <c r="T180" s="8"/>
      <c r="U180" s="101" t="s">
        <v>22</v>
      </c>
      <c r="V180" s="101" t="s">
        <v>22</v>
      </c>
      <c r="W180" s="101" t="s">
        <v>22</v>
      </c>
      <c r="X180" s="101" t="s">
        <v>22</v>
      </c>
      <c r="Y180" s="9" t="s">
        <v>22</v>
      </c>
      <c r="Z180" s="9" t="s">
        <v>22</v>
      </c>
      <c r="AA180" s="8"/>
      <c r="AB180" s="103" t="s">
        <v>4816</v>
      </c>
      <c r="AC180" s="9" t="s">
        <v>4758</v>
      </c>
      <c r="AD180" s="8"/>
      <c r="AE180" s="9" t="s">
        <v>4695</v>
      </c>
      <c r="AF180" s="11" t="s">
        <v>22</v>
      </c>
      <c r="AG180" s="11" t="s">
        <v>22</v>
      </c>
      <c r="AH180" s="11" t="s">
        <v>22</v>
      </c>
      <c r="AI180" s="9" t="s">
        <v>22</v>
      </c>
      <c r="AJ180" s="9" t="s">
        <v>22</v>
      </c>
      <c r="AK180" s="8"/>
      <c r="AL180" s="11" t="s">
        <v>22</v>
      </c>
      <c r="AM180" s="11" t="s">
        <v>22</v>
      </c>
      <c r="AN180" s="9">
        <v>7.97</v>
      </c>
      <c r="AO180" s="9" t="s">
        <v>22</v>
      </c>
      <c r="AP180" s="9" t="s">
        <v>22</v>
      </c>
      <c r="AQ180" s="8"/>
      <c r="AR180" s="9" t="s">
        <v>4858</v>
      </c>
      <c r="AS180" s="9" t="s">
        <v>22</v>
      </c>
      <c r="AT180" s="9" t="s">
        <v>5346</v>
      </c>
    </row>
    <row r="181">
      <c r="A181" s="103" t="s">
        <v>3838</v>
      </c>
      <c r="B181" s="260" t="str">
        <f> VLOOKUP($A181,datasets!$A:$B,2,0)</f>
        <v>Galiatsatos et al. 2005, 25th EARSeL symposium, workshop on 3D remote sensing (WW4K3NXX)</v>
      </c>
      <c r="C181" s="8" t="str">
        <f t="shared" si="1"/>
        <v>WW4K3NXX.3.1</v>
      </c>
      <c r="D181" s="103" t="s">
        <v>4903</v>
      </c>
      <c r="E181" s="101" t="s">
        <v>4904</v>
      </c>
      <c r="F181" s="9" t="s">
        <v>4695</v>
      </c>
      <c r="G181" s="103" t="s">
        <v>22</v>
      </c>
      <c r="H181" s="101" t="s">
        <v>22</v>
      </c>
      <c r="I181" s="103" t="s">
        <v>22</v>
      </c>
      <c r="J181" s="103" t="s">
        <v>22</v>
      </c>
      <c r="K181" s="103" t="s">
        <v>22</v>
      </c>
      <c r="L181" s="8"/>
      <c r="M181" s="9">
        <v>13.0</v>
      </c>
      <c r="N181" s="9">
        <v>13.0</v>
      </c>
      <c r="O181" s="11" t="s">
        <v>22</v>
      </c>
      <c r="P181" s="11" t="s">
        <v>22</v>
      </c>
      <c r="Q181" s="11" t="s">
        <v>22</v>
      </c>
      <c r="R181" s="11" t="s">
        <v>22</v>
      </c>
      <c r="S181" s="9">
        <v>3.83</v>
      </c>
      <c r="T181" s="8"/>
      <c r="U181" s="101" t="s">
        <v>22</v>
      </c>
      <c r="V181" s="101" t="s">
        <v>22</v>
      </c>
      <c r="W181" s="101" t="s">
        <v>22</v>
      </c>
      <c r="X181" s="101" t="s">
        <v>22</v>
      </c>
      <c r="Y181" s="9" t="s">
        <v>22</v>
      </c>
      <c r="Z181" s="9" t="s">
        <v>22</v>
      </c>
      <c r="AA181" s="8"/>
      <c r="AB181" s="103" t="s">
        <v>4816</v>
      </c>
      <c r="AC181" s="9" t="s">
        <v>4758</v>
      </c>
      <c r="AD181" s="8"/>
      <c r="AE181" s="9" t="s">
        <v>4695</v>
      </c>
      <c r="AF181" s="11" t="s">
        <v>22</v>
      </c>
      <c r="AG181" s="11" t="s">
        <v>22</v>
      </c>
      <c r="AH181" s="11" t="s">
        <v>22</v>
      </c>
      <c r="AI181" s="9" t="s">
        <v>22</v>
      </c>
      <c r="AJ181" s="9" t="s">
        <v>22</v>
      </c>
      <c r="AK181" s="8"/>
      <c r="AL181" s="11" t="s">
        <v>22</v>
      </c>
      <c r="AM181" s="11" t="s">
        <v>22</v>
      </c>
      <c r="AN181" s="9">
        <v>5.03</v>
      </c>
      <c r="AO181" s="9" t="s">
        <v>22</v>
      </c>
      <c r="AP181" s="9" t="s">
        <v>22</v>
      </c>
      <c r="AQ181" s="8"/>
      <c r="AR181" s="9" t="s">
        <v>4858</v>
      </c>
      <c r="AS181" s="9" t="s">
        <v>22</v>
      </c>
      <c r="AT181" s="9" t="s">
        <v>5346</v>
      </c>
    </row>
    <row r="182">
      <c r="A182" s="8" t="s">
        <v>3839</v>
      </c>
      <c r="B182" s="260" t="str">
        <f> VLOOKUP($A182,datasets!$A:$B,2,0)</f>
        <v>Geyman et al. 2022, Nature (PXC5ENIG)</v>
      </c>
      <c r="C182" s="8" t="str">
        <f t="shared" si="1"/>
        <v>PXC5ENIG.1.1</v>
      </c>
      <c r="D182" s="103" t="s">
        <v>4872</v>
      </c>
      <c r="E182" s="103" t="s">
        <v>4758</v>
      </c>
      <c r="F182" s="9" t="s">
        <v>4695</v>
      </c>
      <c r="G182" s="9" t="s">
        <v>22</v>
      </c>
      <c r="H182" s="9" t="s">
        <v>22</v>
      </c>
      <c r="I182" s="9" t="s">
        <v>22</v>
      </c>
      <c r="J182" s="103" t="s">
        <v>22</v>
      </c>
      <c r="K182" s="103" t="s">
        <v>22</v>
      </c>
      <c r="L182" s="8"/>
      <c r="M182" s="9">
        <v>4784.0</v>
      </c>
      <c r="N182" s="9">
        <v>4784.0</v>
      </c>
      <c r="O182" s="9" t="s">
        <v>22</v>
      </c>
      <c r="P182" s="9" t="s">
        <v>22</v>
      </c>
      <c r="Q182" s="9" t="s">
        <v>22</v>
      </c>
      <c r="R182" s="9" t="s">
        <v>22</v>
      </c>
      <c r="S182" s="9" t="s">
        <v>22</v>
      </c>
      <c r="T182" s="8"/>
      <c r="U182" s="9" t="s">
        <v>22</v>
      </c>
      <c r="V182" s="9" t="s">
        <v>22</v>
      </c>
      <c r="W182" s="9" t="s">
        <v>22</v>
      </c>
      <c r="X182" s="9" t="s">
        <v>22</v>
      </c>
      <c r="Y182" s="9" t="s">
        <v>22</v>
      </c>
      <c r="Z182" s="9" t="s">
        <v>22</v>
      </c>
      <c r="AA182" s="8"/>
      <c r="AB182" s="9" t="s">
        <v>4758</v>
      </c>
      <c r="AC182" s="9" t="s">
        <v>4758</v>
      </c>
      <c r="AD182" s="8"/>
      <c r="AE182" s="9" t="s">
        <v>4695</v>
      </c>
      <c r="AF182" s="9" t="s">
        <v>22</v>
      </c>
      <c r="AG182" s="9" t="s">
        <v>22</v>
      </c>
      <c r="AH182" s="9" t="s">
        <v>22</v>
      </c>
      <c r="AI182" s="9" t="s">
        <v>22</v>
      </c>
      <c r="AJ182" s="9" t="s">
        <v>22</v>
      </c>
      <c r="AK182" s="8"/>
      <c r="AL182" s="11" t="s">
        <v>22</v>
      </c>
      <c r="AM182" s="11" t="s">
        <v>22</v>
      </c>
      <c r="AN182" s="9">
        <v>5.4</v>
      </c>
      <c r="AO182" s="9" t="s">
        <v>22</v>
      </c>
      <c r="AP182" s="9" t="s">
        <v>22</v>
      </c>
      <c r="AQ182" s="8"/>
      <c r="AR182" s="9" t="s">
        <v>5347</v>
      </c>
      <c r="AS182" s="11" t="s">
        <v>4909</v>
      </c>
      <c r="AT182" s="11" t="s">
        <v>4910</v>
      </c>
    </row>
    <row r="183">
      <c r="A183" s="103" t="s">
        <v>4523</v>
      </c>
      <c r="B183" s="260" t="str">
        <f> VLOOKUP($A183,datasets!$A:$B,2,0)</f>
        <v>Ghuffar et al. 2022, IEEE Transactions on Geoscience and Remote Sensing (5VQYMDG3)</v>
      </c>
      <c r="C183" s="8" t="str">
        <f t="shared" si="1"/>
        <v>5VQYMDG3.1.1</v>
      </c>
      <c r="D183" s="103" t="s">
        <v>4911</v>
      </c>
      <c r="E183" s="103" t="s">
        <v>4912</v>
      </c>
      <c r="F183" s="9" t="s">
        <v>4695</v>
      </c>
      <c r="G183" s="9" t="s">
        <v>22</v>
      </c>
      <c r="H183" s="9" t="s">
        <v>22</v>
      </c>
      <c r="I183" s="9" t="s">
        <v>22</v>
      </c>
      <c r="J183" s="103" t="s">
        <v>22</v>
      </c>
      <c r="K183" s="103" t="s">
        <v>22</v>
      </c>
      <c r="L183" s="8"/>
      <c r="M183" s="9" t="s">
        <v>22</v>
      </c>
      <c r="N183" s="9" t="s">
        <v>22</v>
      </c>
      <c r="O183" s="9" t="s">
        <v>22</v>
      </c>
      <c r="P183" s="9" t="s">
        <v>22</v>
      </c>
      <c r="Q183" s="9" t="s">
        <v>22</v>
      </c>
      <c r="R183" s="9" t="s">
        <v>22</v>
      </c>
      <c r="S183" s="9" t="s">
        <v>22</v>
      </c>
      <c r="T183" s="8"/>
      <c r="U183" s="9" t="s">
        <v>22</v>
      </c>
      <c r="V183" s="9" t="s">
        <v>22</v>
      </c>
      <c r="W183" s="9" t="s">
        <v>22</v>
      </c>
      <c r="X183" s="9">
        <v>8.42</v>
      </c>
      <c r="Y183" s="11">
        <v>6.63</v>
      </c>
      <c r="Z183" s="9" t="s">
        <v>22</v>
      </c>
      <c r="AA183" s="8"/>
      <c r="AB183" s="103" t="s">
        <v>4773</v>
      </c>
      <c r="AC183" s="9" t="s">
        <v>4758</v>
      </c>
      <c r="AD183" s="8"/>
      <c r="AE183" s="9" t="s">
        <v>4695</v>
      </c>
      <c r="AF183" s="264" t="s">
        <v>22</v>
      </c>
      <c r="AG183" s="264" t="s">
        <v>22</v>
      </c>
      <c r="AH183" s="264" t="s">
        <v>22</v>
      </c>
      <c r="AI183" s="9" t="s">
        <v>22</v>
      </c>
      <c r="AJ183" s="9" t="s">
        <v>22</v>
      </c>
      <c r="AK183" s="8"/>
      <c r="AL183" s="103" t="s">
        <v>22</v>
      </c>
      <c r="AM183" s="103" t="s">
        <v>22</v>
      </c>
      <c r="AN183" s="103">
        <v>4.15</v>
      </c>
      <c r="AO183" s="9" t="s">
        <v>22</v>
      </c>
      <c r="AP183" s="9" t="s">
        <v>22</v>
      </c>
      <c r="AQ183" s="8"/>
      <c r="AR183" s="103" t="s">
        <v>4913</v>
      </c>
      <c r="AS183" s="103" t="s">
        <v>4914</v>
      </c>
      <c r="AT183" s="98" t="s">
        <v>22</v>
      </c>
    </row>
    <row r="184">
      <c r="A184" s="103" t="s">
        <v>4526</v>
      </c>
      <c r="B184" s="260" t="str">
        <f> VLOOKUP($A184,datasets!$A:$B,2,0)</f>
        <v>Ghuffar et al. 2022, IEEE Transactions on Geoscience and Remote Sensing (5VQYMDG3)</v>
      </c>
      <c r="C184" s="8" t="str">
        <f t="shared" si="1"/>
        <v>5VQYMDG3.2.1</v>
      </c>
      <c r="D184" s="103" t="s">
        <v>4915</v>
      </c>
      <c r="E184" s="103" t="s">
        <v>4916</v>
      </c>
      <c r="F184" s="9" t="s">
        <v>4695</v>
      </c>
      <c r="G184" s="9">
        <v>7.5</v>
      </c>
      <c r="H184" s="9">
        <v>7.5</v>
      </c>
      <c r="I184" s="9" t="s">
        <v>22</v>
      </c>
      <c r="J184" s="103" t="s">
        <v>22</v>
      </c>
      <c r="K184" s="103" t="s">
        <v>22</v>
      </c>
      <c r="L184" s="8"/>
      <c r="M184" s="9" t="s">
        <v>22</v>
      </c>
      <c r="N184" s="9" t="s">
        <v>22</v>
      </c>
      <c r="O184" s="9" t="s">
        <v>22</v>
      </c>
      <c r="P184" s="9" t="s">
        <v>22</v>
      </c>
      <c r="Q184" s="9" t="s">
        <v>22</v>
      </c>
      <c r="R184" s="9" t="s">
        <v>22</v>
      </c>
      <c r="S184" s="9" t="s">
        <v>22</v>
      </c>
      <c r="T184" s="8"/>
      <c r="U184" s="9" t="s">
        <v>22</v>
      </c>
      <c r="V184" s="9" t="s">
        <v>22</v>
      </c>
      <c r="W184" s="9" t="s">
        <v>22</v>
      </c>
      <c r="X184" s="9" t="s">
        <v>22</v>
      </c>
      <c r="Y184" s="9" t="s">
        <v>22</v>
      </c>
      <c r="Z184" s="9" t="s">
        <v>22</v>
      </c>
      <c r="AA184" s="8"/>
      <c r="AB184" s="103" t="s">
        <v>4719</v>
      </c>
      <c r="AC184" s="9" t="s">
        <v>4758</v>
      </c>
      <c r="AD184" s="8"/>
      <c r="AE184" s="9" t="s">
        <v>4695</v>
      </c>
      <c r="AF184" s="264" t="s">
        <v>22</v>
      </c>
      <c r="AG184" s="264" t="s">
        <v>22</v>
      </c>
      <c r="AH184" s="264" t="s">
        <v>22</v>
      </c>
      <c r="AI184" s="9" t="s">
        <v>22</v>
      </c>
      <c r="AJ184" s="9" t="s">
        <v>22</v>
      </c>
      <c r="AK184" s="8"/>
      <c r="AL184" s="103" t="s">
        <v>22</v>
      </c>
      <c r="AM184" s="103" t="s">
        <v>22</v>
      </c>
      <c r="AN184" s="103">
        <v>10.18</v>
      </c>
      <c r="AO184" s="9" t="s">
        <v>22</v>
      </c>
      <c r="AP184" s="9" t="s">
        <v>22</v>
      </c>
      <c r="AQ184" s="8"/>
      <c r="AR184" s="103" t="s">
        <v>4913</v>
      </c>
      <c r="AS184" s="103" t="s">
        <v>4914</v>
      </c>
      <c r="AT184" s="98" t="s">
        <v>22</v>
      </c>
    </row>
    <row r="185">
      <c r="A185" s="103" t="s">
        <v>4527</v>
      </c>
      <c r="B185" s="260" t="str">
        <f> VLOOKUP($A185,datasets!$A:$B,2,0)</f>
        <v>Ghuffar et al. 2022, IEEE Transactions on Geoscience and Remote Sensing (5VQYMDG3)</v>
      </c>
      <c r="C185" s="8" t="str">
        <f t="shared" si="1"/>
        <v>5VQYMDG3.3.1</v>
      </c>
      <c r="D185" s="103" t="s">
        <v>4915</v>
      </c>
      <c r="E185" s="103" t="s">
        <v>4916</v>
      </c>
      <c r="F185" s="9" t="s">
        <v>4695</v>
      </c>
      <c r="G185" s="9">
        <v>7.5</v>
      </c>
      <c r="H185" s="9">
        <v>7.5</v>
      </c>
      <c r="I185" s="9" t="s">
        <v>22</v>
      </c>
      <c r="J185" s="103" t="s">
        <v>22</v>
      </c>
      <c r="K185" s="103" t="s">
        <v>22</v>
      </c>
      <c r="L185" s="8"/>
      <c r="M185" s="9" t="s">
        <v>22</v>
      </c>
      <c r="N185" s="9" t="s">
        <v>22</v>
      </c>
      <c r="O185" s="9" t="s">
        <v>22</v>
      </c>
      <c r="P185" s="9" t="s">
        <v>22</v>
      </c>
      <c r="Q185" s="9" t="s">
        <v>22</v>
      </c>
      <c r="R185" s="9" t="s">
        <v>22</v>
      </c>
      <c r="S185" s="9" t="s">
        <v>22</v>
      </c>
      <c r="T185" s="8"/>
      <c r="U185" s="9" t="s">
        <v>22</v>
      </c>
      <c r="V185" s="9" t="s">
        <v>22</v>
      </c>
      <c r="W185" s="9" t="s">
        <v>22</v>
      </c>
      <c r="X185" s="9" t="s">
        <v>22</v>
      </c>
      <c r="Y185" s="9" t="s">
        <v>22</v>
      </c>
      <c r="Z185" s="9" t="s">
        <v>22</v>
      </c>
      <c r="AA185" s="8"/>
      <c r="AB185" s="103" t="s">
        <v>4916</v>
      </c>
      <c r="AC185" s="9" t="s">
        <v>4758</v>
      </c>
      <c r="AD185" s="8"/>
      <c r="AE185" s="9" t="s">
        <v>4695</v>
      </c>
      <c r="AF185" s="264" t="s">
        <v>22</v>
      </c>
      <c r="AG185" s="264" t="s">
        <v>22</v>
      </c>
      <c r="AH185" s="264" t="s">
        <v>22</v>
      </c>
      <c r="AI185" s="9" t="s">
        <v>22</v>
      </c>
      <c r="AJ185" s="9" t="s">
        <v>22</v>
      </c>
      <c r="AK185" s="8"/>
      <c r="AL185" s="103" t="s">
        <v>22</v>
      </c>
      <c r="AM185" s="103" t="s">
        <v>22</v>
      </c>
      <c r="AN185" s="103" t="s">
        <v>22</v>
      </c>
      <c r="AO185" s="9" t="s">
        <v>22</v>
      </c>
      <c r="AP185" s="9" t="s">
        <v>22</v>
      </c>
      <c r="AQ185" s="8"/>
      <c r="AR185" s="103" t="s">
        <v>22</v>
      </c>
      <c r="AS185" s="103" t="s">
        <v>4914</v>
      </c>
      <c r="AT185" s="103" t="s">
        <v>4917</v>
      </c>
    </row>
    <row r="186">
      <c r="A186" s="103" t="s">
        <v>4518</v>
      </c>
      <c r="B186" s="260" t="str">
        <f> VLOOKUP($A186,datasets!$A:$B,2,0)</f>
        <v>Ghuffar et al. 2023, The Cryosphere (5NBV3ZJ8)</v>
      </c>
      <c r="C186" s="8" t="str">
        <f t="shared" si="1"/>
        <v>5NBV3ZJ8.1.1</v>
      </c>
      <c r="D186" s="103" t="s">
        <v>4915</v>
      </c>
      <c r="E186" s="103" t="s">
        <v>4916</v>
      </c>
      <c r="F186" s="9" t="s">
        <v>4695</v>
      </c>
      <c r="G186" s="9">
        <v>7.5</v>
      </c>
      <c r="H186" s="9">
        <v>7.5</v>
      </c>
      <c r="I186" s="9" t="s">
        <v>22</v>
      </c>
      <c r="J186" s="103" t="s">
        <v>22</v>
      </c>
      <c r="K186" s="103" t="s">
        <v>22</v>
      </c>
      <c r="L186" s="8"/>
      <c r="M186" s="9" t="s">
        <v>22</v>
      </c>
      <c r="N186" s="9" t="s">
        <v>22</v>
      </c>
      <c r="O186" s="9" t="s">
        <v>22</v>
      </c>
      <c r="P186" s="9" t="s">
        <v>22</v>
      </c>
      <c r="Q186" s="9" t="s">
        <v>22</v>
      </c>
      <c r="R186" s="9" t="s">
        <v>22</v>
      </c>
      <c r="S186" s="9" t="s">
        <v>22</v>
      </c>
      <c r="T186" s="8"/>
      <c r="U186" s="9" t="s">
        <v>22</v>
      </c>
      <c r="V186" s="9" t="s">
        <v>22</v>
      </c>
      <c r="W186" s="9" t="s">
        <v>22</v>
      </c>
      <c r="X186" s="9" t="s">
        <v>22</v>
      </c>
      <c r="Y186" s="9" t="s">
        <v>22</v>
      </c>
      <c r="Z186" s="9" t="s">
        <v>22</v>
      </c>
      <c r="AA186" s="8"/>
      <c r="AB186" s="103" t="s">
        <v>4918</v>
      </c>
      <c r="AC186" s="9" t="s">
        <v>4758</v>
      </c>
      <c r="AD186" s="8"/>
      <c r="AE186" s="9" t="s">
        <v>4695</v>
      </c>
      <c r="AF186" s="264" t="s">
        <v>22</v>
      </c>
      <c r="AG186" s="264" t="s">
        <v>22</v>
      </c>
      <c r="AH186" s="264" t="s">
        <v>22</v>
      </c>
      <c r="AI186" s="9" t="s">
        <v>22</v>
      </c>
      <c r="AJ186" s="9" t="s">
        <v>22</v>
      </c>
      <c r="AK186" s="8"/>
      <c r="AL186" s="264" t="s">
        <v>22</v>
      </c>
      <c r="AM186" s="264" t="s">
        <v>22</v>
      </c>
      <c r="AN186" s="103">
        <v>3.35</v>
      </c>
      <c r="AO186" s="9" t="s">
        <v>22</v>
      </c>
      <c r="AP186" s="9" t="s">
        <v>22</v>
      </c>
      <c r="AQ186" s="8"/>
      <c r="AR186" s="103" t="s">
        <v>4913</v>
      </c>
      <c r="AS186" s="103" t="s">
        <v>4919</v>
      </c>
      <c r="AT186" s="98" t="s">
        <v>22</v>
      </c>
    </row>
    <row r="187">
      <c r="A187" s="103" t="s">
        <v>4522</v>
      </c>
      <c r="B187" s="260" t="str">
        <f> VLOOKUP($A187,datasets!$A:$B,2,0)</f>
        <v>Ghuffar et al. 2023, The Cryosphere (5NBV3ZJ8)</v>
      </c>
      <c r="C187" s="8" t="str">
        <f t="shared" si="1"/>
        <v>5NBV3ZJ8.2.1</v>
      </c>
      <c r="D187" s="103" t="s">
        <v>4915</v>
      </c>
      <c r="E187" s="103" t="s">
        <v>4916</v>
      </c>
      <c r="F187" s="9" t="s">
        <v>4695</v>
      </c>
      <c r="G187" s="9">
        <v>7.5</v>
      </c>
      <c r="H187" s="9">
        <v>7.5</v>
      </c>
      <c r="I187" s="9" t="s">
        <v>22</v>
      </c>
      <c r="J187" s="103" t="s">
        <v>22</v>
      </c>
      <c r="K187" s="103" t="s">
        <v>22</v>
      </c>
      <c r="L187" s="8"/>
      <c r="M187" s="9" t="s">
        <v>22</v>
      </c>
      <c r="N187" s="9" t="s">
        <v>22</v>
      </c>
      <c r="O187" s="9" t="s">
        <v>22</v>
      </c>
      <c r="P187" s="9" t="s">
        <v>22</v>
      </c>
      <c r="Q187" s="9" t="s">
        <v>22</v>
      </c>
      <c r="R187" s="9" t="s">
        <v>22</v>
      </c>
      <c r="S187" s="9" t="s">
        <v>22</v>
      </c>
      <c r="T187" s="8"/>
      <c r="U187" s="9" t="s">
        <v>22</v>
      </c>
      <c r="V187" s="9" t="s">
        <v>22</v>
      </c>
      <c r="W187" s="9" t="s">
        <v>22</v>
      </c>
      <c r="X187" s="9" t="s">
        <v>22</v>
      </c>
      <c r="Y187" s="9" t="s">
        <v>22</v>
      </c>
      <c r="Z187" s="9" t="s">
        <v>22</v>
      </c>
      <c r="AA187" s="8"/>
      <c r="AB187" s="103" t="s">
        <v>4920</v>
      </c>
      <c r="AC187" s="9" t="s">
        <v>4758</v>
      </c>
      <c r="AD187" s="8"/>
      <c r="AE187" s="9" t="s">
        <v>4695</v>
      </c>
      <c r="AF187" s="264" t="s">
        <v>22</v>
      </c>
      <c r="AG187" s="264" t="s">
        <v>22</v>
      </c>
      <c r="AH187" s="264" t="s">
        <v>22</v>
      </c>
      <c r="AI187" s="9" t="s">
        <v>22</v>
      </c>
      <c r="AJ187" s="9" t="s">
        <v>22</v>
      </c>
      <c r="AK187" s="8"/>
      <c r="AL187" s="264" t="s">
        <v>22</v>
      </c>
      <c r="AM187" s="264" t="s">
        <v>22</v>
      </c>
      <c r="AN187" s="103">
        <v>3.54</v>
      </c>
      <c r="AO187" s="9" t="s">
        <v>22</v>
      </c>
      <c r="AP187" s="9" t="s">
        <v>22</v>
      </c>
      <c r="AQ187" s="8"/>
      <c r="AR187" s="103" t="s">
        <v>4913</v>
      </c>
      <c r="AS187" s="103" t="s">
        <v>4919</v>
      </c>
      <c r="AT187" s="98" t="s">
        <v>22</v>
      </c>
    </row>
    <row r="188">
      <c r="A188" s="8" t="s">
        <v>3845</v>
      </c>
      <c r="B188" s="260" t="str">
        <f> VLOOKUP($A188,datasets!$A:$B,2,0)</f>
        <v>Giordano et al. 2018, ISPRS Annals of Photogrammetry, Remote Sensing and Spatial Information Sciences (ERBERDB6)</v>
      </c>
      <c r="C188" s="8" t="str">
        <f t="shared" si="1"/>
        <v>ERBERDB6.1.1</v>
      </c>
      <c r="D188" s="103" t="s">
        <v>4872</v>
      </c>
      <c r="E188" s="103" t="s">
        <v>4921</v>
      </c>
      <c r="F188" s="9" t="s">
        <v>4695</v>
      </c>
      <c r="G188" s="103" t="s">
        <v>22</v>
      </c>
      <c r="H188" s="103" t="s">
        <v>22</v>
      </c>
      <c r="I188" s="103" t="s">
        <v>22</v>
      </c>
      <c r="J188" s="103" t="s">
        <v>22</v>
      </c>
      <c r="K188" s="103" t="s">
        <v>22</v>
      </c>
      <c r="L188" s="8"/>
      <c r="M188" s="9">
        <v>3275.0</v>
      </c>
      <c r="N188" s="9">
        <v>3275.0</v>
      </c>
      <c r="O188" s="9">
        <v>3.53</v>
      </c>
      <c r="P188" s="9">
        <v>3.26</v>
      </c>
      <c r="Q188" s="9">
        <v>2.38</v>
      </c>
      <c r="R188" s="9" t="s">
        <v>22</v>
      </c>
      <c r="S188" s="9" t="s">
        <v>22</v>
      </c>
      <c r="T188" s="8"/>
      <c r="U188" s="264" t="s">
        <v>22</v>
      </c>
      <c r="V188" s="264" t="s">
        <v>22</v>
      </c>
      <c r="W188" s="264" t="s">
        <v>22</v>
      </c>
      <c r="X188" s="264" t="s">
        <v>22</v>
      </c>
      <c r="Y188" s="9" t="s">
        <v>22</v>
      </c>
      <c r="Z188" s="9" t="s">
        <v>22</v>
      </c>
      <c r="AA188" s="8"/>
      <c r="AB188" s="270" t="s">
        <v>3595</v>
      </c>
      <c r="AC188" s="270" t="s">
        <v>3595</v>
      </c>
      <c r="AD188" s="8"/>
      <c r="AE188" s="270" t="s">
        <v>4701</v>
      </c>
      <c r="AF188" s="264" t="s">
        <v>22</v>
      </c>
      <c r="AG188" s="264" t="s">
        <v>22</v>
      </c>
      <c r="AH188" s="264" t="s">
        <v>22</v>
      </c>
      <c r="AI188" s="9" t="s">
        <v>22</v>
      </c>
      <c r="AJ188" s="9" t="s">
        <v>22</v>
      </c>
      <c r="AK188" s="8"/>
      <c r="AL188" s="9">
        <v>3.53</v>
      </c>
      <c r="AM188" s="9">
        <v>3.26</v>
      </c>
      <c r="AN188" s="9">
        <v>2.38</v>
      </c>
      <c r="AO188" s="9" t="s">
        <v>22</v>
      </c>
      <c r="AP188" s="9" t="s">
        <v>22</v>
      </c>
      <c r="AQ188" s="8"/>
      <c r="AR188" s="9" t="s">
        <v>5348</v>
      </c>
      <c r="AS188" s="8"/>
      <c r="AT188" s="8"/>
    </row>
    <row r="189">
      <c r="A189" s="103" t="s">
        <v>3848</v>
      </c>
      <c r="B189" s="260" t="str">
        <f> VLOOKUP($A189,datasets!$A:$B,2,0)</f>
        <v>Giordano et al. 2018, ISPRS Annals of Photogrammetry, Remote Sensing and Spatial Information Sciences (ERBERDB6)</v>
      </c>
      <c r="C189" s="8" t="str">
        <f t="shared" si="1"/>
        <v>ERBERDB6.2.1</v>
      </c>
      <c r="D189" s="103" t="s">
        <v>4872</v>
      </c>
      <c r="E189" s="103" t="s">
        <v>4921</v>
      </c>
      <c r="F189" s="9" t="s">
        <v>4695</v>
      </c>
      <c r="G189" s="103" t="s">
        <v>22</v>
      </c>
      <c r="H189" s="103" t="s">
        <v>22</v>
      </c>
      <c r="I189" s="103" t="s">
        <v>22</v>
      </c>
      <c r="J189" s="103" t="s">
        <v>22</v>
      </c>
      <c r="K189" s="103" t="s">
        <v>22</v>
      </c>
      <c r="L189" s="8"/>
      <c r="M189" s="9">
        <v>5688.0</v>
      </c>
      <c r="N189" s="9">
        <v>5688.0</v>
      </c>
      <c r="O189" s="9">
        <v>3.62</v>
      </c>
      <c r="P189" s="9">
        <v>3.62</v>
      </c>
      <c r="Q189" s="9">
        <v>2.31</v>
      </c>
      <c r="R189" s="9" t="s">
        <v>22</v>
      </c>
      <c r="S189" s="9" t="s">
        <v>22</v>
      </c>
      <c r="T189" s="8"/>
      <c r="U189" s="264" t="s">
        <v>22</v>
      </c>
      <c r="V189" s="264" t="s">
        <v>22</v>
      </c>
      <c r="W189" s="264" t="s">
        <v>22</v>
      </c>
      <c r="X189" s="264" t="s">
        <v>22</v>
      </c>
      <c r="Y189" s="9" t="s">
        <v>22</v>
      </c>
      <c r="Z189" s="9" t="s">
        <v>22</v>
      </c>
      <c r="AA189" s="8"/>
      <c r="AB189" s="270" t="s">
        <v>3595</v>
      </c>
      <c r="AC189" s="270" t="s">
        <v>3595</v>
      </c>
      <c r="AD189" s="8"/>
      <c r="AE189" s="270" t="s">
        <v>4701</v>
      </c>
      <c r="AF189" s="264" t="s">
        <v>22</v>
      </c>
      <c r="AG189" s="264" t="s">
        <v>22</v>
      </c>
      <c r="AH189" s="264" t="s">
        <v>22</v>
      </c>
      <c r="AI189" s="9" t="s">
        <v>22</v>
      </c>
      <c r="AJ189" s="9" t="s">
        <v>22</v>
      </c>
      <c r="AK189" s="8"/>
      <c r="AL189" s="9">
        <v>3.62</v>
      </c>
      <c r="AM189" s="9">
        <v>3.62</v>
      </c>
      <c r="AN189" s="9">
        <v>2.31</v>
      </c>
      <c r="AO189" s="9" t="s">
        <v>22</v>
      </c>
      <c r="AP189" s="9" t="s">
        <v>22</v>
      </c>
      <c r="AQ189" s="8"/>
      <c r="AR189" s="9" t="s">
        <v>5348</v>
      </c>
      <c r="AS189" s="8"/>
      <c r="AT189" s="8"/>
    </row>
    <row r="190">
      <c r="A190" s="103" t="s">
        <v>3849</v>
      </c>
      <c r="B190" s="260" t="str">
        <f> VLOOKUP($A190,datasets!$A:$B,2,0)</f>
        <v>Giordano et al. 2018, ISPRS Annals of Photogrammetry, Remote Sensing and Spatial Information Sciences (ERBERDB6)</v>
      </c>
      <c r="C190" s="8" t="str">
        <f t="shared" si="1"/>
        <v>ERBERDB6.3.1</v>
      </c>
      <c r="D190" s="103" t="s">
        <v>4872</v>
      </c>
      <c r="E190" s="103" t="s">
        <v>4921</v>
      </c>
      <c r="F190" s="9" t="s">
        <v>4695</v>
      </c>
      <c r="G190" s="103" t="s">
        <v>22</v>
      </c>
      <c r="H190" s="103" t="s">
        <v>22</v>
      </c>
      <c r="I190" s="103" t="s">
        <v>22</v>
      </c>
      <c r="J190" s="103" t="s">
        <v>22</v>
      </c>
      <c r="K190" s="103" t="s">
        <v>22</v>
      </c>
      <c r="L190" s="8"/>
      <c r="M190" s="9">
        <v>3029.0</v>
      </c>
      <c r="N190" s="9">
        <v>3029.0</v>
      </c>
      <c r="O190" s="9">
        <v>2.55</v>
      </c>
      <c r="P190" s="9">
        <v>2.6</v>
      </c>
      <c r="Q190" s="9">
        <v>1.71</v>
      </c>
      <c r="R190" s="9" t="s">
        <v>22</v>
      </c>
      <c r="S190" s="9" t="s">
        <v>22</v>
      </c>
      <c r="T190" s="8"/>
      <c r="U190" s="264" t="s">
        <v>22</v>
      </c>
      <c r="V190" s="264" t="s">
        <v>22</v>
      </c>
      <c r="W190" s="264" t="s">
        <v>22</v>
      </c>
      <c r="X190" s="264" t="s">
        <v>22</v>
      </c>
      <c r="Y190" s="9" t="s">
        <v>22</v>
      </c>
      <c r="Z190" s="9" t="s">
        <v>22</v>
      </c>
      <c r="AA190" s="8"/>
      <c r="AB190" s="270" t="s">
        <v>3595</v>
      </c>
      <c r="AC190" s="270" t="s">
        <v>3595</v>
      </c>
      <c r="AD190" s="8"/>
      <c r="AE190" s="270" t="s">
        <v>4701</v>
      </c>
      <c r="AF190" s="264" t="s">
        <v>22</v>
      </c>
      <c r="AG190" s="264" t="s">
        <v>22</v>
      </c>
      <c r="AH190" s="264" t="s">
        <v>22</v>
      </c>
      <c r="AI190" s="9" t="s">
        <v>22</v>
      </c>
      <c r="AJ190" s="9" t="s">
        <v>22</v>
      </c>
      <c r="AK190" s="8"/>
      <c r="AL190" s="9">
        <v>2.55</v>
      </c>
      <c r="AM190" s="9">
        <v>2.6</v>
      </c>
      <c r="AN190" s="9">
        <v>1.71</v>
      </c>
      <c r="AO190" s="9" t="s">
        <v>22</v>
      </c>
      <c r="AP190" s="9" t="s">
        <v>22</v>
      </c>
      <c r="AQ190" s="8"/>
      <c r="AR190" s="9" t="s">
        <v>5348</v>
      </c>
      <c r="AS190" s="8"/>
      <c r="AT190" s="8"/>
    </row>
    <row r="191">
      <c r="A191" s="103" t="s">
        <v>3850</v>
      </c>
      <c r="B191" s="260" t="str">
        <f> VLOOKUP($A191,datasets!$A:$B,2,0)</f>
        <v>Giordano et al. 2018, ISPRS Annals of Photogrammetry, Remote Sensing and Spatial Information Sciences (ERBERDB6)</v>
      </c>
      <c r="C191" s="8" t="str">
        <f t="shared" si="1"/>
        <v>ERBERDB6.4.1</v>
      </c>
      <c r="D191" s="103" t="s">
        <v>4872</v>
      </c>
      <c r="E191" s="103" t="s">
        <v>4921</v>
      </c>
      <c r="F191" s="9" t="s">
        <v>4695</v>
      </c>
      <c r="G191" s="103" t="s">
        <v>22</v>
      </c>
      <c r="H191" s="103" t="s">
        <v>22</v>
      </c>
      <c r="I191" s="103" t="s">
        <v>22</v>
      </c>
      <c r="J191" s="103" t="s">
        <v>22</v>
      </c>
      <c r="K191" s="103" t="s">
        <v>22</v>
      </c>
      <c r="L191" s="8"/>
      <c r="M191" s="9">
        <v>3438.0</v>
      </c>
      <c r="N191" s="9">
        <v>3438.0</v>
      </c>
      <c r="O191" s="9">
        <v>8.74</v>
      </c>
      <c r="P191" s="9">
        <v>3.86</v>
      </c>
      <c r="Q191" s="9">
        <v>3.21</v>
      </c>
      <c r="R191" s="9" t="s">
        <v>22</v>
      </c>
      <c r="S191" s="9" t="s">
        <v>22</v>
      </c>
      <c r="T191" s="8"/>
      <c r="U191" s="264" t="s">
        <v>22</v>
      </c>
      <c r="V191" s="264" t="s">
        <v>22</v>
      </c>
      <c r="W191" s="264" t="s">
        <v>22</v>
      </c>
      <c r="X191" s="264" t="s">
        <v>22</v>
      </c>
      <c r="Y191" s="9" t="s">
        <v>22</v>
      </c>
      <c r="Z191" s="9" t="s">
        <v>22</v>
      </c>
      <c r="AA191" s="8"/>
      <c r="AB191" s="270" t="s">
        <v>3595</v>
      </c>
      <c r="AC191" s="270" t="s">
        <v>3595</v>
      </c>
      <c r="AD191" s="8"/>
      <c r="AE191" s="270" t="s">
        <v>4701</v>
      </c>
      <c r="AF191" s="264" t="s">
        <v>22</v>
      </c>
      <c r="AG191" s="264" t="s">
        <v>22</v>
      </c>
      <c r="AH191" s="264" t="s">
        <v>22</v>
      </c>
      <c r="AI191" s="9" t="s">
        <v>22</v>
      </c>
      <c r="AJ191" s="9" t="s">
        <v>22</v>
      </c>
      <c r="AK191" s="8"/>
      <c r="AL191" s="9">
        <v>8.74</v>
      </c>
      <c r="AM191" s="9">
        <v>3.86</v>
      </c>
      <c r="AN191" s="9">
        <v>3.21</v>
      </c>
      <c r="AO191" s="9" t="s">
        <v>22</v>
      </c>
      <c r="AP191" s="9" t="s">
        <v>22</v>
      </c>
      <c r="AQ191" s="8"/>
      <c r="AR191" s="9" t="s">
        <v>5348</v>
      </c>
      <c r="AS191" s="8"/>
      <c r="AT191" s="8"/>
    </row>
    <row r="192">
      <c r="A192" s="103" t="s">
        <v>3851</v>
      </c>
      <c r="B192" s="260" t="str">
        <f> VLOOKUP($A192,datasets!$A:$B,2,0)</f>
        <v>Giordano et al. 2018, ISPRS Annals of Photogrammetry, Remote Sensing and Spatial Information Sciences (ERBERDB6)</v>
      </c>
      <c r="C192" s="8" t="str">
        <f t="shared" si="1"/>
        <v>ERBERDB6.5.1</v>
      </c>
      <c r="D192" s="103" t="s">
        <v>4872</v>
      </c>
      <c r="E192" s="103" t="s">
        <v>4921</v>
      </c>
      <c r="F192" s="9" t="s">
        <v>4695</v>
      </c>
      <c r="G192" s="103" t="s">
        <v>22</v>
      </c>
      <c r="H192" s="103" t="s">
        <v>22</v>
      </c>
      <c r="I192" s="103" t="s">
        <v>22</v>
      </c>
      <c r="J192" s="103" t="s">
        <v>22</v>
      </c>
      <c r="K192" s="103" t="s">
        <v>22</v>
      </c>
      <c r="L192" s="8"/>
      <c r="M192" s="9">
        <v>6222.0</v>
      </c>
      <c r="N192" s="9">
        <v>6222.0</v>
      </c>
      <c r="O192" s="9">
        <v>2.61</v>
      </c>
      <c r="P192" s="9">
        <v>2.66</v>
      </c>
      <c r="Q192" s="9">
        <v>1.9</v>
      </c>
      <c r="R192" s="9" t="s">
        <v>22</v>
      </c>
      <c r="S192" s="9" t="s">
        <v>22</v>
      </c>
      <c r="T192" s="8"/>
      <c r="U192" s="264" t="s">
        <v>22</v>
      </c>
      <c r="V192" s="264" t="s">
        <v>22</v>
      </c>
      <c r="W192" s="264" t="s">
        <v>22</v>
      </c>
      <c r="X192" s="264" t="s">
        <v>22</v>
      </c>
      <c r="Y192" s="9" t="s">
        <v>22</v>
      </c>
      <c r="Z192" s="9" t="s">
        <v>22</v>
      </c>
      <c r="AA192" s="8"/>
      <c r="AB192" s="270" t="s">
        <v>3595</v>
      </c>
      <c r="AC192" s="270" t="s">
        <v>3595</v>
      </c>
      <c r="AD192" s="8"/>
      <c r="AE192" s="270" t="s">
        <v>4701</v>
      </c>
      <c r="AF192" s="264" t="s">
        <v>22</v>
      </c>
      <c r="AG192" s="264" t="s">
        <v>22</v>
      </c>
      <c r="AH192" s="264" t="s">
        <v>22</v>
      </c>
      <c r="AI192" s="9" t="s">
        <v>22</v>
      </c>
      <c r="AJ192" s="9" t="s">
        <v>22</v>
      </c>
      <c r="AK192" s="8"/>
      <c r="AL192" s="9">
        <v>2.61</v>
      </c>
      <c r="AM192" s="9">
        <v>2.66</v>
      </c>
      <c r="AN192" s="9">
        <v>1.9</v>
      </c>
      <c r="AO192" s="9" t="s">
        <v>22</v>
      </c>
      <c r="AP192" s="9" t="s">
        <v>22</v>
      </c>
      <c r="AQ192" s="8"/>
      <c r="AR192" s="9" t="s">
        <v>5348</v>
      </c>
      <c r="AS192" s="8"/>
      <c r="AT192" s="8"/>
    </row>
    <row r="193">
      <c r="A193" s="103" t="s">
        <v>3852</v>
      </c>
      <c r="B193" s="260" t="str">
        <f> VLOOKUP($A193,datasets!$A:$B,2,0)</f>
        <v>Giordano et al. 2018, ISPRS Annals of Photogrammetry, Remote Sensing and Spatial Information Sciences (ERBERDB6)</v>
      </c>
      <c r="C193" s="8" t="str">
        <f t="shared" si="1"/>
        <v>ERBERDB6.6.1</v>
      </c>
      <c r="D193" s="103" t="s">
        <v>4872</v>
      </c>
      <c r="E193" s="103" t="s">
        <v>4921</v>
      </c>
      <c r="F193" s="9" t="s">
        <v>4695</v>
      </c>
      <c r="G193" s="103" t="s">
        <v>22</v>
      </c>
      <c r="H193" s="103" t="s">
        <v>22</v>
      </c>
      <c r="I193" s="103" t="s">
        <v>22</v>
      </c>
      <c r="J193" s="103" t="s">
        <v>22</v>
      </c>
      <c r="K193" s="103" t="s">
        <v>22</v>
      </c>
      <c r="L193" s="8"/>
      <c r="M193" s="9">
        <v>1133.0</v>
      </c>
      <c r="N193" s="9">
        <v>1133.0</v>
      </c>
      <c r="O193" s="9">
        <v>0.71</v>
      </c>
      <c r="P193" s="9">
        <v>0.75</v>
      </c>
      <c r="Q193" s="9">
        <v>1.87</v>
      </c>
      <c r="R193" s="9" t="s">
        <v>22</v>
      </c>
      <c r="S193" s="9" t="s">
        <v>22</v>
      </c>
      <c r="T193" s="8"/>
      <c r="U193" s="264" t="s">
        <v>22</v>
      </c>
      <c r="V193" s="264" t="s">
        <v>22</v>
      </c>
      <c r="W193" s="264" t="s">
        <v>22</v>
      </c>
      <c r="X193" s="264" t="s">
        <v>22</v>
      </c>
      <c r="Y193" s="9" t="s">
        <v>22</v>
      </c>
      <c r="Z193" s="9" t="s">
        <v>22</v>
      </c>
      <c r="AA193" s="8"/>
      <c r="AB193" s="270" t="s">
        <v>3595</v>
      </c>
      <c r="AC193" s="270" t="s">
        <v>3595</v>
      </c>
      <c r="AD193" s="8"/>
      <c r="AE193" s="270" t="s">
        <v>4701</v>
      </c>
      <c r="AF193" s="264" t="s">
        <v>22</v>
      </c>
      <c r="AG193" s="264" t="s">
        <v>22</v>
      </c>
      <c r="AH193" s="264" t="s">
        <v>22</v>
      </c>
      <c r="AI193" s="9" t="s">
        <v>22</v>
      </c>
      <c r="AJ193" s="9" t="s">
        <v>22</v>
      </c>
      <c r="AK193" s="8"/>
      <c r="AL193" s="9">
        <v>0.71</v>
      </c>
      <c r="AM193" s="9">
        <v>0.75</v>
      </c>
      <c r="AN193" s="9">
        <v>1.87</v>
      </c>
      <c r="AO193" s="9" t="s">
        <v>22</v>
      </c>
      <c r="AP193" s="9" t="s">
        <v>22</v>
      </c>
      <c r="AQ193" s="8"/>
      <c r="AR193" s="9" t="s">
        <v>5348</v>
      </c>
      <c r="AS193" s="8"/>
      <c r="AT193" s="8"/>
    </row>
    <row r="194">
      <c r="A194" s="103" t="s">
        <v>3853</v>
      </c>
      <c r="B194" s="260" t="str">
        <f> VLOOKUP($A194,datasets!$A:$B,2,0)</f>
        <v>Giordano et al. 2018, ISPRS Annals of Photogrammetry, Remote Sensing and Spatial Information Sciences (ERBERDB6)</v>
      </c>
      <c r="C194" s="8" t="str">
        <f t="shared" si="1"/>
        <v>ERBERDB6.7.1</v>
      </c>
      <c r="D194" s="103" t="s">
        <v>4872</v>
      </c>
      <c r="E194" s="103" t="s">
        <v>4921</v>
      </c>
      <c r="F194" s="9" t="s">
        <v>4695</v>
      </c>
      <c r="G194" s="103" t="s">
        <v>22</v>
      </c>
      <c r="H194" s="103" t="s">
        <v>22</v>
      </c>
      <c r="I194" s="103" t="s">
        <v>22</v>
      </c>
      <c r="J194" s="103" t="s">
        <v>22</v>
      </c>
      <c r="K194" s="103" t="s">
        <v>22</v>
      </c>
      <c r="L194" s="8"/>
      <c r="M194" s="9">
        <v>5116.0</v>
      </c>
      <c r="N194" s="9">
        <v>5116.0</v>
      </c>
      <c r="O194" s="9">
        <v>0.81</v>
      </c>
      <c r="P194" s="9">
        <v>0.67</v>
      </c>
      <c r="Q194" s="9">
        <v>1.71</v>
      </c>
      <c r="R194" s="9" t="s">
        <v>22</v>
      </c>
      <c r="S194" s="9" t="s">
        <v>22</v>
      </c>
      <c r="T194" s="8"/>
      <c r="U194" s="264" t="s">
        <v>22</v>
      </c>
      <c r="V194" s="264" t="s">
        <v>22</v>
      </c>
      <c r="W194" s="264" t="s">
        <v>22</v>
      </c>
      <c r="X194" s="264" t="s">
        <v>22</v>
      </c>
      <c r="Y194" s="9" t="s">
        <v>22</v>
      </c>
      <c r="Z194" s="9" t="s">
        <v>22</v>
      </c>
      <c r="AA194" s="8"/>
      <c r="AB194" s="270" t="s">
        <v>3595</v>
      </c>
      <c r="AC194" s="270" t="s">
        <v>3595</v>
      </c>
      <c r="AD194" s="8"/>
      <c r="AE194" s="270" t="s">
        <v>4701</v>
      </c>
      <c r="AF194" s="264" t="s">
        <v>22</v>
      </c>
      <c r="AG194" s="264" t="s">
        <v>22</v>
      </c>
      <c r="AH194" s="264" t="s">
        <v>22</v>
      </c>
      <c r="AI194" s="9" t="s">
        <v>22</v>
      </c>
      <c r="AJ194" s="9" t="s">
        <v>22</v>
      </c>
      <c r="AK194" s="8"/>
      <c r="AL194" s="9">
        <v>0.81</v>
      </c>
      <c r="AM194" s="9">
        <v>0.67</v>
      </c>
      <c r="AN194" s="9">
        <v>1.71</v>
      </c>
      <c r="AO194" s="9" t="s">
        <v>22</v>
      </c>
      <c r="AP194" s="9" t="s">
        <v>22</v>
      </c>
      <c r="AQ194" s="8"/>
      <c r="AR194" s="9" t="s">
        <v>5348</v>
      </c>
      <c r="AS194" s="8"/>
      <c r="AT194" s="8"/>
    </row>
    <row r="195">
      <c r="A195" s="103" t="s">
        <v>3854</v>
      </c>
      <c r="B195" s="260" t="str">
        <f> VLOOKUP($A195,datasets!$A:$B,2,0)</f>
        <v>Giordano et al. 2018, ISPRS Annals of Photogrammetry, Remote Sensing and Spatial Information Sciences (ERBERDB6)</v>
      </c>
      <c r="C195" s="8" t="str">
        <f t="shared" si="1"/>
        <v>ERBERDB6.8.1</v>
      </c>
      <c r="D195" s="103" t="s">
        <v>4872</v>
      </c>
      <c r="E195" s="103" t="s">
        <v>4921</v>
      </c>
      <c r="F195" s="9" t="s">
        <v>4695</v>
      </c>
      <c r="G195" s="103" t="s">
        <v>22</v>
      </c>
      <c r="H195" s="103" t="s">
        <v>22</v>
      </c>
      <c r="I195" s="103" t="s">
        <v>22</v>
      </c>
      <c r="J195" s="103" t="s">
        <v>22</v>
      </c>
      <c r="K195" s="103" t="s">
        <v>22</v>
      </c>
      <c r="L195" s="8"/>
      <c r="M195" s="9">
        <v>4661.0</v>
      </c>
      <c r="N195" s="9">
        <v>4661.0</v>
      </c>
      <c r="O195" s="9">
        <v>0.97</v>
      </c>
      <c r="P195" s="9">
        <v>0.93</v>
      </c>
      <c r="Q195" s="9">
        <v>2.07</v>
      </c>
      <c r="R195" s="9" t="s">
        <v>22</v>
      </c>
      <c r="S195" s="9" t="s">
        <v>22</v>
      </c>
      <c r="T195" s="8"/>
      <c r="U195" s="264" t="s">
        <v>22</v>
      </c>
      <c r="V195" s="264" t="s">
        <v>22</v>
      </c>
      <c r="W195" s="264" t="s">
        <v>22</v>
      </c>
      <c r="X195" s="264" t="s">
        <v>22</v>
      </c>
      <c r="Y195" s="9" t="s">
        <v>22</v>
      </c>
      <c r="Z195" s="9" t="s">
        <v>22</v>
      </c>
      <c r="AA195" s="8"/>
      <c r="AB195" s="270" t="s">
        <v>3595</v>
      </c>
      <c r="AC195" s="270" t="s">
        <v>3595</v>
      </c>
      <c r="AD195" s="8"/>
      <c r="AE195" s="270" t="s">
        <v>4701</v>
      </c>
      <c r="AF195" s="264" t="s">
        <v>22</v>
      </c>
      <c r="AG195" s="264" t="s">
        <v>22</v>
      </c>
      <c r="AH195" s="264" t="s">
        <v>22</v>
      </c>
      <c r="AI195" s="9" t="s">
        <v>22</v>
      </c>
      <c r="AJ195" s="9" t="s">
        <v>22</v>
      </c>
      <c r="AK195" s="8"/>
      <c r="AL195" s="9">
        <v>0.97</v>
      </c>
      <c r="AM195" s="9">
        <v>0.93</v>
      </c>
      <c r="AN195" s="9">
        <v>2.07</v>
      </c>
      <c r="AO195" s="9" t="s">
        <v>22</v>
      </c>
      <c r="AP195" s="9" t="s">
        <v>22</v>
      </c>
      <c r="AQ195" s="8"/>
      <c r="AR195" s="9" t="s">
        <v>5348</v>
      </c>
      <c r="AS195" s="8"/>
      <c r="AT195" s="8"/>
    </row>
    <row r="196">
      <c r="A196" s="103" t="s">
        <v>3855</v>
      </c>
      <c r="B196" s="260" t="str">
        <f> VLOOKUP($A196,datasets!$A:$B,2,0)</f>
        <v>Giordano et al. 2018, ISPRS Annals of Photogrammetry, Remote Sensing and Spatial Information Sciences (ERBERDB6)</v>
      </c>
      <c r="C196" s="8" t="str">
        <f t="shared" si="1"/>
        <v>ERBERDB6.9.1</v>
      </c>
      <c r="D196" s="103" t="s">
        <v>4872</v>
      </c>
      <c r="E196" s="103" t="s">
        <v>4921</v>
      </c>
      <c r="F196" s="9" t="s">
        <v>4695</v>
      </c>
      <c r="G196" s="103" t="s">
        <v>22</v>
      </c>
      <c r="H196" s="103" t="s">
        <v>22</v>
      </c>
      <c r="I196" s="103" t="s">
        <v>22</v>
      </c>
      <c r="J196" s="103" t="s">
        <v>22</v>
      </c>
      <c r="K196" s="103" t="s">
        <v>22</v>
      </c>
      <c r="L196" s="8"/>
      <c r="M196" s="9">
        <v>8032.0</v>
      </c>
      <c r="N196" s="9">
        <v>8032.0</v>
      </c>
      <c r="O196" s="9">
        <v>2.05</v>
      </c>
      <c r="P196" s="9">
        <v>1.24</v>
      </c>
      <c r="Q196" s="9">
        <v>2.6</v>
      </c>
      <c r="R196" s="9" t="s">
        <v>22</v>
      </c>
      <c r="S196" s="9" t="s">
        <v>22</v>
      </c>
      <c r="T196" s="8"/>
      <c r="U196" s="264" t="s">
        <v>22</v>
      </c>
      <c r="V196" s="264" t="s">
        <v>22</v>
      </c>
      <c r="W196" s="264" t="s">
        <v>22</v>
      </c>
      <c r="X196" s="264" t="s">
        <v>22</v>
      </c>
      <c r="Y196" s="9" t="s">
        <v>22</v>
      </c>
      <c r="Z196" s="9" t="s">
        <v>22</v>
      </c>
      <c r="AA196" s="8"/>
      <c r="AB196" s="270" t="s">
        <v>3595</v>
      </c>
      <c r="AC196" s="270" t="s">
        <v>3595</v>
      </c>
      <c r="AD196" s="8"/>
      <c r="AE196" s="270" t="s">
        <v>4701</v>
      </c>
      <c r="AF196" s="264" t="s">
        <v>22</v>
      </c>
      <c r="AG196" s="264" t="s">
        <v>22</v>
      </c>
      <c r="AH196" s="264" t="s">
        <v>22</v>
      </c>
      <c r="AI196" s="9" t="s">
        <v>22</v>
      </c>
      <c r="AJ196" s="9" t="s">
        <v>22</v>
      </c>
      <c r="AK196" s="8"/>
      <c r="AL196" s="9">
        <v>2.05</v>
      </c>
      <c r="AM196" s="9">
        <v>1.24</v>
      </c>
      <c r="AN196" s="9">
        <v>2.6</v>
      </c>
      <c r="AO196" s="9" t="s">
        <v>22</v>
      </c>
      <c r="AP196" s="9" t="s">
        <v>22</v>
      </c>
      <c r="AQ196" s="8"/>
      <c r="AR196" s="9" t="s">
        <v>5348</v>
      </c>
      <c r="AS196" s="8"/>
      <c r="AT196" s="8"/>
    </row>
    <row r="197">
      <c r="A197" s="8" t="s">
        <v>3847</v>
      </c>
      <c r="B197" s="260" t="str">
        <f> VLOOKUP($A197,datasets!$A:$B,2,0)</f>
        <v>Giordano et al. 2018, ISPRS Annals of Photogrammetry, Remote Sensing and Spatial Information Sciences (ERBERDB6)</v>
      </c>
      <c r="C197" s="8" t="str">
        <f t="shared" si="1"/>
        <v>ERBERDB6.10.1</v>
      </c>
      <c r="D197" s="103" t="s">
        <v>4872</v>
      </c>
      <c r="E197" s="103" t="s">
        <v>4921</v>
      </c>
      <c r="F197" s="9" t="s">
        <v>4695</v>
      </c>
      <c r="G197" s="103" t="s">
        <v>22</v>
      </c>
      <c r="H197" s="103" t="s">
        <v>22</v>
      </c>
      <c r="I197" s="103" t="s">
        <v>22</v>
      </c>
      <c r="J197" s="103" t="s">
        <v>22</v>
      </c>
      <c r="K197" s="103" t="s">
        <v>22</v>
      </c>
      <c r="L197" s="8"/>
      <c r="M197" s="9">
        <v>18670.0</v>
      </c>
      <c r="N197" s="9">
        <v>18670.0</v>
      </c>
      <c r="O197" s="9">
        <v>0.85</v>
      </c>
      <c r="P197" s="9">
        <v>0.92</v>
      </c>
      <c r="Q197" s="9">
        <v>1.66</v>
      </c>
      <c r="R197" s="9" t="s">
        <v>22</v>
      </c>
      <c r="S197" s="9" t="s">
        <v>22</v>
      </c>
      <c r="T197" s="8"/>
      <c r="U197" s="264" t="s">
        <v>22</v>
      </c>
      <c r="V197" s="264" t="s">
        <v>22</v>
      </c>
      <c r="W197" s="264" t="s">
        <v>22</v>
      </c>
      <c r="X197" s="264" t="s">
        <v>22</v>
      </c>
      <c r="Y197" s="9" t="s">
        <v>22</v>
      </c>
      <c r="Z197" s="9" t="s">
        <v>22</v>
      </c>
      <c r="AA197" s="8"/>
      <c r="AB197" s="270" t="s">
        <v>3595</v>
      </c>
      <c r="AC197" s="270" t="s">
        <v>3595</v>
      </c>
      <c r="AD197" s="8"/>
      <c r="AE197" s="270" t="s">
        <v>4701</v>
      </c>
      <c r="AF197" s="264" t="s">
        <v>22</v>
      </c>
      <c r="AG197" s="264" t="s">
        <v>22</v>
      </c>
      <c r="AH197" s="264" t="s">
        <v>22</v>
      </c>
      <c r="AI197" s="9" t="s">
        <v>22</v>
      </c>
      <c r="AJ197" s="9" t="s">
        <v>22</v>
      </c>
      <c r="AK197" s="8"/>
      <c r="AL197" s="9">
        <v>0.85</v>
      </c>
      <c r="AM197" s="9">
        <v>0.92</v>
      </c>
      <c r="AN197" s="9">
        <v>1.66</v>
      </c>
      <c r="AO197" s="9" t="s">
        <v>22</v>
      </c>
      <c r="AP197" s="9" t="s">
        <v>22</v>
      </c>
      <c r="AQ197" s="8"/>
      <c r="AR197" s="9" t="s">
        <v>5348</v>
      </c>
      <c r="AS197" s="8"/>
      <c r="AT197" s="8"/>
    </row>
    <row r="198">
      <c r="A198" s="8" t="s">
        <v>3856</v>
      </c>
      <c r="B198" s="260" t="str">
        <f> VLOOKUP($A198,datasets!$A:$B,2,0)</f>
        <v>Girod et al. 2018, Geoscientific Instrumentation, Methods and Data Systems (V5H2LDCV)</v>
      </c>
      <c r="C198" s="8" t="str">
        <f t="shared" si="1"/>
        <v>V5H2LDCV.1.1</v>
      </c>
      <c r="D198" s="9" t="s">
        <v>5349</v>
      </c>
      <c r="E198" s="9" t="s">
        <v>5349</v>
      </c>
      <c r="F198" s="9" t="s">
        <v>4695</v>
      </c>
      <c r="G198" s="9" t="s">
        <v>22</v>
      </c>
      <c r="H198" s="9" t="s">
        <v>22</v>
      </c>
      <c r="I198" s="9">
        <v>2.0</v>
      </c>
      <c r="J198" s="103" t="s">
        <v>22</v>
      </c>
      <c r="K198" s="103" t="s">
        <v>22</v>
      </c>
      <c r="L198" s="8"/>
      <c r="M198" s="76" t="s">
        <v>22</v>
      </c>
      <c r="N198" s="76" t="s">
        <v>22</v>
      </c>
      <c r="O198" s="76" t="s">
        <v>22</v>
      </c>
      <c r="P198" s="76" t="s">
        <v>22</v>
      </c>
      <c r="Q198" s="76" t="s">
        <v>22</v>
      </c>
      <c r="R198" s="76" t="s">
        <v>22</v>
      </c>
      <c r="S198" s="76" t="s">
        <v>5350</v>
      </c>
      <c r="T198" s="8"/>
      <c r="U198" s="76" t="s">
        <v>22</v>
      </c>
      <c r="V198" s="76" t="s">
        <v>22</v>
      </c>
      <c r="W198" s="76" t="s">
        <v>22</v>
      </c>
      <c r="X198" s="76" t="s">
        <v>22</v>
      </c>
      <c r="Y198" s="76" t="s">
        <v>22</v>
      </c>
      <c r="Z198" s="76" t="s">
        <v>22</v>
      </c>
      <c r="AA198" s="8"/>
      <c r="AB198" s="9" t="s">
        <v>5351</v>
      </c>
      <c r="AC198" s="9" t="s">
        <v>4758</v>
      </c>
      <c r="AD198" s="8"/>
      <c r="AE198" s="9" t="s">
        <v>4695</v>
      </c>
      <c r="AF198" s="264" t="s">
        <v>22</v>
      </c>
      <c r="AG198" s="264" t="s">
        <v>22</v>
      </c>
      <c r="AH198" s="270">
        <v>2.0</v>
      </c>
      <c r="AI198" s="76" t="s">
        <v>22</v>
      </c>
      <c r="AJ198" s="76" t="s">
        <v>22</v>
      </c>
      <c r="AK198" s="8"/>
      <c r="AL198" s="9" t="s">
        <v>22</v>
      </c>
      <c r="AM198" s="9" t="s">
        <v>22</v>
      </c>
      <c r="AN198" s="9">
        <v>5.4</v>
      </c>
      <c r="AO198" s="76" t="s">
        <v>22</v>
      </c>
      <c r="AP198" s="76" t="s">
        <v>22</v>
      </c>
      <c r="AQ198" s="8"/>
      <c r="AR198" s="9" t="s">
        <v>4858</v>
      </c>
      <c r="AS198" s="11" t="s">
        <v>5352</v>
      </c>
      <c r="AT198" s="9" t="s">
        <v>22</v>
      </c>
    </row>
    <row r="199">
      <c r="A199" s="8" t="s">
        <v>3859</v>
      </c>
      <c r="B199" s="260" t="str">
        <f> VLOOKUP($A199,datasets!$A:$B,2,0)</f>
        <v>Goerlich et al. 2017, Remote Sensing (TPNA7T79)</v>
      </c>
      <c r="C199" s="8" t="str">
        <f t="shared" si="1"/>
        <v>TPNA7T79.1.1</v>
      </c>
      <c r="D199" s="9" t="s">
        <v>5353</v>
      </c>
      <c r="E199" s="9" t="s">
        <v>5329</v>
      </c>
      <c r="F199" s="9" t="s">
        <v>4695</v>
      </c>
      <c r="G199" s="9" t="s">
        <v>22</v>
      </c>
      <c r="H199" s="9" t="s">
        <v>22</v>
      </c>
      <c r="I199" s="9" t="s">
        <v>22</v>
      </c>
      <c r="J199" s="103" t="s">
        <v>22</v>
      </c>
      <c r="K199" s="103" t="s">
        <v>22</v>
      </c>
      <c r="L199" s="8"/>
      <c r="M199" s="101" t="s">
        <v>4926</v>
      </c>
      <c r="N199" s="101" t="s">
        <v>4926</v>
      </c>
      <c r="O199" s="76" t="s">
        <v>22</v>
      </c>
      <c r="P199" s="76" t="s">
        <v>22</v>
      </c>
      <c r="Q199" s="76" t="s">
        <v>22</v>
      </c>
      <c r="R199" s="9" t="s">
        <v>22</v>
      </c>
      <c r="S199" s="9" t="s">
        <v>22</v>
      </c>
      <c r="T199" s="8"/>
      <c r="U199" s="76" t="s">
        <v>22</v>
      </c>
      <c r="V199" s="76" t="s">
        <v>22</v>
      </c>
      <c r="W199" s="76" t="s">
        <v>22</v>
      </c>
      <c r="X199" s="76" t="s">
        <v>22</v>
      </c>
      <c r="Y199" s="9" t="s">
        <v>22</v>
      </c>
      <c r="Z199" s="9" t="s">
        <v>22</v>
      </c>
      <c r="AA199" s="8"/>
      <c r="AB199" s="103" t="s">
        <v>4772</v>
      </c>
      <c r="AC199" s="9" t="s">
        <v>4758</v>
      </c>
      <c r="AD199" s="8"/>
      <c r="AE199" s="9" t="s">
        <v>4695</v>
      </c>
      <c r="AF199" s="264" t="s">
        <v>22</v>
      </c>
      <c r="AG199" s="264" t="s">
        <v>22</v>
      </c>
      <c r="AH199" s="270">
        <v>20.0</v>
      </c>
      <c r="AI199" s="270">
        <v>20.0</v>
      </c>
      <c r="AJ199" s="264" t="s">
        <v>22</v>
      </c>
      <c r="AK199" s="8"/>
      <c r="AL199" s="9" t="s">
        <v>22</v>
      </c>
      <c r="AM199" s="9" t="s">
        <v>22</v>
      </c>
      <c r="AN199" s="9">
        <v>8.3</v>
      </c>
      <c r="AO199" s="9" t="s">
        <v>22</v>
      </c>
      <c r="AP199" s="9" t="s">
        <v>22</v>
      </c>
      <c r="AQ199" s="8"/>
      <c r="AR199" s="9" t="s">
        <v>4913</v>
      </c>
      <c r="AS199" s="97" t="s">
        <v>4927</v>
      </c>
      <c r="AT199" s="9" t="s">
        <v>22</v>
      </c>
    </row>
    <row r="200">
      <c r="A200" s="9" t="s">
        <v>3862</v>
      </c>
      <c r="B200" s="260" t="str">
        <f> VLOOKUP($A200,datasets!$A:$B,2,0)</f>
        <v>Goerlich et al. 2017, Remote Sensing (TPNA7T79)</v>
      </c>
      <c r="C200" s="8" t="str">
        <f t="shared" si="1"/>
        <v>TPNA7T79.2.1</v>
      </c>
      <c r="D200" s="9" t="s">
        <v>5353</v>
      </c>
      <c r="E200" s="9" t="s">
        <v>5329</v>
      </c>
      <c r="F200" s="9" t="s">
        <v>4695</v>
      </c>
      <c r="G200" s="9" t="s">
        <v>22</v>
      </c>
      <c r="H200" s="9" t="s">
        <v>22</v>
      </c>
      <c r="I200" s="9" t="s">
        <v>22</v>
      </c>
      <c r="J200" s="103" t="s">
        <v>22</v>
      </c>
      <c r="K200" s="103" t="s">
        <v>22</v>
      </c>
      <c r="L200" s="8"/>
      <c r="M200" s="101" t="s">
        <v>3263</v>
      </c>
      <c r="N200" s="101" t="s">
        <v>3263</v>
      </c>
      <c r="O200" s="76" t="s">
        <v>22</v>
      </c>
      <c r="P200" s="76" t="s">
        <v>22</v>
      </c>
      <c r="Q200" s="76" t="s">
        <v>22</v>
      </c>
      <c r="R200" s="9" t="s">
        <v>22</v>
      </c>
      <c r="S200" s="9" t="s">
        <v>22</v>
      </c>
      <c r="T200" s="8"/>
      <c r="U200" s="76" t="s">
        <v>22</v>
      </c>
      <c r="V200" s="76" t="s">
        <v>22</v>
      </c>
      <c r="W200" s="76" t="s">
        <v>22</v>
      </c>
      <c r="X200" s="76" t="s">
        <v>22</v>
      </c>
      <c r="Y200" s="9" t="s">
        <v>22</v>
      </c>
      <c r="Z200" s="9" t="s">
        <v>22</v>
      </c>
      <c r="AA200" s="8"/>
      <c r="AB200" s="103" t="s">
        <v>4772</v>
      </c>
      <c r="AC200" s="9" t="s">
        <v>4758</v>
      </c>
      <c r="AD200" s="8"/>
      <c r="AE200" s="9" t="s">
        <v>4695</v>
      </c>
      <c r="AF200" s="264" t="s">
        <v>22</v>
      </c>
      <c r="AG200" s="264" t="s">
        <v>22</v>
      </c>
      <c r="AH200" s="270">
        <v>20.0</v>
      </c>
      <c r="AI200" s="280">
        <v>20.0</v>
      </c>
      <c r="AJ200" s="264" t="s">
        <v>22</v>
      </c>
      <c r="AK200" s="8"/>
      <c r="AL200" s="9" t="s">
        <v>22</v>
      </c>
      <c r="AM200" s="9" t="s">
        <v>22</v>
      </c>
      <c r="AN200" s="9">
        <v>8.3</v>
      </c>
      <c r="AO200" s="9" t="s">
        <v>22</v>
      </c>
      <c r="AP200" s="9" t="s">
        <v>22</v>
      </c>
      <c r="AQ200" s="8"/>
      <c r="AR200" s="9" t="s">
        <v>4913</v>
      </c>
      <c r="AS200" s="103" t="s">
        <v>4927</v>
      </c>
      <c r="AT200" s="9" t="s">
        <v>22</v>
      </c>
    </row>
    <row r="201">
      <c r="A201" s="103" t="s">
        <v>3863</v>
      </c>
      <c r="B201" s="260" t="str">
        <f> VLOOKUP($A201,datasets!$A:$B,2,0)</f>
        <v>Gomez 2012, arXiv (87CUAK8B)</v>
      </c>
      <c r="C201" s="8" t="str">
        <f t="shared" si="1"/>
        <v>87CUAK8B.1.1</v>
      </c>
      <c r="D201" s="103" t="s">
        <v>22</v>
      </c>
      <c r="E201" s="103" t="s">
        <v>22</v>
      </c>
      <c r="F201" s="103" t="s">
        <v>22</v>
      </c>
      <c r="G201" s="103" t="s">
        <v>22</v>
      </c>
      <c r="H201" s="103" t="s">
        <v>22</v>
      </c>
      <c r="I201" s="103" t="s">
        <v>22</v>
      </c>
      <c r="J201" s="103" t="s">
        <v>22</v>
      </c>
      <c r="K201" s="103" t="s">
        <v>22</v>
      </c>
      <c r="L201" s="8"/>
      <c r="M201" s="103" t="s">
        <v>22</v>
      </c>
      <c r="N201" s="103" t="s">
        <v>22</v>
      </c>
      <c r="O201" s="103" t="s">
        <v>22</v>
      </c>
      <c r="P201" s="103" t="s">
        <v>22</v>
      </c>
      <c r="Q201" s="103" t="s">
        <v>22</v>
      </c>
      <c r="R201" s="9" t="s">
        <v>22</v>
      </c>
      <c r="S201" s="9" t="s">
        <v>22</v>
      </c>
      <c r="T201" s="8"/>
      <c r="U201" s="103" t="s">
        <v>22</v>
      </c>
      <c r="V201" s="103" t="s">
        <v>22</v>
      </c>
      <c r="W201" s="103" t="s">
        <v>22</v>
      </c>
      <c r="X201" s="103" t="s">
        <v>22</v>
      </c>
      <c r="Y201" s="9" t="s">
        <v>22</v>
      </c>
      <c r="Z201" s="9" t="s">
        <v>22</v>
      </c>
      <c r="AA201" s="8"/>
      <c r="AB201" s="98" t="s">
        <v>5354</v>
      </c>
      <c r="AC201" s="270" t="s">
        <v>3595</v>
      </c>
      <c r="AD201" s="8"/>
      <c r="AE201" s="9" t="s">
        <v>4701</v>
      </c>
      <c r="AF201" s="264" t="s">
        <v>22</v>
      </c>
      <c r="AG201" s="264" t="s">
        <v>22</v>
      </c>
      <c r="AH201" s="264" t="s">
        <v>22</v>
      </c>
      <c r="AI201" s="9" t="s">
        <v>22</v>
      </c>
      <c r="AJ201" s="9" t="s">
        <v>22</v>
      </c>
      <c r="AK201" s="8"/>
      <c r="AL201" s="264" t="s">
        <v>22</v>
      </c>
      <c r="AM201" s="264" t="s">
        <v>22</v>
      </c>
      <c r="AN201" s="264" t="s">
        <v>22</v>
      </c>
      <c r="AO201" s="9" t="s">
        <v>22</v>
      </c>
      <c r="AP201" s="9" t="s">
        <v>22</v>
      </c>
      <c r="AQ201" s="8"/>
      <c r="AR201" s="9" t="s">
        <v>22</v>
      </c>
      <c r="AS201" s="9" t="s">
        <v>22</v>
      </c>
      <c r="AT201" s="9" t="s">
        <v>4929</v>
      </c>
    </row>
    <row r="202">
      <c r="A202" s="103" t="s">
        <v>3864</v>
      </c>
      <c r="B202" s="260" t="str">
        <f> VLOOKUP($A202,datasets!$A:$B,2,0)</f>
        <v>Gomez 2012, arXiv (87CUAK8B)</v>
      </c>
      <c r="C202" s="8" t="str">
        <f t="shared" si="1"/>
        <v>87CUAK8B.2.1</v>
      </c>
      <c r="D202" s="103" t="s">
        <v>22</v>
      </c>
      <c r="E202" s="103" t="s">
        <v>22</v>
      </c>
      <c r="F202" s="103" t="s">
        <v>22</v>
      </c>
      <c r="G202" s="103" t="s">
        <v>22</v>
      </c>
      <c r="H202" s="103" t="s">
        <v>22</v>
      </c>
      <c r="I202" s="103" t="s">
        <v>22</v>
      </c>
      <c r="J202" s="103" t="s">
        <v>22</v>
      </c>
      <c r="K202" s="103" t="s">
        <v>22</v>
      </c>
      <c r="L202" s="8"/>
      <c r="M202" s="103" t="s">
        <v>22</v>
      </c>
      <c r="N202" s="103" t="s">
        <v>22</v>
      </c>
      <c r="O202" s="103" t="s">
        <v>22</v>
      </c>
      <c r="P202" s="103" t="s">
        <v>22</v>
      </c>
      <c r="Q202" s="103" t="s">
        <v>22</v>
      </c>
      <c r="R202" s="9" t="s">
        <v>22</v>
      </c>
      <c r="S202" s="9" t="s">
        <v>22</v>
      </c>
      <c r="T202" s="8"/>
      <c r="U202" s="103" t="s">
        <v>22</v>
      </c>
      <c r="V202" s="103" t="s">
        <v>22</v>
      </c>
      <c r="W202" s="103" t="s">
        <v>22</v>
      </c>
      <c r="X202" s="103" t="s">
        <v>22</v>
      </c>
      <c r="Y202" s="9" t="s">
        <v>22</v>
      </c>
      <c r="Z202" s="9" t="s">
        <v>22</v>
      </c>
      <c r="AA202" s="8"/>
      <c r="AB202" s="98" t="s">
        <v>5354</v>
      </c>
      <c r="AC202" s="270" t="s">
        <v>3595</v>
      </c>
      <c r="AD202" s="8"/>
      <c r="AE202" s="9" t="s">
        <v>4701</v>
      </c>
      <c r="AF202" s="264" t="s">
        <v>22</v>
      </c>
      <c r="AG202" s="264" t="s">
        <v>22</v>
      </c>
      <c r="AH202" s="264" t="s">
        <v>22</v>
      </c>
      <c r="AI202" s="9" t="s">
        <v>22</v>
      </c>
      <c r="AJ202" s="9" t="s">
        <v>22</v>
      </c>
      <c r="AK202" s="8"/>
      <c r="AL202" s="264" t="s">
        <v>22</v>
      </c>
      <c r="AM202" s="264" t="s">
        <v>22</v>
      </c>
      <c r="AN202" s="264" t="s">
        <v>22</v>
      </c>
      <c r="AO202" s="9" t="s">
        <v>22</v>
      </c>
      <c r="AP202" s="9" t="s">
        <v>22</v>
      </c>
      <c r="AQ202" s="8"/>
      <c r="AR202" s="9" t="s">
        <v>22</v>
      </c>
      <c r="AS202" s="9" t="s">
        <v>22</v>
      </c>
      <c r="AT202" s="9" t="s">
        <v>4929</v>
      </c>
    </row>
    <row r="203">
      <c r="A203" s="103" t="s">
        <v>3865</v>
      </c>
      <c r="B203" s="260" t="str">
        <f> VLOOKUP($A203,datasets!$A:$B,2,0)</f>
        <v>Gomez 2012, arXiv (87CUAK8B)</v>
      </c>
      <c r="C203" s="8" t="str">
        <f t="shared" si="1"/>
        <v>87CUAK8B.3.1</v>
      </c>
      <c r="D203" s="103" t="s">
        <v>22</v>
      </c>
      <c r="E203" s="103" t="s">
        <v>22</v>
      </c>
      <c r="F203" s="103" t="s">
        <v>22</v>
      </c>
      <c r="G203" s="103" t="s">
        <v>22</v>
      </c>
      <c r="H203" s="103" t="s">
        <v>22</v>
      </c>
      <c r="I203" s="103" t="s">
        <v>22</v>
      </c>
      <c r="J203" s="103" t="s">
        <v>22</v>
      </c>
      <c r="K203" s="103" t="s">
        <v>22</v>
      </c>
      <c r="L203" s="8"/>
      <c r="M203" s="103" t="s">
        <v>22</v>
      </c>
      <c r="N203" s="103" t="s">
        <v>22</v>
      </c>
      <c r="O203" s="103" t="s">
        <v>22</v>
      </c>
      <c r="P203" s="103" t="s">
        <v>22</v>
      </c>
      <c r="Q203" s="103" t="s">
        <v>22</v>
      </c>
      <c r="R203" s="9" t="s">
        <v>22</v>
      </c>
      <c r="S203" s="9" t="s">
        <v>22</v>
      </c>
      <c r="T203" s="8"/>
      <c r="U203" s="103" t="s">
        <v>22</v>
      </c>
      <c r="V203" s="103" t="s">
        <v>22</v>
      </c>
      <c r="W203" s="103" t="s">
        <v>22</v>
      </c>
      <c r="X203" s="103" t="s">
        <v>22</v>
      </c>
      <c r="Y203" s="9" t="s">
        <v>22</v>
      </c>
      <c r="Z203" s="9" t="s">
        <v>22</v>
      </c>
      <c r="AA203" s="8"/>
      <c r="AB203" s="98" t="s">
        <v>5354</v>
      </c>
      <c r="AC203" s="270" t="s">
        <v>3595</v>
      </c>
      <c r="AD203" s="8"/>
      <c r="AE203" s="9" t="s">
        <v>4701</v>
      </c>
      <c r="AF203" s="264" t="s">
        <v>22</v>
      </c>
      <c r="AG203" s="264" t="s">
        <v>22</v>
      </c>
      <c r="AH203" s="264" t="s">
        <v>22</v>
      </c>
      <c r="AI203" s="9" t="s">
        <v>22</v>
      </c>
      <c r="AJ203" s="9" t="s">
        <v>22</v>
      </c>
      <c r="AK203" s="8"/>
      <c r="AL203" s="264" t="s">
        <v>22</v>
      </c>
      <c r="AM203" s="264" t="s">
        <v>22</v>
      </c>
      <c r="AN203" s="264" t="s">
        <v>22</v>
      </c>
      <c r="AO203" s="9" t="s">
        <v>22</v>
      </c>
      <c r="AP203" s="9" t="s">
        <v>22</v>
      </c>
      <c r="AQ203" s="8"/>
      <c r="AR203" s="9" t="s">
        <v>22</v>
      </c>
      <c r="AS203" s="9" t="s">
        <v>22</v>
      </c>
      <c r="AT203" s="9" t="s">
        <v>4929</v>
      </c>
    </row>
    <row r="204">
      <c r="A204" s="103" t="s">
        <v>3866</v>
      </c>
      <c r="B204" s="260" t="str">
        <f> VLOOKUP($A204,datasets!$A:$B,2,0)</f>
        <v>Gomez et al. 2015, Geomorphology (96JUIQK7)</v>
      </c>
      <c r="C204" s="8" t="str">
        <f t="shared" si="1"/>
        <v>96JUIQK7.1.1</v>
      </c>
      <c r="D204" s="103" t="s">
        <v>4820</v>
      </c>
      <c r="E204" s="103" t="s">
        <v>4820</v>
      </c>
      <c r="F204" s="9" t="s">
        <v>4701</v>
      </c>
      <c r="G204" s="103" t="s">
        <v>22</v>
      </c>
      <c r="H204" s="101" t="s">
        <v>22</v>
      </c>
      <c r="I204" s="103" t="s">
        <v>22</v>
      </c>
      <c r="J204" s="103" t="s">
        <v>22</v>
      </c>
      <c r="K204" s="103" t="s">
        <v>22</v>
      </c>
      <c r="L204" s="101"/>
      <c r="M204" s="9">
        <v>14.0</v>
      </c>
      <c r="N204" s="9">
        <v>14.0</v>
      </c>
      <c r="O204" s="103" t="s">
        <v>22</v>
      </c>
      <c r="P204" s="103" t="s">
        <v>22</v>
      </c>
      <c r="Q204" s="103" t="s">
        <v>22</v>
      </c>
      <c r="R204" s="9" t="s">
        <v>22</v>
      </c>
      <c r="S204" s="9" t="s">
        <v>22</v>
      </c>
      <c r="T204" s="8"/>
      <c r="U204" s="103" t="s">
        <v>22</v>
      </c>
      <c r="V204" s="103" t="s">
        <v>22</v>
      </c>
      <c r="W204" s="103" t="s">
        <v>22</v>
      </c>
      <c r="X204" s="103" t="s">
        <v>22</v>
      </c>
      <c r="Y204" s="9" t="s">
        <v>22</v>
      </c>
      <c r="Z204" s="9" t="s">
        <v>22</v>
      </c>
      <c r="AA204" s="8"/>
      <c r="AB204" s="103" t="s">
        <v>4930</v>
      </c>
      <c r="AC204" s="9" t="s">
        <v>4758</v>
      </c>
      <c r="AD204" s="8"/>
      <c r="AE204" s="9" t="s">
        <v>4695</v>
      </c>
      <c r="AF204" s="264" t="s">
        <v>22</v>
      </c>
      <c r="AG204" s="264" t="s">
        <v>22</v>
      </c>
      <c r="AH204" s="264" t="s">
        <v>22</v>
      </c>
      <c r="AI204" s="9" t="s">
        <v>22</v>
      </c>
      <c r="AJ204" s="9" t="s">
        <v>22</v>
      </c>
      <c r="AK204" s="8"/>
      <c r="AL204" s="264" t="s">
        <v>22</v>
      </c>
      <c r="AM204" s="264" t="s">
        <v>22</v>
      </c>
      <c r="AN204" s="264" t="s">
        <v>22</v>
      </c>
      <c r="AO204" s="9" t="s">
        <v>22</v>
      </c>
      <c r="AP204" s="9" t="s">
        <v>22</v>
      </c>
      <c r="AQ204" s="8"/>
      <c r="AR204" s="264" t="s">
        <v>22</v>
      </c>
      <c r="AS204" s="264" t="s">
        <v>22</v>
      </c>
      <c r="AT204" s="264" t="s">
        <v>22</v>
      </c>
    </row>
    <row r="205">
      <c r="A205" s="103" t="s">
        <v>3871</v>
      </c>
      <c r="B205" s="260" t="str">
        <f> VLOOKUP($A205,datasets!$A:$B,2,0)</f>
        <v>Gomez et al. 2015, Geomorphology (96JUIQK7)</v>
      </c>
      <c r="C205" s="8" t="str">
        <f t="shared" si="1"/>
        <v>96JUIQK7.2.1</v>
      </c>
      <c r="D205" s="103" t="s">
        <v>4820</v>
      </c>
      <c r="E205" s="103" t="s">
        <v>4820</v>
      </c>
      <c r="F205" s="9" t="s">
        <v>4701</v>
      </c>
      <c r="G205" s="103" t="s">
        <v>22</v>
      </c>
      <c r="H205" s="101" t="s">
        <v>22</v>
      </c>
      <c r="I205" s="103" t="s">
        <v>22</v>
      </c>
      <c r="J205" s="103" t="s">
        <v>22</v>
      </c>
      <c r="K205" s="103" t="s">
        <v>22</v>
      </c>
      <c r="L205" s="101"/>
      <c r="M205" s="9">
        <v>14.0</v>
      </c>
      <c r="N205" s="9">
        <v>14.0</v>
      </c>
      <c r="O205" s="103" t="s">
        <v>22</v>
      </c>
      <c r="P205" s="103" t="s">
        <v>22</v>
      </c>
      <c r="Q205" s="103" t="s">
        <v>22</v>
      </c>
      <c r="R205" s="9" t="s">
        <v>22</v>
      </c>
      <c r="S205" s="9" t="s">
        <v>22</v>
      </c>
      <c r="T205" s="8"/>
      <c r="U205" s="103" t="s">
        <v>22</v>
      </c>
      <c r="V205" s="103" t="s">
        <v>22</v>
      </c>
      <c r="W205" s="103" t="s">
        <v>22</v>
      </c>
      <c r="X205" s="103" t="s">
        <v>22</v>
      </c>
      <c r="Y205" s="9" t="s">
        <v>22</v>
      </c>
      <c r="Z205" s="9" t="s">
        <v>22</v>
      </c>
      <c r="AA205" s="8"/>
      <c r="AB205" s="103" t="s">
        <v>4930</v>
      </c>
      <c r="AC205" s="9" t="s">
        <v>4758</v>
      </c>
      <c r="AD205" s="8"/>
      <c r="AE205" s="9" t="s">
        <v>4695</v>
      </c>
      <c r="AF205" s="264" t="s">
        <v>22</v>
      </c>
      <c r="AG205" s="264" t="s">
        <v>22</v>
      </c>
      <c r="AH205" s="264" t="s">
        <v>22</v>
      </c>
      <c r="AI205" s="9" t="s">
        <v>22</v>
      </c>
      <c r="AJ205" s="9" t="s">
        <v>22</v>
      </c>
      <c r="AK205" s="8"/>
      <c r="AL205" s="264" t="s">
        <v>22</v>
      </c>
      <c r="AM205" s="264" t="s">
        <v>22</v>
      </c>
      <c r="AN205" s="264" t="s">
        <v>22</v>
      </c>
      <c r="AO205" s="9" t="s">
        <v>22</v>
      </c>
      <c r="AP205" s="9" t="s">
        <v>22</v>
      </c>
      <c r="AQ205" s="8"/>
      <c r="AR205" s="264" t="s">
        <v>22</v>
      </c>
      <c r="AS205" s="264" t="s">
        <v>22</v>
      </c>
      <c r="AT205" s="264" t="s">
        <v>22</v>
      </c>
    </row>
    <row r="206">
      <c r="A206" s="103" t="s">
        <v>3872</v>
      </c>
      <c r="B206" s="260" t="str">
        <f> VLOOKUP($A206,datasets!$A:$B,2,0)</f>
        <v>Gomez et al. 2015, Geomorphology (96JUIQK7)</v>
      </c>
      <c r="C206" s="8" t="str">
        <f t="shared" si="1"/>
        <v>96JUIQK7.3.1</v>
      </c>
      <c r="D206" s="103" t="s">
        <v>4820</v>
      </c>
      <c r="E206" s="103" t="s">
        <v>4820</v>
      </c>
      <c r="F206" s="9" t="s">
        <v>4701</v>
      </c>
      <c r="G206" s="103" t="s">
        <v>22</v>
      </c>
      <c r="H206" s="101" t="s">
        <v>22</v>
      </c>
      <c r="I206" s="103" t="s">
        <v>22</v>
      </c>
      <c r="J206" s="103" t="s">
        <v>22</v>
      </c>
      <c r="K206" s="103" t="s">
        <v>22</v>
      </c>
      <c r="L206" s="101"/>
      <c r="M206" s="9">
        <v>14.0</v>
      </c>
      <c r="N206" s="9">
        <v>14.0</v>
      </c>
      <c r="O206" s="103" t="s">
        <v>22</v>
      </c>
      <c r="P206" s="103" t="s">
        <v>22</v>
      </c>
      <c r="Q206" s="103" t="s">
        <v>22</v>
      </c>
      <c r="R206" s="9" t="s">
        <v>22</v>
      </c>
      <c r="S206" s="9" t="s">
        <v>22</v>
      </c>
      <c r="T206" s="8"/>
      <c r="U206" s="103" t="s">
        <v>22</v>
      </c>
      <c r="V206" s="103" t="s">
        <v>22</v>
      </c>
      <c r="W206" s="103" t="s">
        <v>22</v>
      </c>
      <c r="X206" s="103" t="s">
        <v>22</v>
      </c>
      <c r="Y206" s="9" t="s">
        <v>22</v>
      </c>
      <c r="Z206" s="9" t="s">
        <v>22</v>
      </c>
      <c r="AA206" s="8"/>
      <c r="AB206" s="103" t="s">
        <v>4930</v>
      </c>
      <c r="AC206" s="9" t="s">
        <v>4758</v>
      </c>
      <c r="AD206" s="8"/>
      <c r="AE206" s="9" t="s">
        <v>4695</v>
      </c>
      <c r="AF206" s="264" t="s">
        <v>22</v>
      </c>
      <c r="AG206" s="264" t="s">
        <v>22</v>
      </c>
      <c r="AH206" s="264" t="s">
        <v>22</v>
      </c>
      <c r="AI206" s="9" t="s">
        <v>22</v>
      </c>
      <c r="AJ206" s="9" t="s">
        <v>22</v>
      </c>
      <c r="AK206" s="8"/>
      <c r="AL206" s="264" t="s">
        <v>22</v>
      </c>
      <c r="AM206" s="264" t="s">
        <v>22</v>
      </c>
      <c r="AN206" s="264" t="s">
        <v>22</v>
      </c>
      <c r="AO206" s="9" t="s">
        <v>22</v>
      </c>
      <c r="AP206" s="9" t="s">
        <v>22</v>
      </c>
      <c r="AQ206" s="8"/>
      <c r="AR206" s="264" t="s">
        <v>22</v>
      </c>
      <c r="AS206" s="264" t="s">
        <v>22</v>
      </c>
      <c r="AT206" s="264" t="s">
        <v>22</v>
      </c>
    </row>
    <row r="207">
      <c r="A207" s="103" t="s">
        <v>3873</v>
      </c>
      <c r="B207" s="260" t="str">
        <f> VLOOKUP($A207,datasets!$A:$B,2,0)</f>
        <v>Gomez et al. 2015, Geomorphology (96JUIQK7)</v>
      </c>
      <c r="C207" s="8" t="str">
        <f t="shared" si="1"/>
        <v>96JUIQK7.4.1</v>
      </c>
      <c r="D207" s="103" t="s">
        <v>4820</v>
      </c>
      <c r="E207" s="103" t="s">
        <v>4820</v>
      </c>
      <c r="F207" s="9" t="s">
        <v>4701</v>
      </c>
      <c r="G207" s="103" t="s">
        <v>22</v>
      </c>
      <c r="H207" s="101" t="s">
        <v>22</v>
      </c>
      <c r="I207" s="103" t="s">
        <v>22</v>
      </c>
      <c r="J207" s="103" t="s">
        <v>22</v>
      </c>
      <c r="K207" s="103" t="s">
        <v>22</v>
      </c>
      <c r="L207" s="101"/>
      <c r="M207" s="9">
        <v>14.0</v>
      </c>
      <c r="N207" s="9">
        <v>14.0</v>
      </c>
      <c r="O207" s="103" t="s">
        <v>22</v>
      </c>
      <c r="P207" s="103" t="s">
        <v>22</v>
      </c>
      <c r="Q207" s="103" t="s">
        <v>22</v>
      </c>
      <c r="R207" s="9" t="s">
        <v>22</v>
      </c>
      <c r="S207" s="9" t="s">
        <v>22</v>
      </c>
      <c r="T207" s="8"/>
      <c r="U207" s="103" t="s">
        <v>22</v>
      </c>
      <c r="V207" s="103" t="s">
        <v>22</v>
      </c>
      <c r="W207" s="103" t="s">
        <v>22</v>
      </c>
      <c r="X207" s="103" t="s">
        <v>22</v>
      </c>
      <c r="Y207" s="9" t="s">
        <v>22</v>
      </c>
      <c r="Z207" s="9" t="s">
        <v>22</v>
      </c>
      <c r="AA207" s="8"/>
      <c r="AB207" s="103" t="s">
        <v>4930</v>
      </c>
      <c r="AC207" s="9" t="s">
        <v>4758</v>
      </c>
      <c r="AD207" s="8"/>
      <c r="AE207" s="9" t="s">
        <v>4695</v>
      </c>
      <c r="AF207" s="264" t="s">
        <v>22</v>
      </c>
      <c r="AG207" s="264" t="s">
        <v>22</v>
      </c>
      <c r="AH207" s="264" t="s">
        <v>22</v>
      </c>
      <c r="AI207" s="9" t="s">
        <v>22</v>
      </c>
      <c r="AJ207" s="9" t="s">
        <v>22</v>
      </c>
      <c r="AK207" s="8"/>
      <c r="AL207" s="264" t="s">
        <v>22</v>
      </c>
      <c r="AM207" s="264" t="s">
        <v>22</v>
      </c>
      <c r="AN207" s="264" t="s">
        <v>22</v>
      </c>
      <c r="AO207" s="9" t="s">
        <v>22</v>
      </c>
      <c r="AP207" s="9" t="s">
        <v>22</v>
      </c>
      <c r="AQ207" s="8"/>
      <c r="AR207" s="264" t="s">
        <v>22</v>
      </c>
      <c r="AS207" s="264" t="s">
        <v>22</v>
      </c>
      <c r="AT207" s="264" t="s">
        <v>22</v>
      </c>
    </row>
    <row r="208">
      <c r="A208" s="8" t="s">
        <v>3874</v>
      </c>
      <c r="B208" s="260" t="str">
        <f> VLOOKUP($A208,datasets!$A:$B,2,0)</f>
        <v>Gonçalves 2016, ISPRS - International Archives of the Photogrammetry, Remote Sensing and Spatial Information Sciences (4N97ZMU9)</v>
      </c>
      <c r="C208" s="8" t="str">
        <f t="shared" si="1"/>
        <v>4N97ZMU9.1.1</v>
      </c>
      <c r="D208" s="103" t="s">
        <v>4872</v>
      </c>
      <c r="E208" s="9" t="s">
        <v>5318</v>
      </c>
      <c r="F208" s="9" t="s">
        <v>4695</v>
      </c>
      <c r="G208" s="103" t="s">
        <v>22</v>
      </c>
      <c r="H208" s="103" t="s">
        <v>22</v>
      </c>
      <c r="I208" s="103" t="s">
        <v>22</v>
      </c>
      <c r="J208" s="103" t="s">
        <v>22</v>
      </c>
      <c r="K208" s="103" t="s">
        <v>22</v>
      </c>
      <c r="L208" s="8"/>
      <c r="M208" s="9">
        <v>8.0</v>
      </c>
      <c r="N208" s="9">
        <v>8.0</v>
      </c>
      <c r="O208" s="98">
        <v>1.0</v>
      </c>
      <c r="P208" s="103" t="s">
        <v>22</v>
      </c>
      <c r="Q208" s="103" t="s">
        <v>22</v>
      </c>
      <c r="R208" s="9" t="s">
        <v>22</v>
      </c>
      <c r="S208" s="9" t="s">
        <v>22</v>
      </c>
      <c r="T208" s="8"/>
      <c r="U208" s="11" t="s">
        <v>22</v>
      </c>
      <c r="V208" s="98" t="s">
        <v>22</v>
      </c>
      <c r="W208" s="98" t="s">
        <v>22</v>
      </c>
      <c r="X208" s="98" t="s">
        <v>22</v>
      </c>
      <c r="Y208" s="9" t="s">
        <v>22</v>
      </c>
      <c r="Z208" s="9" t="s">
        <v>22</v>
      </c>
      <c r="AA208" s="8"/>
      <c r="AB208" s="98" t="s">
        <v>22</v>
      </c>
      <c r="AC208" s="98" t="s">
        <v>22</v>
      </c>
      <c r="AD208" s="8"/>
      <c r="AE208" s="264" t="s">
        <v>22</v>
      </c>
      <c r="AF208" s="264" t="s">
        <v>22</v>
      </c>
      <c r="AG208" s="264" t="s">
        <v>22</v>
      </c>
      <c r="AH208" s="264" t="s">
        <v>22</v>
      </c>
      <c r="AI208" s="9" t="s">
        <v>22</v>
      </c>
      <c r="AJ208" s="9" t="s">
        <v>22</v>
      </c>
      <c r="AK208" s="8"/>
      <c r="AL208" s="264" t="s">
        <v>22</v>
      </c>
      <c r="AM208" s="264" t="s">
        <v>22</v>
      </c>
      <c r="AN208" s="264" t="s">
        <v>22</v>
      </c>
      <c r="AO208" s="9" t="s">
        <v>22</v>
      </c>
      <c r="AP208" s="9" t="s">
        <v>22</v>
      </c>
      <c r="AQ208" s="8"/>
      <c r="AR208" s="264" t="s">
        <v>22</v>
      </c>
      <c r="AS208" s="264" t="s">
        <v>22</v>
      </c>
      <c r="AT208" s="264" t="s">
        <v>22</v>
      </c>
    </row>
    <row r="209">
      <c r="A209" s="8" t="s">
        <v>3879</v>
      </c>
      <c r="B209" s="260" t="str">
        <f> VLOOKUP($A209,datasets!$A:$B,2,0)</f>
        <v>Gonçalves 2016, ISPRS - International Archives of the Photogrammetry, Remote Sensing and Spatial Information Sciences (4N97ZMU9)</v>
      </c>
      <c r="C209" s="8" t="str">
        <f t="shared" si="1"/>
        <v>4N97ZMU9.2.1</v>
      </c>
      <c r="D209" s="103" t="s">
        <v>4872</v>
      </c>
      <c r="E209" s="9" t="s">
        <v>5318</v>
      </c>
      <c r="F209" s="9" t="s">
        <v>4695</v>
      </c>
      <c r="G209" s="103" t="s">
        <v>22</v>
      </c>
      <c r="H209" s="103" t="s">
        <v>22</v>
      </c>
      <c r="I209" s="103" t="s">
        <v>22</v>
      </c>
      <c r="J209" s="103" t="s">
        <v>22</v>
      </c>
      <c r="K209" s="103" t="s">
        <v>22</v>
      </c>
      <c r="L209" s="8"/>
      <c r="M209" s="9">
        <v>14.0</v>
      </c>
      <c r="N209" s="9">
        <v>14.0</v>
      </c>
      <c r="O209" s="98" t="s">
        <v>22</v>
      </c>
      <c r="P209" s="98" t="s">
        <v>22</v>
      </c>
      <c r="Q209" s="98" t="s">
        <v>22</v>
      </c>
      <c r="R209" s="9" t="s">
        <v>22</v>
      </c>
      <c r="S209" s="9" t="s">
        <v>22</v>
      </c>
      <c r="T209" s="8"/>
      <c r="U209" s="98">
        <v>1183.0</v>
      </c>
      <c r="V209" s="98" t="s">
        <v>22</v>
      </c>
      <c r="W209" s="98" t="s">
        <v>22</v>
      </c>
      <c r="X209" s="98">
        <v>4.7</v>
      </c>
      <c r="Y209" s="9" t="s">
        <v>22</v>
      </c>
      <c r="Z209" s="9" t="s">
        <v>22</v>
      </c>
      <c r="AA209" s="8"/>
      <c r="AB209" s="98" t="s">
        <v>4707</v>
      </c>
      <c r="AC209" s="98" t="s">
        <v>22</v>
      </c>
      <c r="AD209" s="9" t="s">
        <v>4817</v>
      </c>
      <c r="AE209" s="9" t="s">
        <v>4701</v>
      </c>
      <c r="AF209" s="9" t="s">
        <v>22</v>
      </c>
      <c r="AG209" s="9" t="s">
        <v>22</v>
      </c>
      <c r="AH209" s="9" t="s">
        <v>22</v>
      </c>
      <c r="AI209" s="9" t="s">
        <v>22</v>
      </c>
      <c r="AJ209" s="9" t="s">
        <v>22</v>
      </c>
      <c r="AK209" s="8"/>
      <c r="AL209" s="9" t="s">
        <v>22</v>
      </c>
      <c r="AM209" s="9" t="s">
        <v>22</v>
      </c>
      <c r="AN209" s="9">
        <v>4.7</v>
      </c>
      <c r="AO209" s="9" t="s">
        <v>22</v>
      </c>
      <c r="AP209" s="9" t="s">
        <v>22</v>
      </c>
      <c r="AQ209" s="8"/>
      <c r="AR209" s="9" t="s">
        <v>4714</v>
      </c>
      <c r="AS209" s="264" t="s">
        <v>22</v>
      </c>
      <c r="AT209" s="264" t="s">
        <v>22</v>
      </c>
    </row>
    <row r="210">
      <c r="A210" s="8" t="s">
        <v>3880</v>
      </c>
      <c r="B210" s="260" t="str">
        <f> VLOOKUP($A210,datasets!$A:$B,2,0)</f>
        <v>Goossens et al. 2006, Journal of Archaeological Science (TH6B9CR4)</v>
      </c>
      <c r="C210" s="8" t="str">
        <f t="shared" si="1"/>
        <v>TH6B9CR4.1.1</v>
      </c>
      <c r="D210" s="103" t="s">
        <v>4883</v>
      </c>
      <c r="E210" s="103" t="s">
        <v>4883</v>
      </c>
      <c r="F210" s="9" t="s">
        <v>4701</v>
      </c>
      <c r="G210" s="9" t="s">
        <v>22</v>
      </c>
      <c r="H210" s="9" t="s">
        <v>22</v>
      </c>
      <c r="I210" s="9">
        <v>0.9</v>
      </c>
      <c r="J210" s="11">
        <v>0.4</v>
      </c>
      <c r="K210" s="9" t="s">
        <v>22</v>
      </c>
      <c r="L210" s="8"/>
      <c r="M210" s="9">
        <v>91.0</v>
      </c>
      <c r="N210" s="9">
        <v>91.0</v>
      </c>
      <c r="O210" s="9" t="s">
        <v>22</v>
      </c>
      <c r="P210" s="9" t="s">
        <v>22</v>
      </c>
      <c r="Q210" s="9" t="s">
        <v>22</v>
      </c>
      <c r="R210" s="9" t="s">
        <v>22</v>
      </c>
      <c r="S210" s="9" t="s">
        <v>22</v>
      </c>
      <c r="T210" s="8"/>
      <c r="U210" s="9" t="s">
        <v>22</v>
      </c>
      <c r="V210" s="9" t="s">
        <v>22</v>
      </c>
      <c r="W210" s="9" t="s">
        <v>22</v>
      </c>
      <c r="X210" s="9" t="s">
        <v>22</v>
      </c>
      <c r="Y210" s="9" t="s">
        <v>22</v>
      </c>
      <c r="Z210" s="9" t="s">
        <v>22</v>
      </c>
      <c r="AA210" s="8"/>
      <c r="AB210" s="9" t="s">
        <v>22</v>
      </c>
      <c r="AC210" s="9" t="s">
        <v>22</v>
      </c>
      <c r="AD210" s="8"/>
      <c r="AE210" s="9" t="s">
        <v>22</v>
      </c>
      <c r="AF210" s="9" t="s">
        <v>22</v>
      </c>
      <c r="AG210" s="9" t="s">
        <v>22</v>
      </c>
      <c r="AH210" s="9" t="s">
        <v>22</v>
      </c>
      <c r="AI210" s="9" t="s">
        <v>22</v>
      </c>
      <c r="AJ210" s="9" t="s">
        <v>22</v>
      </c>
      <c r="AK210" s="8"/>
      <c r="AL210" s="11" t="s">
        <v>22</v>
      </c>
      <c r="AM210" s="9" t="s">
        <v>22</v>
      </c>
      <c r="AN210" s="11" t="s">
        <v>22</v>
      </c>
      <c r="AO210" s="9" t="s">
        <v>22</v>
      </c>
      <c r="AP210" s="9" t="s">
        <v>22</v>
      </c>
      <c r="AQ210" s="8"/>
      <c r="AR210" s="11" t="s">
        <v>22</v>
      </c>
      <c r="AS210" s="11" t="s">
        <v>22</v>
      </c>
      <c r="AT210" s="9" t="s">
        <v>4932</v>
      </c>
    </row>
    <row r="211">
      <c r="A211" s="8" t="s">
        <v>3884</v>
      </c>
      <c r="B211" s="260" t="str">
        <f> VLOOKUP($A211,datasets!$A:$B,2,0)</f>
        <v>Grottoli et al. 2021, Remote Sensing (ISESFWSP)</v>
      </c>
      <c r="C211" s="8" t="str">
        <f t="shared" si="1"/>
        <v>ISESFWSP.1.1</v>
      </c>
      <c r="D211" s="9" t="s">
        <v>5355</v>
      </c>
      <c r="E211" s="9" t="s">
        <v>5355</v>
      </c>
      <c r="F211" s="9" t="s">
        <v>4695</v>
      </c>
      <c r="G211" s="9" t="s">
        <v>22</v>
      </c>
      <c r="H211" s="9" t="s">
        <v>22</v>
      </c>
      <c r="I211" s="9" t="s">
        <v>22</v>
      </c>
      <c r="J211" s="103" t="s">
        <v>22</v>
      </c>
      <c r="K211" s="103" t="s">
        <v>22</v>
      </c>
      <c r="L211" s="8"/>
      <c r="M211" s="9">
        <v>17.0</v>
      </c>
      <c r="N211" s="9">
        <v>17.0</v>
      </c>
      <c r="O211" s="9">
        <v>2.3</v>
      </c>
      <c r="P211" s="9">
        <v>2.5</v>
      </c>
      <c r="Q211" s="9">
        <v>0.06</v>
      </c>
      <c r="R211" s="9" t="s">
        <v>22</v>
      </c>
      <c r="S211" s="9" t="s">
        <v>22</v>
      </c>
      <c r="T211" s="8"/>
      <c r="U211" s="9">
        <v>512.0</v>
      </c>
      <c r="V211" s="9" t="s">
        <v>22</v>
      </c>
      <c r="W211" s="9" t="s">
        <v>22</v>
      </c>
      <c r="X211" s="9" t="s">
        <v>22</v>
      </c>
      <c r="Y211" s="9" t="s">
        <v>22</v>
      </c>
      <c r="Z211" s="9" t="s">
        <v>22</v>
      </c>
      <c r="AA211" s="8"/>
      <c r="AB211" s="9" t="s">
        <v>4707</v>
      </c>
      <c r="AC211" s="9" t="s">
        <v>4707</v>
      </c>
      <c r="AD211" s="8"/>
      <c r="AE211" s="9" t="s">
        <v>4701</v>
      </c>
      <c r="AF211" s="9" t="s">
        <v>22</v>
      </c>
      <c r="AG211" s="9" t="s">
        <v>22</v>
      </c>
      <c r="AH211" s="179">
        <v>0.1</v>
      </c>
      <c r="AI211" s="179">
        <v>0.1</v>
      </c>
      <c r="AJ211" s="9" t="s">
        <v>22</v>
      </c>
      <c r="AK211" s="8"/>
      <c r="AL211" s="9" t="s">
        <v>22</v>
      </c>
      <c r="AM211" s="9" t="s">
        <v>22</v>
      </c>
      <c r="AN211" s="9">
        <v>0.929</v>
      </c>
      <c r="AO211" s="9" t="s">
        <v>22</v>
      </c>
      <c r="AP211" s="9" t="s">
        <v>22</v>
      </c>
      <c r="AQ211" s="8"/>
      <c r="AR211" s="9" t="s">
        <v>4714</v>
      </c>
      <c r="AS211" s="11" t="s">
        <v>5356</v>
      </c>
      <c r="AT211" s="9" t="s">
        <v>22</v>
      </c>
    </row>
    <row r="212">
      <c r="A212" s="8" t="s">
        <v>3884</v>
      </c>
      <c r="B212" s="260" t="str">
        <f> VLOOKUP($A212,datasets!$A:$B,2,0)</f>
        <v>Grottoli et al. 2021, Remote Sensing (ISESFWSP)</v>
      </c>
      <c r="C212" s="8" t="str">
        <f t="shared" si="1"/>
        <v>ISESFWSP.1.2</v>
      </c>
      <c r="D212" s="9" t="s">
        <v>5355</v>
      </c>
      <c r="E212" s="9" t="s">
        <v>5355</v>
      </c>
      <c r="F212" s="9" t="s">
        <v>4695</v>
      </c>
      <c r="G212" s="9" t="s">
        <v>22</v>
      </c>
      <c r="H212" s="9" t="s">
        <v>22</v>
      </c>
      <c r="I212" s="9" t="s">
        <v>22</v>
      </c>
      <c r="J212" s="103" t="s">
        <v>22</v>
      </c>
      <c r="K212" s="103" t="s">
        <v>22</v>
      </c>
      <c r="L212" s="8"/>
      <c r="M212" s="9">
        <v>17.0</v>
      </c>
      <c r="N212" s="9">
        <v>17.0</v>
      </c>
      <c r="O212" s="9">
        <v>2.3</v>
      </c>
      <c r="P212" s="9">
        <v>2.5</v>
      </c>
      <c r="Q212" s="9">
        <v>0.06</v>
      </c>
      <c r="R212" s="9" t="s">
        <v>22</v>
      </c>
      <c r="S212" s="9" t="s">
        <v>22</v>
      </c>
      <c r="T212" s="8"/>
      <c r="U212" s="9">
        <v>512.0</v>
      </c>
      <c r="V212" s="9" t="s">
        <v>22</v>
      </c>
      <c r="W212" s="9" t="s">
        <v>22</v>
      </c>
      <c r="X212" s="9" t="s">
        <v>22</v>
      </c>
      <c r="Y212" s="9" t="s">
        <v>22</v>
      </c>
      <c r="Z212" s="9" t="s">
        <v>22</v>
      </c>
      <c r="AA212" s="8"/>
      <c r="AB212" s="9" t="s">
        <v>4707</v>
      </c>
      <c r="AC212" s="9" t="s">
        <v>4707</v>
      </c>
      <c r="AD212" s="8"/>
      <c r="AE212" s="9" t="s">
        <v>4701</v>
      </c>
      <c r="AF212" s="9" t="s">
        <v>22</v>
      </c>
      <c r="AG212" s="9" t="s">
        <v>22</v>
      </c>
      <c r="AH212" s="179">
        <v>0.1</v>
      </c>
      <c r="AI212" s="179">
        <v>0.1</v>
      </c>
      <c r="AJ212" s="9" t="s">
        <v>22</v>
      </c>
      <c r="AK212" s="8"/>
      <c r="AL212" s="9" t="s">
        <v>22</v>
      </c>
      <c r="AM212" s="9" t="s">
        <v>22</v>
      </c>
      <c r="AN212" s="9">
        <v>0.934</v>
      </c>
      <c r="AO212" s="9" t="s">
        <v>22</v>
      </c>
      <c r="AP212" s="9" t="s">
        <v>22</v>
      </c>
      <c r="AQ212" s="8"/>
      <c r="AR212" s="9" t="s">
        <v>4714</v>
      </c>
      <c r="AS212" s="11" t="s">
        <v>5357</v>
      </c>
      <c r="AT212" s="9" t="s">
        <v>22</v>
      </c>
    </row>
    <row r="213">
      <c r="A213" s="8" t="s">
        <v>3884</v>
      </c>
      <c r="B213" s="260" t="str">
        <f> VLOOKUP($A213,datasets!$A:$B,2,0)</f>
        <v>Grottoli et al. 2021, Remote Sensing (ISESFWSP)</v>
      </c>
      <c r="C213" s="8" t="str">
        <f t="shared" si="1"/>
        <v>ISESFWSP.1.3</v>
      </c>
      <c r="D213" s="9" t="s">
        <v>5355</v>
      </c>
      <c r="E213" s="9" t="s">
        <v>5355</v>
      </c>
      <c r="F213" s="9" t="s">
        <v>4695</v>
      </c>
      <c r="G213" s="9" t="s">
        <v>22</v>
      </c>
      <c r="H213" s="9" t="s">
        <v>22</v>
      </c>
      <c r="I213" s="9" t="s">
        <v>22</v>
      </c>
      <c r="J213" s="103" t="s">
        <v>22</v>
      </c>
      <c r="K213" s="103" t="s">
        <v>22</v>
      </c>
      <c r="L213" s="8"/>
      <c r="M213" s="9">
        <v>17.0</v>
      </c>
      <c r="N213" s="9">
        <v>17.0</v>
      </c>
      <c r="O213" s="9">
        <v>2.3</v>
      </c>
      <c r="P213" s="9">
        <v>2.5</v>
      </c>
      <c r="Q213" s="9">
        <v>0.06</v>
      </c>
      <c r="R213" s="9" t="s">
        <v>22</v>
      </c>
      <c r="S213" s="9" t="s">
        <v>22</v>
      </c>
      <c r="T213" s="8"/>
      <c r="U213" s="9">
        <v>512.0</v>
      </c>
      <c r="V213" s="9" t="s">
        <v>22</v>
      </c>
      <c r="W213" s="9" t="s">
        <v>22</v>
      </c>
      <c r="X213" s="9" t="s">
        <v>22</v>
      </c>
      <c r="Y213" s="9" t="s">
        <v>22</v>
      </c>
      <c r="Z213" s="9" t="s">
        <v>22</v>
      </c>
      <c r="AA213" s="8"/>
      <c r="AB213" s="9" t="s">
        <v>4707</v>
      </c>
      <c r="AC213" s="9" t="s">
        <v>4707</v>
      </c>
      <c r="AD213" s="8"/>
      <c r="AE213" s="9" t="s">
        <v>4701</v>
      </c>
      <c r="AF213" s="9" t="s">
        <v>22</v>
      </c>
      <c r="AG213" s="9" t="s">
        <v>22</v>
      </c>
      <c r="AH213" s="179">
        <v>0.1</v>
      </c>
      <c r="AI213" s="179">
        <v>0.1</v>
      </c>
      <c r="AJ213" s="9" t="s">
        <v>22</v>
      </c>
      <c r="AK213" s="8"/>
      <c r="AL213" s="9" t="s">
        <v>22</v>
      </c>
      <c r="AM213" s="9" t="s">
        <v>22</v>
      </c>
      <c r="AN213" s="281">
        <v>0.97</v>
      </c>
      <c r="AO213" s="9" t="s">
        <v>22</v>
      </c>
      <c r="AP213" s="9" t="s">
        <v>22</v>
      </c>
      <c r="AQ213" s="8"/>
      <c r="AR213" s="9" t="s">
        <v>4714</v>
      </c>
      <c r="AS213" s="11" t="s">
        <v>5358</v>
      </c>
      <c r="AT213" s="9" t="s">
        <v>22</v>
      </c>
    </row>
    <row r="214">
      <c r="A214" s="8" t="s">
        <v>3884</v>
      </c>
      <c r="B214" s="260" t="str">
        <f> VLOOKUP($A214,datasets!$A:$B,2,0)</f>
        <v>Grottoli et al. 2021, Remote Sensing (ISESFWSP)</v>
      </c>
      <c r="C214" s="8" t="str">
        <f t="shared" si="1"/>
        <v>ISESFWSP.1.4</v>
      </c>
      <c r="D214" s="9" t="s">
        <v>5355</v>
      </c>
      <c r="E214" s="9" t="s">
        <v>5355</v>
      </c>
      <c r="F214" s="9" t="s">
        <v>4695</v>
      </c>
      <c r="G214" s="9" t="s">
        <v>22</v>
      </c>
      <c r="H214" s="9" t="s">
        <v>22</v>
      </c>
      <c r="I214" s="9" t="s">
        <v>22</v>
      </c>
      <c r="J214" s="103" t="s">
        <v>22</v>
      </c>
      <c r="K214" s="103" t="s">
        <v>22</v>
      </c>
      <c r="L214" s="8"/>
      <c r="M214" s="9">
        <v>17.0</v>
      </c>
      <c r="N214" s="9">
        <v>17.0</v>
      </c>
      <c r="O214" s="9">
        <v>2.3</v>
      </c>
      <c r="P214" s="9">
        <v>2.5</v>
      </c>
      <c r="Q214" s="9">
        <v>0.06</v>
      </c>
      <c r="R214" s="9" t="s">
        <v>22</v>
      </c>
      <c r="S214" s="9" t="s">
        <v>22</v>
      </c>
      <c r="T214" s="8"/>
      <c r="U214" s="9">
        <v>512.0</v>
      </c>
      <c r="V214" s="9" t="s">
        <v>22</v>
      </c>
      <c r="W214" s="9" t="s">
        <v>22</v>
      </c>
      <c r="X214" s="9" t="s">
        <v>22</v>
      </c>
      <c r="Y214" s="9" t="s">
        <v>22</v>
      </c>
      <c r="Z214" s="9" t="s">
        <v>22</v>
      </c>
      <c r="AA214" s="8"/>
      <c r="AB214" s="9" t="s">
        <v>4707</v>
      </c>
      <c r="AC214" s="9" t="s">
        <v>4707</v>
      </c>
      <c r="AD214" s="8"/>
      <c r="AE214" s="9" t="s">
        <v>4701</v>
      </c>
      <c r="AF214" s="9" t="s">
        <v>22</v>
      </c>
      <c r="AG214" s="9" t="s">
        <v>22</v>
      </c>
      <c r="AH214" s="179">
        <v>0.1</v>
      </c>
      <c r="AI214" s="179">
        <v>0.1</v>
      </c>
      <c r="AJ214" s="9" t="s">
        <v>22</v>
      </c>
      <c r="AK214" s="8"/>
      <c r="AL214" s="9" t="s">
        <v>22</v>
      </c>
      <c r="AM214" s="9" t="s">
        <v>22</v>
      </c>
      <c r="AN214" s="9">
        <v>0.954</v>
      </c>
      <c r="AO214" s="9" t="s">
        <v>22</v>
      </c>
      <c r="AP214" s="9" t="s">
        <v>22</v>
      </c>
      <c r="AQ214" s="8"/>
      <c r="AR214" s="9" t="s">
        <v>4714</v>
      </c>
      <c r="AS214" s="11" t="s">
        <v>5359</v>
      </c>
      <c r="AT214" s="9" t="s">
        <v>22</v>
      </c>
    </row>
    <row r="215">
      <c r="A215" s="8" t="s">
        <v>3884</v>
      </c>
      <c r="B215" s="260" t="str">
        <f> VLOOKUP($A215,datasets!$A:$B,2,0)</f>
        <v>Grottoli et al. 2021, Remote Sensing (ISESFWSP)</v>
      </c>
      <c r="C215" s="8" t="str">
        <f t="shared" si="1"/>
        <v>ISESFWSP.1.5</v>
      </c>
      <c r="D215" s="9" t="s">
        <v>5355</v>
      </c>
      <c r="E215" s="9" t="s">
        <v>5355</v>
      </c>
      <c r="F215" s="9" t="s">
        <v>4695</v>
      </c>
      <c r="G215" s="9" t="s">
        <v>22</v>
      </c>
      <c r="H215" s="9" t="s">
        <v>22</v>
      </c>
      <c r="I215" s="9" t="s">
        <v>22</v>
      </c>
      <c r="J215" s="103" t="s">
        <v>22</v>
      </c>
      <c r="K215" s="103" t="s">
        <v>22</v>
      </c>
      <c r="L215" s="8"/>
      <c r="M215" s="9">
        <v>17.0</v>
      </c>
      <c r="N215" s="9">
        <v>17.0</v>
      </c>
      <c r="O215" s="9">
        <v>2.3</v>
      </c>
      <c r="P215" s="9">
        <v>2.5</v>
      </c>
      <c r="Q215" s="9">
        <v>0.06</v>
      </c>
      <c r="R215" s="9" t="s">
        <v>22</v>
      </c>
      <c r="S215" s="9" t="s">
        <v>22</v>
      </c>
      <c r="T215" s="8"/>
      <c r="U215" s="9">
        <v>512.0</v>
      </c>
      <c r="V215" s="9" t="s">
        <v>22</v>
      </c>
      <c r="W215" s="9" t="s">
        <v>22</v>
      </c>
      <c r="X215" s="9" t="s">
        <v>22</v>
      </c>
      <c r="Y215" s="9" t="s">
        <v>22</v>
      </c>
      <c r="Z215" s="9" t="s">
        <v>22</v>
      </c>
      <c r="AA215" s="8"/>
      <c r="AB215" s="9" t="s">
        <v>4707</v>
      </c>
      <c r="AC215" s="9" t="s">
        <v>4707</v>
      </c>
      <c r="AD215" s="8"/>
      <c r="AE215" s="9" t="s">
        <v>4701</v>
      </c>
      <c r="AF215" s="9" t="s">
        <v>22</v>
      </c>
      <c r="AG215" s="9" t="s">
        <v>22</v>
      </c>
      <c r="AH215" s="179">
        <v>0.1</v>
      </c>
      <c r="AI215" s="179">
        <v>0.1</v>
      </c>
      <c r="AJ215" s="9" t="s">
        <v>22</v>
      </c>
      <c r="AK215" s="8"/>
      <c r="AL215" s="9" t="s">
        <v>22</v>
      </c>
      <c r="AM215" s="9" t="s">
        <v>22</v>
      </c>
      <c r="AN215" s="9">
        <v>1.069</v>
      </c>
      <c r="AO215" s="9" t="s">
        <v>22</v>
      </c>
      <c r="AP215" s="9" t="s">
        <v>22</v>
      </c>
      <c r="AQ215" s="8"/>
      <c r="AR215" s="9" t="s">
        <v>4714</v>
      </c>
      <c r="AS215" s="11" t="s">
        <v>5360</v>
      </c>
      <c r="AT215" s="9" t="s">
        <v>22</v>
      </c>
    </row>
    <row r="216">
      <c r="A216" s="8" t="s">
        <v>3884</v>
      </c>
      <c r="B216" s="260" t="str">
        <f> VLOOKUP($A216,datasets!$A:$B,2,0)</f>
        <v>Grottoli et al. 2021, Remote Sensing (ISESFWSP)</v>
      </c>
      <c r="C216" s="8" t="str">
        <f t="shared" si="1"/>
        <v>ISESFWSP.1.6</v>
      </c>
      <c r="D216" s="9" t="s">
        <v>5355</v>
      </c>
      <c r="E216" s="9" t="s">
        <v>5355</v>
      </c>
      <c r="F216" s="9" t="s">
        <v>4695</v>
      </c>
      <c r="G216" s="9" t="s">
        <v>22</v>
      </c>
      <c r="H216" s="9" t="s">
        <v>22</v>
      </c>
      <c r="I216" s="9" t="s">
        <v>22</v>
      </c>
      <c r="J216" s="103" t="s">
        <v>22</v>
      </c>
      <c r="K216" s="103" t="s">
        <v>22</v>
      </c>
      <c r="L216" s="8"/>
      <c r="M216" s="9">
        <v>17.0</v>
      </c>
      <c r="N216" s="9">
        <v>17.0</v>
      </c>
      <c r="O216" s="9">
        <v>2.3</v>
      </c>
      <c r="P216" s="9">
        <v>2.5</v>
      </c>
      <c r="Q216" s="9">
        <v>0.06</v>
      </c>
      <c r="R216" s="9" t="s">
        <v>22</v>
      </c>
      <c r="S216" s="9" t="s">
        <v>22</v>
      </c>
      <c r="T216" s="8"/>
      <c r="U216" s="9">
        <v>512.0</v>
      </c>
      <c r="V216" s="9" t="s">
        <v>22</v>
      </c>
      <c r="W216" s="9" t="s">
        <v>22</v>
      </c>
      <c r="X216" s="9" t="s">
        <v>22</v>
      </c>
      <c r="Y216" s="9" t="s">
        <v>22</v>
      </c>
      <c r="Z216" s="9" t="s">
        <v>22</v>
      </c>
      <c r="AA216" s="8"/>
      <c r="AB216" s="9" t="s">
        <v>4707</v>
      </c>
      <c r="AC216" s="9" t="s">
        <v>4707</v>
      </c>
      <c r="AD216" s="8"/>
      <c r="AE216" s="9" t="s">
        <v>4701</v>
      </c>
      <c r="AF216" s="9" t="s">
        <v>22</v>
      </c>
      <c r="AG216" s="9" t="s">
        <v>22</v>
      </c>
      <c r="AH216" s="179">
        <v>0.1</v>
      </c>
      <c r="AI216" s="179">
        <v>0.1</v>
      </c>
      <c r="AJ216" s="9" t="s">
        <v>22</v>
      </c>
      <c r="AK216" s="8"/>
      <c r="AL216" s="9" t="s">
        <v>22</v>
      </c>
      <c r="AM216" s="9" t="s">
        <v>22</v>
      </c>
      <c r="AN216" s="281">
        <v>1.05</v>
      </c>
      <c r="AO216" s="9" t="s">
        <v>22</v>
      </c>
      <c r="AP216" s="9" t="s">
        <v>22</v>
      </c>
      <c r="AQ216" s="8"/>
      <c r="AR216" s="9" t="s">
        <v>4714</v>
      </c>
      <c r="AS216" s="11" t="s">
        <v>5361</v>
      </c>
      <c r="AT216" s="9" t="s">
        <v>22</v>
      </c>
    </row>
    <row r="217">
      <c r="A217" s="8" t="s">
        <v>3884</v>
      </c>
      <c r="B217" s="260" t="str">
        <f> VLOOKUP($A217,datasets!$A:$B,2,0)</f>
        <v>Grottoli et al. 2021, Remote Sensing (ISESFWSP)</v>
      </c>
      <c r="C217" s="8" t="str">
        <f t="shared" si="1"/>
        <v>ISESFWSP.1.7</v>
      </c>
      <c r="D217" s="9" t="s">
        <v>5355</v>
      </c>
      <c r="E217" s="9" t="s">
        <v>5355</v>
      </c>
      <c r="F217" s="9" t="s">
        <v>4695</v>
      </c>
      <c r="G217" s="9" t="s">
        <v>22</v>
      </c>
      <c r="H217" s="9" t="s">
        <v>22</v>
      </c>
      <c r="I217" s="9" t="s">
        <v>22</v>
      </c>
      <c r="J217" s="103" t="s">
        <v>22</v>
      </c>
      <c r="K217" s="103" t="s">
        <v>22</v>
      </c>
      <c r="L217" s="8"/>
      <c r="M217" s="9">
        <v>17.0</v>
      </c>
      <c r="N217" s="9">
        <v>17.0</v>
      </c>
      <c r="O217" s="9">
        <v>2.3</v>
      </c>
      <c r="P217" s="9">
        <v>2.5</v>
      </c>
      <c r="Q217" s="9">
        <v>0.06</v>
      </c>
      <c r="R217" s="9" t="s">
        <v>22</v>
      </c>
      <c r="S217" s="9" t="s">
        <v>22</v>
      </c>
      <c r="T217" s="8"/>
      <c r="U217" s="9">
        <v>512.0</v>
      </c>
      <c r="V217" s="9" t="s">
        <v>22</v>
      </c>
      <c r="W217" s="9" t="s">
        <v>22</v>
      </c>
      <c r="X217" s="9" t="s">
        <v>22</v>
      </c>
      <c r="Y217" s="9" t="s">
        <v>22</v>
      </c>
      <c r="Z217" s="9" t="s">
        <v>22</v>
      </c>
      <c r="AA217" s="8"/>
      <c r="AB217" s="9" t="s">
        <v>4707</v>
      </c>
      <c r="AC217" s="9" t="s">
        <v>4707</v>
      </c>
      <c r="AD217" s="8"/>
      <c r="AE217" s="9" t="s">
        <v>4701</v>
      </c>
      <c r="AF217" s="9" t="s">
        <v>22</v>
      </c>
      <c r="AG217" s="9" t="s">
        <v>22</v>
      </c>
      <c r="AH217" s="179">
        <v>0.1</v>
      </c>
      <c r="AI217" s="179">
        <v>0.1</v>
      </c>
      <c r="AJ217" s="9" t="s">
        <v>22</v>
      </c>
      <c r="AK217" s="8"/>
      <c r="AL217" s="9" t="s">
        <v>22</v>
      </c>
      <c r="AM217" s="9" t="s">
        <v>22</v>
      </c>
      <c r="AN217" s="9">
        <v>0.989</v>
      </c>
      <c r="AO217" s="9" t="s">
        <v>22</v>
      </c>
      <c r="AP217" s="9" t="s">
        <v>22</v>
      </c>
      <c r="AQ217" s="8"/>
      <c r="AR217" s="9" t="s">
        <v>4714</v>
      </c>
      <c r="AS217" s="11" t="s">
        <v>5362</v>
      </c>
      <c r="AT217" s="9" t="s">
        <v>22</v>
      </c>
    </row>
    <row r="218">
      <c r="A218" s="8" t="s">
        <v>3884</v>
      </c>
      <c r="B218" s="260" t="str">
        <f> VLOOKUP($A218,datasets!$A:$B,2,0)</f>
        <v>Grottoli et al. 2021, Remote Sensing (ISESFWSP)</v>
      </c>
      <c r="C218" s="8" t="str">
        <f t="shared" si="1"/>
        <v>ISESFWSP.1.8</v>
      </c>
      <c r="D218" s="9" t="s">
        <v>5355</v>
      </c>
      <c r="E218" s="9" t="s">
        <v>5355</v>
      </c>
      <c r="F218" s="9" t="s">
        <v>4695</v>
      </c>
      <c r="G218" s="9" t="s">
        <v>22</v>
      </c>
      <c r="H218" s="9" t="s">
        <v>22</v>
      </c>
      <c r="I218" s="9" t="s">
        <v>22</v>
      </c>
      <c r="J218" s="103" t="s">
        <v>22</v>
      </c>
      <c r="K218" s="103" t="s">
        <v>22</v>
      </c>
      <c r="L218" s="8"/>
      <c r="M218" s="9">
        <v>17.0</v>
      </c>
      <c r="N218" s="9">
        <v>17.0</v>
      </c>
      <c r="O218" s="9">
        <v>2.3</v>
      </c>
      <c r="P218" s="9">
        <v>2.5</v>
      </c>
      <c r="Q218" s="9">
        <v>0.06</v>
      </c>
      <c r="R218" s="9" t="s">
        <v>22</v>
      </c>
      <c r="S218" s="9" t="s">
        <v>22</v>
      </c>
      <c r="T218" s="8"/>
      <c r="U218" s="9">
        <v>512.0</v>
      </c>
      <c r="V218" s="9" t="s">
        <v>22</v>
      </c>
      <c r="W218" s="9" t="s">
        <v>22</v>
      </c>
      <c r="X218" s="9" t="s">
        <v>22</v>
      </c>
      <c r="Y218" s="9" t="s">
        <v>22</v>
      </c>
      <c r="Z218" s="9" t="s">
        <v>22</v>
      </c>
      <c r="AA218" s="8"/>
      <c r="AB218" s="9" t="s">
        <v>4707</v>
      </c>
      <c r="AC218" s="9" t="s">
        <v>4707</v>
      </c>
      <c r="AD218" s="8"/>
      <c r="AE218" s="9" t="s">
        <v>4701</v>
      </c>
      <c r="AF218" s="9" t="s">
        <v>22</v>
      </c>
      <c r="AG218" s="9" t="s">
        <v>22</v>
      </c>
      <c r="AH218" s="179">
        <v>0.1</v>
      </c>
      <c r="AI218" s="179">
        <v>0.1</v>
      </c>
      <c r="AJ218" s="9" t="s">
        <v>22</v>
      </c>
      <c r="AK218" s="8"/>
      <c r="AL218" s="9" t="s">
        <v>22</v>
      </c>
      <c r="AM218" s="9" t="s">
        <v>22</v>
      </c>
      <c r="AN218" s="9">
        <v>0.998</v>
      </c>
      <c r="AO218" s="9" t="s">
        <v>22</v>
      </c>
      <c r="AP218" s="9" t="s">
        <v>22</v>
      </c>
      <c r="AQ218" s="8"/>
      <c r="AR218" s="9" t="s">
        <v>4714</v>
      </c>
      <c r="AS218" s="11" t="s">
        <v>5363</v>
      </c>
      <c r="AT218" s="9" t="s">
        <v>22</v>
      </c>
    </row>
    <row r="219">
      <c r="A219" s="8" t="s">
        <v>3884</v>
      </c>
      <c r="B219" s="260" t="str">
        <f> VLOOKUP($A219,datasets!$A:$B,2,0)</f>
        <v>Grottoli et al. 2021, Remote Sensing (ISESFWSP)</v>
      </c>
      <c r="C219" s="8" t="str">
        <f t="shared" si="1"/>
        <v>ISESFWSP.1.9</v>
      </c>
      <c r="D219" s="9" t="s">
        <v>5355</v>
      </c>
      <c r="E219" s="9" t="s">
        <v>5355</v>
      </c>
      <c r="F219" s="9" t="s">
        <v>4695</v>
      </c>
      <c r="G219" s="9" t="s">
        <v>22</v>
      </c>
      <c r="H219" s="9" t="s">
        <v>22</v>
      </c>
      <c r="I219" s="9" t="s">
        <v>22</v>
      </c>
      <c r="J219" s="103" t="s">
        <v>22</v>
      </c>
      <c r="K219" s="103" t="s">
        <v>22</v>
      </c>
      <c r="L219" s="8"/>
      <c r="M219" s="9">
        <v>17.0</v>
      </c>
      <c r="N219" s="9">
        <v>17.0</v>
      </c>
      <c r="O219" s="9">
        <v>2.3</v>
      </c>
      <c r="P219" s="9">
        <v>2.5</v>
      </c>
      <c r="Q219" s="9">
        <v>0.06</v>
      </c>
      <c r="R219" s="9" t="s">
        <v>22</v>
      </c>
      <c r="S219" s="9" t="s">
        <v>22</v>
      </c>
      <c r="T219" s="8"/>
      <c r="U219" s="9">
        <v>512.0</v>
      </c>
      <c r="V219" s="9" t="s">
        <v>22</v>
      </c>
      <c r="W219" s="9" t="s">
        <v>22</v>
      </c>
      <c r="X219" s="9" t="s">
        <v>22</v>
      </c>
      <c r="Y219" s="9" t="s">
        <v>22</v>
      </c>
      <c r="Z219" s="9" t="s">
        <v>22</v>
      </c>
      <c r="AA219" s="8"/>
      <c r="AB219" s="9" t="s">
        <v>4707</v>
      </c>
      <c r="AC219" s="9" t="s">
        <v>4707</v>
      </c>
      <c r="AD219" s="8"/>
      <c r="AE219" s="9" t="s">
        <v>4701</v>
      </c>
      <c r="AF219" s="9" t="s">
        <v>22</v>
      </c>
      <c r="AG219" s="9" t="s">
        <v>22</v>
      </c>
      <c r="AH219" s="179">
        <v>0.1</v>
      </c>
      <c r="AI219" s="179">
        <v>0.1</v>
      </c>
      <c r="AJ219" s="9" t="s">
        <v>22</v>
      </c>
      <c r="AK219" s="8"/>
      <c r="AL219" s="9" t="s">
        <v>22</v>
      </c>
      <c r="AM219" s="9" t="s">
        <v>22</v>
      </c>
      <c r="AN219" s="9">
        <v>1.114</v>
      </c>
      <c r="AO219" s="9" t="s">
        <v>22</v>
      </c>
      <c r="AP219" s="9" t="s">
        <v>22</v>
      </c>
      <c r="AQ219" s="8"/>
      <c r="AR219" s="9" t="s">
        <v>4714</v>
      </c>
      <c r="AS219" s="11" t="s">
        <v>5364</v>
      </c>
      <c r="AT219" s="9" t="s">
        <v>22</v>
      </c>
    </row>
    <row r="220">
      <c r="A220" s="8" t="s">
        <v>3884</v>
      </c>
      <c r="B220" s="260" t="str">
        <f> VLOOKUP($A220,datasets!$A:$B,2,0)</f>
        <v>Grottoli et al. 2021, Remote Sensing (ISESFWSP)</v>
      </c>
      <c r="C220" s="8" t="str">
        <f t="shared" si="1"/>
        <v>ISESFWSP.1.10</v>
      </c>
      <c r="D220" s="9" t="s">
        <v>5355</v>
      </c>
      <c r="E220" s="9" t="s">
        <v>5355</v>
      </c>
      <c r="F220" s="9" t="s">
        <v>4695</v>
      </c>
      <c r="G220" s="9" t="s">
        <v>22</v>
      </c>
      <c r="H220" s="9" t="s">
        <v>22</v>
      </c>
      <c r="I220" s="9" t="s">
        <v>22</v>
      </c>
      <c r="J220" s="103" t="s">
        <v>22</v>
      </c>
      <c r="K220" s="103" t="s">
        <v>22</v>
      </c>
      <c r="L220" s="8"/>
      <c r="M220" s="9">
        <v>17.0</v>
      </c>
      <c r="N220" s="9">
        <v>17.0</v>
      </c>
      <c r="O220" s="9">
        <v>2.3</v>
      </c>
      <c r="P220" s="9">
        <v>2.5</v>
      </c>
      <c r="Q220" s="9">
        <v>0.06</v>
      </c>
      <c r="R220" s="9" t="s">
        <v>22</v>
      </c>
      <c r="S220" s="9" t="s">
        <v>22</v>
      </c>
      <c r="T220" s="8"/>
      <c r="U220" s="9">
        <v>512.0</v>
      </c>
      <c r="V220" s="9" t="s">
        <v>22</v>
      </c>
      <c r="W220" s="9" t="s">
        <v>22</v>
      </c>
      <c r="X220" s="9" t="s">
        <v>22</v>
      </c>
      <c r="Y220" s="9" t="s">
        <v>22</v>
      </c>
      <c r="Z220" s="9" t="s">
        <v>22</v>
      </c>
      <c r="AA220" s="8"/>
      <c r="AB220" s="9" t="s">
        <v>4707</v>
      </c>
      <c r="AC220" s="9" t="s">
        <v>4707</v>
      </c>
      <c r="AD220" s="8"/>
      <c r="AE220" s="9" t="s">
        <v>4701</v>
      </c>
      <c r="AF220" s="9" t="s">
        <v>22</v>
      </c>
      <c r="AG220" s="9" t="s">
        <v>22</v>
      </c>
      <c r="AH220" s="179">
        <v>0.1</v>
      </c>
      <c r="AI220" s="179">
        <v>0.1</v>
      </c>
      <c r="AJ220" s="9" t="s">
        <v>22</v>
      </c>
      <c r="AK220" s="8"/>
      <c r="AL220" s="9" t="s">
        <v>22</v>
      </c>
      <c r="AM220" s="9" t="s">
        <v>22</v>
      </c>
      <c r="AN220" s="9">
        <v>1.167</v>
      </c>
      <c r="AO220" s="9" t="s">
        <v>22</v>
      </c>
      <c r="AP220" s="9" t="s">
        <v>22</v>
      </c>
      <c r="AQ220" s="8"/>
      <c r="AR220" s="9" t="s">
        <v>4714</v>
      </c>
      <c r="AS220" s="11" t="s">
        <v>5365</v>
      </c>
      <c r="AT220" s="9" t="s">
        <v>22</v>
      </c>
    </row>
    <row r="221">
      <c r="A221" s="8" t="s">
        <v>3884</v>
      </c>
      <c r="B221" s="260" t="str">
        <f> VLOOKUP($A221,datasets!$A:$B,2,0)</f>
        <v>Grottoli et al. 2021, Remote Sensing (ISESFWSP)</v>
      </c>
      <c r="C221" s="8" t="str">
        <f t="shared" si="1"/>
        <v>ISESFWSP.1.11</v>
      </c>
      <c r="D221" s="9" t="s">
        <v>5355</v>
      </c>
      <c r="E221" s="9" t="s">
        <v>5355</v>
      </c>
      <c r="F221" s="9" t="s">
        <v>4695</v>
      </c>
      <c r="G221" s="9" t="s">
        <v>22</v>
      </c>
      <c r="H221" s="9" t="s">
        <v>22</v>
      </c>
      <c r="I221" s="9" t="s">
        <v>22</v>
      </c>
      <c r="J221" s="103" t="s">
        <v>22</v>
      </c>
      <c r="K221" s="103" t="s">
        <v>22</v>
      </c>
      <c r="L221" s="8"/>
      <c r="M221" s="9">
        <v>17.0</v>
      </c>
      <c r="N221" s="9">
        <v>17.0</v>
      </c>
      <c r="O221" s="9">
        <v>2.3</v>
      </c>
      <c r="P221" s="9">
        <v>2.5</v>
      </c>
      <c r="Q221" s="9">
        <v>0.06</v>
      </c>
      <c r="R221" s="9" t="s">
        <v>22</v>
      </c>
      <c r="S221" s="9" t="s">
        <v>22</v>
      </c>
      <c r="T221" s="8"/>
      <c r="U221" s="9">
        <v>512.0</v>
      </c>
      <c r="V221" s="9" t="s">
        <v>22</v>
      </c>
      <c r="W221" s="9" t="s">
        <v>22</v>
      </c>
      <c r="X221" s="9" t="s">
        <v>22</v>
      </c>
      <c r="Y221" s="9" t="s">
        <v>22</v>
      </c>
      <c r="Z221" s="9" t="s">
        <v>22</v>
      </c>
      <c r="AA221" s="8"/>
      <c r="AB221" s="9" t="s">
        <v>4707</v>
      </c>
      <c r="AC221" s="9" t="s">
        <v>4707</v>
      </c>
      <c r="AD221" s="8"/>
      <c r="AE221" s="9" t="s">
        <v>4701</v>
      </c>
      <c r="AF221" s="9" t="s">
        <v>22</v>
      </c>
      <c r="AG221" s="9" t="s">
        <v>22</v>
      </c>
      <c r="AH221" s="179">
        <v>0.1</v>
      </c>
      <c r="AI221" s="179">
        <v>0.1</v>
      </c>
      <c r="AJ221" s="9" t="s">
        <v>22</v>
      </c>
      <c r="AK221" s="8"/>
      <c r="AL221" s="9" t="s">
        <v>22</v>
      </c>
      <c r="AM221" s="9" t="s">
        <v>22</v>
      </c>
      <c r="AN221" s="9">
        <v>1.053</v>
      </c>
      <c r="AO221" s="9" t="s">
        <v>22</v>
      </c>
      <c r="AP221" s="9" t="s">
        <v>22</v>
      </c>
      <c r="AQ221" s="8"/>
      <c r="AR221" s="9" t="s">
        <v>4714</v>
      </c>
      <c r="AS221" s="11" t="s">
        <v>5366</v>
      </c>
      <c r="AT221" s="9" t="s">
        <v>22</v>
      </c>
    </row>
    <row r="222">
      <c r="A222" s="8" t="s">
        <v>3884</v>
      </c>
      <c r="B222" s="260" t="str">
        <f> VLOOKUP($A222,datasets!$A:$B,2,0)</f>
        <v>Grottoli et al. 2021, Remote Sensing (ISESFWSP)</v>
      </c>
      <c r="C222" s="8" t="str">
        <f t="shared" si="1"/>
        <v>ISESFWSP.1.12</v>
      </c>
      <c r="D222" s="9" t="s">
        <v>5355</v>
      </c>
      <c r="E222" s="9" t="s">
        <v>5355</v>
      </c>
      <c r="F222" s="9" t="s">
        <v>4695</v>
      </c>
      <c r="G222" s="9" t="s">
        <v>22</v>
      </c>
      <c r="H222" s="9" t="s">
        <v>22</v>
      </c>
      <c r="I222" s="9" t="s">
        <v>22</v>
      </c>
      <c r="J222" s="103" t="s">
        <v>22</v>
      </c>
      <c r="K222" s="103" t="s">
        <v>22</v>
      </c>
      <c r="L222" s="8"/>
      <c r="M222" s="9">
        <v>17.0</v>
      </c>
      <c r="N222" s="9">
        <v>17.0</v>
      </c>
      <c r="O222" s="9">
        <v>2.3</v>
      </c>
      <c r="P222" s="9">
        <v>2.5</v>
      </c>
      <c r="Q222" s="9">
        <v>0.06</v>
      </c>
      <c r="R222" s="9" t="s">
        <v>22</v>
      </c>
      <c r="S222" s="9" t="s">
        <v>22</v>
      </c>
      <c r="T222" s="8"/>
      <c r="U222" s="9">
        <v>512.0</v>
      </c>
      <c r="V222" s="9" t="s">
        <v>22</v>
      </c>
      <c r="W222" s="9" t="s">
        <v>22</v>
      </c>
      <c r="X222" s="9" t="s">
        <v>22</v>
      </c>
      <c r="Y222" s="9" t="s">
        <v>22</v>
      </c>
      <c r="Z222" s="9" t="s">
        <v>22</v>
      </c>
      <c r="AA222" s="8"/>
      <c r="AB222" s="9" t="s">
        <v>4707</v>
      </c>
      <c r="AC222" s="9" t="s">
        <v>4707</v>
      </c>
      <c r="AD222" s="8"/>
      <c r="AE222" s="9" t="s">
        <v>4701</v>
      </c>
      <c r="AF222" s="9" t="s">
        <v>22</v>
      </c>
      <c r="AG222" s="9" t="s">
        <v>22</v>
      </c>
      <c r="AH222" s="179">
        <v>0.1</v>
      </c>
      <c r="AI222" s="179">
        <v>0.1</v>
      </c>
      <c r="AJ222" s="9" t="s">
        <v>22</v>
      </c>
      <c r="AK222" s="8"/>
      <c r="AL222" s="9" t="s">
        <v>22</v>
      </c>
      <c r="AM222" s="9" t="s">
        <v>22</v>
      </c>
      <c r="AN222" s="9">
        <v>1.121</v>
      </c>
      <c r="AO222" s="9" t="s">
        <v>22</v>
      </c>
      <c r="AP222" s="9" t="s">
        <v>22</v>
      </c>
      <c r="AQ222" s="8"/>
      <c r="AR222" s="9" t="s">
        <v>4714</v>
      </c>
      <c r="AS222" s="11" t="s">
        <v>5367</v>
      </c>
      <c r="AT222" s="9" t="s">
        <v>22</v>
      </c>
    </row>
    <row r="223">
      <c r="A223" s="8" t="s">
        <v>3887</v>
      </c>
      <c r="B223" s="260" t="str">
        <f> VLOOKUP($A223,datasets!$A:$B,2,0)</f>
        <v>Guerin et al. 2020, Geomorphology (6J9XIMI9)</v>
      </c>
      <c r="C223" s="8" t="str">
        <f t="shared" si="1"/>
        <v>6J9XIMI9.1.1</v>
      </c>
      <c r="D223" s="9" t="s">
        <v>4935</v>
      </c>
      <c r="E223" s="9" t="s">
        <v>4935</v>
      </c>
      <c r="F223" s="9" t="s">
        <v>4695</v>
      </c>
      <c r="G223" s="76" t="s">
        <v>22</v>
      </c>
      <c r="H223" s="76" t="s">
        <v>22</v>
      </c>
      <c r="I223" s="76" t="s">
        <v>22</v>
      </c>
      <c r="J223" s="103" t="s">
        <v>22</v>
      </c>
      <c r="K223" s="103" t="s">
        <v>22</v>
      </c>
      <c r="L223" s="8"/>
      <c r="M223" s="11" t="s">
        <v>22</v>
      </c>
      <c r="N223" s="11" t="s">
        <v>22</v>
      </c>
      <c r="O223" s="11" t="s">
        <v>22</v>
      </c>
      <c r="P223" s="11" t="s">
        <v>22</v>
      </c>
      <c r="Q223" s="11" t="s">
        <v>22</v>
      </c>
      <c r="R223" s="9" t="s">
        <v>22</v>
      </c>
      <c r="S223" s="9" t="s">
        <v>22</v>
      </c>
      <c r="T223" s="8"/>
      <c r="U223" s="11" t="s">
        <v>22</v>
      </c>
      <c r="V223" s="11" t="s">
        <v>22</v>
      </c>
      <c r="W223" s="11" t="s">
        <v>22</v>
      </c>
      <c r="X223" s="11" t="s">
        <v>22</v>
      </c>
      <c r="Y223" s="9" t="s">
        <v>22</v>
      </c>
      <c r="Z223" s="9" t="s">
        <v>22</v>
      </c>
      <c r="AA223" s="8"/>
      <c r="AB223" s="9" t="s">
        <v>4936</v>
      </c>
      <c r="AC223" s="9" t="s">
        <v>4937</v>
      </c>
      <c r="AD223" s="8"/>
      <c r="AE223" s="9" t="s">
        <v>4695</v>
      </c>
      <c r="AF223" s="9" t="s">
        <v>22</v>
      </c>
      <c r="AG223" s="9" t="s">
        <v>22</v>
      </c>
      <c r="AH223" s="9" t="s">
        <v>22</v>
      </c>
      <c r="AI223" s="9" t="s">
        <v>22</v>
      </c>
      <c r="AJ223" s="9" t="s">
        <v>22</v>
      </c>
      <c r="AK223" s="8"/>
      <c r="AL223" s="11" t="s">
        <v>22</v>
      </c>
      <c r="AM223" s="11" t="s">
        <v>22</v>
      </c>
      <c r="AN223" s="11" t="s">
        <v>22</v>
      </c>
      <c r="AO223" s="9" t="s">
        <v>22</v>
      </c>
      <c r="AP223" s="9" t="s">
        <v>22</v>
      </c>
      <c r="AQ223" s="8"/>
      <c r="AR223" s="11" t="s">
        <v>22</v>
      </c>
      <c r="AS223" s="11" t="s">
        <v>4938</v>
      </c>
      <c r="AT223" s="9" t="s">
        <v>22</v>
      </c>
    </row>
    <row r="224">
      <c r="A224" s="8" t="s">
        <v>3892</v>
      </c>
      <c r="B224" s="260" t="str">
        <f> VLOOKUP($A224,datasets!$A:$B,2,0)</f>
        <v>Heisig and Simmen 2021, PFG – Journal of Photogrammetry, Remote Sensing and Geoinformation Science (E9FLCYRK)</v>
      </c>
      <c r="C224" s="8" t="str">
        <f t="shared" si="1"/>
        <v>E9FLCYRK.1.1</v>
      </c>
      <c r="D224" s="9" t="s">
        <v>4939</v>
      </c>
      <c r="E224" s="9" t="s">
        <v>4939</v>
      </c>
      <c r="F224" s="9" t="s">
        <v>4695</v>
      </c>
      <c r="G224" s="9" t="s">
        <v>22</v>
      </c>
      <c r="H224" s="9" t="s">
        <v>22</v>
      </c>
      <c r="I224" s="9">
        <v>0.5</v>
      </c>
      <c r="J224" s="103" t="s">
        <v>22</v>
      </c>
      <c r="K224" s="103" t="s">
        <v>22</v>
      </c>
      <c r="L224" s="8"/>
      <c r="M224" s="9">
        <v>232156.0</v>
      </c>
      <c r="N224" s="9">
        <v>232156.0</v>
      </c>
      <c r="O224" s="11" t="s">
        <v>22</v>
      </c>
      <c r="P224" s="11" t="s">
        <v>22</v>
      </c>
      <c r="Q224" s="9">
        <v>0.427</v>
      </c>
      <c r="R224" s="9">
        <v>0.776</v>
      </c>
      <c r="S224" s="11" t="s">
        <v>22</v>
      </c>
      <c r="T224" s="8"/>
      <c r="U224" s="11" t="s">
        <v>22</v>
      </c>
      <c r="V224" s="11" t="s">
        <v>22</v>
      </c>
      <c r="W224" s="11" t="s">
        <v>22</v>
      </c>
      <c r="X224" s="11">
        <v>1.3</v>
      </c>
      <c r="Y224" s="11">
        <v>1.3</v>
      </c>
      <c r="Z224" s="11" t="s">
        <v>22</v>
      </c>
      <c r="AA224" s="8"/>
      <c r="AB224" s="9" t="s">
        <v>4941</v>
      </c>
      <c r="AC224" s="9" t="s">
        <v>4942</v>
      </c>
      <c r="AD224" s="8"/>
      <c r="AE224" s="9" t="s">
        <v>4695</v>
      </c>
      <c r="AF224" s="9" t="s">
        <v>22</v>
      </c>
      <c r="AG224" s="9" t="s">
        <v>22</v>
      </c>
      <c r="AH224" s="179">
        <v>0.5</v>
      </c>
      <c r="AI224" s="179">
        <v>0.5</v>
      </c>
      <c r="AJ224" s="9" t="s">
        <v>22</v>
      </c>
      <c r="AK224" s="8"/>
      <c r="AL224" s="9" t="s">
        <v>22</v>
      </c>
      <c r="AM224" s="9" t="s">
        <v>22</v>
      </c>
      <c r="AN224" s="9" t="s">
        <v>22</v>
      </c>
      <c r="AO224" s="9" t="s">
        <v>22</v>
      </c>
      <c r="AP224" s="9" t="s">
        <v>22</v>
      </c>
      <c r="AQ224" s="8"/>
      <c r="AR224" s="9" t="s">
        <v>4714</v>
      </c>
      <c r="AS224" s="9" t="s">
        <v>22</v>
      </c>
      <c r="AT224" s="9" t="s">
        <v>4943</v>
      </c>
    </row>
    <row r="225">
      <c r="A225" s="103" t="s">
        <v>3899</v>
      </c>
      <c r="B225" s="260" t="str">
        <f> VLOOKUP($A225,datasets!$A:$B,2,0)</f>
        <v>Holden and Smit 2019, South African Journal of Geomatics (PJ3SVQP3)</v>
      </c>
      <c r="C225" s="8" t="str">
        <f t="shared" si="1"/>
        <v>PJ3SVQP3.1.1</v>
      </c>
      <c r="D225" s="9" t="s">
        <v>4872</v>
      </c>
      <c r="E225" s="9" t="s">
        <v>4921</v>
      </c>
      <c r="F225" s="9" t="s">
        <v>4695</v>
      </c>
      <c r="G225" s="9" t="s">
        <v>22</v>
      </c>
      <c r="H225" s="9" t="s">
        <v>22</v>
      </c>
      <c r="I225" s="279">
        <v>5.0</v>
      </c>
      <c r="J225" s="9">
        <v>2.0</v>
      </c>
      <c r="K225" s="9" t="s">
        <v>22</v>
      </c>
      <c r="L225" s="8"/>
      <c r="M225" s="9">
        <v>9.0</v>
      </c>
      <c r="N225" s="9">
        <v>9.0</v>
      </c>
      <c r="O225" s="9" t="s">
        <v>22</v>
      </c>
      <c r="P225" s="9" t="s">
        <v>22</v>
      </c>
      <c r="Q225" s="9" t="s">
        <v>22</v>
      </c>
      <c r="R225" s="9">
        <v>1.8</v>
      </c>
      <c r="S225" s="9" t="s">
        <v>22</v>
      </c>
      <c r="T225" s="8"/>
      <c r="U225" s="9">
        <v>6.0</v>
      </c>
      <c r="V225" s="9" t="s">
        <v>22</v>
      </c>
      <c r="W225" s="9" t="s">
        <v>22</v>
      </c>
      <c r="X225" s="9" t="s">
        <v>22</v>
      </c>
      <c r="Y225" s="9" t="s">
        <v>22</v>
      </c>
      <c r="Z225" s="9" t="s">
        <v>22</v>
      </c>
      <c r="AA225" s="8"/>
      <c r="AB225" s="9" t="s">
        <v>3595</v>
      </c>
      <c r="AC225" s="9" t="s">
        <v>3595</v>
      </c>
      <c r="AD225" s="8"/>
      <c r="AE225" s="9" t="s">
        <v>4701</v>
      </c>
      <c r="AF225" s="103" t="s">
        <v>22</v>
      </c>
      <c r="AG225" s="103" t="s">
        <v>22</v>
      </c>
      <c r="AH225" s="9" t="s">
        <v>22</v>
      </c>
      <c r="AI225" s="9" t="s">
        <v>22</v>
      </c>
      <c r="AJ225" s="9" t="s">
        <v>22</v>
      </c>
      <c r="AK225" s="8"/>
      <c r="AL225" s="103" t="s">
        <v>22</v>
      </c>
      <c r="AM225" s="103" t="s">
        <v>22</v>
      </c>
      <c r="AN225" s="103" t="s">
        <v>22</v>
      </c>
      <c r="AO225" s="9">
        <v>10.3</v>
      </c>
      <c r="AP225" s="9" t="s">
        <v>22</v>
      </c>
      <c r="AQ225" s="8"/>
      <c r="AR225" s="9" t="s">
        <v>4714</v>
      </c>
      <c r="AS225" s="103" t="s">
        <v>22</v>
      </c>
      <c r="AT225" s="98" t="s">
        <v>5368</v>
      </c>
    </row>
    <row r="226">
      <c r="A226" s="103" t="s">
        <v>3899</v>
      </c>
      <c r="B226" s="260" t="str">
        <f> VLOOKUP($A226,datasets!$A:$B,2,0)</f>
        <v>Holden and Smit 2019, South African Journal of Geomatics (PJ3SVQP3)</v>
      </c>
      <c r="C226" s="8" t="str">
        <f t="shared" si="1"/>
        <v>PJ3SVQP3.1.2</v>
      </c>
      <c r="D226" s="9" t="s">
        <v>4872</v>
      </c>
      <c r="E226" s="9" t="s">
        <v>4921</v>
      </c>
      <c r="F226" s="9" t="s">
        <v>4695</v>
      </c>
      <c r="G226" s="9" t="s">
        <v>22</v>
      </c>
      <c r="H226" s="9" t="s">
        <v>22</v>
      </c>
      <c r="I226" s="279">
        <v>5.0</v>
      </c>
      <c r="J226" s="9">
        <v>2.0</v>
      </c>
      <c r="K226" s="9" t="s">
        <v>22</v>
      </c>
      <c r="L226" s="8"/>
      <c r="M226" s="9">
        <v>6.0</v>
      </c>
      <c r="N226" s="9">
        <v>6.0</v>
      </c>
      <c r="O226" s="9" t="s">
        <v>22</v>
      </c>
      <c r="P226" s="9" t="s">
        <v>22</v>
      </c>
      <c r="Q226" s="9" t="s">
        <v>22</v>
      </c>
      <c r="R226" s="9">
        <v>0.5</v>
      </c>
      <c r="S226" s="9" t="s">
        <v>22</v>
      </c>
      <c r="T226" s="8"/>
      <c r="U226" s="9">
        <v>6.0</v>
      </c>
      <c r="V226" s="9" t="s">
        <v>22</v>
      </c>
      <c r="W226" s="9" t="s">
        <v>22</v>
      </c>
      <c r="X226" s="9" t="s">
        <v>22</v>
      </c>
      <c r="Y226" s="9" t="s">
        <v>22</v>
      </c>
      <c r="Z226" s="9" t="s">
        <v>22</v>
      </c>
      <c r="AA226" s="8"/>
      <c r="AB226" s="9" t="s">
        <v>3595</v>
      </c>
      <c r="AC226" s="9" t="s">
        <v>3595</v>
      </c>
      <c r="AD226" s="8"/>
      <c r="AE226" s="9" t="s">
        <v>4701</v>
      </c>
      <c r="AF226" s="103" t="s">
        <v>22</v>
      </c>
      <c r="AG226" s="103" t="s">
        <v>22</v>
      </c>
      <c r="AH226" s="9" t="s">
        <v>22</v>
      </c>
      <c r="AI226" s="9" t="s">
        <v>22</v>
      </c>
      <c r="AJ226" s="9" t="s">
        <v>22</v>
      </c>
      <c r="AK226" s="8"/>
      <c r="AL226" s="103" t="s">
        <v>22</v>
      </c>
      <c r="AM226" s="103" t="s">
        <v>22</v>
      </c>
      <c r="AN226" s="103" t="s">
        <v>22</v>
      </c>
      <c r="AO226" s="9">
        <v>20.5</v>
      </c>
      <c r="AP226" s="9" t="s">
        <v>22</v>
      </c>
      <c r="AQ226" s="8"/>
      <c r="AR226" s="9" t="s">
        <v>4714</v>
      </c>
      <c r="AS226" s="103" t="s">
        <v>22</v>
      </c>
      <c r="AT226" s="98" t="s">
        <v>5369</v>
      </c>
    </row>
    <row r="227">
      <c r="A227" s="46" t="s">
        <v>3899</v>
      </c>
      <c r="B227" s="46" t="str">
        <f> VLOOKUP($A227,datasets!$A:$B,2,0)</f>
        <v>Holden and Smit 2019, South African Journal of Geomatics (PJ3SVQP3)</v>
      </c>
      <c r="C227" s="46" t="str">
        <f t="shared" si="1"/>
        <v>PJ3SVQP3.1.3</v>
      </c>
      <c r="D227" s="104" t="s">
        <v>4872</v>
      </c>
      <c r="E227" s="104" t="s">
        <v>4921</v>
      </c>
      <c r="F227" s="104" t="s">
        <v>4695</v>
      </c>
      <c r="G227" s="282" t="s">
        <v>22</v>
      </c>
      <c r="H227" s="282" t="s">
        <v>22</v>
      </c>
      <c r="I227" s="283">
        <v>5.0</v>
      </c>
      <c r="J227" s="284">
        <v>2.0</v>
      </c>
      <c r="K227" s="282" t="s">
        <v>22</v>
      </c>
      <c r="L227" s="46"/>
      <c r="M227" s="44">
        <v>9.0</v>
      </c>
      <c r="N227" s="44">
        <v>9.0</v>
      </c>
      <c r="O227" s="104" t="s">
        <v>22</v>
      </c>
      <c r="P227" s="104" t="s">
        <v>22</v>
      </c>
      <c r="Q227" s="9" t="s">
        <v>22</v>
      </c>
      <c r="R227" s="43">
        <v>0.4</v>
      </c>
      <c r="S227" s="104" t="s">
        <v>22</v>
      </c>
      <c r="T227" s="46"/>
      <c r="U227" s="284">
        <v>6.0</v>
      </c>
      <c r="V227" s="104" t="s">
        <v>22</v>
      </c>
      <c r="W227" s="104" t="s">
        <v>22</v>
      </c>
      <c r="X227" s="104" t="s">
        <v>22</v>
      </c>
      <c r="Y227" s="104" t="s">
        <v>22</v>
      </c>
      <c r="Z227" s="104" t="s">
        <v>22</v>
      </c>
      <c r="AA227" s="46"/>
      <c r="AB227" s="9" t="s">
        <v>3595</v>
      </c>
      <c r="AC227" s="9" t="s">
        <v>3595</v>
      </c>
      <c r="AD227" s="8"/>
      <c r="AE227" s="9" t="s">
        <v>4701</v>
      </c>
      <c r="AF227" s="46" t="s">
        <v>22</v>
      </c>
      <c r="AG227" s="46" t="s">
        <v>22</v>
      </c>
      <c r="AH227" s="104" t="s">
        <v>22</v>
      </c>
      <c r="AI227" s="104" t="s">
        <v>22</v>
      </c>
      <c r="AJ227" s="104" t="s">
        <v>22</v>
      </c>
      <c r="AK227" s="46"/>
      <c r="AL227" s="46" t="s">
        <v>22</v>
      </c>
      <c r="AM227" s="46" t="s">
        <v>22</v>
      </c>
      <c r="AN227" s="46" t="s">
        <v>22</v>
      </c>
      <c r="AO227" s="43">
        <v>9.7</v>
      </c>
      <c r="AP227" s="104" t="s">
        <v>22</v>
      </c>
      <c r="AQ227" s="46"/>
      <c r="AR227" s="9" t="s">
        <v>4714</v>
      </c>
      <c r="AS227" s="46" t="s">
        <v>22</v>
      </c>
      <c r="AT227" s="43" t="s">
        <v>5370</v>
      </c>
    </row>
    <row r="228">
      <c r="A228" s="46" t="s">
        <v>3899</v>
      </c>
      <c r="B228" s="46" t="str">
        <f> VLOOKUP($A228,datasets!$A:$B,2,0)</f>
        <v>Holden and Smit 2019, South African Journal of Geomatics (PJ3SVQP3)</v>
      </c>
      <c r="C228" s="46" t="str">
        <f t="shared" si="1"/>
        <v>PJ3SVQP3.1.4</v>
      </c>
      <c r="D228" s="104" t="s">
        <v>4872</v>
      </c>
      <c r="E228" s="104" t="s">
        <v>4921</v>
      </c>
      <c r="F228" s="104" t="s">
        <v>4695</v>
      </c>
      <c r="G228" s="282" t="s">
        <v>22</v>
      </c>
      <c r="H228" s="282" t="s">
        <v>22</v>
      </c>
      <c r="I228" s="283">
        <v>5.0</v>
      </c>
      <c r="J228" s="284">
        <v>2.0</v>
      </c>
      <c r="K228" s="282" t="s">
        <v>22</v>
      </c>
      <c r="L228" s="46"/>
      <c r="M228" s="44">
        <v>8.0</v>
      </c>
      <c r="N228" s="44">
        <v>8.0</v>
      </c>
      <c r="O228" s="104" t="s">
        <v>22</v>
      </c>
      <c r="P228" s="104" t="s">
        <v>22</v>
      </c>
      <c r="Q228" s="9" t="s">
        <v>22</v>
      </c>
      <c r="R228" s="43">
        <v>0.4</v>
      </c>
      <c r="S228" s="104" t="s">
        <v>22</v>
      </c>
      <c r="T228" s="46"/>
      <c r="U228" s="284">
        <v>6.0</v>
      </c>
      <c r="V228" s="104" t="s">
        <v>22</v>
      </c>
      <c r="W228" s="104" t="s">
        <v>22</v>
      </c>
      <c r="X228" s="104" t="s">
        <v>22</v>
      </c>
      <c r="Y228" s="104" t="s">
        <v>22</v>
      </c>
      <c r="Z228" s="104" t="s">
        <v>22</v>
      </c>
      <c r="AA228" s="46"/>
      <c r="AB228" s="9" t="s">
        <v>3595</v>
      </c>
      <c r="AC228" s="9" t="s">
        <v>3595</v>
      </c>
      <c r="AD228" s="8"/>
      <c r="AE228" s="9" t="s">
        <v>4701</v>
      </c>
      <c r="AF228" s="46" t="s">
        <v>22</v>
      </c>
      <c r="AG228" s="46" t="s">
        <v>22</v>
      </c>
      <c r="AH228" s="104" t="s">
        <v>22</v>
      </c>
      <c r="AI228" s="104" t="s">
        <v>22</v>
      </c>
      <c r="AJ228" s="104" t="s">
        <v>22</v>
      </c>
      <c r="AK228" s="46"/>
      <c r="AL228" s="46" t="s">
        <v>22</v>
      </c>
      <c r="AM228" s="46" t="s">
        <v>22</v>
      </c>
      <c r="AN228" s="46" t="s">
        <v>22</v>
      </c>
      <c r="AO228" s="43">
        <v>10.2</v>
      </c>
      <c r="AP228" s="104" t="s">
        <v>22</v>
      </c>
      <c r="AQ228" s="46"/>
      <c r="AR228" s="9" t="s">
        <v>4714</v>
      </c>
      <c r="AS228" s="46" t="s">
        <v>22</v>
      </c>
      <c r="AT228" s="43" t="s">
        <v>5371</v>
      </c>
    </row>
    <row r="229">
      <c r="A229" s="46" t="s">
        <v>3899</v>
      </c>
      <c r="B229" s="46" t="str">
        <f> VLOOKUP($A229,datasets!$A:$B,2,0)</f>
        <v>Holden and Smit 2019, South African Journal of Geomatics (PJ3SVQP3)</v>
      </c>
      <c r="C229" s="46" t="str">
        <f t="shared" si="1"/>
        <v>PJ3SVQP3.1.5</v>
      </c>
      <c r="D229" s="104" t="s">
        <v>4872</v>
      </c>
      <c r="E229" s="104" t="s">
        <v>4921</v>
      </c>
      <c r="F229" s="104" t="s">
        <v>4695</v>
      </c>
      <c r="G229" s="282" t="s">
        <v>22</v>
      </c>
      <c r="H229" s="282" t="s">
        <v>22</v>
      </c>
      <c r="I229" s="283">
        <v>5.0</v>
      </c>
      <c r="J229" s="284">
        <v>2.0</v>
      </c>
      <c r="K229" s="282" t="s">
        <v>22</v>
      </c>
      <c r="L229" s="46"/>
      <c r="M229" s="44">
        <v>9.0</v>
      </c>
      <c r="N229" s="44">
        <v>9.0</v>
      </c>
      <c r="O229" s="104" t="s">
        <v>22</v>
      </c>
      <c r="P229" s="104" t="s">
        <v>22</v>
      </c>
      <c r="Q229" s="9" t="s">
        <v>22</v>
      </c>
      <c r="R229" s="43">
        <v>1.1</v>
      </c>
      <c r="S229" s="104" t="s">
        <v>22</v>
      </c>
      <c r="T229" s="46"/>
      <c r="U229" s="284">
        <v>6.0</v>
      </c>
      <c r="V229" s="104" t="s">
        <v>22</v>
      </c>
      <c r="W229" s="104" t="s">
        <v>22</v>
      </c>
      <c r="X229" s="104" t="s">
        <v>22</v>
      </c>
      <c r="Y229" s="104" t="s">
        <v>22</v>
      </c>
      <c r="Z229" s="104" t="s">
        <v>22</v>
      </c>
      <c r="AA229" s="46"/>
      <c r="AB229" s="9" t="s">
        <v>3595</v>
      </c>
      <c r="AC229" s="9" t="s">
        <v>3595</v>
      </c>
      <c r="AD229" s="8"/>
      <c r="AE229" s="9" t="s">
        <v>4701</v>
      </c>
      <c r="AF229" s="46" t="s">
        <v>22</v>
      </c>
      <c r="AG229" s="46" t="s">
        <v>22</v>
      </c>
      <c r="AH229" s="104" t="s">
        <v>22</v>
      </c>
      <c r="AI229" s="104" t="s">
        <v>22</v>
      </c>
      <c r="AJ229" s="104" t="s">
        <v>22</v>
      </c>
      <c r="AK229" s="46"/>
      <c r="AL229" s="46" t="s">
        <v>22</v>
      </c>
      <c r="AM229" s="46" t="s">
        <v>22</v>
      </c>
      <c r="AN229" s="46" t="s">
        <v>22</v>
      </c>
      <c r="AO229" s="43">
        <v>6.3</v>
      </c>
      <c r="AP229" s="104" t="s">
        <v>22</v>
      </c>
      <c r="AQ229" s="46"/>
      <c r="AR229" s="9" t="s">
        <v>4714</v>
      </c>
      <c r="AS229" s="46" t="s">
        <v>22</v>
      </c>
      <c r="AT229" s="43" t="s">
        <v>5372</v>
      </c>
    </row>
    <row r="230">
      <c r="A230" s="46" t="s">
        <v>3899</v>
      </c>
      <c r="B230" s="46" t="str">
        <f> VLOOKUP($A230,datasets!$A:$B,2,0)</f>
        <v>Holden and Smit 2019, South African Journal of Geomatics (PJ3SVQP3)</v>
      </c>
      <c r="C230" s="46" t="str">
        <f t="shared" si="1"/>
        <v>PJ3SVQP3.1.6</v>
      </c>
      <c r="D230" s="104" t="s">
        <v>4872</v>
      </c>
      <c r="E230" s="104" t="s">
        <v>4921</v>
      </c>
      <c r="F230" s="104" t="s">
        <v>4695</v>
      </c>
      <c r="G230" s="282" t="s">
        <v>22</v>
      </c>
      <c r="H230" s="282" t="s">
        <v>22</v>
      </c>
      <c r="I230" s="283">
        <v>5.0</v>
      </c>
      <c r="J230" s="284">
        <v>2.0</v>
      </c>
      <c r="K230" s="282" t="s">
        <v>22</v>
      </c>
      <c r="L230" s="46"/>
      <c r="M230" s="44">
        <v>9.0</v>
      </c>
      <c r="N230" s="44">
        <v>9.0</v>
      </c>
      <c r="O230" s="104" t="s">
        <v>22</v>
      </c>
      <c r="P230" s="104" t="s">
        <v>22</v>
      </c>
      <c r="Q230" s="9" t="s">
        <v>22</v>
      </c>
      <c r="R230" s="43">
        <v>14.1</v>
      </c>
      <c r="S230" s="104" t="s">
        <v>22</v>
      </c>
      <c r="T230" s="46"/>
      <c r="U230" s="284">
        <v>6.0</v>
      </c>
      <c r="V230" s="104" t="s">
        <v>22</v>
      </c>
      <c r="W230" s="104" t="s">
        <v>22</v>
      </c>
      <c r="X230" s="104" t="s">
        <v>22</v>
      </c>
      <c r="Y230" s="104" t="s">
        <v>22</v>
      </c>
      <c r="Z230" s="104" t="s">
        <v>22</v>
      </c>
      <c r="AA230" s="46"/>
      <c r="AB230" s="9" t="s">
        <v>3595</v>
      </c>
      <c r="AC230" s="9" t="s">
        <v>3595</v>
      </c>
      <c r="AD230" s="8"/>
      <c r="AE230" s="9" t="s">
        <v>4701</v>
      </c>
      <c r="AF230" s="46" t="s">
        <v>22</v>
      </c>
      <c r="AG230" s="46" t="s">
        <v>22</v>
      </c>
      <c r="AH230" s="104" t="s">
        <v>22</v>
      </c>
      <c r="AI230" s="104" t="s">
        <v>22</v>
      </c>
      <c r="AJ230" s="104" t="s">
        <v>22</v>
      </c>
      <c r="AK230" s="46"/>
      <c r="AL230" s="46" t="s">
        <v>22</v>
      </c>
      <c r="AM230" s="46" t="s">
        <v>22</v>
      </c>
      <c r="AN230" s="46" t="s">
        <v>22</v>
      </c>
      <c r="AO230" s="43">
        <v>14.3</v>
      </c>
      <c r="AP230" s="104" t="s">
        <v>22</v>
      </c>
      <c r="AQ230" s="46"/>
      <c r="AR230" s="9" t="s">
        <v>4714</v>
      </c>
      <c r="AS230" s="46" t="s">
        <v>22</v>
      </c>
      <c r="AT230" s="43" t="s">
        <v>5373</v>
      </c>
    </row>
    <row r="231">
      <c r="A231" s="46" t="s">
        <v>3899</v>
      </c>
      <c r="B231" s="46" t="str">
        <f> VLOOKUP($A231,datasets!$A:$B,2,0)</f>
        <v>Holden and Smit 2019, South African Journal of Geomatics (PJ3SVQP3)</v>
      </c>
      <c r="C231" s="46" t="str">
        <f t="shared" si="1"/>
        <v>PJ3SVQP3.1.7</v>
      </c>
      <c r="D231" s="104" t="s">
        <v>4872</v>
      </c>
      <c r="E231" s="104" t="s">
        <v>4921</v>
      </c>
      <c r="F231" s="104" t="s">
        <v>4695</v>
      </c>
      <c r="G231" s="282" t="s">
        <v>22</v>
      </c>
      <c r="H231" s="282" t="s">
        <v>22</v>
      </c>
      <c r="I231" s="283">
        <v>5.0</v>
      </c>
      <c r="J231" s="284">
        <v>2.0</v>
      </c>
      <c r="K231" s="282" t="s">
        <v>22</v>
      </c>
      <c r="L231" s="46"/>
      <c r="M231" s="44">
        <v>9.0</v>
      </c>
      <c r="N231" s="44">
        <v>9.0</v>
      </c>
      <c r="O231" s="104" t="s">
        <v>22</v>
      </c>
      <c r="P231" s="104" t="s">
        <v>22</v>
      </c>
      <c r="Q231" s="9" t="s">
        <v>22</v>
      </c>
      <c r="R231" s="43">
        <v>10.6</v>
      </c>
      <c r="S231" s="104" t="s">
        <v>22</v>
      </c>
      <c r="T231" s="46"/>
      <c r="U231" s="284">
        <v>6.0</v>
      </c>
      <c r="V231" s="104" t="s">
        <v>22</v>
      </c>
      <c r="W231" s="104" t="s">
        <v>22</v>
      </c>
      <c r="X231" s="104" t="s">
        <v>22</v>
      </c>
      <c r="Y231" s="104" t="s">
        <v>22</v>
      </c>
      <c r="Z231" s="104" t="s">
        <v>22</v>
      </c>
      <c r="AA231" s="46"/>
      <c r="AB231" s="9" t="s">
        <v>3595</v>
      </c>
      <c r="AC231" s="9" t="s">
        <v>3595</v>
      </c>
      <c r="AD231" s="8"/>
      <c r="AE231" s="9" t="s">
        <v>4701</v>
      </c>
      <c r="AF231" s="46" t="s">
        <v>22</v>
      </c>
      <c r="AG231" s="46" t="s">
        <v>22</v>
      </c>
      <c r="AH231" s="104" t="s">
        <v>22</v>
      </c>
      <c r="AI231" s="104" t="s">
        <v>22</v>
      </c>
      <c r="AJ231" s="104" t="s">
        <v>22</v>
      </c>
      <c r="AK231" s="46"/>
      <c r="AL231" s="46" t="s">
        <v>22</v>
      </c>
      <c r="AM231" s="46" t="s">
        <v>22</v>
      </c>
      <c r="AN231" s="46" t="s">
        <v>22</v>
      </c>
      <c r="AO231" s="43">
        <v>15.0</v>
      </c>
      <c r="AP231" s="104" t="s">
        <v>22</v>
      </c>
      <c r="AQ231" s="46"/>
      <c r="AR231" s="9" t="s">
        <v>4714</v>
      </c>
      <c r="AS231" s="46" t="s">
        <v>22</v>
      </c>
      <c r="AT231" s="43" t="s">
        <v>5374</v>
      </c>
    </row>
    <row r="232">
      <c r="A232" s="46" t="s">
        <v>3899</v>
      </c>
      <c r="B232" s="46" t="str">
        <f> VLOOKUP($A232,datasets!$A:$B,2,0)</f>
        <v>Holden and Smit 2019, South African Journal of Geomatics (PJ3SVQP3)</v>
      </c>
      <c r="C232" s="46" t="str">
        <f t="shared" si="1"/>
        <v>PJ3SVQP3.1.8</v>
      </c>
      <c r="D232" s="104" t="s">
        <v>4872</v>
      </c>
      <c r="E232" s="104" t="s">
        <v>4921</v>
      </c>
      <c r="F232" s="104" t="s">
        <v>4695</v>
      </c>
      <c r="G232" s="282" t="s">
        <v>22</v>
      </c>
      <c r="H232" s="282" t="s">
        <v>22</v>
      </c>
      <c r="I232" s="283">
        <v>5.0</v>
      </c>
      <c r="J232" s="284">
        <v>2.0</v>
      </c>
      <c r="K232" s="282" t="s">
        <v>22</v>
      </c>
      <c r="L232" s="46"/>
      <c r="M232" s="44">
        <v>9.0</v>
      </c>
      <c r="N232" s="44">
        <v>9.0</v>
      </c>
      <c r="O232" s="104" t="s">
        <v>22</v>
      </c>
      <c r="P232" s="104" t="s">
        <v>22</v>
      </c>
      <c r="Q232" s="9" t="s">
        <v>22</v>
      </c>
      <c r="R232" s="43">
        <v>8.8</v>
      </c>
      <c r="S232" s="104" t="s">
        <v>22</v>
      </c>
      <c r="T232" s="46"/>
      <c r="U232" s="284">
        <v>6.0</v>
      </c>
      <c r="V232" s="104" t="s">
        <v>22</v>
      </c>
      <c r="W232" s="104" t="s">
        <v>22</v>
      </c>
      <c r="X232" s="104" t="s">
        <v>22</v>
      </c>
      <c r="Y232" s="104" t="s">
        <v>22</v>
      </c>
      <c r="Z232" s="104" t="s">
        <v>22</v>
      </c>
      <c r="AA232" s="46"/>
      <c r="AB232" s="9" t="s">
        <v>3595</v>
      </c>
      <c r="AC232" s="9" t="s">
        <v>3595</v>
      </c>
      <c r="AD232" s="8"/>
      <c r="AE232" s="9" t="s">
        <v>4701</v>
      </c>
      <c r="AF232" s="46" t="s">
        <v>22</v>
      </c>
      <c r="AG232" s="46" t="s">
        <v>22</v>
      </c>
      <c r="AH232" s="104" t="s">
        <v>22</v>
      </c>
      <c r="AI232" s="104" t="s">
        <v>22</v>
      </c>
      <c r="AJ232" s="104" t="s">
        <v>22</v>
      </c>
      <c r="AK232" s="46"/>
      <c r="AL232" s="46" t="s">
        <v>22</v>
      </c>
      <c r="AM232" s="46" t="s">
        <v>22</v>
      </c>
      <c r="AN232" s="46" t="s">
        <v>22</v>
      </c>
      <c r="AO232" s="43">
        <v>13.0</v>
      </c>
      <c r="AP232" s="104" t="s">
        <v>22</v>
      </c>
      <c r="AQ232" s="46"/>
      <c r="AR232" s="9" t="s">
        <v>4714</v>
      </c>
      <c r="AS232" s="46" t="s">
        <v>22</v>
      </c>
      <c r="AT232" s="43" t="s">
        <v>5375</v>
      </c>
    </row>
    <row r="233">
      <c r="A233" s="103" t="s">
        <v>3904</v>
      </c>
      <c r="B233" s="260" t="str">
        <f> VLOOKUP($A233,datasets!$A:$B,2,0)</f>
        <v>Holden and Smit 2019, South African Journal of Geomatics (PJ3SVQP3)</v>
      </c>
      <c r="C233" s="8" t="str">
        <f t="shared" si="1"/>
        <v>PJ3SVQP3.2.1</v>
      </c>
      <c r="D233" s="9" t="s">
        <v>4872</v>
      </c>
      <c r="E233" s="9" t="s">
        <v>4921</v>
      </c>
      <c r="F233" s="9" t="s">
        <v>4695</v>
      </c>
      <c r="G233" s="9" t="s">
        <v>22</v>
      </c>
      <c r="H233" s="9" t="s">
        <v>22</v>
      </c>
      <c r="I233" s="279">
        <v>5.0</v>
      </c>
      <c r="J233" s="9">
        <v>2.0</v>
      </c>
      <c r="K233" s="9" t="s">
        <v>22</v>
      </c>
      <c r="L233" s="8"/>
      <c r="M233" s="9">
        <v>40.0</v>
      </c>
      <c r="N233" s="9">
        <v>40.0</v>
      </c>
      <c r="O233" s="9" t="s">
        <v>22</v>
      </c>
      <c r="P233" s="9" t="s">
        <v>22</v>
      </c>
      <c r="Q233" s="9" t="s">
        <v>22</v>
      </c>
      <c r="R233" s="9">
        <v>3.7</v>
      </c>
      <c r="S233" s="9" t="s">
        <v>22</v>
      </c>
      <c r="T233" s="8"/>
      <c r="U233" s="9">
        <v>18.0</v>
      </c>
      <c r="V233" s="9" t="s">
        <v>22</v>
      </c>
      <c r="W233" s="9" t="s">
        <v>22</v>
      </c>
      <c r="X233" s="9" t="s">
        <v>22</v>
      </c>
      <c r="Y233" s="9" t="s">
        <v>22</v>
      </c>
      <c r="Z233" s="9" t="s">
        <v>22</v>
      </c>
      <c r="AA233" s="8"/>
      <c r="AB233" s="9" t="s">
        <v>3595</v>
      </c>
      <c r="AC233" s="9" t="s">
        <v>3595</v>
      </c>
      <c r="AD233" s="8"/>
      <c r="AE233" s="9" t="s">
        <v>4701</v>
      </c>
      <c r="AF233" s="103" t="s">
        <v>22</v>
      </c>
      <c r="AG233" s="103" t="s">
        <v>22</v>
      </c>
      <c r="AH233" s="9" t="s">
        <v>22</v>
      </c>
      <c r="AI233" s="9" t="s">
        <v>22</v>
      </c>
      <c r="AJ233" s="9" t="s">
        <v>22</v>
      </c>
      <c r="AK233" s="8"/>
      <c r="AL233" s="103" t="s">
        <v>22</v>
      </c>
      <c r="AM233" s="103" t="s">
        <v>22</v>
      </c>
      <c r="AN233" s="103" t="s">
        <v>22</v>
      </c>
      <c r="AO233" s="9">
        <v>10.0</v>
      </c>
      <c r="AP233" s="9" t="s">
        <v>22</v>
      </c>
      <c r="AQ233" s="8"/>
      <c r="AR233" s="9" t="s">
        <v>4714</v>
      </c>
      <c r="AS233" s="103" t="s">
        <v>22</v>
      </c>
      <c r="AT233" s="98" t="s">
        <v>5368</v>
      </c>
    </row>
    <row r="234">
      <c r="A234" s="103" t="s">
        <v>3904</v>
      </c>
      <c r="B234" s="260" t="str">
        <f> VLOOKUP($A234,datasets!$A:$B,2,0)</f>
        <v>Holden and Smit 2019, South African Journal of Geomatics (PJ3SVQP3)</v>
      </c>
      <c r="C234" s="8" t="str">
        <f t="shared" si="1"/>
        <v>PJ3SVQP3.2.2</v>
      </c>
      <c r="D234" s="9" t="s">
        <v>4872</v>
      </c>
      <c r="E234" s="9" t="s">
        <v>4921</v>
      </c>
      <c r="F234" s="9" t="s">
        <v>4695</v>
      </c>
      <c r="G234" s="9" t="s">
        <v>22</v>
      </c>
      <c r="H234" s="9" t="s">
        <v>22</v>
      </c>
      <c r="I234" s="279">
        <v>5.0</v>
      </c>
      <c r="J234" s="9">
        <v>2.0</v>
      </c>
      <c r="K234" s="9" t="s">
        <v>22</v>
      </c>
      <c r="L234" s="8"/>
      <c r="M234" s="9">
        <v>13.0</v>
      </c>
      <c r="N234" s="9">
        <v>13.0</v>
      </c>
      <c r="O234" s="9" t="s">
        <v>22</v>
      </c>
      <c r="P234" s="9" t="s">
        <v>22</v>
      </c>
      <c r="Q234" s="9" t="s">
        <v>22</v>
      </c>
      <c r="R234" s="9">
        <v>0.7</v>
      </c>
      <c r="S234" s="9" t="s">
        <v>22</v>
      </c>
      <c r="T234" s="8"/>
      <c r="U234" s="9">
        <v>18.0</v>
      </c>
      <c r="V234" s="9" t="s">
        <v>22</v>
      </c>
      <c r="W234" s="9" t="s">
        <v>22</v>
      </c>
      <c r="X234" s="9" t="s">
        <v>22</v>
      </c>
      <c r="Y234" s="9" t="s">
        <v>22</v>
      </c>
      <c r="Z234" s="9" t="s">
        <v>22</v>
      </c>
      <c r="AA234" s="8"/>
      <c r="AB234" s="9" t="s">
        <v>3595</v>
      </c>
      <c r="AC234" s="9" t="s">
        <v>3595</v>
      </c>
      <c r="AD234" s="8"/>
      <c r="AE234" s="9" t="s">
        <v>4701</v>
      </c>
      <c r="AF234" s="103" t="s">
        <v>22</v>
      </c>
      <c r="AG234" s="103" t="s">
        <v>22</v>
      </c>
      <c r="AH234" s="9" t="s">
        <v>22</v>
      </c>
      <c r="AI234" s="9" t="s">
        <v>22</v>
      </c>
      <c r="AJ234" s="9" t="s">
        <v>22</v>
      </c>
      <c r="AK234" s="8"/>
      <c r="AL234" s="103" t="s">
        <v>22</v>
      </c>
      <c r="AM234" s="103" t="s">
        <v>22</v>
      </c>
      <c r="AN234" s="103" t="s">
        <v>22</v>
      </c>
      <c r="AO234" s="9">
        <v>13.6</v>
      </c>
      <c r="AP234" s="9" t="s">
        <v>22</v>
      </c>
      <c r="AQ234" s="8"/>
      <c r="AR234" s="9" t="s">
        <v>4714</v>
      </c>
      <c r="AS234" s="103" t="s">
        <v>22</v>
      </c>
      <c r="AT234" s="98" t="s">
        <v>5369</v>
      </c>
    </row>
    <row r="235">
      <c r="A235" s="103" t="s">
        <v>3904</v>
      </c>
      <c r="B235" s="260" t="str">
        <f> VLOOKUP($A235,datasets!$A:$B,2,0)</f>
        <v>Holden and Smit 2019, South African Journal of Geomatics (PJ3SVQP3)</v>
      </c>
      <c r="C235" s="8" t="str">
        <f t="shared" si="1"/>
        <v>PJ3SVQP3.2.3</v>
      </c>
      <c r="D235" s="9" t="s">
        <v>4872</v>
      </c>
      <c r="E235" s="9" t="s">
        <v>4921</v>
      </c>
      <c r="F235" s="9" t="s">
        <v>4695</v>
      </c>
      <c r="G235" s="9" t="s">
        <v>22</v>
      </c>
      <c r="H235" s="9" t="s">
        <v>22</v>
      </c>
      <c r="I235" s="279">
        <v>5.0</v>
      </c>
      <c r="J235" s="9">
        <v>2.0</v>
      </c>
      <c r="K235" s="9" t="s">
        <v>22</v>
      </c>
      <c r="L235" s="8"/>
      <c r="M235" s="9">
        <v>40.0</v>
      </c>
      <c r="N235" s="9">
        <v>40.0</v>
      </c>
      <c r="O235" s="9" t="s">
        <v>22</v>
      </c>
      <c r="P235" s="9" t="s">
        <v>22</v>
      </c>
      <c r="Q235" s="9" t="s">
        <v>22</v>
      </c>
      <c r="R235" s="43">
        <v>2.1</v>
      </c>
      <c r="S235" s="9" t="s">
        <v>22</v>
      </c>
      <c r="T235" s="8"/>
      <c r="U235" s="9">
        <v>18.0</v>
      </c>
      <c r="V235" s="9" t="s">
        <v>22</v>
      </c>
      <c r="W235" s="9" t="s">
        <v>22</v>
      </c>
      <c r="X235" s="9" t="s">
        <v>22</v>
      </c>
      <c r="Y235" s="9" t="s">
        <v>22</v>
      </c>
      <c r="Z235" s="9" t="s">
        <v>22</v>
      </c>
      <c r="AA235" s="8"/>
      <c r="AB235" s="9" t="s">
        <v>3595</v>
      </c>
      <c r="AC235" s="9" t="s">
        <v>3595</v>
      </c>
      <c r="AD235" s="8"/>
      <c r="AE235" s="9" t="s">
        <v>4701</v>
      </c>
      <c r="AF235" s="103" t="s">
        <v>22</v>
      </c>
      <c r="AG235" s="103" t="s">
        <v>22</v>
      </c>
      <c r="AH235" s="9" t="s">
        <v>22</v>
      </c>
      <c r="AI235" s="9" t="s">
        <v>22</v>
      </c>
      <c r="AJ235" s="9" t="s">
        <v>22</v>
      </c>
      <c r="AK235" s="8"/>
      <c r="AL235" s="103" t="s">
        <v>22</v>
      </c>
      <c r="AM235" s="103" t="s">
        <v>22</v>
      </c>
      <c r="AN235" s="103" t="s">
        <v>22</v>
      </c>
      <c r="AO235" s="9">
        <v>7.1</v>
      </c>
      <c r="AP235" s="9" t="s">
        <v>22</v>
      </c>
      <c r="AQ235" s="8"/>
      <c r="AR235" s="9" t="s">
        <v>4714</v>
      </c>
      <c r="AS235" s="103" t="s">
        <v>22</v>
      </c>
      <c r="AT235" s="98" t="s">
        <v>5370</v>
      </c>
    </row>
    <row r="236">
      <c r="A236" s="103" t="s">
        <v>3904</v>
      </c>
      <c r="B236" s="260" t="str">
        <f> VLOOKUP($A236,datasets!$A:$B,2,0)</f>
        <v>Holden and Smit 2019, South African Journal of Geomatics (PJ3SVQP3)</v>
      </c>
      <c r="C236" s="8" t="str">
        <f t="shared" si="1"/>
        <v>PJ3SVQP3.2.4</v>
      </c>
      <c r="D236" s="9" t="s">
        <v>4872</v>
      </c>
      <c r="E236" s="9" t="s">
        <v>4921</v>
      </c>
      <c r="F236" s="9" t="s">
        <v>4695</v>
      </c>
      <c r="G236" s="9" t="s">
        <v>22</v>
      </c>
      <c r="H236" s="9" t="s">
        <v>22</v>
      </c>
      <c r="I236" s="279">
        <v>5.0</v>
      </c>
      <c r="J236" s="9">
        <v>2.0</v>
      </c>
      <c r="K236" s="9" t="s">
        <v>22</v>
      </c>
      <c r="L236" s="8"/>
      <c r="M236" s="9">
        <v>16.0</v>
      </c>
      <c r="N236" s="9">
        <v>16.0</v>
      </c>
      <c r="O236" s="9" t="s">
        <v>22</v>
      </c>
      <c r="P236" s="9" t="s">
        <v>22</v>
      </c>
      <c r="Q236" s="9" t="s">
        <v>22</v>
      </c>
      <c r="R236" s="43">
        <v>0.6</v>
      </c>
      <c r="S236" s="9" t="s">
        <v>22</v>
      </c>
      <c r="T236" s="8"/>
      <c r="U236" s="9">
        <v>18.0</v>
      </c>
      <c r="V236" s="9" t="s">
        <v>22</v>
      </c>
      <c r="W236" s="9" t="s">
        <v>22</v>
      </c>
      <c r="X236" s="9" t="s">
        <v>22</v>
      </c>
      <c r="Y236" s="9" t="s">
        <v>22</v>
      </c>
      <c r="Z236" s="9" t="s">
        <v>22</v>
      </c>
      <c r="AA236" s="8"/>
      <c r="AB236" s="9" t="s">
        <v>3595</v>
      </c>
      <c r="AC236" s="9" t="s">
        <v>3595</v>
      </c>
      <c r="AD236" s="8"/>
      <c r="AE236" s="9" t="s">
        <v>4701</v>
      </c>
      <c r="AF236" s="103" t="s">
        <v>22</v>
      </c>
      <c r="AG236" s="103" t="s">
        <v>22</v>
      </c>
      <c r="AH236" s="9" t="s">
        <v>22</v>
      </c>
      <c r="AI236" s="9" t="s">
        <v>22</v>
      </c>
      <c r="AJ236" s="9" t="s">
        <v>22</v>
      </c>
      <c r="AK236" s="8"/>
      <c r="AL236" s="103" t="s">
        <v>22</v>
      </c>
      <c r="AM236" s="103" t="s">
        <v>22</v>
      </c>
      <c r="AN236" s="103" t="s">
        <v>22</v>
      </c>
      <c r="AO236" s="9">
        <v>10.0</v>
      </c>
      <c r="AP236" s="9" t="s">
        <v>22</v>
      </c>
      <c r="AQ236" s="8"/>
      <c r="AR236" s="9" t="s">
        <v>4714</v>
      </c>
      <c r="AS236" s="103" t="s">
        <v>22</v>
      </c>
      <c r="AT236" s="98" t="s">
        <v>5371</v>
      </c>
    </row>
    <row r="237">
      <c r="A237" s="103" t="s">
        <v>3904</v>
      </c>
      <c r="B237" s="260" t="str">
        <f> VLOOKUP($A237,datasets!$A:$B,2,0)</f>
        <v>Holden and Smit 2019, South African Journal of Geomatics (PJ3SVQP3)</v>
      </c>
      <c r="C237" s="8" t="str">
        <f t="shared" si="1"/>
        <v>PJ3SVQP3.2.5</v>
      </c>
      <c r="D237" s="9" t="s">
        <v>4872</v>
      </c>
      <c r="E237" s="9" t="s">
        <v>4921</v>
      </c>
      <c r="F237" s="9" t="s">
        <v>4695</v>
      </c>
      <c r="G237" s="9" t="s">
        <v>22</v>
      </c>
      <c r="H237" s="9" t="s">
        <v>22</v>
      </c>
      <c r="I237" s="279">
        <v>5.0</v>
      </c>
      <c r="J237" s="9">
        <v>2.0</v>
      </c>
      <c r="K237" s="9" t="s">
        <v>22</v>
      </c>
      <c r="L237" s="8"/>
      <c r="M237" s="9">
        <v>40.0</v>
      </c>
      <c r="N237" s="9">
        <v>40.0</v>
      </c>
      <c r="O237" s="9" t="s">
        <v>22</v>
      </c>
      <c r="P237" s="9" t="s">
        <v>22</v>
      </c>
      <c r="Q237" s="9" t="s">
        <v>22</v>
      </c>
      <c r="R237" s="43">
        <v>2.5</v>
      </c>
      <c r="S237" s="9" t="s">
        <v>22</v>
      </c>
      <c r="T237" s="8"/>
      <c r="U237" s="9">
        <v>18.0</v>
      </c>
      <c r="V237" s="9" t="s">
        <v>22</v>
      </c>
      <c r="W237" s="9" t="s">
        <v>22</v>
      </c>
      <c r="X237" s="9" t="s">
        <v>22</v>
      </c>
      <c r="Y237" s="9" t="s">
        <v>22</v>
      </c>
      <c r="Z237" s="9" t="s">
        <v>22</v>
      </c>
      <c r="AA237" s="8"/>
      <c r="AB237" s="9" t="s">
        <v>3595</v>
      </c>
      <c r="AC237" s="9" t="s">
        <v>3595</v>
      </c>
      <c r="AD237" s="8"/>
      <c r="AE237" s="9" t="s">
        <v>4701</v>
      </c>
      <c r="AF237" s="103" t="s">
        <v>22</v>
      </c>
      <c r="AG237" s="103" t="s">
        <v>22</v>
      </c>
      <c r="AH237" s="9" t="s">
        <v>22</v>
      </c>
      <c r="AI237" s="9" t="s">
        <v>22</v>
      </c>
      <c r="AJ237" s="9" t="s">
        <v>22</v>
      </c>
      <c r="AK237" s="8"/>
      <c r="AL237" s="103" t="s">
        <v>22</v>
      </c>
      <c r="AM237" s="103" t="s">
        <v>22</v>
      </c>
      <c r="AN237" s="103" t="s">
        <v>22</v>
      </c>
      <c r="AO237" s="9">
        <v>7.8</v>
      </c>
      <c r="AP237" s="9" t="s">
        <v>22</v>
      </c>
      <c r="AQ237" s="8"/>
      <c r="AR237" s="9" t="s">
        <v>4714</v>
      </c>
      <c r="AS237" s="103" t="s">
        <v>22</v>
      </c>
      <c r="AT237" s="98" t="s">
        <v>5372</v>
      </c>
    </row>
    <row r="238">
      <c r="A238" s="103" t="s">
        <v>3904</v>
      </c>
      <c r="B238" s="260" t="str">
        <f> VLOOKUP($A238,datasets!$A:$B,2,0)</f>
        <v>Holden and Smit 2019, South African Journal of Geomatics (PJ3SVQP3)</v>
      </c>
      <c r="C238" s="8" t="str">
        <f t="shared" si="1"/>
        <v>PJ3SVQP3.2.6</v>
      </c>
      <c r="D238" s="9" t="s">
        <v>4872</v>
      </c>
      <c r="E238" s="9" t="s">
        <v>4921</v>
      </c>
      <c r="F238" s="9" t="s">
        <v>4695</v>
      </c>
      <c r="G238" s="9" t="s">
        <v>22</v>
      </c>
      <c r="H238" s="9" t="s">
        <v>22</v>
      </c>
      <c r="I238" s="279">
        <v>5.0</v>
      </c>
      <c r="J238" s="9">
        <v>2.0</v>
      </c>
      <c r="K238" s="9" t="s">
        <v>22</v>
      </c>
      <c r="L238" s="8"/>
      <c r="M238" s="9">
        <v>40.0</v>
      </c>
      <c r="N238" s="9">
        <v>40.0</v>
      </c>
      <c r="O238" s="9" t="s">
        <v>22</v>
      </c>
      <c r="P238" s="9" t="s">
        <v>22</v>
      </c>
      <c r="Q238" s="9" t="s">
        <v>22</v>
      </c>
      <c r="R238" s="43">
        <v>16.9</v>
      </c>
      <c r="S238" s="9" t="s">
        <v>22</v>
      </c>
      <c r="T238" s="8"/>
      <c r="U238" s="9">
        <v>18.0</v>
      </c>
      <c r="V238" s="9" t="s">
        <v>22</v>
      </c>
      <c r="W238" s="9" t="s">
        <v>22</v>
      </c>
      <c r="X238" s="9" t="s">
        <v>22</v>
      </c>
      <c r="Y238" s="9" t="s">
        <v>22</v>
      </c>
      <c r="Z238" s="9" t="s">
        <v>22</v>
      </c>
      <c r="AA238" s="8"/>
      <c r="AB238" s="9" t="s">
        <v>3595</v>
      </c>
      <c r="AC238" s="9" t="s">
        <v>3595</v>
      </c>
      <c r="AD238" s="8"/>
      <c r="AE238" s="9" t="s">
        <v>4701</v>
      </c>
      <c r="AF238" s="103" t="s">
        <v>22</v>
      </c>
      <c r="AG238" s="103" t="s">
        <v>22</v>
      </c>
      <c r="AH238" s="9" t="s">
        <v>22</v>
      </c>
      <c r="AI238" s="9" t="s">
        <v>22</v>
      </c>
      <c r="AJ238" s="9" t="s">
        <v>22</v>
      </c>
      <c r="AK238" s="8"/>
      <c r="AL238" s="103" t="s">
        <v>22</v>
      </c>
      <c r="AM238" s="103" t="s">
        <v>22</v>
      </c>
      <c r="AN238" s="103" t="s">
        <v>22</v>
      </c>
      <c r="AO238" s="9">
        <v>22.6</v>
      </c>
      <c r="AP238" s="9" t="s">
        <v>22</v>
      </c>
      <c r="AQ238" s="8"/>
      <c r="AR238" s="9" t="s">
        <v>4714</v>
      </c>
      <c r="AS238" s="103" t="s">
        <v>22</v>
      </c>
      <c r="AT238" s="98" t="s">
        <v>5373</v>
      </c>
    </row>
    <row r="239">
      <c r="A239" s="103" t="s">
        <v>3904</v>
      </c>
      <c r="B239" s="260" t="str">
        <f> VLOOKUP($A239,datasets!$A:$B,2,0)</f>
        <v>Holden and Smit 2019, South African Journal of Geomatics (PJ3SVQP3)</v>
      </c>
      <c r="C239" s="8" t="str">
        <f t="shared" si="1"/>
        <v>PJ3SVQP3.2.7</v>
      </c>
      <c r="D239" s="9" t="s">
        <v>4872</v>
      </c>
      <c r="E239" s="9" t="s">
        <v>4921</v>
      </c>
      <c r="F239" s="9" t="s">
        <v>4695</v>
      </c>
      <c r="G239" s="9" t="s">
        <v>22</v>
      </c>
      <c r="H239" s="9" t="s">
        <v>22</v>
      </c>
      <c r="I239" s="279">
        <v>5.0</v>
      </c>
      <c r="J239" s="9">
        <v>2.0</v>
      </c>
      <c r="K239" s="9" t="s">
        <v>22</v>
      </c>
      <c r="L239" s="8"/>
      <c r="M239" s="9">
        <v>40.0</v>
      </c>
      <c r="N239" s="9">
        <v>40.0</v>
      </c>
      <c r="O239" s="9" t="s">
        <v>22</v>
      </c>
      <c r="P239" s="9" t="s">
        <v>22</v>
      </c>
      <c r="Q239" s="9" t="s">
        <v>22</v>
      </c>
      <c r="R239" s="43">
        <v>2.1</v>
      </c>
      <c r="S239" s="9" t="s">
        <v>22</v>
      </c>
      <c r="T239" s="8"/>
      <c r="U239" s="9">
        <v>18.0</v>
      </c>
      <c r="V239" s="9" t="s">
        <v>22</v>
      </c>
      <c r="W239" s="9" t="s">
        <v>22</v>
      </c>
      <c r="X239" s="9" t="s">
        <v>22</v>
      </c>
      <c r="Y239" s="9" t="s">
        <v>22</v>
      </c>
      <c r="Z239" s="9" t="s">
        <v>22</v>
      </c>
      <c r="AA239" s="8"/>
      <c r="AB239" s="9" t="s">
        <v>3595</v>
      </c>
      <c r="AC239" s="9" t="s">
        <v>3595</v>
      </c>
      <c r="AD239" s="8"/>
      <c r="AE239" s="9" t="s">
        <v>4701</v>
      </c>
      <c r="AF239" s="103" t="s">
        <v>22</v>
      </c>
      <c r="AG239" s="103" t="s">
        <v>22</v>
      </c>
      <c r="AH239" s="9" t="s">
        <v>22</v>
      </c>
      <c r="AI239" s="9" t="s">
        <v>22</v>
      </c>
      <c r="AJ239" s="9" t="s">
        <v>22</v>
      </c>
      <c r="AK239" s="8"/>
      <c r="AL239" s="103" t="s">
        <v>22</v>
      </c>
      <c r="AM239" s="103" t="s">
        <v>22</v>
      </c>
      <c r="AN239" s="103" t="s">
        <v>22</v>
      </c>
      <c r="AO239" s="9">
        <v>7.1</v>
      </c>
      <c r="AP239" s="9" t="s">
        <v>22</v>
      </c>
      <c r="AQ239" s="8"/>
      <c r="AR239" s="9" t="s">
        <v>4714</v>
      </c>
      <c r="AS239" s="103" t="s">
        <v>22</v>
      </c>
      <c r="AT239" s="98" t="s">
        <v>5374</v>
      </c>
    </row>
    <row r="240">
      <c r="A240" s="103" t="s">
        <v>3904</v>
      </c>
      <c r="B240" s="260" t="str">
        <f> VLOOKUP($A240,datasets!$A:$B,2,0)</f>
        <v>Holden and Smit 2019, South African Journal of Geomatics (PJ3SVQP3)</v>
      </c>
      <c r="C240" s="8" t="str">
        <f t="shared" si="1"/>
        <v>PJ3SVQP3.2.8</v>
      </c>
      <c r="D240" s="9" t="s">
        <v>4872</v>
      </c>
      <c r="E240" s="9" t="s">
        <v>4921</v>
      </c>
      <c r="F240" s="9" t="s">
        <v>4695</v>
      </c>
      <c r="G240" s="9" t="s">
        <v>22</v>
      </c>
      <c r="H240" s="9" t="s">
        <v>22</v>
      </c>
      <c r="I240" s="279">
        <v>5.0</v>
      </c>
      <c r="J240" s="9">
        <v>2.0</v>
      </c>
      <c r="K240" s="9" t="s">
        <v>22</v>
      </c>
      <c r="L240" s="8"/>
      <c r="M240" s="9">
        <v>40.0</v>
      </c>
      <c r="N240" s="9">
        <v>40.0</v>
      </c>
      <c r="O240" s="9" t="s">
        <v>22</v>
      </c>
      <c r="P240" s="9" t="s">
        <v>22</v>
      </c>
      <c r="Q240" s="9" t="s">
        <v>22</v>
      </c>
      <c r="R240" s="43">
        <v>11.6</v>
      </c>
      <c r="S240" s="9" t="s">
        <v>22</v>
      </c>
      <c r="T240" s="8"/>
      <c r="U240" s="9">
        <v>18.0</v>
      </c>
      <c r="V240" s="9" t="s">
        <v>22</v>
      </c>
      <c r="W240" s="9" t="s">
        <v>22</v>
      </c>
      <c r="X240" s="9" t="s">
        <v>22</v>
      </c>
      <c r="Y240" s="9" t="s">
        <v>22</v>
      </c>
      <c r="Z240" s="9" t="s">
        <v>22</v>
      </c>
      <c r="AA240" s="8"/>
      <c r="AB240" s="9" t="s">
        <v>3595</v>
      </c>
      <c r="AC240" s="9" t="s">
        <v>3595</v>
      </c>
      <c r="AD240" s="8"/>
      <c r="AE240" s="9" t="s">
        <v>4701</v>
      </c>
      <c r="AF240" s="103" t="s">
        <v>22</v>
      </c>
      <c r="AG240" s="103" t="s">
        <v>22</v>
      </c>
      <c r="AH240" s="9" t="s">
        <v>22</v>
      </c>
      <c r="AI240" s="9" t="s">
        <v>22</v>
      </c>
      <c r="AJ240" s="9" t="s">
        <v>22</v>
      </c>
      <c r="AK240" s="8"/>
      <c r="AL240" s="103" t="s">
        <v>22</v>
      </c>
      <c r="AM240" s="103" t="s">
        <v>22</v>
      </c>
      <c r="AN240" s="103" t="s">
        <v>22</v>
      </c>
      <c r="AO240" s="9">
        <v>10.1</v>
      </c>
      <c r="AP240" s="9" t="s">
        <v>22</v>
      </c>
      <c r="AQ240" s="8"/>
      <c r="AR240" s="9" t="s">
        <v>4714</v>
      </c>
      <c r="AS240" s="103" t="s">
        <v>22</v>
      </c>
      <c r="AT240" s="98" t="s">
        <v>5375</v>
      </c>
    </row>
    <row r="241">
      <c r="A241" s="103" t="s">
        <v>3905</v>
      </c>
      <c r="B241" s="260" t="str">
        <f> VLOOKUP($A241,datasets!$A:$B,2,0)</f>
        <v>Holden and Smit 2019, South African Journal of Geomatics (PJ3SVQP3)</v>
      </c>
      <c r="C241" s="8" t="str">
        <f t="shared" si="1"/>
        <v>PJ3SVQP3.3.1</v>
      </c>
      <c r="D241" s="9" t="s">
        <v>4872</v>
      </c>
      <c r="E241" s="9" t="s">
        <v>4921</v>
      </c>
      <c r="F241" s="9" t="s">
        <v>4695</v>
      </c>
      <c r="G241" s="9" t="s">
        <v>22</v>
      </c>
      <c r="H241" s="9" t="s">
        <v>22</v>
      </c>
      <c r="I241" s="279">
        <v>5.0</v>
      </c>
      <c r="J241" s="9">
        <v>2.0</v>
      </c>
      <c r="K241" s="9" t="s">
        <v>22</v>
      </c>
      <c r="L241" s="8"/>
      <c r="M241" s="9">
        <v>30.0</v>
      </c>
      <c r="N241" s="9">
        <v>30.0</v>
      </c>
      <c r="O241" s="9" t="s">
        <v>22</v>
      </c>
      <c r="P241" s="9" t="s">
        <v>22</v>
      </c>
      <c r="Q241" s="9" t="s">
        <v>22</v>
      </c>
      <c r="R241" s="9">
        <v>7.0</v>
      </c>
      <c r="S241" s="9" t="s">
        <v>22</v>
      </c>
      <c r="T241" s="8"/>
      <c r="U241" s="9">
        <v>15.0</v>
      </c>
      <c r="V241" s="9" t="s">
        <v>22</v>
      </c>
      <c r="W241" s="9" t="s">
        <v>22</v>
      </c>
      <c r="X241" s="9" t="s">
        <v>22</v>
      </c>
      <c r="Y241" s="9" t="s">
        <v>22</v>
      </c>
      <c r="Z241" s="9" t="s">
        <v>22</v>
      </c>
      <c r="AA241" s="8"/>
      <c r="AB241" s="9" t="s">
        <v>3595</v>
      </c>
      <c r="AC241" s="9" t="s">
        <v>3595</v>
      </c>
      <c r="AD241" s="8"/>
      <c r="AE241" s="9" t="s">
        <v>4701</v>
      </c>
      <c r="AF241" s="103" t="s">
        <v>22</v>
      </c>
      <c r="AG241" s="103" t="s">
        <v>22</v>
      </c>
      <c r="AH241" s="9" t="s">
        <v>22</v>
      </c>
      <c r="AI241" s="9" t="s">
        <v>22</v>
      </c>
      <c r="AJ241" s="9" t="s">
        <v>22</v>
      </c>
      <c r="AK241" s="8"/>
      <c r="AL241" s="103" t="s">
        <v>22</v>
      </c>
      <c r="AM241" s="103" t="s">
        <v>22</v>
      </c>
      <c r="AN241" s="103" t="s">
        <v>22</v>
      </c>
      <c r="AO241" s="9">
        <v>51.1</v>
      </c>
      <c r="AP241" s="9" t="s">
        <v>22</v>
      </c>
      <c r="AQ241" s="8"/>
      <c r="AR241" s="9" t="s">
        <v>4714</v>
      </c>
      <c r="AS241" s="103" t="s">
        <v>22</v>
      </c>
      <c r="AT241" s="98" t="s">
        <v>5368</v>
      </c>
    </row>
    <row r="242">
      <c r="A242" s="103" t="s">
        <v>3905</v>
      </c>
      <c r="B242" s="260" t="str">
        <f> VLOOKUP($A242,datasets!$A:$B,2,0)</f>
        <v>Holden and Smit 2019, South African Journal of Geomatics (PJ3SVQP3)</v>
      </c>
      <c r="C242" s="8" t="str">
        <f t="shared" si="1"/>
        <v>PJ3SVQP3.3.2</v>
      </c>
      <c r="D242" s="9" t="s">
        <v>4872</v>
      </c>
      <c r="E242" s="9" t="s">
        <v>4921</v>
      </c>
      <c r="F242" s="9" t="s">
        <v>4695</v>
      </c>
      <c r="G242" s="9" t="s">
        <v>22</v>
      </c>
      <c r="H242" s="9" t="s">
        <v>22</v>
      </c>
      <c r="I242" s="279">
        <v>5.0</v>
      </c>
      <c r="J242" s="9">
        <v>2.0</v>
      </c>
      <c r="K242" s="9" t="s">
        <v>22</v>
      </c>
      <c r="L242" s="8"/>
      <c r="M242" s="9">
        <v>3.0</v>
      </c>
      <c r="N242" s="9">
        <v>3.0</v>
      </c>
      <c r="O242" s="9" t="s">
        <v>22</v>
      </c>
      <c r="P242" s="9" t="s">
        <v>22</v>
      </c>
      <c r="Q242" s="9" t="s">
        <v>22</v>
      </c>
      <c r="R242" s="9">
        <v>0.1</v>
      </c>
      <c r="S242" s="9" t="s">
        <v>22</v>
      </c>
      <c r="T242" s="8"/>
      <c r="U242" s="9">
        <v>15.0</v>
      </c>
      <c r="V242" s="9" t="s">
        <v>22</v>
      </c>
      <c r="W242" s="9" t="s">
        <v>22</v>
      </c>
      <c r="X242" s="9" t="s">
        <v>22</v>
      </c>
      <c r="Y242" s="9" t="s">
        <v>22</v>
      </c>
      <c r="Z242" s="9" t="s">
        <v>22</v>
      </c>
      <c r="AA242" s="8"/>
      <c r="AB242" s="9" t="s">
        <v>3595</v>
      </c>
      <c r="AC242" s="9" t="s">
        <v>3595</v>
      </c>
      <c r="AD242" s="8"/>
      <c r="AE242" s="9" t="s">
        <v>4701</v>
      </c>
      <c r="AF242" s="103" t="s">
        <v>22</v>
      </c>
      <c r="AG242" s="103" t="s">
        <v>22</v>
      </c>
      <c r="AH242" s="9" t="s">
        <v>22</v>
      </c>
      <c r="AI242" s="9" t="s">
        <v>22</v>
      </c>
      <c r="AJ242" s="9" t="s">
        <v>22</v>
      </c>
      <c r="AK242" s="8"/>
      <c r="AL242" s="103" t="s">
        <v>22</v>
      </c>
      <c r="AM242" s="103" t="s">
        <v>22</v>
      </c>
      <c r="AN242" s="103" t="s">
        <v>22</v>
      </c>
      <c r="AO242" s="9">
        <v>70.5</v>
      </c>
      <c r="AP242" s="9" t="s">
        <v>22</v>
      </c>
      <c r="AQ242" s="8"/>
      <c r="AR242" s="9" t="s">
        <v>4714</v>
      </c>
      <c r="AS242" s="103" t="s">
        <v>22</v>
      </c>
      <c r="AT242" s="98" t="s">
        <v>5369</v>
      </c>
    </row>
    <row r="243">
      <c r="A243" s="46" t="s">
        <v>3905</v>
      </c>
      <c r="B243" s="46" t="str">
        <f> VLOOKUP($A243,datasets!$A:$B,2,0)</f>
        <v>Holden and Smit 2019, South African Journal of Geomatics (PJ3SVQP3)</v>
      </c>
      <c r="C243" s="46" t="str">
        <f t="shared" si="1"/>
        <v>PJ3SVQP3.3.3</v>
      </c>
      <c r="D243" s="104" t="s">
        <v>4872</v>
      </c>
      <c r="E243" s="104" t="s">
        <v>4921</v>
      </c>
      <c r="F243" s="104" t="s">
        <v>4695</v>
      </c>
      <c r="G243" s="282" t="s">
        <v>22</v>
      </c>
      <c r="H243" s="282" t="s">
        <v>22</v>
      </c>
      <c r="I243" s="283">
        <v>5.0</v>
      </c>
      <c r="J243" s="284">
        <v>2.0</v>
      </c>
      <c r="K243" s="282" t="s">
        <v>22</v>
      </c>
      <c r="L243" s="46"/>
      <c r="M243" s="44">
        <v>30.0</v>
      </c>
      <c r="N243" s="44">
        <v>30.0</v>
      </c>
      <c r="O243" s="104" t="s">
        <v>22</v>
      </c>
      <c r="P243" s="104" t="s">
        <v>22</v>
      </c>
      <c r="Q243" s="9" t="s">
        <v>22</v>
      </c>
      <c r="R243" s="43">
        <v>1.4</v>
      </c>
      <c r="S243" s="104" t="s">
        <v>22</v>
      </c>
      <c r="T243" s="46"/>
      <c r="U243" s="284">
        <v>15.0</v>
      </c>
      <c r="V243" s="104" t="s">
        <v>22</v>
      </c>
      <c r="W243" s="104" t="s">
        <v>22</v>
      </c>
      <c r="X243" s="104" t="s">
        <v>22</v>
      </c>
      <c r="Y243" s="104" t="s">
        <v>22</v>
      </c>
      <c r="Z243" s="104" t="s">
        <v>22</v>
      </c>
      <c r="AA243" s="46"/>
      <c r="AB243" s="9" t="s">
        <v>3595</v>
      </c>
      <c r="AC243" s="9" t="s">
        <v>3595</v>
      </c>
      <c r="AD243" s="8"/>
      <c r="AE243" s="9" t="s">
        <v>4701</v>
      </c>
      <c r="AF243" s="46" t="s">
        <v>22</v>
      </c>
      <c r="AG243" s="46" t="s">
        <v>22</v>
      </c>
      <c r="AH243" s="104" t="s">
        <v>22</v>
      </c>
      <c r="AI243" s="104" t="s">
        <v>22</v>
      </c>
      <c r="AJ243" s="104" t="s">
        <v>22</v>
      </c>
      <c r="AK243" s="46"/>
      <c r="AL243" s="46" t="s">
        <v>22</v>
      </c>
      <c r="AM243" s="46" t="s">
        <v>22</v>
      </c>
      <c r="AN243" s="46" t="s">
        <v>22</v>
      </c>
      <c r="AO243" s="43">
        <v>21.8</v>
      </c>
      <c r="AP243" s="104" t="s">
        <v>22</v>
      </c>
      <c r="AQ243" s="46"/>
      <c r="AR243" s="9" t="s">
        <v>4714</v>
      </c>
      <c r="AS243" s="46" t="s">
        <v>22</v>
      </c>
      <c r="AT243" s="43" t="s">
        <v>5370</v>
      </c>
    </row>
    <row r="244">
      <c r="A244" s="46" t="s">
        <v>3905</v>
      </c>
      <c r="B244" s="46" t="str">
        <f> VLOOKUP($A244,datasets!$A:$B,2,0)</f>
        <v>Holden and Smit 2019, South African Journal of Geomatics (PJ3SVQP3)</v>
      </c>
      <c r="C244" s="46" t="str">
        <f t="shared" si="1"/>
        <v>PJ3SVQP3.3.4</v>
      </c>
      <c r="D244" s="104" t="s">
        <v>4872</v>
      </c>
      <c r="E244" s="104" t="s">
        <v>4921</v>
      </c>
      <c r="F244" s="104" t="s">
        <v>4695</v>
      </c>
      <c r="G244" s="282" t="s">
        <v>22</v>
      </c>
      <c r="H244" s="282" t="s">
        <v>22</v>
      </c>
      <c r="I244" s="283">
        <v>5.0</v>
      </c>
      <c r="J244" s="284">
        <v>2.0</v>
      </c>
      <c r="K244" s="282" t="s">
        <v>22</v>
      </c>
      <c r="L244" s="46"/>
      <c r="M244" s="44">
        <v>9.0</v>
      </c>
      <c r="N244" s="44">
        <v>9.0</v>
      </c>
      <c r="O244" s="104" t="s">
        <v>22</v>
      </c>
      <c r="P244" s="104" t="s">
        <v>22</v>
      </c>
      <c r="Q244" s="9" t="s">
        <v>22</v>
      </c>
      <c r="R244" s="43">
        <v>0.1</v>
      </c>
      <c r="S244" s="104" t="s">
        <v>22</v>
      </c>
      <c r="T244" s="46"/>
      <c r="U244" s="284">
        <v>15.0</v>
      </c>
      <c r="V244" s="104" t="s">
        <v>22</v>
      </c>
      <c r="W244" s="104" t="s">
        <v>22</v>
      </c>
      <c r="X244" s="104" t="s">
        <v>22</v>
      </c>
      <c r="Y244" s="104" t="s">
        <v>22</v>
      </c>
      <c r="Z244" s="104" t="s">
        <v>22</v>
      </c>
      <c r="AA244" s="46"/>
      <c r="AB244" s="9" t="s">
        <v>3595</v>
      </c>
      <c r="AC244" s="9" t="s">
        <v>3595</v>
      </c>
      <c r="AD244" s="8"/>
      <c r="AE244" s="9" t="s">
        <v>4701</v>
      </c>
      <c r="AF244" s="46" t="s">
        <v>22</v>
      </c>
      <c r="AG244" s="46" t="s">
        <v>22</v>
      </c>
      <c r="AH244" s="104" t="s">
        <v>22</v>
      </c>
      <c r="AI244" s="104" t="s">
        <v>22</v>
      </c>
      <c r="AJ244" s="104" t="s">
        <v>22</v>
      </c>
      <c r="AK244" s="46"/>
      <c r="AL244" s="46" t="s">
        <v>22</v>
      </c>
      <c r="AM244" s="46" t="s">
        <v>22</v>
      </c>
      <c r="AN244" s="46" t="s">
        <v>22</v>
      </c>
      <c r="AO244" s="43">
        <v>31.8</v>
      </c>
      <c r="AP244" s="104" t="s">
        <v>22</v>
      </c>
      <c r="AQ244" s="46"/>
      <c r="AR244" s="9" t="s">
        <v>4714</v>
      </c>
      <c r="AS244" s="46" t="s">
        <v>22</v>
      </c>
      <c r="AT244" s="43" t="s">
        <v>5371</v>
      </c>
    </row>
    <row r="245">
      <c r="A245" s="103" t="s">
        <v>3905</v>
      </c>
      <c r="B245" s="260" t="str">
        <f> VLOOKUP($A245,datasets!$A:$B,2,0)</f>
        <v>Holden and Smit 2019, South African Journal of Geomatics (PJ3SVQP3)</v>
      </c>
      <c r="C245" s="8" t="str">
        <f t="shared" si="1"/>
        <v>PJ3SVQP3.3.5</v>
      </c>
      <c r="D245" s="9" t="s">
        <v>4872</v>
      </c>
      <c r="E245" s="9" t="s">
        <v>4921</v>
      </c>
      <c r="F245" s="9" t="s">
        <v>4695</v>
      </c>
      <c r="G245" s="9" t="s">
        <v>22</v>
      </c>
      <c r="H245" s="9" t="s">
        <v>22</v>
      </c>
      <c r="I245" s="279">
        <v>5.0</v>
      </c>
      <c r="J245" s="9">
        <v>2.0</v>
      </c>
      <c r="K245" s="9" t="s">
        <v>22</v>
      </c>
      <c r="L245" s="8"/>
      <c r="M245" s="9">
        <v>30.0</v>
      </c>
      <c r="N245" s="9">
        <v>30.0</v>
      </c>
      <c r="O245" s="9" t="s">
        <v>22</v>
      </c>
      <c r="P245" s="9" t="s">
        <v>22</v>
      </c>
      <c r="Q245" s="9" t="s">
        <v>22</v>
      </c>
      <c r="R245" s="43">
        <v>3.1</v>
      </c>
      <c r="S245" s="9" t="s">
        <v>22</v>
      </c>
      <c r="T245" s="8"/>
      <c r="U245" s="9">
        <v>15.0</v>
      </c>
      <c r="V245" s="9" t="s">
        <v>22</v>
      </c>
      <c r="W245" s="9" t="s">
        <v>22</v>
      </c>
      <c r="X245" s="9" t="s">
        <v>22</v>
      </c>
      <c r="Y245" s="9" t="s">
        <v>22</v>
      </c>
      <c r="Z245" s="9" t="s">
        <v>22</v>
      </c>
      <c r="AA245" s="8"/>
      <c r="AB245" s="9" t="s">
        <v>3595</v>
      </c>
      <c r="AC245" s="9" t="s">
        <v>3595</v>
      </c>
      <c r="AD245" s="8"/>
      <c r="AE245" s="9" t="s">
        <v>4701</v>
      </c>
      <c r="AF245" s="103" t="s">
        <v>22</v>
      </c>
      <c r="AG245" s="103" t="s">
        <v>22</v>
      </c>
      <c r="AH245" s="9" t="s">
        <v>22</v>
      </c>
      <c r="AI245" s="9" t="s">
        <v>22</v>
      </c>
      <c r="AJ245" s="9" t="s">
        <v>22</v>
      </c>
      <c r="AK245" s="8"/>
      <c r="AL245" s="103" t="s">
        <v>22</v>
      </c>
      <c r="AM245" s="103" t="s">
        <v>22</v>
      </c>
      <c r="AN245" s="103" t="s">
        <v>22</v>
      </c>
      <c r="AO245" s="9">
        <v>24.0</v>
      </c>
      <c r="AP245" s="9" t="s">
        <v>22</v>
      </c>
      <c r="AQ245" s="8"/>
      <c r="AR245" s="9" t="s">
        <v>4714</v>
      </c>
      <c r="AS245" s="103" t="s">
        <v>22</v>
      </c>
      <c r="AT245" s="98" t="s">
        <v>5372</v>
      </c>
    </row>
    <row r="246">
      <c r="A246" s="103" t="s">
        <v>3905</v>
      </c>
      <c r="B246" s="260" t="str">
        <f> VLOOKUP($A246,datasets!$A:$B,2,0)</f>
        <v>Holden and Smit 2019, South African Journal of Geomatics (PJ3SVQP3)</v>
      </c>
      <c r="C246" s="8" t="str">
        <f t="shared" si="1"/>
        <v>PJ3SVQP3.3.6</v>
      </c>
      <c r="D246" s="9" t="s">
        <v>4872</v>
      </c>
      <c r="E246" s="9" t="s">
        <v>4921</v>
      </c>
      <c r="F246" s="9" t="s">
        <v>4695</v>
      </c>
      <c r="G246" s="9" t="s">
        <v>22</v>
      </c>
      <c r="H246" s="9" t="s">
        <v>22</v>
      </c>
      <c r="I246" s="279">
        <v>5.0</v>
      </c>
      <c r="J246" s="9">
        <v>2.0</v>
      </c>
      <c r="K246" s="9" t="s">
        <v>22</v>
      </c>
      <c r="L246" s="8"/>
      <c r="M246" s="9">
        <v>30.0</v>
      </c>
      <c r="N246" s="9">
        <v>30.0</v>
      </c>
      <c r="O246" s="9" t="s">
        <v>22</v>
      </c>
      <c r="P246" s="9" t="s">
        <v>22</v>
      </c>
      <c r="Q246" s="9" t="s">
        <v>22</v>
      </c>
      <c r="R246" s="43">
        <v>65.0</v>
      </c>
      <c r="S246" s="9" t="s">
        <v>22</v>
      </c>
      <c r="T246" s="8"/>
      <c r="U246" s="9">
        <v>15.0</v>
      </c>
      <c r="V246" s="9" t="s">
        <v>22</v>
      </c>
      <c r="W246" s="9" t="s">
        <v>22</v>
      </c>
      <c r="X246" s="9" t="s">
        <v>22</v>
      </c>
      <c r="Y246" s="9" t="s">
        <v>22</v>
      </c>
      <c r="Z246" s="9" t="s">
        <v>22</v>
      </c>
      <c r="AA246" s="8"/>
      <c r="AB246" s="9" t="s">
        <v>3595</v>
      </c>
      <c r="AC246" s="9" t="s">
        <v>3595</v>
      </c>
      <c r="AD246" s="8"/>
      <c r="AE246" s="9" t="s">
        <v>4701</v>
      </c>
      <c r="AF246" s="103" t="s">
        <v>22</v>
      </c>
      <c r="AG246" s="103" t="s">
        <v>22</v>
      </c>
      <c r="AH246" s="9" t="s">
        <v>22</v>
      </c>
      <c r="AI246" s="9" t="s">
        <v>22</v>
      </c>
      <c r="AJ246" s="9" t="s">
        <v>22</v>
      </c>
      <c r="AK246" s="8"/>
      <c r="AL246" s="103" t="s">
        <v>22</v>
      </c>
      <c r="AM246" s="103" t="s">
        <v>22</v>
      </c>
      <c r="AN246" s="103" t="s">
        <v>22</v>
      </c>
      <c r="AO246" s="9">
        <v>62.7</v>
      </c>
      <c r="AP246" s="9" t="s">
        <v>22</v>
      </c>
      <c r="AQ246" s="8"/>
      <c r="AR246" s="9" t="s">
        <v>4714</v>
      </c>
      <c r="AS246" s="103" t="s">
        <v>22</v>
      </c>
      <c r="AT246" s="98" t="s">
        <v>5373</v>
      </c>
    </row>
    <row r="247">
      <c r="A247" s="103" t="s">
        <v>3905</v>
      </c>
      <c r="B247" s="260" t="str">
        <f> VLOOKUP($A247,datasets!$A:$B,2,0)</f>
        <v>Holden and Smit 2019, South African Journal of Geomatics (PJ3SVQP3)</v>
      </c>
      <c r="C247" s="8" t="str">
        <f t="shared" si="1"/>
        <v>PJ3SVQP3.3.7</v>
      </c>
      <c r="D247" s="9" t="s">
        <v>4872</v>
      </c>
      <c r="E247" s="9" t="s">
        <v>4921</v>
      </c>
      <c r="F247" s="9" t="s">
        <v>4695</v>
      </c>
      <c r="G247" s="9" t="s">
        <v>22</v>
      </c>
      <c r="H247" s="9" t="s">
        <v>22</v>
      </c>
      <c r="I247" s="279">
        <v>5.0</v>
      </c>
      <c r="J247" s="9">
        <v>2.0</v>
      </c>
      <c r="K247" s="9" t="s">
        <v>22</v>
      </c>
      <c r="L247" s="8"/>
      <c r="M247" s="9">
        <v>30.0</v>
      </c>
      <c r="N247" s="9">
        <v>30.0</v>
      </c>
      <c r="O247" s="9" t="s">
        <v>22</v>
      </c>
      <c r="P247" s="9" t="s">
        <v>22</v>
      </c>
      <c r="Q247" s="9" t="s">
        <v>22</v>
      </c>
      <c r="R247" s="43">
        <v>11.4</v>
      </c>
      <c r="S247" s="9" t="s">
        <v>22</v>
      </c>
      <c r="T247" s="8"/>
      <c r="U247" s="9">
        <v>15.0</v>
      </c>
      <c r="V247" s="9" t="s">
        <v>22</v>
      </c>
      <c r="W247" s="9" t="s">
        <v>22</v>
      </c>
      <c r="X247" s="9" t="s">
        <v>22</v>
      </c>
      <c r="Y247" s="9" t="s">
        <v>22</v>
      </c>
      <c r="Z247" s="9" t="s">
        <v>22</v>
      </c>
      <c r="AA247" s="8"/>
      <c r="AB247" s="9" t="s">
        <v>3595</v>
      </c>
      <c r="AC247" s="9" t="s">
        <v>3595</v>
      </c>
      <c r="AD247" s="8"/>
      <c r="AE247" s="9" t="s">
        <v>4701</v>
      </c>
      <c r="AF247" s="103" t="s">
        <v>22</v>
      </c>
      <c r="AG247" s="103" t="s">
        <v>22</v>
      </c>
      <c r="AH247" s="9" t="s">
        <v>22</v>
      </c>
      <c r="AI247" s="9" t="s">
        <v>22</v>
      </c>
      <c r="AJ247" s="9" t="s">
        <v>22</v>
      </c>
      <c r="AK247" s="8"/>
      <c r="AL247" s="103" t="s">
        <v>22</v>
      </c>
      <c r="AM247" s="103" t="s">
        <v>22</v>
      </c>
      <c r="AN247" s="103" t="s">
        <v>22</v>
      </c>
      <c r="AO247" s="9">
        <v>25.0</v>
      </c>
      <c r="AP247" s="9" t="s">
        <v>22</v>
      </c>
      <c r="AQ247" s="8"/>
      <c r="AR247" s="9" t="s">
        <v>4714</v>
      </c>
      <c r="AS247" s="103" t="s">
        <v>22</v>
      </c>
      <c r="AT247" s="98" t="s">
        <v>5374</v>
      </c>
    </row>
    <row r="248">
      <c r="A248" s="103" t="s">
        <v>3905</v>
      </c>
      <c r="B248" s="260" t="str">
        <f> VLOOKUP($A248,datasets!$A:$B,2,0)</f>
        <v>Holden and Smit 2019, South African Journal of Geomatics (PJ3SVQP3)</v>
      </c>
      <c r="C248" s="8" t="str">
        <f t="shared" si="1"/>
        <v>PJ3SVQP3.3.8</v>
      </c>
      <c r="D248" s="9" t="s">
        <v>4872</v>
      </c>
      <c r="E248" s="9" t="s">
        <v>4921</v>
      </c>
      <c r="F248" s="9" t="s">
        <v>4695</v>
      </c>
      <c r="G248" s="9" t="s">
        <v>22</v>
      </c>
      <c r="H248" s="9" t="s">
        <v>22</v>
      </c>
      <c r="I248" s="279">
        <v>5.0</v>
      </c>
      <c r="J248" s="9">
        <v>2.0</v>
      </c>
      <c r="K248" s="9" t="s">
        <v>22</v>
      </c>
      <c r="L248" s="8"/>
      <c r="M248" s="9">
        <v>30.0</v>
      </c>
      <c r="N248" s="9">
        <v>30.0</v>
      </c>
      <c r="O248" s="9" t="s">
        <v>22</v>
      </c>
      <c r="P248" s="9" t="s">
        <v>22</v>
      </c>
      <c r="Q248" s="9" t="s">
        <v>22</v>
      </c>
      <c r="R248" s="43">
        <v>8.1</v>
      </c>
      <c r="S248" s="9" t="s">
        <v>22</v>
      </c>
      <c r="T248" s="8"/>
      <c r="U248" s="9">
        <v>15.0</v>
      </c>
      <c r="V248" s="9" t="s">
        <v>22</v>
      </c>
      <c r="W248" s="9" t="s">
        <v>22</v>
      </c>
      <c r="X248" s="9" t="s">
        <v>22</v>
      </c>
      <c r="Y248" s="9" t="s">
        <v>22</v>
      </c>
      <c r="Z248" s="9" t="s">
        <v>22</v>
      </c>
      <c r="AA248" s="8"/>
      <c r="AB248" s="9" t="s">
        <v>3595</v>
      </c>
      <c r="AC248" s="9" t="s">
        <v>3595</v>
      </c>
      <c r="AD248" s="8"/>
      <c r="AE248" s="9" t="s">
        <v>4701</v>
      </c>
      <c r="AF248" s="103" t="s">
        <v>22</v>
      </c>
      <c r="AG248" s="103" t="s">
        <v>22</v>
      </c>
      <c r="AH248" s="9" t="s">
        <v>22</v>
      </c>
      <c r="AI248" s="9" t="s">
        <v>22</v>
      </c>
      <c r="AJ248" s="9" t="s">
        <v>22</v>
      </c>
      <c r="AK248" s="8"/>
      <c r="AL248" s="103" t="s">
        <v>22</v>
      </c>
      <c r="AM248" s="103" t="s">
        <v>22</v>
      </c>
      <c r="AN248" s="103" t="s">
        <v>22</v>
      </c>
      <c r="AO248" s="9">
        <v>23.4</v>
      </c>
      <c r="AP248" s="9" t="s">
        <v>22</v>
      </c>
      <c r="AQ248" s="8"/>
      <c r="AR248" s="9" t="s">
        <v>4714</v>
      </c>
      <c r="AS248" s="103" t="s">
        <v>22</v>
      </c>
      <c r="AT248" s="98" t="s">
        <v>5375</v>
      </c>
    </row>
    <row r="249">
      <c r="A249" s="103" t="s">
        <v>3906</v>
      </c>
      <c r="B249" s="260" t="str">
        <f> VLOOKUP($A249,datasets!$A:$B,2,0)</f>
        <v>Holden and Smit 2019, South African Journal of Geomatics (PJ3SVQP3)</v>
      </c>
      <c r="C249" s="8" t="str">
        <f t="shared" si="1"/>
        <v>PJ3SVQP3.4.1</v>
      </c>
      <c r="D249" s="9" t="s">
        <v>4872</v>
      </c>
      <c r="E249" s="9" t="s">
        <v>4921</v>
      </c>
      <c r="F249" s="9" t="s">
        <v>4695</v>
      </c>
      <c r="G249" s="9" t="s">
        <v>22</v>
      </c>
      <c r="H249" s="9" t="s">
        <v>22</v>
      </c>
      <c r="I249" s="279">
        <v>5.0</v>
      </c>
      <c r="J249" s="9">
        <v>2.0</v>
      </c>
      <c r="K249" s="9" t="s">
        <v>22</v>
      </c>
      <c r="L249" s="8"/>
      <c r="M249" s="9">
        <v>23.0</v>
      </c>
      <c r="N249" s="9">
        <v>23.0</v>
      </c>
      <c r="O249" s="9" t="s">
        <v>22</v>
      </c>
      <c r="P249" s="9" t="s">
        <v>22</v>
      </c>
      <c r="Q249" s="9" t="s">
        <v>22</v>
      </c>
      <c r="R249" s="9">
        <v>10.7</v>
      </c>
      <c r="S249" s="9" t="s">
        <v>22</v>
      </c>
      <c r="T249" s="8"/>
      <c r="U249" s="9">
        <v>14.0</v>
      </c>
      <c r="V249" s="9" t="s">
        <v>22</v>
      </c>
      <c r="W249" s="9" t="s">
        <v>22</v>
      </c>
      <c r="X249" s="9" t="s">
        <v>22</v>
      </c>
      <c r="Y249" s="9" t="s">
        <v>22</v>
      </c>
      <c r="Z249" s="9" t="s">
        <v>22</v>
      </c>
      <c r="AA249" s="8"/>
      <c r="AB249" s="9" t="s">
        <v>3595</v>
      </c>
      <c r="AC249" s="9" t="s">
        <v>3595</v>
      </c>
      <c r="AD249" s="8"/>
      <c r="AE249" s="9" t="s">
        <v>4701</v>
      </c>
      <c r="AF249" s="103" t="s">
        <v>22</v>
      </c>
      <c r="AG249" s="103" t="s">
        <v>22</v>
      </c>
      <c r="AH249" s="9" t="s">
        <v>22</v>
      </c>
      <c r="AI249" s="9" t="s">
        <v>22</v>
      </c>
      <c r="AJ249" s="9" t="s">
        <v>22</v>
      </c>
      <c r="AK249" s="8"/>
      <c r="AL249" s="103" t="s">
        <v>22</v>
      </c>
      <c r="AM249" s="103" t="s">
        <v>22</v>
      </c>
      <c r="AN249" s="103" t="s">
        <v>22</v>
      </c>
      <c r="AO249" s="9">
        <v>31.0</v>
      </c>
      <c r="AP249" s="9" t="s">
        <v>22</v>
      </c>
      <c r="AQ249" s="8"/>
      <c r="AR249" s="9" t="s">
        <v>4714</v>
      </c>
      <c r="AS249" s="103" t="s">
        <v>22</v>
      </c>
      <c r="AT249" s="98" t="s">
        <v>5368</v>
      </c>
    </row>
    <row r="250">
      <c r="A250" s="103" t="s">
        <v>3906</v>
      </c>
      <c r="B250" s="260" t="str">
        <f> VLOOKUP($A250,datasets!$A:$B,2,0)</f>
        <v>Holden and Smit 2019, South African Journal of Geomatics (PJ3SVQP3)</v>
      </c>
      <c r="C250" s="8" t="str">
        <f t="shared" si="1"/>
        <v>PJ3SVQP3.4.2</v>
      </c>
      <c r="D250" s="9" t="s">
        <v>4872</v>
      </c>
      <c r="E250" s="9" t="s">
        <v>4921</v>
      </c>
      <c r="F250" s="9" t="s">
        <v>4695</v>
      </c>
      <c r="G250" s="9" t="s">
        <v>22</v>
      </c>
      <c r="H250" s="9" t="s">
        <v>22</v>
      </c>
      <c r="I250" s="279">
        <v>5.0</v>
      </c>
      <c r="J250" s="9">
        <v>2.0</v>
      </c>
      <c r="K250" s="9" t="s">
        <v>22</v>
      </c>
      <c r="L250" s="8"/>
      <c r="M250" s="9">
        <v>4.0</v>
      </c>
      <c r="N250" s="9">
        <v>4.0</v>
      </c>
      <c r="O250" s="9" t="s">
        <v>22</v>
      </c>
      <c r="P250" s="9" t="s">
        <v>22</v>
      </c>
      <c r="Q250" s="9" t="s">
        <v>22</v>
      </c>
      <c r="R250" s="9">
        <v>0.0</v>
      </c>
      <c r="S250" s="9" t="s">
        <v>22</v>
      </c>
      <c r="T250" s="8"/>
      <c r="U250" s="9">
        <v>14.0</v>
      </c>
      <c r="V250" s="9" t="s">
        <v>22</v>
      </c>
      <c r="W250" s="9" t="s">
        <v>22</v>
      </c>
      <c r="X250" s="9" t="s">
        <v>22</v>
      </c>
      <c r="Y250" s="9" t="s">
        <v>22</v>
      </c>
      <c r="Z250" s="9" t="s">
        <v>22</v>
      </c>
      <c r="AA250" s="8"/>
      <c r="AB250" s="9" t="s">
        <v>3595</v>
      </c>
      <c r="AC250" s="9" t="s">
        <v>3595</v>
      </c>
      <c r="AD250" s="8"/>
      <c r="AE250" s="9" t="s">
        <v>4701</v>
      </c>
      <c r="AF250" s="103" t="s">
        <v>22</v>
      </c>
      <c r="AG250" s="103" t="s">
        <v>22</v>
      </c>
      <c r="AH250" s="9" t="s">
        <v>22</v>
      </c>
      <c r="AI250" s="9" t="s">
        <v>22</v>
      </c>
      <c r="AJ250" s="9" t="s">
        <v>22</v>
      </c>
      <c r="AK250" s="8"/>
      <c r="AL250" s="103" t="s">
        <v>22</v>
      </c>
      <c r="AM250" s="103" t="s">
        <v>22</v>
      </c>
      <c r="AN250" s="103" t="s">
        <v>22</v>
      </c>
      <c r="AO250" s="9">
        <v>57.3</v>
      </c>
      <c r="AP250" s="9" t="s">
        <v>22</v>
      </c>
      <c r="AQ250" s="8"/>
      <c r="AR250" s="9" t="s">
        <v>4714</v>
      </c>
      <c r="AS250" s="103" t="s">
        <v>22</v>
      </c>
      <c r="AT250" s="98" t="s">
        <v>5369</v>
      </c>
    </row>
    <row r="251">
      <c r="A251" s="103" t="s">
        <v>3906</v>
      </c>
      <c r="B251" s="260" t="str">
        <f> VLOOKUP($A251,datasets!$A:$B,2,0)</f>
        <v>Holden and Smit 2019, South African Journal of Geomatics (PJ3SVQP3)</v>
      </c>
      <c r="C251" s="8" t="str">
        <f t="shared" si="1"/>
        <v>PJ3SVQP3.4.3</v>
      </c>
      <c r="D251" s="9" t="s">
        <v>4872</v>
      </c>
      <c r="E251" s="9" t="s">
        <v>4921</v>
      </c>
      <c r="F251" s="9" t="s">
        <v>4695</v>
      </c>
      <c r="G251" s="9" t="s">
        <v>22</v>
      </c>
      <c r="H251" s="9" t="s">
        <v>22</v>
      </c>
      <c r="I251" s="279">
        <v>5.0</v>
      </c>
      <c r="J251" s="9">
        <v>2.0</v>
      </c>
      <c r="K251" s="9" t="s">
        <v>22</v>
      </c>
      <c r="L251" s="8"/>
      <c r="M251" s="9">
        <v>23.0</v>
      </c>
      <c r="N251" s="9">
        <v>23.0</v>
      </c>
      <c r="O251" s="9" t="s">
        <v>22</v>
      </c>
      <c r="P251" s="9" t="s">
        <v>22</v>
      </c>
      <c r="Q251" s="9" t="s">
        <v>22</v>
      </c>
      <c r="R251" s="43">
        <v>1.4</v>
      </c>
      <c r="S251" s="9" t="s">
        <v>22</v>
      </c>
      <c r="T251" s="8"/>
      <c r="U251" s="9">
        <v>14.0</v>
      </c>
      <c r="V251" s="9" t="s">
        <v>22</v>
      </c>
      <c r="W251" s="9" t="s">
        <v>22</v>
      </c>
      <c r="X251" s="9" t="s">
        <v>22</v>
      </c>
      <c r="Y251" s="9" t="s">
        <v>22</v>
      </c>
      <c r="Z251" s="9" t="s">
        <v>22</v>
      </c>
      <c r="AA251" s="8"/>
      <c r="AB251" s="9" t="s">
        <v>3595</v>
      </c>
      <c r="AC251" s="9" t="s">
        <v>3595</v>
      </c>
      <c r="AD251" s="8"/>
      <c r="AE251" s="9" t="s">
        <v>4701</v>
      </c>
      <c r="AF251" s="103" t="s">
        <v>22</v>
      </c>
      <c r="AG251" s="103" t="s">
        <v>22</v>
      </c>
      <c r="AH251" s="9" t="s">
        <v>22</v>
      </c>
      <c r="AI251" s="9" t="s">
        <v>22</v>
      </c>
      <c r="AJ251" s="9" t="s">
        <v>22</v>
      </c>
      <c r="AK251" s="8"/>
      <c r="AL251" s="103" t="s">
        <v>22</v>
      </c>
      <c r="AM251" s="103" t="s">
        <v>22</v>
      </c>
      <c r="AN251" s="103" t="s">
        <v>22</v>
      </c>
      <c r="AO251" s="9">
        <v>11.7</v>
      </c>
      <c r="AP251" s="9" t="s">
        <v>22</v>
      </c>
      <c r="AQ251" s="8"/>
      <c r="AR251" s="9" t="s">
        <v>4714</v>
      </c>
      <c r="AS251" s="103" t="s">
        <v>22</v>
      </c>
      <c r="AT251" s="98" t="s">
        <v>5370</v>
      </c>
    </row>
    <row r="252">
      <c r="A252" s="46" t="s">
        <v>3906</v>
      </c>
      <c r="B252" s="46" t="str">
        <f> VLOOKUP($A252,datasets!$A:$B,2,0)</f>
        <v>Holden and Smit 2019, South African Journal of Geomatics (PJ3SVQP3)</v>
      </c>
      <c r="C252" s="46" t="str">
        <f t="shared" si="1"/>
        <v>PJ3SVQP3.4.4</v>
      </c>
      <c r="D252" s="104" t="s">
        <v>4872</v>
      </c>
      <c r="E252" s="104" t="s">
        <v>4921</v>
      </c>
      <c r="F252" s="104" t="s">
        <v>4695</v>
      </c>
      <c r="G252" s="282" t="s">
        <v>22</v>
      </c>
      <c r="H252" s="282" t="s">
        <v>22</v>
      </c>
      <c r="I252" s="283">
        <v>5.0</v>
      </c>
      <c r="J252" s="284">
        <v>2.0</v>
      </c>
      <c r="K252" s="282" t="s">
        <v>22</v>
      </c>
      <c r="L252" s="46"/>
      <c r="M252" s="44">
        <v>6.0</v>
      </c>
      <c r="N252" s="44">
        <v>6.0</v>
      </c>
      <c r="O252" s="104" t="s">
        <v>22</v>
      </c>
      <c r="P252" s="104" t="s">
        <v>22</v>
      </c>
      <c r="Q252" s="9" t="s">
        <v>22</v>
      </c>
      <c r="R252" s="43">
        <v>0.3</v>
      </c>
      <c r="S252" s="104" t="s">
        <v>22</v>
      </c>
      <c r="T252" s="46"/>
      <c r="U252" s="284">
        <v>14.0</v>
      </c>
      <c r="V252" s="104" t="s">
        <v>22</v>
      </c>
      <c r="W252" s="104" t="s">
        <v>22</v>
      </c>
      <c r="X252" s="104" t="s">
        <v>22</v>
      </c>
      <c r="Y252" s="104" t="s">
        <v>22</v>
      </c>
      <c r="Z252" s="104" t="s">
        <v>22</v>
      </c>
      <c r="AA252" s="46"/>
      <c r="AB252" s="9" t="s">
        <v>3595</v>
      </c>
      <c r="AC252" s="9" t="s">
        <v>3595</v>
      </c>
      <c r="AD252" s="8"/>
      <c r="AE252" s="9" t="s">
        <v>4701</v>
      </c>
      <c r="AF252" s="46" t="s">
        <v>22</v>
      </c>
      <c r="AG252" s="46" t="s">
        <v>22</v>
      </c>
      <c r="AH252" s="104" t="s">
        <v>22</v>
      </c>
      <c r="AI252" s="104" t="s">
        <v>22</v>
      </c>
      <c r="AJ252" s="104" t="s">
        <v>22</v>
      </c>
      <c r="AK252" s="46"/>
      <c r="AL252" s="46" t="s">
        <v>22</v>
      </c>
      <c r="AM252" s="46" t="s">
        <v>22</v>
      </c>
      <c r="AN252" s="46" t="s">
        <v>22</v>
      </c>
      <c r="AO252" s="43">
        <v>22.0</v>
      </c>
      <c r="AP252" s="104" t="s">
        <v>22</v>
      </c>
      <c r="AQ252" s="46"/>
      <c r="AR252" s="9" t="s">
        <v>4714</v>
      </c>
      <c r="AS252" s="46" t="s">
        <v>22</v>
      </c>
      <c r="AT252" s="43" t="s">
        <v>5371</v>
      </c>
    </row>
    <row r="253">
      <c r="A253" s="103" t="s">
        <v>3906</v>
      </c>
      <c r="B253" s="260" t="str">
        <f> VLOOKUP($A253,datasets!$A:$B,2,0)</f>
        <v>Holden and Smit 2019, South African Journal of Geomatics (PJ3SVQP3)</v>
      </c>
      <c r="C253" s="8" t="str">
        <f t="shared" si="1"/>
        <v>PJ3SVQP3.4.5</v>
      </c>
      <c r="D253" s="9" t="s">
        <v>4872</v>
      </c>
      <c r="E253" s="9" t="s">
        <v>4921</v>
      </c>
      <c r="F253" s="9" t="s">
        <v>4695</v>
      </c>
      <c r="G253" s="9" t="s">
        <v>22</v>
      </c>
      <c r="H253" s="9" t="s">
        <v>22</v>
      </c>
      <c r="I253" s="279">
        <v>5.0</v>
      </c>
      <c r="J253" s="9">
        <v>2.0</v>
      </c>
      <c r="K253" s="9" t="s">
        <v>22</v>
      </c>
      <c r="L253" s="8"/>
      <c r="M253" s="9">
        <v>23.0</v>
      </c>
      <c r="N253" s="9">
        <v>23.0</v>
      </c>
      <c r="O253" s="9" t="s">
        <v>22</v>
      </c>
      <c r="P253" s="9" t="s">
        <v>22</v>
      </c>
      <c r="Q253" s="9" t="s">
        <v>22</v>
      </c>
      <c r="R253" s="43">
        <v>6.7</v>
      </c>
      <c r="S253" s="9" t="s">
        <v>22</v>
      </c>
      <c r="T253" s="8"/>
      <c r="U253" s="9">
        <v>14.0</v>
      </c>
      <c r="V253" s="9" t="s">
        <v>22</v>
      </c>
      <c r="W253" s="9" t="s">
        <v>22</v>
      </c>
      <c r="X253" s="9" t="s">
        <v>22</v>
      </c>
      <c r="Y253" s="9" t="s">
        <v>22</v>
      </c>
      <c r="Z253" s="9" t="s">
        <v>22</v>
      </c>
      <c r="AA253" s="8"/>
      <c r="AB253" s="9" t="s">
        <v>3595</v>
      </c>
      <c r="AC253" s="9" t="s">
        <v>3595</v>
      </c>
      <c r="AD253" s="8"/>
      <c r="AE253" s="9" t="s">
        <v>4701</v>
      </c>
      <c r="AF253" s="103" t="s">
        <v>22</v>
      </c>
      <c r="AG253" s="103" t="s">
        <v>22</v>
      </c>
      <c r="AH253" s="9" t="s">
        <v>22</v>
      </c>
      <c r="AI253" s="9" t="s">
        <v>22</v>
      </c>
      <c r="AJ253" s="9" t="s">
        <v>22</v>
      </c>
      <c r="AK253" s="8"/>
      <c r="AL253" s="103" t="s">
        <v>22</v>
      </c>
      <c r="AM253" s="103" t="s">
        <v>22</v>
      </c>
      <c r="AN253" s="103" t="s">
        <v>22</v>
      </c>
      <c r="AO253" s="9">
        <v>18.0</v>
      </c>
      <c r="AP253" s="9" t="s">
        <v>22</v>
      </c>
      <c r="AQ253" s="8"/>
      <c r="AR253" s="9" t="s">
        <v>4714</v>
      </c>
      <c r="AS253" s="103" t="s">
        <v>22</v>
      </c>
      <c r="AT253" s="98" t="s">
        <v>5372</v>
      </c>
    </row>
    <row r="254">
      <c r="A254" s="103" t="s">
        <v>3906</v>
      </c>
      <c r="B254" s="260" t="str">
        <f> VLOOKUP($A254,datasets!$A:$B,2,0)</f>
        <v>Holden and Smit 2019, South African Journal of Geomatics (PJ3SVQP3)</v>
      </c>
      <c r="C254" s="8" t="str">
        <f t="shared" si="1"/>
        <v>PJ3SVQP3.4.6</v>
      </c>
      <c r="D254" s="9" t="s">
        <v>4872</v>
      </c>
      <c r="E254" s="9" t="s">
        <v>4921</v>
      </c>
      <c r="F254" s="9" t="s">
        <v>4695</v>
      </c>
      <c r="G254" s="9" t="s">
        <v>22</v>
      </c>
      <c r="H254" s="9" t="s">
        <v>22</v>
      </c>
      <c r="I254" s="279">
        <v>5.0</v>
      </c>
      <c r="J254" s="9">
        <v>2.0</v>
      </c>
      <c r="K254" s="9" t="s">
        <v>22</v>
      </c>
      <c r="L254" s="8"/>
      <c r="M254" s="9">
        <v>23.0</v>
      </c>
      <c r="N254" s="9">
        <v>23.0</v>
      </c>
      <c r="O254" s="9" t="s">
        <v>22</v>
      </c>
      <c r="P254" s="9" t="s">
        <v>22</v>
      </c>
      <c r="Q254" s="9" t="s">
        <v>22</v>
      </c>
      <c r="R254" s="43">
        <v>45.9</v>
      </c>
      <c r="S254" s="9" t="s">
        <v>22</v>
      </c>
      <c r="T254" s="8"/>
      <c r="U254" s="9">
        <v>14.0</v>
      </c>
      <c r="V254" s="9" t="s">
        <v>22</v>
      </c>
      <c r="W254" s="9" t="s">
        <v>22</v>
      </c>
      <c r="X254" s="9" t="s">
        <v>22</v>
      </c>
      <c r="Y254" s="9" t="s">
        <v>22</v>
      </c>
      <c r="Z254" s="9" t="s">
        <v>22</v>
      </c>
      <c r="AA254" s="8"/>
      <c r="AB254" s="9" t="s">
        <v>3595</v>
      </c>
      <c r="AC254" s="9" t="s">
        <v>3595</v>
      </c>
      <c r="AD254" s="8"/>
      <c r="AE254" s="9" t="s">
        <v>4701</v>
      </c>
      <c r="AF254" s="103" t="s">
        <v>22</v>
      </c>
      <c r="AG254" s="103" t="s">
        <v>22</v>
      </c>
      <c r="AH254" s="9" t="s">
        <v>22</v>
      </c>
      <c r="AI254" s="9" t="s">
        <v>22</v>
      </c>
      <c r="AJ254" s="9" t="s">
        <v>22</v>
      </c>
      <c r="AK254" s="8"/>
      <c r="AL254" s="103" t="s">
        <v>22</v>
      </c>
      <c r="AM254" s="103" t="s">
        <v>22</v>
      </c>
      <c r="AN254" s="103" t="s">
        <v>22</v>
      </c>
      <c r="AO254" s="9">
        <v>48.6</v>
      </c>
      <c r="AP254" s="9" t="s">
        <v>22</v>
      </c>
      <c r="AQ254" s="8"/>
      <c r="AR254" s="9" t="s">
        <v>4714</v>
      </c>
      <c r="AS254" s="103" t="s">
        <v>22</v>
      </c>
      <c r="AT254" s="98" t="s">
        <v>5373</v>
      </c>
    </row>
    <row r="255">
      <c r="A255" s="103" t="s">
        <v>3906</v>
      </c>
      <c r="B255" s="260" t="str">
        <f> VLOOKUP($A255,datasets!$A:$B,2,0)</f>
        <v>Holden and Smit 2019, South African Journal of Geomatics (PJ3SVQP3)</v>
      </c>
      <c r="C255" s="8" t="str">
        <f t="shared" si="1"/>
        <v>PJ3SVQP3.4.7</v>
      </c>
      <c r="D255" s="9" t="s">
        <v>4872</v>
      </c>
      <c r="E255" s="9" t="s">
        <v>4921</v>
      </c>
      <c r="F255" s="9" t="s">
        <v>4695</v>
      </c>
      <c r="G255" s="9" t="s">
        <v>22</v>
      </c>
      <c r="H255" s="9" t="s">
        <v>22</v>
      </c>
      <c r="I255" s="279">
        <v>5.0</v>
      </c>
      <c r="J255" s="9">
        <v>2.0</v>
      </c>
      <c r="K255" s="9" t="s">
        <v>22</v>
      </c>
      <c r="L255" s="8"/>
      <c r="M255" s="9">
        <v>23.0</v>
      </c>
      <c r="N255" s="9">
        <v>23.0</v>
      </c>
      <c r="O255" s="9" t="s">
        <v>22</v>
      </c>
      <c r="P255" s="9" t="s">
        <v>22</v>
      </c>
      <c r="Q255" s="9" t="s">
        <v>22</v>
      </c>
      <c r="R255" s="43">
        <v>16.0</v>
      </c>
      <c r="S255" s="9" t="s">
        <v>22</v>
      </c>
      <c r="T255" s="8"/>
      <c r="U255" s="9">
        <v>14.0</v>
      </c>
      <c r="V255" s="9" t="s">
        <v>22</v>
      </c>
      <c r="W255" s="9" t="s">
        <v>22</v>
      </c>
      <c r="X255" s="9" t="s">
        <v>22</v>
      </c>
      <c r="Y255" s="9" t="s">
        <v>22</v>
      </c>
      <c r="Z255" s="9" t="s">
        <v>22</v>
      </c>
      <c r="AA255" s="8"/>
      <c r="AB255" s="9" t="s">
        <v>3595</v>
      </c>
      <c r="AC255" s="9" t="s">
        <v>3595</v>
      </c>
      <c r="AD255" s="8"/>
      <c r="AE255" s="9" t="s">
        <v>4701</v>
      </c>
      <c r="AF255" s="103" t="s">
        <v>22</v>
      </c>
      <c r="AG255" s="103" t="s">
        <v>22</v>
      </c>
      <c r="AH255" s="9" t="s">
        <v>22</v>
      </c>
      <c r="AI255" s="9" t="s">
        <v>22</v>
      </c>
      <c r="AJ255" s="9" t="s">
        <v>22</v>
      </c>
      <c r="AK255" s="8"/>
      <c r="AL255" s="103" t="s">
        <v>22</v>
      </c>
      <c r="AM255" s="103" t="s">
        <v>22</v>
      </c>
      <c r="AN255" s="103" t="s">
        <v>22</v>
      </c>
      <c r="AO255" s="9">
        <v>22.1</v>
      </c>
      <c r="AP255" s="9" t="s">
        <v>22</v>
      </c>
      <c r="AQ255" s="8"/>
      <c r="AR255" s="9" t="s">
        <v>4714</v>
      </c>
      <c r="AS255" s="103" t="s">
        <v>22</v>
      </c>
      <c r="AT255" s="98" t="s">
        <v>5374</v>
      </c>
    </row>
    <row r="256">
      <c r="A256" s="103" t="s">
        <v>3906</v>
      </c>
      <c r="B256" s="260" t="str">
        <f> VLOOKUP($A256,datasets!$A:$B,2,0)</f>
        <v>Holden and Smit 2019, South African Journal of Geomatics (PJ3SVQP3)</v>
      </c>
      <c r="C256" s="8" t="str">
        <f t="shared" si="1"/>
        <v>PJ3SVQP3.4.8</v>
      </c>
      <c r="D256" s="9" t="s">
        <v>4872</v>
      </c>
      <c r="E256" s="9" t="s">
        <v>4921</v>
      </c>
      <c r="F256" s="9" t="s">
        <v>4695</v>
      </c>
      <c r="G256" s="9" t="s">
        <v>22</v>
      </c>
      <c r="H256" s="9" t="s">
        <v>22</v>
      </c>
      <c r="I256" s="279">
        <v>5.0</v>
      </c>
      <c r="J256" s="9">
        <v>2.0</v>
      </c>
      <c r="K256" s="9" t="s">
        <v>22</v>
      </c>
      <c r="L256" s="8"/>
      <c r="M256" s="9">
        <v>21.0</v>
      </c>
      <c r="N256" s="9">
        <v>21.0</v>
      </c>
      <c r="O256" s="9" t="s">
        <v>22</v>
      </c>
      <c r="P256" s="9" t="s">
        <v>22</v>
      </c>
      <c r="Q256" s="9" t="s">
        <v>22</v>
      </c>
      <c r="R256" s="43">
        <v>10.4</v>
      </c>
      <c r="S256" s="9" t="s">
        <v>22</v>
      </c>
      <c r="T256" s="8"/>
      <c r="U256" s="9">
        <v>14.0</v>
      </c>
      <c r="V256" s="9" t="s">
        <v>22</v>
      </c>
      <c r="W256" s="9" t="s">
        <v>22</v>
      </c>
      <c r="X256" s="9" t="s">
        <v>22</v>
      </c>
      <c r="Y256" s="9" t="s">
        <v>22</v>
      </c>
      <c r="Z256" s="9" t="s">
        <v>22</v>
      </c>
      <c r="AA256" s="8"/>
      <c r="AB256" s="9" t="s">
        <v>3595</v>
      </c>
      <c r="AC256" s="9" t="s">
        <v>3595</v>
      </c>
      <c r="AD256" s="8"/>
      <c r="AE256" s="9" t="s">
        <v>4701</v>
      </c>
      <c r="AF256" s="103" t="s">
        <v>22</v>
      </c>
      <c r="AG256" s="103" t="s">
        <v>22</v>
      </c>
      <c r="AH256" s="9" t="s">
        <v>22</v>
      </c>
      <c r="AI256" s="9" t="s">
        <v>22</v>
      </c>
      <c r="AJ256" s="9" t="s">
        <v>22</v>
      </c>
      <c r="AK256" s="8"/>
      <c r="AL256" s="103" t="s">
        <v>22</v>
      </c>
      <c r="AM256" s="103" t="s">
        <v>22</v>
      </c>
      <c r="AN256" s="103" t="s">
        <v>22</v>
      </c>
      <c r="AO256" s="9">
        <v>30.5</v>
      </c>
      <c r="AP256" s="9" t="s">
        <v>22</v>
      </c>
      <c r="AQ256" s="8"/>
      <c r="AR256" s="9" t="s">
        <v>4714</v>
      </c>
      <c r="AS256" s="103" t="s">
        <v>22</v>
      </c>
      <c r="AT256" s="98" t="s">
        <v>5375</v>
      </c>
    </row>
    <row r="257">
      <c r="A257" s="103" t="s">
        <v>3907</v>
      </c>
      <c r="B257" s="260" t="str">
        <f> VLOOKUP($A257,datasets!$A:$B,2,0)</f>
        <v>Holmlund 2021, Journal of Glaciology (AYRB3XCS)</v>
      </c>
      <c r="C257" s="8" t="str">
        <f t="shared" si="1"/>
        <v>AYRB3XCS.1.1</v>
      </c>
      <c r="D257" s="103" t="s">
        <v>4872</v>
      </c>
      <c r="E257" s="9" t="s">
        <v>4758</v>
      </c>
      <c r="F257" s="9" t="s">
        <v>4695</v>
      </c>
      <c r="G257" s="9" t="s">
        <v>22</v>
      </c>
      <c r="H257" s="9" t="s">
        <v>22</v>
      </c>
      <c r="I257" s="9" t="s">
        <v>22</v>
      </c>
      <c r="J257" s="9" t="s">
        <v>22</v>
      </c>
      <c r="K257" s="9" t="s">
        <v>22</v>
      </c>
      <c r="L257" s="8"/>
      <c r="M257" s="9">
        <v>9.0</v>
      </c>
      <c r="N257" s="9">
        <v>9.0</v>
      </c>
      <c r="O257" s="99">
        <v>4.35</v>
      </c>
      <c r="P257" s="98">
        <v>4.53</v>
      </c>
      <c r="Q257" s="268" t="s">
        <v>5376</v>
      </c>
      <c r="R257" s="9" t="s">
        <v>22</v>
      </c>
      <c r="S257" s="9" t="s">
        <v>22</v>
      </c>
      <c r="T257" s="8"/>
      <c r="U257" s="9" t="s">
        <v>22</v>
      </c>
      <c r="V257" s="103" t="s">
        <v>22</v>
      </c>
      <c r="W257" s="103" t="s">
        <v>22</v>
      </c>
      <c r="X257" s="103" t="s">
        <v>22</v>
      </c>
      <c r="Y257" s="9" t="s">
        <v>22</v>
      </c>
      <c r="Z257" s="9" t="s">
        <v>22</v>
      </c>
      <c r="AA257" s="8"/>
      <c r="AB257" s="9" t="s">
        <v>3595</v>
      </c>
      <c r="AC257" s="9" t="s">
        <v>3595</v>
      </c>
      <c r="AD257" s="8"/>
      <c r="AE257" s="9" t="s">
        <v>4701</v>
      </c>
      <c r="AF257" s="9">
        <v>4.35</v>
      </c>
      <c r="AG257" s="98">
        <v>4.53</v>
      </c>
      <c r="AH257" s="270">
        <v>1.51</v>
      </c>
      <c r="AI257" s="103" t="s">
        <v>22</v>
      </c>
      <c r="AJ257" s="103" t="s">
        <v>22</v>
      </c>
      <c r="AK257" s="8"/>
      <c r="AL257" s="98">
        <v>23.19</v>
      </c>
      <c r="AM257" s="98">
        <v>22.49</v>
      </c>
      <c r="AN257" s="98">
        <v>7.35</v>
      </c>
      <c r="AO257" s="9" t="s">
        <v>22</v>
      </c>
      <c r="AP257" s="9" t="s">
        <v>22</v>
      </c>
      <c r="AQ257" s="8"/>
      <c r="AR257" s="98" t="s">
        <v>4714</v>
      </c>
      <c r="AS257" s="103" t="s">
        <v>22</v>
      </c>
      <c r="AT257" s="9" t="s">
        <v>5377</v>
      </c>
    </row>
    <row r="258">
      <c r="A258" s="103" t="s">
        <v>3913</v>
      </c>
      <c r="B258" s="260" t="str">
        <f> VLOOKUP($A258,datasets!$A:$B,2,0)</f>
        <v>Holmlund 2021, Journal of Glaciology (AYRB3XCS)</v>
      </c>
      <c r="C258" s="8" t="str">
        <f t="shared" si="1"/>
        <v>AYRB3XCS.2.1</v>
      </c>
      <c r="D258" s="103" t="s">
        <v>4872</v>
      </c>
      <c r="E258" s="9" t="s">
        <v>4758</v>
      </c>
      <c r="F258" s="9" t="s">
        <v>4695</v>
      </c>
      <c r="G258" s="9" t="s">
        <v>22</v>
      </c>
      <c r="H258" s="9" t="s">
        <v>22</v>
      </c>
      <c r="I258" s="9" t="s">
        <v>22</v>
      </c>
      <c r="J258" s="9" t="s">
        <v>22</v>
      </c>
      <c r="K258" s="9" t="s">
        <v>22</v>
      </c>
      <c r="L258" s="8"/>
      <c r="M258" s="9">
        <v>53.0</v>
      </c>
      <c r="N258" s="9">
        <v>53.0</v>
      </c>
      <c r="O258" s="99">
        <v>3.49</v>
      </c>
      <c r="P258" s="98">
        <v>3.25</v>
      </c>
      <c r="Q258" s="268" t="s">
        <v>5378</v>
      </c>
      <c r="R258" s="9" t="s">
        <v>22</v>
      </c>
      <c r="S258" s="9" t="s">
        <v>22</v>
      </c>
      <c r="T258" s="8"/>
      <c r="U258" s="9" t="s">
        <v>22</v>
      </c>
      <c r="V258" s="103" t="s">
        <v>22</v>
      </c>
      <c r="W258" s="103" t="s">
        <v>22</v>
      </c>
      <c r="X258" s="103" t="s">
        <v>22</v>
      </c>
      <c r="Y258" s="9" t="s">
        <v>22</v>
      </c>
      <c r="Z258" s="9" t="s">
        <v>22</v>
      </c>
      <c r="AA258" s="8"/>
      <c r="AB258" s="9" t="s">
        <v>4758</v>
      </c>
      <c r="AC258" s="9" t="s">
        <v>4758</v>
      </c>
      <c r="AD258" s="8"/>
      <c r="AE258" s="9" t="s">
        <v>4695</v>
      </c>
      <c r="AF258" s="103" t="s">
        <v>22</v>
      </c>
      <c r="AG258" s="103" t="s">
        <v>22</v>
      </c>
      <c r="AH258" s="270" t="s">
        <v>22</v>
      </c>
      <c r="AI258" s="103" t="s">
        <v>22</v>
      </c>
      <c r="AJ258" s="103" t="s">
        <v>22</v>
      </c>
      <c r="AK258" s="8"/>
      <c r="AL258" s="103" t="s">
        <v>22</v>
      </c>
      <c r="AM258" s="103" t="s">
        <v>22</v>
      </c>
      <c r="AN258" s="98">
        <v>7.2</v>
      </c>
      <c r="AO258" s="9" t="s">
        <v>22</v>
      </c>
      <c r="AP258" s="9" t="s">
        <v>22</v>
      </c>
      <c r="AQ258" s="8"/>
      <c r="AR258" s="98" t="s">
        <v>4858</v>
      </c>
      <c r="AS258" s="11" t="s">
        <v>4949</v>
      </c>
      <c r="AT258" s="9" t="s">
        <v>5379</v>
      </c>
    </row>
    <row r="259">
      <c r="A259" s="103" t="s">
        <v>3915</v>
      </c>
      <c r="B259" s="260" t="str">
        <f> VLOOKUP($A259,datasets!$A:$B,2,0)</f>
        <v>Holmlund 2021, Journal of Glaciology (AYRB3XCS)</v>
      </c>
      <c r="C259" s="8" t="str">
        <f t="shared" si="1"/>
        <v>AYRB3XCS.3.1</v>
      </c>
      <c r="D259" s="103" t="s">
        <v>4872</v>
      </c>
      <c r="E259" s="9" t="s">
        <v>4758</v>
      </c>
      <c r="F259" s="9" t="s">
        <v>4695</v>
      </c>
      <c r="G259" s="9" t="s">
        <v>22</v>
      </c>
      <c r="H259" s="9" t="s">
        <v>22</v>
      </c>
      <c r="I259" s="9" t="s">
        <v>22</v>
      </c>
      <c r="J259" s="9" t="s">
        <v>22</v>
      </c>
      <c r="K259" s="9" t="s">
        <v>22</v>
      </c>
      <c r="L259" s="8"/>
      <c r="M259" s="9">
        <v>13.0</v>
      </c>
      <c r="N259" s="9">
        <v>13.0</v>
      </c>
      <c r="O259" s="99">
        <v>0.65</v>
      </c>
      <c r="P259" s="98">
        <v>1.13</v>
      </c>
      <c r="Q259" s="268" t="s">
        <v>5380</v>
      </c>
      <c r="R259" s="9" t="s">
        <v>22</v>
      </c>
      <c r="S259" s="9" t="s">
        <v>22</v>
      </c>
      <c r="T259" s="8"/>
      <c r="U259" s="9" t="s">
        <v>22</v>
      </c>
      <c r="V259" s="103" t="s">
        <v>22</v>
      </c>
      <c r="W259" s="103" t="s">
        <v>22</v>
      </c>
      <c r="X259" s="103" t="s">
        <v>22</v>
      </c>
      <c r="Y259" s="9" t="s">
        <v>22</v>
      </c>
      <c r="Z259" s="9" t="s">
        <v>22</v>
      </c>
      <c r="AA259" s="8"/>
      <c r="AB259" s="9" t="s">
        <v>4758</v>
      </c>
      <c r="AC259" s="9" t="s">
        <v>4758</v>
      </c>
      <c r="AD259" s="8"/>
      <c r="AE259" s="9" t="s">
        <v>4695</v>
      </c>
      <c r="AF259" s="103" t="s">
        <v>22</v>
      </c>
      <c r="AG259" s="103" t="s">
        <v>22</v>
      </c>
      <c r="AH259" s="270" t="s">
        <v>22</v>
      </c>
      <c r="AI259" s="103" t="s">
        <v>22</v>
      </c>
      <c r="AJ259" s="103" t="s">
        <v>22</v>
      </c>
      <c r="AK259" s="8"/>
      <c r="AL259" s="103" t="s">
        <v>22</v>
      </c>
      <c r="AM259" s="103" t="s">
        <v>22</v>
      </c>
      <c r="AN259" s="98">
        <v>4.4</v>
      </c>
      <c r="AO259" s="9" t="s">
        <v>22</v>
      </c>
      <c r="AP259" s="9" t="s">
        <v>22</v>
      </c>
      <c r="AQ259" s="8"/>
      <c r="AR259" s="98" t="s">
        <v>4858</v>
      </c>
      <c r="AS259" s="11" t="s">
        <v>4949</v>
      </c>
      <c r="AT259" s="9" t="s">
        <v>5381</v>
      </c>
    </row>
    <row r="260">
      <c r="A260" s="103" t="s">
        <v>3916</v>
      </c>
      <c r="B260" s="260" t="str">
        <f> VLOOKUP($A260,datasets!$A:$B,2,0)</f>
        <v>Holmlund 2021, Journal of Glaciology (AYRB3XCS)</v>
      </c>
      <c r="C260" s="8" t="str">
        <f t="shared" si="1"/>
        <v>AYRB3XCS.4.1</v>
      </c>
      <c r="D260" s="103" t="s">
        <v>4872</v>
      </c>
      <c r="E260" s="9" t="s">
        <v>4758</v>
      </c>
      <c r="F260" s="9" t="s">
        <v>4695</v>
      </c>
      <c r="G260" s="9" t="s">
        <v>22</v>
      </c>
      <c r="H260" s="9" t="s">
        <v>22</v>
      </c>
      <c r="I260" s="9" t="s">
        <v>22</v>
      </c>
      <c r="J260" s="9" t="s">
        <v>22</v>
      </c>
      <c r="K260" s="9" t="s">
        <v>22</v>
      </c>
      <c r="L260" s="8"/>
      <c r="M260" s="9">
        <v>8.0</v>
      </c>
      <c r="N260" s="9">
        <v>8.0</v>
      </c>
      <c r="O260" s="99">
        <v>1.6</v>
      </c>
      <c r="P260" s="98">
        <v>1.69</v>
      </c>
      <c r="Q260" s="268" t="s">
        <v>5382</v>
      </c>
      <c r="R260" s="9" t="s">
        <v>22</v>
      </c>
      <c r="S260" s="9" t="s">
        <v>22</v>
      </c>
      <c r="T260" s="8"/>
      <c r="U260" s="9" t="s">
        <v>22</v>
      </c>
      <c r="V260" s="103" t="s">
        <v>22</v>
      </c>
      <c r="W260" s="103" t="s">
        <v>22</v>
      </c>
      <c r="X260" s="103" t="s">
        <v>22</v>
      </c>
      <c r="Y260" s="9" t="s">
        <v>22</v>
      </c>
      <c r="Z260" s="9" t="s">
        <v>22</v>
      </c>
      <c r="AA260" s="8"/>
      <c r="AB260" s="9" t="s">
        <v>4758</v>
      </c>
      <c r="AC260" s="9" t="s">
        <v>4758</v>
      </c>
      <c r="AD260" s="8"/>
      <c r="AE260" s="9" t="s">
        <v>4695</v>
      </c>
      <c r="AF260" s="103" t="s">
        <v>22</v>
      </c>
      <c r="AG260" s="103" t="s">
        <v>22</v>
      </c>
      <c r="AH260" s="270" t="s">
        <v>22</v>
      </c>
      <c r="AI260" s="103" t="s">
        <v>22</v>
      </c>
      <c r="AJ260" s="103" t="s">
        <v>22</v>
      </c>
      <c r="AK260" s="8"/>
      <c r="AL260" s="103" t="s">
        <v>22</v>
      </c>
      <c r="AM260" s="103" t="s">
        <v>22</v>
      </c>
      <c r="AN260" s="98">
        <v>2.9</v>
      </c>
      <c r="AO260" s="9" t="s">
        <v>22</v>
      </c>
      <c r="AP260" s="9" t="s">
        <v>22</v>
      </c>
      <c r="AQ260" s="8"/>
      <c r="AR260" s="98" t="s">
        <v>4858</v>
      </c>
      <c r="AS260" s="11" t="s">
        <v>4949</v>
      </c>
      <c r="AT260" s="9" t="s">
        <v>5383</v>
      </c>
    </row>
    <row r="261">
      <c r="A261" s="8" t="s">
        <v>3917</v>
      </c>
      <c r="B261" s="260" t="str">
        <f> VLOOKUP($A261,datasets!$A:$B,2,0)</f>
        <v>Holmlund and Holmlund 2019, Geografiska Annaler: Series A, Physical Geography (LYMM9UQZ)</v>
      </c>
      <c r="C261" s="8" t="str">
        <f t="shared" si="1"/>
        <v>LYMM9UQZ.1.1</v>
      </c>
      <c r="D261" s="9" t="s">
        <v>4961</v>
      </c>
      <c r="E261" s="9" t="s">
        <v>4758</v>
      </c>
      <c r="F261" s="9" t="s">
        <v>4695</v>
      </c>
      <c r="G261" s="9" t="s">
        <v>22</v>
      </c>
      <c r="H261" s="9" t="s">
        <v>22</v>
      </c>
      <c r="I261" s="273">
        <v>0.5</v>
      </c>
      <c r="J261" s="98">
        <v>0.5</v>
      </c>
      <c r="K261" s="9" t="s">
        <v>22</v>
      </c>
      <c r="L261" s="8"/>
      <c r="M261" s="9">
        <v>12.0</v>
      </c>
      <c r="N261" s="9">
        <v>12.0</v>
      </c>
      <c r="O261" s="9" t="s">
        <v>22</v>
      </c>
      <c r="P261" s="9" t="s">
        <v>22</v>
      </c>
      <c r="Q261" s="9">
        <v>2.07</v>
      </c>
      <c r="R261" s="9">
        <v>3.28</v>
      </c>
      <c r="S261" s="9" t="s">
        <v>22</v>
      </c>
      <c r="T261" s="8"/>
      <c r="U261" s="9" t="s">
        <v>22</v>
      </c>
      <c r="V261" s="103" t="s">
        <v>22</v>
      </c>
      <c r="W261" s="103" t="s">
        <v>22</v>
      </c>
      <c r="X261" s="103" t="s">
        <v>22</v>
      </c>
      <c r="Y261" s="9" t="s">
        <v>22</v>
      </c>
      <c r="Z261" s="9" t="s">
        <v>22</v>
      </c>
      <c r="AA261" s="8"/>
      <c r="AB261" s="9" t="s">
        <v>4952</v>
      </c>
      <c r="AC261" s="9" t="s">
        <v>4693</v>
      </c>
      <c r="AD261" s="8"/>
      <c r="AE261" s="9" t="s">
        <v>4695</v>
      </c>
      <c r="AF261" s="103" t="s">
        <v>22</v>
      </c>
      <c r="AG261" s="103" t="s">
        <v>22</v>
      </c>
      <c r="AH261" s="179">
        <v>0.25</v>
      </c>
      <c r="AI261" s="9">
        <v>0.05</v>
      </c>
      <c r="AJ261" s="103" t="s">
        <v>22</v>
      </c>
      <c r="AK261" s="8"/>
      <c r="AL261" s="9" t="s">
        <v>22</v>
      </c>
      <c r="AM261" s="9" t="s">
        <v>22</v>
      </c>
      <c r="AN261" s="9" t="s">
        <v>22</v>
      </c>
      <c r="AO261" s="9" t="s">
        <v>22</v>
      </c>
      <c r="AP261" s="9" t="s">
        <v>22</v>
      </c>
      <c r="AQ261" s="8"/>
      <c r="AR261" s="9" t="s">
        <v>22</v>
      </c>
      <c r="AS261" s="103" t="s">
        <v>22</v>
      </c>
      <c r="AT261" s="103" t="s">
        <v>22</v>
      </c>
    </row>
    <row r="262">
      <c r="A262" s="8" t="s">
        <v>3921</v>
      </c>
      <c r="B262" s="260" t="str">
        <f> VLOOKUP($A262,datasets!$A:$B,2,0)</f>
        <v>Holzer et al. 2015, The Cryosphere (5UI9RGTX)</v>
      </c>
      <c r="C262" s="8" t="str">
        <f t="shared" si="1"/>
        <v>5UI9RGTX.1.1</v>
      </c>
      <c r="D262" s="9" t="s">
        <v>4915</v>
      </c>
      <c r="E262" s="9" t="s">
        <v>5384</v>
      </c>
      <c r="F262" s="9" t="s">
        <v>4695</v>
      </c>
      <c r="G262" s="9" t="s">
        <v>22</v>
      </c>
      <c r="H262" s="9" t="s">
        <v>22</v>
      </c>
      <c r="I262" s="9" t="s">
        <v>22</v>
      </c>
      <c r="J262" s="9" t="s">
        <v>22</v>
      </c>
      <c r="K262" s="9" t="s">
        <v>22</v>
      </c>
      <c r="L262" s="8"/>
      <c r="M262" s="9">
        <v>18.0</v>
      </c>
      <c r="N262" s="9">
        <v>18.0</v>
      </c>
      <c r="O262" s="9" t="s">
        <v>22</v>
      </c>
      <c r="P262" s="9" t="s">
        <v>22</v>
      </c>
      <c r="Q262" s="9" t="s">
        <v>22</v>
      </c>
      <c r="R262" s="9" t="s">
        <v>22</v>
      </c>
      <c r="S262" s="9" t="s">
        <v>22</v>
      </c>
      <c r="T262" s="8"/>
      <c r="U262" s="9" t="s">
        <v>22</v>
      </c>
      <c r="V262" s="103" t="s">
        <v>22</v>
      </c>
      <c r="W262" s="103" t="s">
        <v>22</v>
      </c>
      <c r="X262" s="103" t="s">
        <v>22</v>
      </c>
      <c r="Y262" s="9" t="s">
        <v>22</v>
      </c>
      <c r="Z262" s="9" t="s">
        <v>22</v>
      </c>
      <c r="AA262" s="8"/>
      <c r="AB262" s="9" t="s">
        <v>4953</v>
      </c>
      <c r="AC262" s="9" t="s">
        <v>4954</v>
      </c>
      <c r="AD262" s="8"/>
      <c r="AE262" s="9" t="s">
        <v>4695</v>
      </c>
      <c r="AF262" s="9" t="s">
        <v>22</v>
      </c>
      <c r="AG262" s="9" t="s">
        <v>22</v>
      </c>
      <c r="AH262" s="9" t="s">
        <v>22</v>
      </c>
      <c r="AI262" s="103" t="s">
        <v>22</v>
      </c>
      <c r="AJ262" s="103" t="s">
        <v>22</v>
      </c>
      <c r="AK262" s="8"/>
      <c r="AL262" s="9" t="s">
        <v>22</v>
      </c>
      <c r="AM262" s="9" t="s">
        <v>22</v>
      </c>
      <c r="AN262" s="9">
        <v>12.8</v>
      </c>
      <c r="AO262" s="9" t="s">
        <v>22</v>
      </c>
      <c r="AP262" s="9" t="s">
        <v>22</v>
      </c>
      <c r="AQ262" s="8"/>
      <c r="AR262" s="9" t="s">
        <v>4913</v>
      </c>
      <c r="AS262" s="137" t="s">
        <v>4955</v>
      </c>
      <c r="AT262" s="9" t="s">
        <v>22</v>
      </c>
    </row>
    <row r="263">
      <c r="A263" s="103" t="s">
        <v>4533</v>
      </c>
      <c r="B263" s="260" t="str">
        <f> VLOOKUP($A263,datasets!$A:$B,2,0)</f>
        <v>Hong and Roosevelt 2023, Journal of Geovisualization and Spatial Analysis (R6EJDZP5)</v>
      </c>
      <c r="C263" s="8" t="str">
        <f t="shared" si="1"/>
        <v>R6EJDZP5.1.1</v>
      </c>
      <c r="D263" s="103" t="s">
        <v>4739</v>
      </c>
      <c r="E263" s="103" t="s">
        <v>4773</v>
      </c>
      <c r="F263" s="9" t="s">
        <v>4695</v>
      </c>
      <c r="G263" s="11" t="s">
        <v>22</v>
      </c>
      <c r="H263" s="11" t="s">
        <v>22</v>
      </c>
      <c r="I263" s="11" t="s">
        <v>22</v>
      </c>
      <c r="J263" s="9" t="s">
        <v>22</v>
      </c>
      <c r="K263" s="9" t="s">
        <v>22</v>
      </c>
      <c r="L263" s="8"/>
      <c r="M263" s="9">
        <v>29.0</v>
      </c>
      <c r="N263" s="9">
        <v>29.0</v>
      </c>
      <c r="O263" s="9">
        <v>6.99</v>
      </c>
      <c r="P263" s="9">
        <v>13.67</v>
      </c>
      <c r="Q263" s="9">
        <v>6.64</v>
      </c>
      <c r="R263" s="9" t="s">
        <v>22</v>
      </c>
      <c r="S263" s="9" t="s">
        <v>22</v>
      </c>
      <c r="T263" s="8"/>
      <c r="U263" s="9">
        <v>5.0</v>
      </c>
      <c r="V263" s="9">
        <v>5.32</v>
      </c>
      <c r="W263" s="9">
        <v>16.46</v>
      </c>
      <c r="X263" s="9">
        <v>9.5</v>
      </c>
      <c r="Y263" s="9" t="s">
        <v>22</v>
      </c>
      <c r="Z263" s="9" t="s">
        <v>22</v>
      </c>
      <c r="AA263" s="8"/>
      <c r="AB263" s="9" t="s">
        <v>3595</v>
      </c>
      <c r="AC263" s="9" t="s">
        <v>3595</v>
      </c>
      <c r="AD263" s="8"/>
      <c r="AE263" s="9" t="s">
        <v>4701</v>
      </c>
      <c r="AF263" s="11" t="s">
        <v>22</v>
      </c>
      <c r="AG263" s="11" t="s">
        <v>22</v>
      </c>
      <c r="AH263" s="11" t="s">
        <v>22</v>
      </c>
      <c r="AI263" s="103" t="s">
        <v>22</v>
      </c>
      <c r="AJ263" s="103" t="s">
        <v>22</v>
      </c>
      <c r="AK263" s="8"/>
      <c r="AL263" s="9">
        <v>6.99</v>
      </c>
      <c r="AM263" s="9">
        <v>13.67</v>
      </c>
      <c r="AN263" s="9">
        <v>6.64</v>
      </c>
      <c r="AO263" s="11" t="s">
        <v>22</v>
      </c>
      <c r="AP263" s="11" t="s">
        <v>22</v>
      </c>
      <c r="AQ263" s="8"/>
      <c r="AR263" s="9" t="s">
        <v>4714</v>
      </c>
      <c r="AS263" s="11" t="s">
        <v>22</v>
      </c>
      <c r="AT263" s="9" t="s">
        <v>5385</v>
      </c>
    </row>
    <row r="264">
      <c r="A264" s="103" t="s">
        <v>4533</v>
      </c>
      <c r="B264" s="260" t="str">
        <f> VLOOKUP($A264,datasets!$A:$B,2,0)</f>
        <v>Hong and Roosevelt 2023, Journal of Geovisualization and Spatial Analysis (R6EJDZP5)</v>
      </c>
      <c r="C264" s="8" t="str">
        <f t="shared" si="1"/>
        <v>R6EJDZP5.1.2</v>
      </c>
      <c r="D264" s="103" t="s">
        <v>4739</v>
      </c>
      <c r="E264" s="103" t="s">
        <v>4773</v>
      </c>
      <c r="F264" s="9" t="s">
        <v>4695</v>
      </c>
      <c r="G264" s="11" t="s">
        <v>22</v>
      </c>
      <c r="H264" s="11" t="s">
        <v>22</v>
      </c>
      <c r="I264" s="11" t="s">
        <v>22</v>
      </c>
      <c r="J264" s="9" t="s">
        <v>22</v>
      </c>
      <c r="K264" s="9" t="s">
        <v>22</v>
      </c>
      <c r="L264" s="8"/>
      <c r="M264" s="9">
        <v>32.0</v>
      </c>
      <c r="N264" s="9">
        <v>32.0</v>
      </c>
      <c r="O264" s="9">
        <v>7.62</v>
      </c>
      <c r="P264" s="9">
        <v>9.83</v>
      </c>
      <c r="Q264" s="9">
        <v>6.02</v>
      </c>
      <c r="R264" s="9" t="s">
        <v>22</v>
      </c>
      <c r="S264" s="9" t="s">
        <v>22</v>
      </c>
      <c r="T264" s="8"/>
      <c r="U264" s="9">
        <v>6.0</v>
      </c>
      <c r="V264" s="9">
        <v>8.56</v>
      </c>
      <c r="W264" s="9">
        <v>5.86</v>
      </c>
      <c r="X264" s="9">
        <v>11.75</v>
      </c>
      <c r="Y264" s="9" t="s">
        <v>22</v>
      </c>
      <c r="Z264" s="9" t="s">
        <v>22</v>
      </c>
      <c r="AA264" s="8"/>
      <c r="AB264" s="9" t="s">
        <v>3595</v>
      </c>
      <c r="AC264" s="9" t="s">
        <v>3595</v>
      </c>
      <c r="AD264" s="8"/>
      <c r="AE264" s="9" t="s">
        <v>4701</v>
      </c>
      <c r="AF264" s="11" t="s">
        <v>22</v>
      </c>
      <c r="AG264" s="11" t="s">
        <v>22</v>
      </c>
      <c r="AH264" s="11" t="s">
        <v>22</v>
      </c>
      <c r="AI264" s="103" t="s">
        <v>22</v>
      </c>
      <c r="AJ264" s="103" t="s">
        <v>22</v>
      </c>
      <c r="AK264" s="8"/>
      <c r="AL264" s="9">
        <v>7.62</v>
      </c>
      <c r="AM264" s="9">
        <v>9.83</v>
      </c>
      <c r="AN264" s="9">
        <v>6.02</v>
      </c>
      <c r="AO264" s="11" t="s">
        <v>22</v>
      </c>
      <c r="AP264" s="11" t="s">
        <v>22</v>
      </c>
      <c r="AQ264" s="8"/>
      <c r="AR264" s="9" t="s">
        <v>4714</v>
      </c>
      <c r="AS264" s="11" t="s">
        <v>22</v>
      </c>
      <c r="AT264" s="9" t="s">
        <v>5386</v>
      </c>
    </row>
    <row r="265">
      <c r="A265" s="103" t="s">
        <v>4533</v>
      </c>
      <c r="B265" s="260" t="str">
        <f> VLOOKUP($A265,datasets!$A:$B,2,0)</f>
        <v>Hong and Roosevelt 2023, Journal of Geovisualization and Spatial Analysis (R6EJDZP5)</v>
      </c>
      <c r="C265" s="8" t="str">
        <f t="shared" si="1"/>
        <v>R6EJDZP5.1.3</v>
      </c>
      <c r="D265" s="103" t="s">
        <v>4739</v>
      </c>
      <c r="E265" s="103" t="s">
        <v>4773</v>
      </c>
      <c r="F265" s="9" t="s">
        <v>4695</v>
      </c>
      <c r="G265" s="11" t="s">
        <v>22</v>
      </c>
      <c r="H265" s="11" t="s">
        <v>22</v>
      </c>
      <c r="I265" s="11" t="s">
        <v>22</v>
      </c>
      <c r="J265" s="9" t="s">
        <v>22</v>
      </c>
      <c r="K265" s="9" t="s">
        <v>22</v>
      </c>
      <c r="L265" s="8"/>
      <c r="M265" s="9">
        <v>29.0</v>
      </c>
      <c r="N265" s="9">
        <v>29.0</v>
      </c>
      <c r="O265" s="9">
        <v>9.42</v>
      </c>
      <c r="P265" s="9">
        <v>7.38</v>
      </c>
      <c r="Q265" s="9">
        <v>7.81</v>
      </c>
      <c r="R265" s="9" t="s">
        <v>22</v>
      </c>
      <c r="S265" s="9" t="s">
        <v>22</v>
      </c>
      <c r="T265" s="8"/>
      <c r="U265" s="9">
        <v>6.0</v>
      </c>
      <c r="V265" s="9">
        <v>19.28</v>
      </c>
      <c r="W265" s="9">
        <v>10.74</v>
      </c>
      <c r="X265" s="9">
        <v>9.79</v>
      </c>
      <c r="Y265" s="9" t="s">
        <v>22</v>
      </c>
      <c r="Z265" s="9" t="s">
        <v>22</v>
      </c>
      <c r="AA265" s="8"/>
      <c r="AB265" s="9" t="s">
        <v>3595</v>
      </c>
      <c r="AC265" s="9" t="s">
        <v>3595</v>
      </c>
      <c r="AD265" s="8"/>
      <c r="AE265" s="9" t="s">
        <v>4701</v>
      </c>
      <c r="AF265" s="11" t="s">
        <v>22</v>
      </c>
      <c r="AG265" s="11" t="s">
        <v>22</v>
      </c>
      <c r="AH265" s="11" t="s">
        <v>22</v>
      </c>
      <c r="AI265" s="103" t="s">
        <v>22</v>
      </c>
      <c r="AJ265" s="103" t="s">
        <v>22</v>
      </c>
      <c r="AK265" s="8"/>
      <c r="AL265" s="9">
        <v>9.42</v>
      </c>
      <c r="AM265" s="9">
        <v>7.38</v>
      </c>
      <c r="AN265" s="9">
        <v>7.81</v>
      </c>
      <c r="AO265" s="11" t="s">
        <v>22</v>
      </c>
      <c r="AP265" s="11" t="s">
        <v>22</v>
      </c>
      <c r="AQ265" s="8"/>
      <c r="AR265" s="9" t="s">
        <v>4714</v>
      </c>
      <c r="AS265" s="11" t="s">
        <v>22</v>
      </c>
      <c r="AT265" s="9" t="s">
        <v>5387</v>
      </c>
    </row>
    <row r="266">
      <c r="A266" s="103" t="s">
        <v>4533</v>
      </c>
      <c r="B266" s="260" t="str">
        <f> VLOOKUP($A266,datasets!$A:$B,2,0)</f>
        <v>Hong and Roosevelt 2023, Journal of Geovisualization and Spatial Analysis (R6EJDZP5)</v>
      </c>
      <c r="C266" s="8" t="str">
        <f t="shared" si="1"/>
        <v>R6EJDZP5.1.4</v>
      </c>
      <c r="D266" s="103" t="s">
        <v>4739</v>
      </c>
      <c r="E266" s="103" t="s">
        <v>4773</v>
      </c>
      <c r="F266" s="9" t="s">
        <v>4695</v>
      </c>
      <c r="G266" s="11" t="s">
        <v>22</v>
      </c>
      <c r="H266" s="11" t="s">
        <v>22</v>
      </c>
      <c r="I266" s="11" t="s">
        <v>22</v>
      </c>
      <c r="J266" s="9" t="s">
        <v>22</v>
      </c>
      <c r="K266" s="9" t="s">
        <v>22</v>
      </c>
      <c r="L266" s="8"/>
      <c r="M266" s="9">
        <v>23.0</v>
      </c>
      <c r="N266" s="9">
        <v>23.0</v>
      </c>
      <c r="O266" s="9">
        <v>6.29</v>
      </c>
      <c r="P266" s="9">
        <v>6.85</v>
      </c>
      <c r="Q266" s="9">
        <v>2.65</v>
      </c>
      <c r="R266" s="9" t="s">
        <v>22</v>
      </c>
      <c r="S266" s="9" t="s">
        <v>22</v>
      </c>
      <c r="T266" s="8"/>
      <c r="U266" s="9">
        <v>5.0</v>
      </c>
      <c r="V266" s="9">
        <v>8.37</v>
      </c>
      <c r="W266" s="9">
        <v>8.0</v>
      </c>
      <c r="X266" s="9">
        <v>13.73</v>
      </c>
      <c r="Y266" s="9" t="s">
        <v>22</v>
      </c>
      <c r="Z266" s="9" t="s">
        <v>22</v>
      </c>
      <c r="AA266" s="8"/>
      <c r="AB266" s="9" t="s">
        <v>3595</v>
      </c>
      <c r="AC266" s="9" t="s">
        <v>3595</v>
      </c>
      <c r="AD266" s="8"/>
      <c r="AE266" s="9" t="s">
        <v>4701</v>
      </c>
      <c r="AF266" s="11" t="s">
        <v>22</v>
      </c>
      <c r="AG266" s="11" t="s">
        <v>22</v>
      </c>
      <c r="AH266" s="11" t="s">
        <v>22</v>
      </c>
      <c r="AI266" s="103" t="s">
        <v>22</v>
      </c>
      <c r="AJ266" s="103" t="s">
        <v>22</v>
      </c>
      <c r="AK266" s="8"/>
      <c r="AL266" s="9">
        <v>6.29</v>
      </c>
      <c r="AM266" s="9">
        <v>6.85</v>
      </c>
      <c r="AN266" s="9">
        <v>2.65</v>
      </c>
      <c r="AO266" s="11" t="s">
        <v>22</v>
      </c>
      <c r="AP266" s="11" t="s">
        <v>22</v>
      </c>
      <c r="AQ266" s="8"/>
      <c r="AR266" s="9" t="s">
        <v>4714</v>
      </c>
      <c r="AS266" s="11" t="s">
        <v>22</v>
      </c>
      <c r="AT266" s="9" t="s">
        <v>5388</v>
      </c>
    </row>
    <row r="267">
      <c r="A267" s="103" t="s">
        <v>4533</v>
      </c>
      <c r="B267" s="260" t="str">
        <f> VLOOKUP($A267,datasets!$A:$B,2,0)</f>
        <v>Hong and Roosevelt 2023, Journal of Geovisualization and Spatial Analysis (R6EJDZP5)</v>
      </c>
      <c r="C267" s="8" t="str">
        <f t="shared" si="1"/>
        <v>R6EJDZP5.1.5</v>
      </c>
      <c r="D267" s="103" t="s">
        <v>4739</v>
      </c>
      <c r="E267" s="103" t="s">
        <v>4773</v>
      </c>
      <c r="F267" s="9" t="s">
        <v>4695</v>
      </c>
      <c r="G267" s="11" t="s">
        <v>22</v>
      </c>
      <c r="H267" s="11" t="s">
        <v>22</v>
      </c>
      <c r="I267" s="11" t="s">
        <v>22</v>
      </c>
      <c r="J267" s="9" t="s">
        <v>22</v>
      </c>
      <c r="K267" s="9" t="s">
        <v>22</v>
      </c>
      <c r="L267" s="8"/>
      <c r="M267" s="9">
        <v>35.0</v>
      </c>
      <c r="N267" s="9">
        <v>35.0</v>
      </c>
      <c r="O267" s="9">
        <v>8.8</v>
      </c>
      <c r="P267" s="9">
        <v>10.33</v>
      </c>
      <c r="Q267" s="9">
        <v>5.93</v>
      </c>
      <c r="R267" s="9" t="s">
        <v>22</v>
      </c>
      <c r="S267" s="9" t="s">
        <v>22</v>
      </c>
      <c r="T267" s="8"/>
      <c r="U267" s="9">
        <v>8.0</v>
      </c>
      <c r="V267" s="9">
        <v>7.0</v>
      </c>
      <c r="W267" s="9">
        <v>6.04</v>
      </c>
      <c r="X267" s="9">
        <v>6.17</v>
      </c>
      <c r="Y267" s="9" t="s">
        <v>22</v>
      </c>
      <c r="Z267" s="9" t="s">
        <v>22</v>
      </c>
      <c r="AA267" s="8"/>
      <c r="AB267" s="9" t="s">
        <v>3595</v>
      </c>
      <c r="AC267" s="9" t="s">
        <v>3595</v>
      </c>
      <c r="AD267" s="8"/>
      <c r="AE267" s="9" t="s">
        <v>4701</v>
      </c>
      <c r="AF267" s="11" t="s">
        <v>22</v>
      </c>
      <c r="AG267" s="11" t="s">
        <v>22</v>
      </c>
      <c r="AH267" s="11" t="s">
        <v>22</v>
      </c>
      <c r="AI267" s="103" t="s">
        <v>22</v>
      </c>
      <c r="AJ267" s="103" t="s">
        <v>22</v>
      </c>
      <c r="AK267" s="8"/>
      <c r="AL267" s="9">
        <v>8.8</v>
      </c>
      <c r="AM267" s="9">
        <v>10.33</v>
      </c>
      <c r="AN267" s="9">
        <v>5.93</v>
      </c>
      <c r="AO267" s="11" t="s">
        <v>22</v>
      </c>
      <c r="AP267" s="11" t="s">
        <v>22</v>
      </c>
      <c r="AQ267" s="8"/>
      <c r="AR267" s="9" t="s">
        <v>4714</v>
      </c>
      <c r="AS267" s="11" t="s">
        <v>22</v>
      </c>
      <c r="AT267" s="9" t="s">
        <v>5389</v>
      </c>
    </row>
    <row r="268">
      <c r="A268" s="103" t="s">
        <v>4533</v>
      </c>
      <c r="B268" s="260" t="str">
        <f> VLOOKUP($A268,datasets!$A:$B,2,0)</f>
        <v>Hong and Roosevelt 2023, Journal of Geovisualization and Spatial Analysis (R6EJDZP5)</v>
      </c>
      <c r="C268" s="8" t="str">
        <f t="shared" si="1"/>
        <v>R6EJDZP5.1.6</v>
      </c>
      <c r="D268" s="103" t="s">
        <v>4739</v>
      </c>
      <c r="E268" s="103" t="s">
        <v>4773</v>
      </c>
      <c r="F268" s="9" t="s">
        <v>4695</v>
      </c>
      <c r="G268" s="11" t="s">
        <v>22</v>
      </c>
      <c r="H268" s="11" t="s">
        <v>22</v>
      </c>
      <c r="I268" s="11" t="s">
        <v>22</v>
      </c>
      <c r="J268" s="9" t="s">
        <v>22</v>
      </c>
      <c r="K268" s="9" t="s">
        <v>22</v>
      </c>
      <c r="L268" s="8"/>
      <c r="M268" s="9">
        <v>27.0</v>
      </c>
      <c r="N268" s="9">
        <v>27.0</v>
      </c>
      <c r="O268" s="9">
        <v>15.94</v>
      </c>
      <c r="P268" s="9">
        <v>5.09</v>
      </c>
      <c r="Q268" s="9">
        <v>6.15</v>
      </c>
      <c r="R268" s="9" t="s">
        <v>22</v>
      </c>
      <c r="S268" s="9" t="s">
        <v>22</v>
      </c>
      <c r="T268" s="8"/>
      <c r="U268" s="9">
        <v>4.0</v>
      </c>
      <c r="V268" s="9">
        <v>10.06</v>
      </c>
      <c r="W268" s="9">
        <v>13.61</v>
      </c>
      <c r="X268" s="9">
        <v>5.32</v>
      </c>
      <c r="Y268" s="9" t="s">
        <v>22</v>
      </c>
      <c r="Z268" s="9" t="s">
        <v>22</v>
      </c>
      <c r="AA268" s="8"/>
      <c r="AB268" s="9" t="s">
        <v>3595</v>
      </c>
      <c r="AC268" s="9" t="s">
        <v>3595</v>
      </c>
      <c r="AD268" s="8"/>
      <c r="AE268" s="9" t="s">
        <v>4701</v>
      </c>
      <c r="AF268" s="11" t="s">
        <v>22</v>
      </c>
      <c r="AG268" s="11" t="s">
        <v>22</v>
      </c>
      <c r="AH268" s="11" t="s">
        <v>22</v>
      </c>
      <c r="AI268" s="103" t="s">
        <v>22</v>
      </c>
      <c r="AJ268" s="103" t="s">
        <v>22</v>
      </c>
      <c r="AK268" s="8"/>
      <c r="AL268" s="9">
        <v>15.94</v>
      </c>
      <c r="AM268" s="9">
        <v>5.09</v>
      </c>
      <c r="AN268" s="9">
        <v>6.15</v>
      </c>
      <c r="AO268" s="11" t="s">
        <v>22</v>
      </c>
      <c r="AP268" s="11" t="s">
        <v>22</v>
      </c>
      <c r="AQ268" s="8"/>
      <c r="AR268" s="9" t="s">
        <v>4714</v>
      </c>
      <c r="AS268" s="11" t="s">
        <v>22</v>
      </c>
      <c r="AT268" s="9" t="s">
        <v>5390</v>
      </c>
    </row>
    <row r="269">
      <c r="A269" s="103" t="s">
        <v>4536</v>
      </c>
      <c r="B269" s="260" t="str">
        <f> VLOOKUP($A269,datasets!$A:$B,2,0)</f>
        <v>Hong and Roosevelt 2023, Journal of Geovisualization and Spatial Analysis (R6EJDZP5)</v>
      </c>
      <c r="C269" s="8" t="str">
        <f t="shared" si="1"/>
        <v>R6EJDZP5.2.1</v>
      </c>
      <c r="D269" s="11" t="s">
        <v>4961</v>
      </c>
      <c r="E269" s="9" t="s">
        <v>22</v>
      </c>
      <c r="F269" s="9" t="s">
        <v>4701</v>
      </c>
      <c r="G269" s="11" t="s">
        <v>22</v>
      </c>
      <c r="H269" s="11" t="s">
        <v>22</v>
      </c>
      <c r="I269" s="11" t="s">
        <v>22</v>
      </c>
      <c r="J269" s="9" t="s">
        <v>22</v>
      </c>
      <c r="K269" s="9" t="s">
        <v>22</v>
      </c>
      <c r="L269" s="8"/>
      <c r="M269" s="9">
        <v>29.0</v>
      </c>
      <c r="N269" s="9">
        <v>29.0</v>
      </c>
      <c r="O269" s="11" t="s">
        <v>22</v>
      </c>
      <c r="P269" s="11" t="s">
        <v>22</v>
      </c>
      <c r="Q269" s="11" t="s">
        <v>22</v>
      </c>
      <c r="R269" s="9">
        <v>3.29</v>
      </c>
      <c r="S269" s="11" t="s">
        <v>22</v>
      </c>
      <c r="T269" s="11"/>
      <c r="U269" s="11" t="s">
        <v>22</v>
      </c>
      <c r="V269" s="11" t="s">
        <v>22</v>
      </c>
      <c r="W269" s="11" t="s">
        <v>22</v>
      </c>
      <c r="X269" s="11" t="s">
        <v>22</v>
      </c>
      <c r="Y269" s="11" t="s">
        <v>22</v>
      </c>
      <c r="Z269" s="11" t="s">
        <v>22</v>
      </c>
      <c r="AA269" s="8"/>
      <c r="AB269" s="9" t="s">
        <v>3595</v>
      </c>
      <c r="AC269" s="9" t="s">
        <v>3595</v>
      </c>
      <c r="AD269" s="8"/>
      <c r="AE269" s="9" t="s">
        <v>4701</v>
      </c>
      <c r="AF269" s="11" t="s">
        <v>22</v>
      </c>
      <c r="AG269" s="11" t="s">
        <v>22</v>
      </c>
      <c r="AH269" s="11" t="s">
        <v>22</v>
      </c>
      <c r="AI269" s="103" t="s">
        <v>22</v>
      </c>
      <c r="AJ269" s="103" t="s">
        <v>22</v>
      </c>
      <c r="AK269" s="8"/>
      <c r="AL269" s="11" t="s">
        <v>22</v>
      </c>
      <c r="AM269" s="11" t="s">
        <v>22</v>
      </c>
      <c r="AN269" s="11" t="s">
        <v>22</v>
      </c>
      <c r="AO269" s="9">
        <v>3.29</v>
      </c>
      <c r="AP269" s="11" t="s">
        <v>22</v>
      </c>
      <c r="AQ269" s="8"/>
      <c r="AR269" s="9" t="s">
        <v>4714</v>
      </c>
      <c r="AS269" s="11" t="s">
        <v>22</v>
      </c>
      <c r="AT269" s="9" t="s">
        <v>5385</v>
      </c>
    </row>
    <row r="270">
      <c r="A270" s="103" t="s">
        <v>4536</v>
      </c>
      <c r="B270" s="260" t="str">
        <f> VLOOKUP($A270,datasets!$A:$B,2,0)</f>
        <v>Hong and Roosevelt 2023, Journal of Geovisualization and Spatial Analysis (R6EJDZP5)</v>
      </c>
      <c r="C270" s="8" t="str">
        <f t="shared" si="1"/>
        <v>R6EJDZP5.2.2</v>
      </c>
      <c r="D270" s="11" t="s">
        <v>4961</v>
      </c>
      <c r="E270" s="9" t="s">
        <v>22</v>
      </c>
      <c r="F270" s="9" t="s">
        <v>4701</v>
      </c>
      <c r="G270" s="11" t="s">
        <v>22</v>
      </c>
      <c r="H270" s="11" t="s">
        <v>22</v>
      </c>
      <c r="I270" s="11" t="s">
        <v>22</v>
      </c>
      <c r="J270" s="9" t="s">
        <v>22</v>
      </c>
      <c r="K270" s="9" t="s">
        <v>22</v>
      </c>
      <c r="L270" s="8"/>
      <c r="M270" s="9">
        <v>32.0</v>
      </c>
      <c r="N270" s="9">
        <v>32.0</v>
      </c>
      <c r="O270" s="11" t="s">
        <v>22</v>
      </c>
      <c r="P270" s="11" t="s">
        <v>22</v>
      </c>
      <c r="Q270" s="11" t="s">
        <v>22</v>
      </c>
      <c r="R270" s="9">
        <v>4.22</v>
      </c>
      <c r="S270" s="11" t="s">
        <v>22</v>
      </c>
      <c r="T270" s="8"/>
      <c r="U270" s="11" t="s">
        <v>22</v>
      </c>
      <c r="V270" s="11" t="s">
        <v>22</v>
      </c>
      <c r="W270" s="11" t="s">
        <v>22</v>
      </c>
      <c r="X270" s="11" t="s">
        <v>22</v>
      </c>
      <c r="Y270" s="11" t="s">
        <v>22</v>
      </c>
      <c r="Z270" s="11" t="s">
        <v>22</v>
      </c>
      <c r="AA270" s="8"/>
      <c r="AB270" s="9" t="s">
        <v>3595</v>
      </c>
      <c r="AC270" s="9" t="s">
        <v>3595</v>
      </c>
      <c r="AD270" s="8"/>
      <c r="AE270" s="9" t="s">
        <v>4701</v>
      </c>
      <c r="AF270" s="11" t="s">
        <v>22</v>
      </c>
      <c r="AG270" s="11" t="s">
        <v>22</v>
      </c>
      <c r="AH270" s="11" t="s">
        <v>22</v>
      </c>
      <c r="AI270" s="103" t="s">
        <v>22</v>
      </c>
      <c r="AJ270" s="103" t="s">
        <v>22</v>
      </c>
      <c r="AK270" s="8"/>
      <c r="AL270" s="11" t="s">
        <v>22</v>
      </c>
      <c r="AM270" s="11" t="s">
        <v>22</v>
      </c>
      <c r="AN270" s="11" t="s">
        <v>22</v>
      </c>
      <c r="AO270" s="9">
        <v>4.22</v>
      </c>
      <c r="AP270" s="11" t="s">
        <v>22</v>
      </c>
      <c r="AQ270" s="8"/>
      <c r="AR270" s="9" t="s">
        <v>4714</v>
      </c>
      <c r="AS270" s="11" t="s">
        <v>22</v>
      </c>
      <c r="AT270" s="9" t="s">
        <v>5386</v>
      </c>
    </row>
    <row r="271">
      <c r="A271" s="103" t="s">
        <v>4536</v>
      </c>
      <c r="B271" s="260" t="str">
        <f> VLOOKUP($A271,datasets!$A:$B,2,0)</f>
        <v>Hong and Roosevelt 2023, Journal of Geovisualization and Spatial Analysis (R6EJDZP5)</v>
      </c>
      <c r="C271" s="8" t="str">
        <f t="shared" si="1"/>
        <v>R6EJDZP5.2.3</v>
      </c>
      <c r="D271" s="11" t="s">
        <v>4961</v>
      </c>
      <c r="E271" s="9" t="s">
        <v>22</v>
      </c>
      <c r="F271" s="9" t="s">
        <v>4701</v>
      </c>
      <c r="G271" s="11" t="s">
        <v>22</v>
      </c>
      <c r="H271" s="11" t="s">
        <v>22</v>
      </c>
      <c r="I271" s="11" t="s">
        <v>22</v>
      </c>
      <c r="J271" s="9" t="s">
        <v>22</v>
      </c>
      <c r="K271" s="9" t="s">
        <v>22</v>
      </c>
      <c r="L271" s="8"/>
      <c r="M271" s="9">
        <v>29.0</v>
      </c>
      <c r="N271" s="9">
        <v>29.0</v>
      </c>
      <c r="O271" s="11" t="s">
        <v>22</v>
      </c>
      <c r="P271" s="11" t="s">
        <v>22</v>
      </c>
      <c r="Q271" s="11" t="s">
        <v>22</v>
      </c>
      <c r="R271" s="9">
        <v>3.29</v>
      </c>
      <c r="S271" s="11" t="s">
        <v>22</v>
      </c>
      <c r="T271" s="8"/>
      <c r="U271" s="11" t="s">
        <v>22</v>
      </c>
      <c r="V271" s="11" t="s">
        <v>22</v>
      </c>
      <c r="W271" s="11" t="s">
        <v>22</v>
      </c>
      <c r="X271" s="11" t="s">
        <v>22</v>
      </c>
      <c r="Y271" s="11" t="s">
        <v>22</v>
      </c>
      <c r="Z271" s="11" t="s">
        <v>22</v>
      </c>
      <c r="AA271" s="8"/>
      <c r="AB271" s="9" t="s">
        <v>3595</v>
      </c>
      <c r="AC271" s="9" t="s">
        <v>3595</v>
      </c>
      <c r="AD271" s="8"/>
      <c r="AE271" s="9" t="s">
        <v>4701</v>
      </c>
      <c r="AF271" s="11" t="s">
        <v>22</v>
      </c>
      <c r="AG271" s="11" t="s">
        <v>22</v>
      </c>
      <c r="AH271" s="11" t="s">
        <v>22</v>
      </c>
      <c r="AI271" s="103" t="s">
        <v>22</v>
      </c>
      <c r="AJ271" s="103" t="s">
        <v>22</v>
      </c>
      <c r="AK271" s="8"/>
      <c r="AL271" s="11" t="s">
        <v>22</v>
      </c>
      <c r="AM271" s="11" t="s">
        <v>22</v>
      </c>
      <c r="AN271" s="11" t="s">
        <v>22</v>
      </c>
      <c r="AO271" s="9">
        <v>3.29</v>
      </c>
      <c r="AP271" s="11" t="s">
        <v>22</v>
      </c>
      <c r="AQ271" s="8"/>
      <c r="AR271" s="9" t="s">
        <v>4714</v>
      </c>
      <c r="AS271" s="11" t="s">
        <v>22</v>
      </c>
      <c r="AT271" s="9" t="s">
        <v>5387</v>
      </c>
    </row>
    <row r="272">
      <c r="A272" s="103" t="s">
        <v>4536</v>
      </c>
      <c r="B272" s="260" t="str">
        <f> VLOOKUP($A272,datasets!$A:$B,2,0)</f>
        <v>Hong and Roosevelt 2023, Journal of Geovisualization and Spatial Analysis (R6EJDZP5)</v>
      </c>
      <c r="C272" s="8" t="str">
        <f t="shared" si="1"/>
        <v>R6EJDZP5.2.4</v>
      </c>
      <c r="D272" s="11" t="s">
        <v>4961</v>
      </c>
      <c r="E272" s="9" t="s">
        <v>22</v>
      </c>
      <c r="F272" s="9" t="s">
        <v>4701</v>
      </c>
      <c r="G272" s="11" t="s">
        <v>22</v>
      </c>
      <c r="H272" s="11" t="s">
        <v>22</v>
      </c>
      <c r="I272" s="11" t="s">
        <v>22</v>
      </c>
      <c r="J272" s="9" t="s">
        <v>22</v>
      </c>
      <c r="K272" s="9" t="s">
        <v>22</v>
      </c>
      <c r="L272" s="8"/>
      <c r="M272" s="9">
        <v>23.0</v>
      </c>
      <c r="N272" s="9">
        <v>23.0</v>
      </c>
      <c r="O272" s="11" t="s">
        <v>22</v>
      </c>
      <c r="P272" s="11" t="s">
        <v>22</v>
      </c>
      <c r="Q272" s="11" t="s">
        <v>22</v>
      </c>
      <c r="R272" s="9">
        <v>4.68</v>
      </c>
      <c r="S272" s="11" t="s">
        <v>22</v>
      </c>
      <c r="T272" s="8"/>
      <c r="U272" s="11" t="s">
        <v>22</v>
      </c>
      <c r="V272" s="11" t="s">
        <v>22</v>
      </c>
      <c r="W272" s="11" t="s">
        <v>22</v>
      </c>
      <c r="X272" s="11" t="s">
        <v>22</v>
      </c>
      <c r="Y272" s="11" t="s">
        <v>22</v>
      </c>
      <c r="Z272" s="11" t="s">
        <v>22</v>
      </c>
      <c r="AA272" s="8"/>
      <c r="AB272" s="9" t="s">
        <v>3595</v>
      </c>
      <c r="AC272" s="9" t="s">
        <v>3595</v>
      </c>
      <c r="AD272" s="8"/>
      <c r="AE272" s="9" t="s">
        <v>4701</v>
      </c>
      <c r="AF272" s="11" t="s">
        <v>22</v>
      </c>
      <c r="AG272" s="11" t="s">
        <v>22</v>
      </c>
      <c r="AH272" s="11" t="s">
        <v>22</v>
      </c>
      <c r="AI272" s="103" t="s">
        <v>22</v>
      </c>
      <c r="AJ272" s="103" t="s">
        <v>22</v>
      </c>
      <c r="AK272" s="8"/>
      <c r="AL272" s="11" t="s">
        <v>22</v>
      </c>
      <c r="AM272" s="11" t="s">
        <v>22</v>
      </c>
      <c r="AN272" s="11" t="s">
        <v>22</v>
      </c>
      <c r="AO272" s="9">
        <v>4.68</v>
      </c>
      <c r="AP272" s="11" t="s">
        <v>22</v>
      </c>
      <c r="AQ272" s="8"/>
      <c r="AR272" s="9" t="s">
        <v>4714</v>
      </c>
      <c r="AS272" s="11" t="s">
        <v>22</v>
      </c>
      <c r="AT272" s="9" t="s">
        <v>5388</v>
      </c>
    </row>
    <row r="273">
      <c r="A273" s="103" t="s">
        <v>4536</v>
      </c>
      <c r="B273" s="260" t="str">
        <f> VLOOKUP($A273,datasets!$A:$B,2,0)</f>
        <v>Hong and Roosevelt 2023, Journal of Geovisualization and Spatial Analysis (R6EJDZP5)</v>
      </c>
      <c r="C273" s="8" t="str">
        <f t="shared" si="1"/>
        <v>R6EJDZP5.2.5</v>
      </c>
      <c r="D273" s="11" t="s">
        <v>4961</v>
      </c>
      <c r="E273" s="9" t="s">
        <v>22</v>
      </c>
      <c r="F273" s="9" t="s">
        <v>4701</v>
      </c>
      <c r="G273" s="11" t="s">
        <v>22</v>
      </c>
      <c r="H273" s="11" t="s">
        <v>22</v>
      </c>
      <c r="I273" s="11" t="s">
        <v>22</v>
      </c>
      <c r="J273" s="9" t="s">
        <v>22</v>
      </c>
      <c r="K273" s="9" t="s">
        <v>22</v>
      </c>
      <c r="L273" s="8"/>
      <c r="M273" s="9">
        <v>35.0</v>
      </c>
      <c r="N273" s="9">
        <v>35.0</v>
      </c>
      <c r="O273" s="11" t="s">
        <v>22</v>
      </c>
      <c r="P273" s="11" t="s">
        <v>22</v>
      </c>
      <c r="Q273" s="11" t="s">
        <v>22</v>
      </c>
      <c r="R273" s="9">
        <v>3.79</v>
      </c>
      <c r="S273" s="11" t="s">
        <v>22</v>
      </c>
      <c r="T273" s="8"/>
      <c r="U273" s="11" t="s">
        <v>22</v>
      </c>
      <c r="V273" s="11" t="s">
        <v>22</v>
      </c>
      <c r="W273" s="11" t="s">
        <v>22</v>
      </c>
      <c r="X273" s="11" t="s">
        <v>22</v>
      </c>
      <c r="Y273" s="11" t="s">
        <v>22</v>
      </c>
      <c r="Z273" s="11" t="s">
        <v>22</v>
      </c>
      <c r="AA273" s="8"/>
      <c r="AB273" s="9" t="s">
        <v>3595</v>
      </c>
      <c r="AC273" s="9" t="s">
        <v>3595</v>
      </c>
      <c r="AD273" s="8"/>
      <c r="AE273" s="9" t="s">
        <v>4701</v>
      </c>
      <c r="AF273" s="11" t="s">
        <v>22</v>
      </c>
      <c r="AG273" s="11" t="s">
        <v>22</v>
      </c>
      <c r="AH273" s="11" t="s">
        <v>22</v>
      </c>
      <c r="AI273" s="103" t="s">
        <v>22</v>
      </c>
      <c r="AJ273" s="103" t="s">
        <v>22</v>
      </c>
      <c r="AK273" s="8"/>
      <c r="AL273" s="11" t="s">
        <v>22</v>
      </c>
      <c r="AM273" s="11" t="s">
        <v>22</v>
      </c>
      <c r="AN273" s="11" t="s">
        <v>22</v>
      </c>
      <c r="AO273" s="9">
        <v>3.79</v>
      </c>
      <c r="AP273" s="11" t="s">
        <v>22</v>
      </c>
      <c r="AQ273" s="8"/>
      <c r="AR273" s="9" t="s">
        <v>4714</v>
      </c>
      <c r="AS273" s="11" t="s">
        <v>22</v>
      </c>
      <c r="AT273" s="9" t="s">
        <v>5389</v>
      </c>
    </row>
    <row r="274">
      <c r="A274" s="103" t="s">
        <v>4536</v>
      </c>
      <c r="B274" s="260" t="str">
        <f> VLOOKUP($A274,datasets!$A:$B,2,0)</f>
        <v>Hong and Roosevelt 2023, Journal of Geovisualization and Spatial Analysis (R6EJDZP5)</v>
      </c>
      <c r="C274" s="8" t="str">
        <f t="shared" si="1"/>
        <v>R6EJDZP5.2.6</v>
      </c>
      <c r="D274" s="11" t="s">
        <v>4961</v>
      </c>
      <c r="E274" s="9" t="s">
        <v>22</v>
      </c>
      <c r="F274" s="9" t="s">
        <v>4701</v>
      </c>
      <c r="G274" s="11" t="s">
        <v>22</v>
      </c>
      <c r="H274" s="11" t="s">
        <v>22</v>
      </c>
      <c r="I274" s="11" t="s">
        <v>22</v>
      </c>
      <c r="J274" s="9" t="s">
        <v>22</v>
      </c>
      <c r="K274" s="9" t="s">
        <v>22</v>
      </c>
      <c r="L274" s="8"/>
      <c r="M274" s="9">
        <v>27.0</v>
      </c>
      <c r="N274" s="9">
        <v>27.0</v>
      </c>
      <c r="O274" s="11" t="s">
        <v>22</v>
      </c>
      <c r="P274" s="11" t="s">
        <v>22</v>
      </c>
      <c r="Q274" s="11" t="s">
        <v>22</v>
      </c>
      <c r="R274" s="9">
        <v>12.51</v>
      </c>
      <c r="S274" s="11" t="s">
        <v>22</v>
      </c>
      <c r="T274" s="8"/>
      <c r="U274" s="11" t="s">
        <v>22</v>
      </c>
      <c r="V274" s="11" t="s">
        <v>22</v>
      </c>
      <c r="W274" s="11" t="s">
        <v>22</v>
      </c>
      <c r="X274" s="11" t="s">
        <v>22</v>
      </c>
      <c r="Y274" s="11" t="s">
        <v>22</v>
      </c>
      <c r="Z274" s="11" t="s">
        <v>22</v>
      </c>
      <c r="AA274" s="8"/>
      <c r="AB274" s="9" t="s">
        <v>3595</v>
      </c>
      <c r="AC274" s="9" t="s">
        <v>3595</v>
      </c>
      <c r="AD274" s="8"/>
      <c r="AE274" s="9" t="s">
        <v>4701</v>
      </c>
      <c r="AF274" s="11" t="s">
        <v>22</v>
      </c>
      <c r="AG274" s="11" t="s">
        <v>22</v>
      </c>
      <c r="AH274" s="11" t="s">
        <v>22</v>
      </c>
      <c r="AI274" s="103" t="s">
        <v>22</v>
      </c>
      <c r="AJ274" s="103" t="s">
        <v>22</v>
      </c>
      <c r="AK274" s="8"/>
      <c r="AL274" s="11" t="s">
        <v>22</v>
      </c>
      <c r="AM274" s="11" t="s">
        <v>22</v>
      </c>
      <c r="AN274" s="11" t="s">
        <v>22</v>
      </c>
      <c r="AO274" s="9">
        <v>12.51</v>
      </c>
      <c r="AP274" s="11" t="s">
        <v>22</v>
      </c>
      <c r="AQ274" s="8"/>
      <c r="AR274" s="9" t="s">
        <v>4714</v>
      </c>
      <c r="AS274" s="11" t="s">
        <v>22</v>
      </c>
      <c r="AT274" s="9" t="s">
        <v>5390</v>
      </c>
    </row>
    <row r="275">
      <c r="A275" s="8" t="s">
        <v>4538</v>
      </c>
      <c r="B275" s="260" t="str">
        <f> VLOOKUP($A275,datasets!$A:$B,2,0)</f>
        <v>Hou et al. 2023, Remote Sensing (I4QV6C6X)</v>
      </c>
      <c r="C275" s="8" t="str">
        <f t="shared" si="1"/>
        <v>I4QV6C6X.1.1</v>
      </c>
      <c r="D275" s="11" t="s">
        <v>4963</v>
      </c>
      <c r="E275" s="9" t="s">
        <v>22</v>
      </c>
      <c r="F275" s="9" t="s">
        <v>22</v>
      </c>
      <c r="G275" s="9" t="s">
        <v>22</v>
      </c>
      <c r="H275" s="9" t="s">
        <v>22</v>
      </c>
      <c r="I275" s="9" t="s">
        <v>22</v>
      </c>
      <c r="J275" s="9" t="s">
        <v>22</v>
      </c>
      <c r="K275" s="9" t="s">
        <v>22</v>
      </c>
      <c r="L275" s="8"/>
      <c r="M275" s="9" t="s">
        <v>22</v>
      </c>
      <c r="N275" s="9" t="s">
        <v>22</v>
      </c>
      <c r="O275" s="9" t="s">
        <v>22</v>
      </c>
      <c r="P275" s="9" t="s">
        <v>22</v>
      </c>
      <c r="Q275" s="9" t="s">
        <v>22</v>
      </c>
      <c r="R275" s="11" t="s">
        <v>22</v>
      </c>
      <c r="S275" s="11" t="s">
        <v>22</v>
      </c>
      <c r="T275" s="8"/>
      <c r="U275" s="9">
        <v>43.0</v>
      </c>
      <c r="V275" s="9">
        <v>3.89</v>
      </c>
      <c r="W275" s="9">
        <v>3.29</v>
      </c>
      <c r="X275" s="9" t="s">
        <v>22</v>
      </c>
      <c r="Y275" s="11" t="s">
        <v>22</v>
      </c>
      <c r="Z275" s="11" t="s">
        <v>22</v>
      </c>
      <c r="AA275" s="8"/>
      <c r="AB275" s="9" t="s">
        <v>4707</v>
      </c>
      <c r="AC275" s="9" t="s">
        <v>4707</v>
      </c>
      <c r="AD275" s="8"/>
      <c r="AE275" s="9" t="s">
        <v>4701</v>
      </c>
      <c r="AF275" s="11" t="s">
        <v>22</v>
      </c>
      <c r="AG275" s="11" t="s">
        <v>22</v>
      </c>
      <c r="AH275" s="11" t="s">
        <v>22</v>
      </c>
      <c r="AI275" s="103" t="s">
        <v>22</v>
      </c>
      <c r="AJ275" s="103" t="s">
        <v>22</v>
      </c>
      <c r="AK275" s="8"/>
      <c r="AL275" s="9">
        <v>3.89</v>
      </c>
      <c r="AM275" s="9">
        <v>3.29</v>
      </c>
      <c r="AN275" s="9" t="s">
        <v>22</v>
      </c>
      <c r="AO275" s="11" t="s">
        <v>22</v>
      </c>
      <c r="AP275" s="11" t="s">
        <v>22</v>
      </c>
      <c r="AQ275" s="8"/>
      <c r="AR275" s="9" t="s">
        <v>4714</v>
      </c>
      <c r="AS275" s="9" t="s">
        <v>22</v>
      </c>
      <c r="AT275" s="9" t="s">
        <v>4964</v>
      </c>
    </row>
    <row r="276">
      <c r="A276" s="8" t="s">
        <v>4541</v>
      </c>
      <c r="B276" s="260" t="str">
        <f> VLOOKUP($A276,datasets!$A:$B,2,0)</f>
        <v>Hufkens et al. 2020, Remote Sensing (8YJ6EBX4)</v>
      </c>
      <c r="C276" s="8" t="str">
        <f t="shared" si="1"/>
        <v>8YJ6EBX4.1.1</v>
      </c>
      <c r="D276" s="11" t="s">
        <v>4965</v>
      </c>
      <c r="E276" s="9" t="s">
        <v>22</v>
      </c>
      <c r="F276" s="9" t="s">
        <v>4701</v>
      </c>
      <c r="G276" s="9" t="s">
        <v>22</v>
      </c>
      <c r="H276" s="9" t="s">
        <v>22</v>
      </c>
      <c r="I276" s="9" t="s">
        <v>22</v>
      </c>
      <c r="J276" s="9" t="s">
        <v>22</v>
      </c>
      <c r="K276" s="9" t="s">
        <v>22</v>
      </c>
      <c r="L276" s="8"/>
      <c r="M276" s="9">
        <v>16.0</v>
      </c>
      <c r="N276" s="9">
        <v>16.0</v>
      </c>
      <c r="O276" s="9" t="s">
        <v>22</v>
      </c>
      <c r="P276" s="9" t="s">
        <v>22</v>
      </c>
      <c r="Q276" s="9" t="s">
        <v>22</v>
      </c>
      <c r="R276" s="9" t="s">
        <v>22</v>
      </c>
      <c r="S276" s="9">
        <v>4.3</v>
      </c>
      <c r="T276" s="8"/>
      <c r="U276" s="9" t="s">
        <v>22</v>
      </c>
      <c r="V276" s="9" t="s">
        <v>22</v>
      </c>
      <c r="W276" s="9" t="s">
        <v>22</v>
      </c>
      <c r="X276" s="9" t="s">
        <v>22</v>
      </c>
      <c r="Y276" s="9" t="s">
        <v>22</v>
      </c>
      <c r="Z276" s="9" t="s">
        <v>22</v>
      </c>
      <c r="AA276" s="8"/>
      <c r="AB276" s="9" t="s">
        <v>3595</v>
      </c>
      <c r="AC276" s="9" t="s">
        <v>3595</v>
      </c>
      <c r="AD276" s="8"/>
      <c r="AE276" s="9" t="s">
        <v>4701</v>
      </c>
      <c r="AF276" s="11" t="s">
        <v>22</v>
      </c>
      <c r="AG276" s="11" t="s">
        <v>22</v>
      </c>
      <c r="AH276" s="11" t="s">
        <v>22</v>
      </c>
      <c r="AI276" s="103" t="s">
        <v>22</v>
      </c>
      <c r="AJ276" s="103" t="s">
        <v>22</v>
      </c>
      <c r="AK276" s="8"/>
      <c r="AL276" s="9" t="s">
        <v>22</v>
      </c>
      <c r="AM276" s="9" t="s">
        <v>22</v>
      </c>
      <c r="AN276" s="9" t="s">
        <v>22</v>
      </c>
      <c r="AO276" s="9" t="s">
        <v>22</v>
      </c>
      <c r="AP276" s="9">
        <v>4.3</v>
      </c>
      <c r="AQ276" s="8"/>
      <c r="AR276" s="9" t="s">
        <v>4858</v>
      </c>
      <c r="AS276" s="11" t="s">
        <v>4966</v>
      </c>
      <c r="AT276" s="9" t="s">
        <v>5391</v>
      </c>
    </row>
    <row r="277">
      <c r="A277" s="103" t="s">
        <v>3926</v>
      </c>
      <c r="B277" s="260" t="str">
        <f> VLOOKUP($A277,datasets!$A:$B,2,0)</f>
        <v>Ishiguro et al. 2016, Geomorphology (GSL8VV32)</v>
      </c>
      <c r="C277" s="8" t="str">
        <f t="shared" si="1"/>
        <v>GSL8VV32.1.1</v>
      </c>
      <c r="D277" s="103" t="s">
        <v>4921</v>
      </c>
      <c r="E277" s="103" t="s">
        <v>4921</v>
      </c>
      <c r="F277" s="9" t="s">
        <v>4695</v>
      </c>
      <c r="G277" s="9" t="s">
        <v>22</v>
      </c>
      <c r="H277" s="9" t="s">
        <v>22</v>
      </c>
      <c r="I277" s="9" t="s">
        <v>22</v>
      </c>
      <c r="J277" s="9" t="s">
        <v>22</v>
      </c>
      <c r="K277" s="9" t="s">
        <v>22</v>
      </c>
      <c r="L277" s="8"/>
      <c r="M277" s="9">
        <v>21.0</v>
      </c>
      <c r="N277" s="9">
        <v>21.0</v>
      </c>
      <c r="O277" s="9">
        <v>0.657</v>
      </c>
      <c r="P277" s="11" t="s">
        <v>22</v>
      </c>
      <c r="Q277" s="11" t="s">
        <v>22</v>
      </c>
      <c r="R277" s="9" t="s">
        <v>22</v>
      </c>
      <c r="S277" s="9" t="s">
        <v>22</v>
      </c>
      <c r="T277" s="8"/>
      <c r="U277" s="9">
        <v>105.0</v>
      </c>
      <c r="V277" s="11" t="s">
        <v>22</v>
      </c>
      <c r="W277" s="11" t="s">
        <v>22</v>
      </c>
      <c r="X277" s="11" t="s">
        <v>22</v>
      </c>
      <c r="Y277" s="9" t="s">
        <v>22</v>
      </c>
      <c r="Z277" s="9" t="s">
        <v>22</v>
      </c>
      <c r="AA277" s="8"/>
      <c r="AB277" s="9" t="s">
        <v>4967</v>
      </c>
      <c r="AC277" s="9" t="s">
        <v>4770</v>
      </c>
      <c r="AD277" s="8"/>
      <c r="AE277" s="9" t="s">
        <v>4695</v>
      </c>
      <c r="AF277" s="11" t="s">
        <v>22</v>
      </c>
      <c r="AG277" s="11" t="s">
        <v>22</v>
      </c>
      <c r="AH277" s="9">
        <v>0.15</v>
      </c>
      <c r="AI277" s="9">
        <v>0.15</v>
      </c>
      <c r="AJ277" s="11" t="s">
        <v>22</v>
      </c>
      <c r="AK277" s="8"/>
      <c r="AL277" s="9" t="s">
        <v>22</v>
      </c>
      <c r="AM277" s="103" t="s">
        <v>22</v>
      </c>
      <c r="AN277" s="98">
        <v>1.19</v>
      </c>
      <c r="AO277" s="11" t="s">
        <v>22</v>
      </c>
      <c r="AP277" s="11" t="s">
        <v>22</v>
      </c>
      <c r="AQ277" s="8"/>
      <c r="AR277" s="9" t="s">
        <v>4714</v>
      </c>
      <c r="AS277" s="9" t="s">
        <v>22</v>
      </c>
      <c r="AT277" s="103" t="s">
        <v>22</v>
      </c>
    </row>
    <row r="278">
      <c r="A278" s="103" t="s">
        <v>3929</v>
      </c>
      <c r="B278" s="260" t="str">
        <f> VLOOKUP($A278,datasets!$A:$B,2,0)</f>
        <v>Ishiguro et al. 2016, Geomorphology (GSL8VV32)</v>
      </c>
      <c r="C278" s="8" t="str">
        <f t="shared" si="1"/>
        <v>GSL8VV32.2.1</v>
      </c>
      <c r="D278" s="103" t="s">
        <v>4921</v>
      </c>
      <c r="E278" s="103" t="s">
        <v>4921</v>
      </c>
      <c r="F278" s="9" t="s">
        <v>4695</v>
      </c>
      <c r="G278" s="9" t="s">
        <v>22</v>
      </c>
      <c r="H278" s="9" t="s">
        <v>22</v>
      </c>
      <c r="I278" s="9" t="s">
        <v>22</v>
      </c>
      <c r="J278" s="9" t="s">
        <v>22</v>
      </c>
      <c r="K278" s="9" t="s">
        <v>22</v>
      </c>
      <c r="L278" s="8"/>
      <c r="M278" s="9">
        <v>29.0</v>
      </c>
      <c r="N278" s="9">
        <v>29.0</v>
      </c>
      <c r="O278" s="9">
        <v>0.675</v>
      </c>
      <c r="P278" s="11" t="s">
        <v>22</v>
      </c>
      <c r="Q278" s="11" t="s">
        <v>22</v>
      </c>
      <c r="R278" s="9" t="s">
        <v>22</v>
      </c>
      <c r="S278" s="9" t="s">
        <v>22</v>
      </c>
      <c r="T278" s="8"/>
      <c r="U278" s="9">
        <v>109.0</v>
      </c>
      <c r="V278" s="11" t="s">
        <v>22</v>
      </c>
      <c r="W278" s="11" t="s">
        <v>22</v>
      </c>
      <c r="X278" s="11" t="s">
        <v>22</v>
      </c>
      <c r="Y278" s="9" t="s">
        <v>22</v>
      </c>
      <c r="Z278" s="9" t="s">
        <v>22</v>
      </c>
      <c r="AA278" s="8"/>
      <c r="AB278" s="9" t="s">
        <v>4967</v>
      </c>
      <c r="AC278" s="9" t="s">
        <v>4770</v>
      </c>
      <c r="AD278" s="8"/>
      <c r="AE278" s="9" t="s">
        <v>4695</v>
      </c>
      <c r="AF278" s="11" t="s">
        <v>22</v>
      </c>
      <c r="AG278" s="11" t="s">
        <v>22</v>
      </c>
      <c r="AH278" s="9">
        <v>0.15</v>
      </c>
      <c r="AI278" s="9">
        <v>0.15</v>
      </c>
      <c r="AJ278" s="11" t="s">
        <v>22</v>
      </c>
      <c r="AK278" s="8"/>
      <c r="AL278" s="9" t="s">
        <v>22</v>
      </c>
      <c r="AM278" s="103" t="s">
        <v>22</v>
      </c>
      <c r="AN278" s="98">
        <v>0.955</v>
      </c>
      <c r="AO278" s="11" t="s">
        <v>22</v>
      </c>
      <c r="AP278" s="11" t="s">
        <v>22</v>
      </c>
      <c r="AQ278" s="8"/>
      <c r="AR278" s="9" t="s">
        <v>4714</v>
      </c>
      <c r="AS278" s="9" t="s">
        <v>22</v>
      </c>
      <c r="AT278" s="103" t="s">
        <v>22</v>
      </c>
    </row>
    <row r="279">
      <c r="A279" s="103" t="s">
        <v>3930</v>
      </c>
      <c r="B279" s="260" t="str">
        <f> VLOOKUP($A279,datasets!$A:$B,2,0)</f>
        <v>Ishiguro et al. 2016, Geomorphology (GSL8VV32)</v>
      </c>
      <c r="C279" s="8" t="str">
        <f t="shared" si="1"/>
        <v>GSL8VV32.3.1</v>
      </c>
      <c r="D279" s="103" t="s">
        <v>4921</v>
      </c>
      <c r="E279" s="103" t="s">
        <v>4921</v>
      </c>
      <c r="F279" s="9" t="s">
        <v>4695</v>
      </c>
      <c r="G279" s="9" t="s">
        <v>22</v>
      </c>
      <c r="H279" s="9" t="s">
        <v>22</v>
      </c>
      <c r="I279" s="9" t="s">
        <v>22</v>
      </c>
      <c r="J279" s="9" t="s">
        <v>22</v>
      </c>
      <c r="K279" s="9" t="s">
        <v>22</v>
      </c>
      <c r="L279" s="8"/>
      <c r="M279" s="9">
        <v>36.0</v>
      </c>
      <c r="N279" s="9">
        <v>36.0</v>
      </c>
      <c r="O279" s="9">
        <v>0.582</v>
      </c>
      <c r="P279" s="11" t="s">
        <v>22</v>
      </c>
      <c r="Q279" s="11" t="s">
        <v>22</v>
      </c>
      <c r="R279" s="9" t="s">
        <v>22</v>
      </c>
      <c r="S279" s="9" t="s">
        <v>22</v>
      </c>
      <c r="T279" s="8"/>
      <c r="U279" s="9">
        <v>99.0</v>
      </c>
      <c r="V279" s="11" t="s">
        <v>22</v>
      </c>
      <c r="W279" s="11" t="s">
        <v>22</v>
      </c>
      <c r="X279" s="11" t="s">
        <v>22</v>
      </c>
      <c r="Y279" s="9" t="s">
        <v>22</v>
      </c>
      <c r="Z279" s="9" t="s">
        <v>22</v>
      </c>
      <c r="AA279" s="8"/>
      <c r="AB279" s="9" t="s">
        <v>4967</v>
      </c>
      <c r="AC279" s="9" t="s">
        <v>4770</v>
      </c>
      <c r="AD279" s="8"/>
      <c r="AE279" s="9" t="s">
        <v>4695</v>
      </c>
      <c r="AF279" s="11" t="s">
        <v>22</v>
      </c>
      <c r="AG279" s="11" t="s">
        <v>22</v>
      </c>
      <c r="AH279" s="9">
        <v>0.15</v>
      </c>
      <c r="AI279" s="9">
        <v>0.15</v>
      </c>
      <c r="AJ279" s="11" t="s">
        <v>22</v>
      </c>
      <c r="AK279" s="8"/>
      <c r="AL279" s="9" t="s">
        <v>22</v>
      </c>
      <c r="AM279" s="103" t="s">
        <v>22</v>
      </c>
      <c r="AN279" s="98">
        <v>0.592</v>
      </c>
      <c r="AO279" s="11" t="s">
        <v>22</v>
      </c>
      <c r="AP279" s="11" t="s">
        <v>22</v>
      </c>
      <c r="AQ279" s="8"/>
      <c r="AR279" s="9" t="s">
        <v>4714</v>
      </c>
      <c r="AS279" s="9" t="s">
        <v>22</v>
      </c>
      <c r="AT279" s="103" t="s">
        <v>22</v>
      </c>
    </row>
    <row r="280">
      <c r="A280" s="103" t="s">
        <v>3931</v>
      </c>
      <c r="B280" s="260" t="str">
        <f> VLOOKUP($A280,datasets!$A:$B,2,0)</f>
        <v>Ishiguro et al. 2016, Geomorphology (GSL8VV32)</v>
      </c>
      <c r="C280" s="8" t="str">
        <f t="shared" si="1"/>
        <v>GSL8VV32.4.1</v>
      </c>
      <c r="D280" s="103" t="s">
        <v>4921</v>
      </c>
      <c r="E280" s="103" t="s">
        <v>4921</v>
      </c>
      <c r="F280" s="9" t="s">
        <v>4695</v>
      </c>
      <c r="G280" s="9" t="s">
        <v>22</v>
      </c>
      <c r="H280" s="9" t="s">
        <v>22</v>
      </c>
      <c r="I280" s="9" t="s">
        <v>22</v>
      </c>
      <c r="J280" s="9" t="s">
        <v>22</v>
      </c>
      <c r="K280" s="9" t="s">
        <v>22</v>
      </c>
      <c r="L280" s="8"/>
      <c r="M280" s="9">
        <v>38.0</v>
      </c>
      <c r="N280" s="9">
        <v>38.0</v>
      </c>
      <c r="O280" s="9">
        <v>0.649</v>
      </c>
      <c r="P280" s="11" t="s">
        <v>22</v>
      </c>
      <c r="Q280" s="11" t="s">
        <v>22</v>
      </c>
      <c r="R280" s="9" t="s">
        <v>22</v>
      </c>
      <c r="S280" s="9" t="s">
        <v>22</v>
      </c>
      <c r="T280" s="8"/>
      <c r="U280" s="9">
        <v>108.0</v>
      </c>
      <c r="V280" s="11" t="s">
        <v>22</v>
      </c>
      <c r="W280" s="11" t="s">
        <v>22</v>
      </c>
      <c r="X280" s="11" t="s">
        <v>22</v>
      </c>
      <c r="Y280" s="9" t="s">
        <v>22</v>
      </c>
      <c r="Z280" s="9" t="s">
        <v>22</v>
      </c>
      <c r="AA280" s="8"/>
      <c r="AB280" s="9" t="s">
        <v>4967</v>
      </c>
      <c r="AC280" s="9" t="s">
        <v>4770</v>
      </c>
      <c r="AD280" s="8"/>
      <c r="AE280" s="9" t="s">
        <v>4695</v>
      </c>
      <c r="AF280" s="11" t="s">
        <v>22</v>
      </c>
      <c r="AG280" s="11" t="s">
        <v>22</v>
      </c>
      <c r="AH280" s="9">
        <v>0.15</v>
      </c>
      <c r="AI280" s="9">
        <v>0.15</v>
      </c>
      <c r="AJ280" s="11" t="s">
        <v>22</v>
      </c>
      <c r="AK280" s="8"/>
      <c r="AL280" s="9" t="s">
        <v>22</v>
      </c>
      <c r="AM280" s="103" t="s">
        <v>22</v>
      </c>
      <c r="AN280" s="98">
        <v>0.744</v>
      </c>
      <c r="AO280" s="11" t="s">
        <v>22</v>
      </c>
      <c r="AP280" s="11" t="s">
        <v>22</v>
      </c>
      <c r="AQ280" s="8"/>
      <c r="AR280" s="9" t="s">
        <v>4714</v>
      </c>
      <c r="AS280" s="9" t="s">
        <v>22</v>
      </c>
      <c r="AT280" s="103" t="s">
        <v>22</v>
      </c>
    </row>
    <row r="281">
      <c r="A281" s="103" t="s">
        <v>3932</v>
      </c>
      <c r="B281" s="260" t="str">
        <f> VLOOKUP($A281,datasets!$A:$B,2,0)</f>
        <v>Ishiguro et al. 2016, Geomorphology (GSL8VV32)</v>
      </c>
      <c r="C281" s="8" t="str">
        <f t="shared" si="1"/>
        <v>GSL8VV32.5.1</v>
      </c>
      <c r="D281" s="103" t="s">
        <v>4921</v>
      </c>
      <c r="E281" s="103" t="s">
        <v>4921</v>
      </c>
      <c r="F281" s="9" t="s">
        <v>4695</v>
      </c>
      <c r="G281" s="9" t="s">
        <v>22</v>
      </c>
      <c r="H281" s="9" t="s">
        <v>22</v>
      </c>
      <c r="I281" s="9" t="s">
        <v>22</v>
      </c>
      <c r="J281" s="9" t="s">
        <v>22</v>
      </c>
      <c r="K281" s="9" t="s">
        <v>22</v>
      </c>
      <c r="L281" s="8"/>
      <c r="M281" s="9">
        <v>40.0</v>
      </c>
      <c r="N281" s="9">
        <v>40.0</v>
      </c>
      <c r="O281" s="9">
        <v>0.664</v>
      </c>
      <c r="P281" s="11" t="s">
        <v>22</v>
      </c>
      <c r="Q281" s="11" t="s">
        <v>22</v>
      </c>
      <c r="R281" s="9" t="s">
        <v>22</v>
      </c>
      <c r="S281" s="9" t="s">
        <v>22</v>
      </c>
      <c r="T281" s="8"/>
      <c r="U281" s="9">
        <v>147.0</v>
      </c>
      <c r="V281" s="11" t="s">
        <v>22</v>
      </c>
      <c r="W281" s="11" t="s">
        <v>22</v>
      </c>
      <c r="X281" s="11" t="s">
        <v>22</v>
      </c>
      <c r="Y281" s="9" t="s">
        <v>22</v>
      </c>
      <c r="Z281" s="9" t="s">
        <v>22</v>
      </c>
      <c r="AA281" s="8"/>
      <c r="AB281" s="9" t="s">
        <v>4967</v>
      </c>
      <c r="AC281" s="9" t="s">
        <v>4770</v>
      </c>
      <c r="AD281" s="8"/>
      <c r="AE281" s="9" t="s">
        <v>4695</v>
      </c>
      <c r="AF281" s="11" t="s">
        <v>22</v>
      </c>
      <c r="AG281" s="11" t="s">
        <v>22</v>
      </c>
      <c r="AH281" s="9">
        <v>0.15</v>
      </c>
      <c r="AI281" s="9">
        <v>0.15</v>
      </c>
      <c r="AJ281" s="11" t="s">
        <v>22</v>
      </c>
      <c r="AK281" s="8"/>
      <c r="AL281" s="9" t="s">
        <v>22</v>
      </c>
      <c r="AM281" s="103" t="s">
        <v>22</v>
      </c>
      <c r="AN281" s="98">
        <v>0.601</v>
      </c>
      <c r="AO281" s="11" t="s">
        <v>22</v>
      </c>
      <c r="AP281" s="11" t="s">
        <v>22</v>
      </c>
      <c r="AQ281" s="8"/>
      <c r="AR281" s="9" t="s">
        <v>4714</v>
      </c>
      <c r="AS281" s="9" t="s">
        <v>22</v>
      </c>
      <c r="AT281" s="103" t="s">
        <v>22</v>
      </c>
    </row>
    <row r="282">
      <c r="A282" s="103" t="s">
        <v>3933</v>
      </c>
      <c r="B282" s="260" t="str">
        <f> VLOOKUP($A282,datasets!$A:$B,2,0)</f>
        <v>Ishiguro et al. 2016, Geomorphology (GSL8VV32)</v>
      </c>
      <c r="C282" s="8" t="str">
        <f t="shared" si="1"/>
        <v>GSL8VV32.6.1</v>
      </c>
      <c r="D282" s="103" t="s">
        <v>4921</v>
      </c>
      <c r="E282" s="103" t="s">
        <v>4921</v>
      </c>
      <c r="F282" s="9" t="s">
        <v>4695</v>
      </c>
      <c r="G282" s="9" t="s">
        <v>22</v>
      </c>
      <c r="H282" s="9" t="s">
        <v>22</v>
      </c>
      <c r="I282" s="9" t="s">
        <v>22</v>
      </c>
      <c r="J282" s="9" t="s">
        <v>22</v>
      </c>
      <c r="K282" s="9" t="s">
        <v>22</v>
      </c>
      <c r="L282" s="8"/>
      <c r="M282" s="9">
        <v>42.0</v>
      </c>
      <c r="N282" s="9">
        <v>42.0</v>
      </c>
      <c r="O282" s="9">
        <v>0.287</v>
      </c>
      <c r="P282" s="11" t="s">
        <v>22</v>
      </c>
      <c r="Q282" s="11" t="s">
        <v>22</v>
      </c>
      <c r="R282" s="9" t="s">
        <v>22</v>
      </c>
      <c r="S282" s="9" t="s">
        <v>22</v>
      </c>
      <c r="T282" s="8"/>
      <c r="U282" s="9">
        <v>157.0</v>
      </c>
      <c r="V282" s="11" t="s">
        <v>22</v>
      </c>
      <c r="W282" s="11" t="s">
        <v>22</v>
      </c>
      <c r="X282" s="11" t="s">
        <v>22</v>
      </c>
      <c r="Y282" s="9" t="s">
        <v>22</v>
      </c>
      <c r="Z282" s="9" t="s">
        <v>22</v>
      </c>
      <c r="AA282" s="8"/>
      <c r="AB282" s="9" t="s">
        <v>4967</v>
      </c>
      <c r="AC282" s="9" t="s">
        <v>4770</v>
      </c>
      <c r="AD282" s="8"/>
      <c r="AE282" s="9" t="s">
        <v>4695</v>
      </c>
      <c r="AF282" s="11" t="s">
        <v>22</v>
      </c>
      <c r="AG282" s="11" t="s">
        <v>22</v>
      </c>
      <c r="AH282" s="9">
        <v>0.15</v>
      </c>
      <c r="AI282" s="9">
        <v>0.15</v>
      </c>
      <c r="AJ282" s="11" t="s">
        <v>22</v>
      </c>
      <c r="AK282" s="8"/>
      <c r="AL282" s="9" t="s">
        <v>22</v>
      </c>
      <c r="AM282" s="103" t="s">
        <v>22</v>
      </c>
      <c r="AN282" s="98">
        <v>0.058</v>
      </c>
      <c r="AO282" s="11" t="s">
        <v>22</v>
      </c>
      <c r="AP282" s="11" t="s">
        <v>22</v>
      </c>
      <c r="AQ282" s="8"/>
      <c r="AR282" s="9" t="s">
        <v>4714</v>
      </c>
      <c r="AS282" s="9" t="s">
        <v>22</v>
      </c>
      <c r="AT282" s="103" t="s">
        <v>22</v>
      </c>
    </row>
    <row r="283">
      <c r="A283" s="103" t="s">
        <v>3934</v>
      </c>
      <c r="B283" s="260" t="str">
        <f> VLOOKUP($A283,datasets!$A:$B,2,0)</f>
        <v>Ishiguro et al. 2016, Geomorphology (GSL8VV32)</v>
      </c>
      <c r="C283" s="8" t="str">
        <f t="shared" si="1"/>
        <v>GSL8VV32.7.1</v>
      </c>
      <c r="D283" s="103" t="s">
        <v>4921</v>
      </c>
      <c r="E283" s="103" t="s">
        <v>4921</v>
      </c>
      <c r="F283" s="9" t="s">
        <v>4695</v>
      </c>
      <c r="G283" s="9" t="s">
        <v>22</v>
      </c>
      <c r="H283" s="9" t="s">
        <v>22</v>
      </c>
      <c r="I283" s="9" t="s">
        <v>22</v>
      </c>
      <c r="J283" s="9" t="s">
        <v>22</v>
      </c>
      <c r="K283" s="9" t="s">
        <v>22</v>
      </c>
      <c r="L283" s="8"/>
      <c r="M283" s="9">
        <v>43.0</v>
      </c>
      <c r="N283" s="9">
        <v>43.0</v>
      </c>
      <c r="O283" s="9">
        <v>0.39</v>
      </c>
      <c r="P283" s="11" t="s">
        <v>22</v>
      </c>
      <c r="Q283" s="11" t="s">
        <v>22</v>
      </c>
      <c r="R283" s="9" t="s">
        <v>22</v>
      </c>
      <c r="S283" s="9" t="s">
        <v>22</v>
      </c>
      <c r="T283" s="8"/>
      <c r="U283" s="9">
        <v>167.0</v>
      </c>
      <c r="V283" s="11" t="s">
        <v>22</v>
      </c>
      <c r="W283" s="11" t="s">
        <v>22</v>
      </c>
      <c r="X283" s="11" t="s">
        <v>22</v>
      </c>
      <c r="Y283" s="9" t="s">
        <v>22</v>
      </c>
      <c r="Z283" s="9" t="s">
        <v>22</v>
      </c>
      <c r="AA283" s="8"/>
      <c r="AB283" s="9" t="s">
        <v>4967</v>
      </c>
      <c r="AC283" s="9" t="s">
        <v>4770</v>
      </c>
      <c r="AD283" s="8"/>
      <c r="AE283" s="9" t="s">
        <v>4695</v>
      </c>
      <c r="AF283" s="11" t="s">
        <v>22</v>
      </c>
      <c r="AG283" s="11" t="s">
        <v>22</v>
      </c>
      <c r="AH283" s="9">
        <v>0.15</v>
      </c>
      <c r="AI283" s="9">
        <v>0.15</v>
      </c>
      <c r="AJ283" s="11" t="s">
        <v>22</v>
      </c>
      <c r="AK283" s="8"/>
      <c r="AL283" s="9" t="s">
        <v>22</v>
      </c>
      <c r="AM283" s="103" t="s">
        <v>22</v>
      </c>
      <c r="AN283" s="98">
        <v>0.45</v>
      </c>
      <c r="AO283" s="11" t="s">
        <v>22</v>
      </c>
      <c r="AP283" s="11" t="s">
        <v>22</v>
      </c>
      <c r="AQ283" s="8"/>
      <c r="AR283" s="9" t="s">
        <v>4714</v>
      </c>
      <c r="AS283" s="9" t="s">
        <v>22</v>
      </c>
      <c r="AT283" s="103" t="s">
        <v>22</v>
      </c>
    </row>
    <row r="284">
      <c r="A284" s="8" t="s">
        <v>4528</v>
      </c>
      <c r="B284" s="260" t="str">
        <f> VLOOKUP($A284,datasets!$A:$B,2,0)</f>
        <v>Jacobsen 2020, ISPRS Annals of the Photogrammetry, Remote Sensing and Spatial Information Sciences (83M24SAX)</v>
      </c>
      <c r="C284" s="8" t="str">
        <f t="shared" si="1"/>
        <v>83M24SAX.1.1</v>
      </c>
      <c r="D284" s="9" t="s">
        <v>4739</v>
      </c>
      <c r="E284" s="9" t="s">
        <v>4972</v>
      </c>
      <c r="F284" s="9" t="s">
        <v>4695</v>
      </c>
      <c r="G284" s="9" t="s">
        <v>22</v>
      </c>
      <c r="H284" s="9" t="s">
        <v>22</v>
      </c>
      <c r="I284" s="9">
        <v>5.0</v>
      </c>
      <c r="J284" s="9">
        <v>1.5</v>
      </c>
      <c r="K284" s="9" t="s">
        <v>22</v>
      </c>
      <c r="L284" s="8"/>
      <c r="M284" s="9" t="s">
        <v>4973</v>
      </c>
      <c r="N284" s="9">
        <v>720.0</v>
      </c>
      <c r="O284" s="9">
        <v>23.0</v>
      </c>
      <c r="P284" s="9">
        <v>11.0</v>
      </c>
      <c r="Q284" s="9" t="s">
        <v>22</v>
      </c>
      <c r="R284" s="9" t="s">
        <v>22</v>
      </c>
      <c r="S284" s="9" t="s">
        <v>22</v>
      </c>
      <c r="T284" s="8"/>
      <c r="U284" s="9" t="s">
        <v>22</v>
      </c>
      <c r="V284" s="9" t="s">
        <v>22</v>
      </c>
      <c r="W284" s="9" t="s">
        <v>22</v>
      </c>
      <c r="X284" s="9" t="s">
        <v>22</v>
      </c>
      <c r="Y284" s="9" t="s">
        <v>22</v>
      </c>
      <c r="Z284" s="9" t="s">
        <v>22</v>
      </c>
      <c r="AA284" s="8"/>
      <c r="AB284" s="9" t="s">
        <v>4972</v>
      </c>
      <c r="AC284" s="8"/>
      <c r="AD284" s="8"/>
      <c r="AE284" s="9" t="s">
        <v>4695</v>
      </c>
      <c r="AF284" s="9" t="s">
        <v>22</v>
      </c>
      <c r="AG284" s="9" t="s">
        <v>22</v>
      </c>
      <c r="AH284" s="9" t="s">
        <v>22</v>
      </c>
      <c r="AI284" s="11" t="s">
        <v>22</v>
      </c>
      <c r="AJ284" s="11" t="s">
        <v>22</v>
      </c>
      <c r="AK284" s="8"/>
      <c r="AL284" s="9" t="s">
        <v>22</v>
      </c>
      <c r="AM284" s="9" t="s">
        <v>22</v>
      </c>
      <c r="AN284" s="9">
        <v>11.64</v>
      </c>
      <c r="AO284" s="11" t="s">
        <v>22</v>
      </c>
      <c r="AP284" s="11" t="s">
        <v>22</v>
      </c>
      <c r="AQ284" s="8"/>
      <c r="AR284" s="9" t="s">
        <v>4714</v>
      </c>
      <c r="AS284" s="11" t="s">
        <v>4975</v>
      </c>
      <c r="AT284" s="9" t="s">
        <v>22</v>
      </c>
    </row>
    <row r="285">
      <c r="A285" s="103" t="s">
        <v>3935</v>
      </c>
      <c r="B285" s="260" t="str">
        <f> VLOOKUP($A285,datasets!$A:$B,2,0)</f>
        <v>Jao et al. 2014, Environments (QQMI8N9T)</v>
      </c>
      <c r="C285" s="8" t="str">
        <f t="shared" si="1"/>
        <v>QQMI8N9T.1.1</v>
      </c>
      <c r="D285" s="103" t="s">
        <v>4976</v>
      </c>
      <c r="E285" s="8"/>
      <c r="F285" s="9" t="s">
        <v>4695</v>
      </c>
      <c r="G285" s="9" t="s">
        <v>22</v>
      </c>
      <c r="H285" s="9" t="s">
        <v>22</v>
      </c>
      <c r="I285" s="9" t="s">
        <v>22</v>
      </c>
      <c r="J285" s="9" t="s">
        <v>22</v>
      </c>
      <c r="K285" s="9" t="s">
        <v>22</v>
      </c>
      <c r="L285" s="8"/>
      <c r="M285" s="9">
        <v>9.0</v>
      </c>
      <c r="N285" s="9">
        <v>9.0</v>
      </c>
      <c r="O285" s="9">
        <v>5.61</v>
      </c>
      <c r="P285" s="9">
        <v>8.89</v>
      </c>
      <c r="Q285" s="9" t="s">
        <v>22</v>
      </c>
      <c r="R285" s="9" t="s">
        <v>22</v>
      </c>
      <c r="S285" s="9" t="s">
        <v>22</v>
      </c>
      <c r="T285" s="8"/>
      <c r="U285" s="9">
        <v>9.0</v>
      </c>
      <c r="V285" s="9">
        <v>9.42</v>
      </c>
      <c r="W285" s="9">
        <v>14.89</v>
      </c>
      <c r="X285" s="9" t="s">
        <v>22</v>
      </c>
      <c r="Y285" s="9" t="s">
        <v>22</v>
      </c>
      <c r="Z285" s="9" t="s">
        <v>22</v>
      </c>
      <c r="AA285" s="8"/>
      <c r="AB285" s="9" t="s">
        <v>4707</v>
      </c>
      <c r="AC285" s="9" t="s">
        <v>4707</v>
      </c>
      <c r="AD285" s="8"/>
      <c r="AE285" s="9" t="s">
        <v>4701</v>
      </c>
      <c r="AF285" s="9" t="s">
        <v>22</v>
      </c>
      <c r="AG285" s="9" t="s">
        <v>22</v>
      </c>
      <c r="AH285" s="9" t="s">
        <v>22</v>
      </c>
      <c r="AI285" s="11" t="s">
        <v>22</v>
      </c>
      <c r="AJ285" s="11" t="s">
        <v>22</v>
      </c>
      <c r="AK285" s="8"/>
      <c r="AL285" s="9">
        <v>9.42</v>
      </c>
      <c r="AM285" s="9">
        <v>14.89</v>
      </c>
      <c r="AN285" s="9" t="s">
        <v>22</v>
      </c>
      <c r="AO285" s="9" t="s">
        <v>22</v>
      </c>
      <c r="AP285" s="9" t="s">
        <v>22</v>
      </c>
      <c r="AQ285" s="8"/>
      <c r="AR285" s="9" t="s">
        <v>4714</v>
      </c>
      <c r="AS285" s="103" t="s">
        <v>22</v>
      </c>
      <c r="AT285" s="103" t="s">
        <v>4977</v>
      </c>
    </row>
    <row r="286">
      <c r="A286" s="103" t="s">
        <v>3937</v>
      </c>
      <c r="B286" s="260" t="str">
        <f> VLOOKUP($A286,datasets!$A:$B,2,0)</f>
        <v>Jao et al. 2014, Environments (QQMI8N9T)</v>
      </c>
      <c r="C286" s="8" t="str">
        <f t="shared" si="1"/>
        <v>QQMI8N9T.2.1</v>
      </c>
      <c r="D286" s="103" t="s">
        <v>4976</v>
      </c>
      <c r="E286" s="8"/>
      <c r="F286" s="9" t="s">
        <v>4695</v>
      </c>
      <c r="G286" s="9" t="s">
        <v>22</v>
      </c>
      <c r="H286" s="9" t="s">
        <v>22</v>
      </c>
      <c r="I286" s="9" t="s">
        <v>22</v>
      </c>
      <c r="J286" s="9" t="s">
        <v>22</v>
      </c>
      <c r="K286" s="9" t="s">
        <v>22</v>
      </c>
      <c r="L286" s="8"/>
      <c r="M286" s="9" t="s">
        <v>22</v>
      </c>
      <c r="N286" s="9" t="s">
        <v>22</v>
      </c>
      <c r="O286" s="9" t="s">
        <v>22</v>
      </c>
      <c r="P286" s="9" t="s">
        <v>22</v>
      </c>
      <c r="Q286" s="9" t="s">
        <v>22</v>
      </c>
      <c r="R286" s="9" t="s">
        <v>22</v>
      </c>
      <c r="S286" s="9" t="s">
        <v>22</v>
      </c>
      <c r="T286" s="8"/>
      <c r="U286" s="9">
        <v>11.0</v>
      </c>
      <c r="V286" s="9">
        <v>2.09</v>
      </c>
      <c r="W286" s="9">
        <v>2.6</v>
      </c>
      <c r="X286" s="9" t="s">
        <v>22</v>
      </c>
      <c r="Y286" s="9" t="s">
        <v>22</v>
      </c>
      <c r="Z286" s="9" t="s">
        <v>22</v>
      </c>
      <c r="AA286" s="8"/>
      <c r="AB286" s="9" t="s">
        <v>4707</v>
      </c>
      <c r="AC286" s="9" t="s">
        <v>4707</v>
      </c>
      <c r="AD286" s="8"/>
      <c r="AE286" s="9" t="s">
        <v>4701</v>
      </c>
      <c r="AF286" s="9" t="s">
        <v>22</v>
      </c>
      <c r="AG286" s="9" t="s">
        <v>22</v>
      </c>
      <c r="AH286" s="9" t="s">
        <v>22</v>
      </c>
      <c r="AI286" s="11" t="s">
        <v>22</v>
      </c>
      <c r="AJ286" s="11" t="s">
        <v>22</v>
      </c>
      <c r="AK286" s="8"/>
      <c r="AL286" s="9">
        <v>2.09</v>
      </c>
      <c r="AM286" s="9">
        <v>2.6</v>
      </c>
      <c r="AN286" s="9" t="s">
        <v>22</v>
      </c>
      <c r="AO286" s="9" t="s">
        <v>22</v>
      </c>
      <c r="AP286" s="9" t="s">
        <v>22</v>
      </c>
      <c r="AQ286" s="8"/>
      <c r="AR286" s="9" t="s">
        <v>4714</v>
      </c>
      <c r="AS286" s="103" t="s">
        <v>22</v>
      </c>
      <c r="AT286" s="103" t="s">
        <v>4978</v>
      </c>
    </row>
    <row r="287">
      <c r="A287" s="8" t="s">
        <v>3938</v>
      </c>
      <c r="B287" s="260" t="str">
        <f> VLOOKUP($A287,datasets!$A:$B,2,0)</f>
        <v>Kääb et al. 2021, The Cryosphere (RBYR4QG6)</v>
      </c>
      <c r="C287" s="8" t="str">
        <f t="shared" si="1"/>
        <v>RBYR4QG6.1.1</v>
      </c>
      <c r="D287" s="9" t="s">
        <v>4920</v>
      </c>
      <c r="E287" s="9" t="s">
        <v>4920</v>
      </c>
      <c r="F287" s="9" t="s">
        <v>4695</v>
      </c>
      <c r="G287" s="9" t="s">
        <v>22</v>
      </c>
      <c r="H287" s="9" t="s">
        <v>22</v>
      </c>
      <c r="I287" s="9" t="s">
        <v>22</v>
      </c>
      <c r="J287" s="9" t="s">
        <v>22</v>
      </c>
      <c r="K287" s="9" t="s">
        <v>22</v>
      </c>
      <c r="L287" s="8"/>
      <c r="M287" s="9" t="s">
        <v>5392</v>
      </c>
      <c r="N287" s="9">
        <v>45.0</v>
      </c>
      <c r="O287" s="11" t="s">
        <v>22</v>
      </c>
      <c r="P287" s="11" t="s">
        <v>22</v>
      </c>
      <c r="Q287" s="11" t="s">
        <v>22</v>
      </c>
      <c r="R287" s="11" t="s">
        <v>22</v>
      </c>
      <c r="S287" s="11" t="s">
        <v>22</v>
      </c>
      <c r="T287" s="8"/>
      <c r="U287" s="11" t="s">
        <v>22</v>
      </c>
      <c r="V287" s="11" t="s">
        <v>22</v>
      </c>
      <c r="W287" s="11" t="s">
        <v>22</v>
      </c>
      <c r="X287" s="11" t="s">
        <v>22</v>
      </c>
      <c r="Y287" s="11" t="s">
        <v>22</v>
      </c>
      <c r="Z287" s="11" t="s">
        <v>22</v>
      </c>
      <c r="AA287" s="8"/>
      <c r="AB287" s="11" t="s">
        <v>22</v>
      </c>
      <c r="AC287" s="11" t="s">
        <v>22</v>
      </c>
      <c r="AD287" s="8"/>
      <c r="AE287" s="11" t="s">
        <v>22</v>
      </c>
      <c r="AF287" s="11" t="s">
        <v>22</v>
      </c>
      <c r="AG287" s="11" t="s">
        <v>22</v>
      </c>
      <c r="AH287" s="11" t="s">
        <v>22</v>
      </c>
      <c r="AI287" s="11" t="s">
        <v>22</v>
      </c>
      <c r="AJ287" s="11" t="s">
        <v>22</v>
      </c>
      <c r="AK287" s="8"/>
      <c r="AL287" s="11" t="s">
        <v>22</v>
      </c>
      <c r="AM287" s="11" t="s">
        <v>22</v>
      </c>
      <c r="AN287" s="11" t="s">
        <v>22</v>
      </c>
      <c r="AO287" s="11" t="s">
        <v>22</v>
      </c>
      <c r="AP287" s="11" t="s">
        <v>22</v>
      </c>
      <c r="AQ287" s="8"/>
      <c r="AR287" s="11" t="s">
        <v>22</v>
      </c>
      <c r="AS287" s="11" t="s">
        <v>22</v>
      </c>
      <c r="AT287" s="11" t="s">
        <v>22</v>
      </c>
    </row>
    <row r="288">
      <c r="A288" s="103" t="s">
        <v>3946</v>
      </c>
      <c r="B288" s="260" t="str">
        <f> VLOOKUP($A288,datasets!$A:$B,2,0)</f>
        <v>Kääb et al. 2021, The Cryosphere (RBYR4QG6)</v>
      </c>
      <c r="C288" s="8" t="str">
        <f t="shared" si="1"/>
        <v>RBYR4QG6.2.1</v>
      </c>
      <c r="D288" s="9" t="s">
        <v>5393</v>
      </c>
      <c r="E288" s="9" t="s">
        <v>5393</v>
      </c>
      <c r="F288" s="9" t="s">
        <v>4695</v>
      </c>
      <c r="G288" s="9" t="s">
        <v>22</v>
      </c>
      <c r="H288" s="9" t="s">
        <v>22</v>
      </c>
      <c r="I288" s="9" t="s">
        <v>22</v>
      </c>
      <c r="J288" s="9" t="s">
        <v>22</v>
      </c>
      <c r="K288" s="9" t="s">
        <v>22</v>
      </c>
      <c r="L288" s="8"/>
      <c r="M288" s="9" t="s">
        <v>5392</v>
      </c>
      <c r="N288" s="9">
        <v>45.0</v>
      </c>
      <c r="O288" s="11" t="s">
        <v>22</v>
      </c>
      <c r="P288" s="11" t="s">
        <v>22</v>
      </c>
      <c r="Q288" s="11" t="s">
        <v>22</v>
      </c>
      <c r="R288" s="11" t="s">
        <v>22</v>
      </c>
      <c r="S288" s="11" t="s">
        <v>22</v>
      </c>
      <c r="T288" s="8"/>
      <c r="U288" s="11" t="s">
        <v>22</v>
      </c>
      <c r="V288" s="11" t="s">
        <v>22</v>
      </c>
      <c r="W288" s="11" t="s">
        <v>22</v>
      </c>
      <c r="X288" s="11" t="s">
        <v>22</v>
      </c>
      <c r="Y288" s="11" t="s">
        <v>22</v>
      </c>
      <c r="Z288" s="11" t="s">
        <v>22</v>
      </c>
      <c r="AA288" s="8"/>
      <c r="AB288" s="11" t="s">
        <v>22</v>
      </c>
      <c r="AC288" s="11" t="s">
        <v>22</v>
      </c>
      <c r="AD288" s="8"/>
      <c r="AE288" s="11" t="s">
        <v>22</v>
      </c>
      <c r="AF288" s="11" t="s">
        <v>22</v>
      </c>
      <c r="AG288" s="11" t="s">
        <v>22</v>
      </c>
      <c r="AH288" s="11" t="s">
        <v>22</v>
      </c>
      <c r="AI288" s="11" t="s">
        <v>22</v>
      </c>
      <c r="AJ288" s="11" t="s">
        <v>22</v>
      </c>
      <c r="AK288" s="8"/>
      <c r="AL288" s="11" t="s">
        <v>22</v>
      </c>
      <c r="AM288" s="11" t="s">
        <v>22</v>
      </c>
      <c r="AN288" s="11" t="s">
        <v>22</v>
      </c>
      <c r="AO288" s="11" t="s">
        <v>22</v>
      </c>
      <c r="AP288" s="11" t="s">
        <v>22</v>
      </c>
      <c r="AQ288" s="8"/>
      <c r="AR288" s="11" t="s">
        <v>22</v>
      </c>
      <c r="AS288" s="11" t="s">
        <v>22</v>
      </c>
      <c r="AT288" s="11" t="s">
        <v>22</v>
      </c>
    </row>
    <row r="289">
      <c r="A289" s="103" t="s">
        <v>3947</v>
      </c>
      <c r="B289" s="260" t="str">
        <f> VLOOKUP($A289,datasets!$A:$B,2,0)</f>
        <v>Kääb et al. 2021, The Cryosphere (RBYR4QG6)</v>
      </c>
      <c r="C289" s="8" t="str">
        <f t="shared" si="1"/>
        <v>RBYR4QG6.3.1</v>
      </c>
      <c r="D289" s="9" t="s">
        <v>5393</v>
      </c>
      <c r="E289" s="9" t="s">
        <v>5393</v>
      </c>
      <c r="F289" s="9" t="s">
        <v>4695</v>
      </c>
      <c r="G289" s="9" t="s">
        <v>22</v>
      </c>
      <c r="H289" s="9" t="s">
        <v>22</v>
      </c>
      <c r="I289" s="9" t="s">
        <v>22</v>
      </c>
      <c r="J289" s="9" t="s">
        <v>22</v>
      </c>
      <c r="K289" s="9" t="s">
        <v>22</v>
      </c>
      <c r="L289" s="8"/>
      <c r="M289" s="9" t="s">
        <v>5392</v>
      </c>
      <c r="N289" s="9">
        <v>45.0</v>
      </c>
      <c r="O289" s="11" t="s">
        <v>22</v>
      </c>
      <c r="P289" s="11" t="s">
        <v>22</v>
      </c>
      <c r="Q289" s="11" t="s">
        <v>22</v>
      </c>
      <c r="R289" s="11" t="s">
        <v>22</v>
      </c>
      <c r="S289" s="11" t="s">
        <v>22</v>
      </c>
      <c r="T289" s="8"/>
      <c r="U289" s="11" t="s">
        <v>22</v>
      </c>
      <c r="V289" s="11" t="s">
        <v>22</v>
      </c>
      <c r="W289" s="11" t="s">
        <v>22</v>
      </c>
      <c r="X289" s="11" t="s">
        <v>22</v>
      </c>
      <c r="Y289" s="11" t="s">
        <v>22</v>
      </c>
      <c r="Z289" s="11" t="s">
        <v>22</v>
      </c>
      <c r="AA289" s="8"/>
      <c r="AB289" s="11" t="s">
        <v>22</v>
      </c>
      <c r="AC289" s="11" t="s">
        <v>22</v>
      </c>
      <c r="AD289" s="8"/>
      <c r="AE289" s="11" t="s">
        <v>22</v>
      </c>
      <c r="AF289" s="11" t="s">
        <v>22</v>
      </c>
      <c r="AG289" s="11" t="s">
        <v>22</v>
      </c>
      <c r="AH289" s="11" t="s">
        <v>22</v>
      </c>
      <c r="AI289" s="11" t="s">
        <v>22</v>
      </c>
      <c r="AJ289" s="11" t="s">
        <v>22</v>
      </c>
      <c r="AK289" s="8"/>
      <c r="AL289" s="11" t="s">
        <v>22</v>
      </c>
      <c r="AM289" s="11" t="s">
        <v>22</v>
      </c>
      <c r="AN289" s="11" t="s">
        <v>22</v>
      </c>
      <c r="AO289" s="11" t="s">
        <v>22</v>
      </c>
      <c r="AP289" s="11" t="s">
        <v>22</v>
      </c>
      <c r="AQ289" s="8"/>
      <c r="AR289" s="11" t="s">
        <v>22</v>
      </c>
      <c r="AS289" s="11" t="s">
        <v>22</v>
      </c>
      <c r="AT289" s="11" t="s">
        <v>22</v>
      </c>
    </row>
    <row r="290">
      <c r="A290" s="103" t="s">
        <v>3948</v>
      </c>
      <c r="B290" s="260" t="str">
        <f> VLOOKUP($A290,datasets!$A:$B,2,0)</f>
        <v>Kääb et al. 2021, The Cryosphere (RBYR4QG6)</v>
      </c>
      <c r="C290" s="8" t="str">
        <f t="shared" si="1"/>
        <v>RBYR4QG6.4.1</v>
      </c>
      <c r="D290" s="9" t="s">
        <v>4920</v>
      </c>
      <c r="E290" s="9" t="s">
        <v>4920</v>
      </c>
      <c r="F290" s="9" t="s">
        <v>4695</v>
      </c>
      <c r="G290" s="9" t="s">
        <v>22</v>
      </c>
      <c r="H290" s="9" t="s">
        <v>22</v>
      </c>
      <c r="I290" s="9" t="s">
        <v>22</v>
      </c>
      <c r="J290" s="9" t="s">
        <v>22</v>
      </c>
      <c r="K290" s="9" t="s">
        <v>22</v>
      </c>
      <c r="L290" s="8"/>
      <c r="M290" s="9" t="s">
        <v>5392</v>
      </c>
      <c r="N290" s="9">
        <v>45.0</v>
      </c>
      <c r="O290" s="11" t="s">
        <v>22</v>
      </c>
      <c r="P290" s="11" t="s">
        <v>22</v>
      </c>
      <c r="Q290" s="11" t="s">
        <v>22</v>
      </c>
      <c r="R290" s="11" t="s">
        <v>22</v>
      </c>
      <c r="S290" s="11" t="s">
        <v>22</v>
      </c>
      <c r="T290" s="8"/>
      <c r="U290" s="11" t="s">
        <v>22</v>
      </c>
      <c r="V290" s="11" t="s">
        <v>22</v>
      </c>
      <c r="W290" s="11" t="s">
        <v>22</v>
      </c>
      <c r="X290" s="11" t="s">
        <v>22</v>
      </c>
      <c r="Y290" s="11" t="s">
        <v>22</v>
      </c>
      <c r="Z290" s="11" t="s">
        <v>22</v>
      </c>
      <c r="AA290" s="8"/>
      <c r="AB290" s="11" t="s">
        <v>22</v>
      </c>
      <c r="AC290" s="11" t="s">
        <v>22</v>
      </c>
      <c r="AD290" s="8"/>
      <c r="AE290" s="11" t="s">
        <v>22</v>
      </c>
      <c r="AF290" s="11" t="s">
        <v>22</v>
      </c>
      <c r="AG290" s="11" t="s">
        <v>22</v>
      </c>
      <c r="AH290" s="11" t="s">
        <v>22</v>
      </c>
      <c r="AI290" s="11" t="s">
        <v>22</v>
      </c>
      <c r="AJ290" s="11" t="s">
        <v>22</v>
      </c>
      <c r="AK290" s="8"/>
      <c r="AL290" s="11" t="s">
        <v>22</v>
      </c>
      <c r="AM290" s="11" t="s">
        <v>22</v>
      </c>
      <c r="AN290" s="11" t="s">
        <v>22</v>
      </c>
      <c r="AO290" s="11" t="s">
        <v>22</v>
      </c>
      <c r="AP290" s="11" t="s">
        <v>22</v>
      </c>
      <c r="AQ290" s="8"/>
      <c r="AR290" s="11" t="s">
        <v>22</v>
      </c>
      <c r="AS290" s="11" t="s">
        <v>22</v>
      </c>
      <c r="AT290" s="11" t="s">
        <v>22</v>
      </c>
    </row>
    <row r="291">
      <c r="A291" s="103" t="s">
        <v>3949</v>
      </c>
      <c r="B291" s="260" t="str">
        <f> VLOOKUP($A291,datasets!$A:$B,2,0)</f>
        <v>Kääb et al. 2021, The Cryosphere (RBYR4QG6)</v>
      </c>
      <c r="C291" s="8" t="str">
        <f t="shared" si="1"/>
        <v>RBYR4QG6.5.1</v>
      </c>
      <c r="D291" s="9" t="s">
        <v>5393</v>
      </c>
      <c r="E291" s="9" t="s">
        <v>5393</v>
      </c>
      <c r="F291" s="9" t="s">
        <v>4695</v>
      </c>
      <c r="G291" s="9" t="s">
        <v>22</v>
      </c>
      <c r="H291" s="9" t="s">
        <v>22</v>
      </c>
      <c r="I291" s="9" t="s">
        <v>22</v>
      </c>
      <c r="J291" s="9" t="s">
        <v>22</v>
      </c>
      <c r="K291" s="9" t="s">
        <v>22</v>
      </c>
      <c r="L291" s="8"/>
      <c r="M291" s="9" t="s">
        <v>5392</v>
      </c>
      <c r="N291" s="9">
        <v>45.0</v>
      </c>
      <c r="O291" s="11" t="s">
        <v>22</v>
      </c>
      <c r="P291" s="11" t="s">
        <v>22</v>
      </c>
      <c r="Q291" s="11" t="s">
        <v>22</v>
      </c>
      <c r="R291" s="11" t="s">
        <v>22</v>
      </c>
      <c r="S291" s="11" t="s">
        <v>22</v>
      </c>
      <c r="T291" s="8"/>
      <c r="U291" s="11" t="s">
        <v>22</v>
      </c>
      <c r="V291" s="11" t="s">
        <v>22</v>
      </c>
      <c r="W291" s="11" t="s">
        <v>22</v>
      </c>
      <c r="X291" s="11" t="s">
        <v>22</v>
      </c>
      <c r="Y291" s="11" t="s">
        <v>22</v>
      </c>
      <c r="Z291" s="11" t="s">
        <v>22</v>
      </c>
      <c r="AA291" s="8"/>
      <c r="AB291" s="11" t="s">
        <v>22</v>
      </c>
      <c r="AC291" s="11" t="s">
        <v>22</v>
      </c>
      <c r="AD291" s="8"/>
      <c r="AE291" s="11" t="s">
        <v>22</v>
      </c>
      <c r="AF291" s="11" t="s">
        <v>22</v>
      </c>
      <c r="AG291" s="11" t="s">
        <v>22</v>
      </c>
      <c r="AH291" s="11" t="s">
        <v>22</v>
      </c>
      <c r="AI291" s="11" t="s">
        <v>22</v>
      </c>
      <c r="AJ291" s="11" t="s">
        <v>22</v>
      </c>
      <c r="AK291" s="8"/>
      <c r="AL291" s="11" t="s">
        <v>22</v>
      </c>
      <c r="AM291" s="11" t="s">
        <v>22</v>
      </c>
      <c r="AN291" s="11" t="s">
        <v>22</v>
      </c>
      <c r="AO291" s="11" t="s">
        <v>22</v>
      </c>
      <c r="AP291" s="11" t="s">
        <v>22</v>
      </c>
      <c r="AQ291" s="8"/>
      <c r="AR291" s="11" t="s">
        <v>22</v>
      </c>
      <c r="AS291" s="11" t="s">
        <v>22</v>
      </c>
      <c r="AT291" s="11" t="s">
        <v>22</v>
      </c>
    </row>
    <row r="292">
      <c r="A292" s="103" t="s">
        <v>3950</v>
      </c>
      <c r="B292" s="260" t="str">
        <f> VLOOKUP($A292,datasets!$A:$B,2,0)</f>
        <v>Kääb et al. 2021, The Cryosphere (RBYR4QG6)</v>
      </c>
      <c r="C292" s="8" t="str">
        <f t="shared" si="1"/>
        <v>RBYR4QG6.6.1</v>
      </c>
      <c r="D292" s="9" t="s">
        <v>5393</v>
      </c>
      <c r="E292" s="9" t="s">
        <v>5393</v>
      </c>
      <c r="F292" s="9" t="s">
        <v>4695</v>
      </c>
      <c r="G292" s="9" t="s">
        <v>22</v>
      </c>
      <c r="H292" s="9" t="s">
        <v>22</v>
      </c>
      <c r="I292" s="9" t="s">
        <v>22</v>
      </c>
      <c r="J292" s="9" t="s">
        <v>22</v>
      </c>
      <c r="K292" s="9" t="s">
        <v>22</v>
      </c>
      <c r="L292" s="8"/>
      <c r="M292" s="9" t="s">
        <v>5392</v>
      </c>
      <c r="N292" s="9">
        <v>45.0</v>
      </c>
      <c r="O292" s="11" t="s">
        <v>22</v>
      </c>
      <c r="P292" s="11" t="s">
        <v>22</v>
      </c>
      <c r="Q292" s="11" t="s">
        <v>22</v>
      </c>
      <c r="R292" s="11" t="s">
        <v>22</v>
      </c>
      <c r="S292" s="11" t="s">
        <v>22</v>
      </c>
      <c r="T292" s="8"/>
      <c r="U292" s="11" t="s">
        <v>22</v>
      </c>
      <c r="V292" s="11" t="s">
        <v>22</v>
      </c>
      <c r="W292" s="11" t="s">
        <v>22</v>
      </c>
      <c r="X292" s="11" t="s">
        <v>22</v>
      </c>
      <c r="Y292" s="11" t="s">
        <v>22</v>
      </c>
      <c r="Z292" s="11" t="s">
        <v>22</v>
      </c>
      <c r="AA292" s="8"/>
      <c r="AB292" s="11" t="s">
        <v>22</v>
      </c>
      <c r="AC292" s="11" t="s">
        <v>22</v>
      </c>
      <c r="AD292" s="8"/>
      <c r="AE292" s="11" t="s">
        <v>22</v>
      </c>
      <c r="AF292" s="11" t="s">
        <v>22</v>
      </c>
      <c r="AG292" s="11" t="s">
        <v>22</v>
      </c>
      <c r="AH292" s="11" t="s">
        <v>22</v>
      </c>
      <c r="AI292" s="11" t="s">
        <v>22</v>
      </c>
      <c r="AJ292" s="11" t="s">
        <v>22</v>
      </c>
      <c r="AK292" s="8"/>
      <c r="AL292" s="11" t="s">
        <v>22</v>
      </c>
      <c r="AM292" s="11" t="s">
        <v>22</v>
      </c>
      <c r="AN292" s="11" t="s">
        <v>22</v>
      </c>
      <c r="AO292" s="11" t="s">
        <v>22</v>
      </c>
      <c r="AP292" s="11" t="s">
        <v>22</v>
      </c>
      <c r="AQ292" s="8"/>
      <c r="AR292" s="11" t="s">
        <v>22</v>
      </c>
      <c r="AS292" s="11" t="s">
        <v>22</v>
      </c>
      <c r="AT292" s="11" t="s">
        <v>22</v>
      </c>
    </row>
    <row r="293">
      <c r="A293" s="103" t="s">
        <v>3951</v>
      </c>
      <c r="B293" s="260" t="str">
        <f> VLOOKUP($A293,datasets!$A:$B,2,0)</f>
        <v>Kääb et al. 2021, The Cryosphere (RBYR4QG6)</v>
      </c>
      <c r="C293" s="8" t="str">
        <f t="shared" si="1"/>
        <v>RBYR4QG6.7.1</v>
      </c>
      <c r="D293" s="9" t="s">
        <v>5393</v>
      </c>
      <c r="E293" s="9" t="s">
        <v>5393</v>
      </c>
      <c r="F293" s="9" t="s">
        <v>4695</v>
      </c>
      <c r="G293" s="9" t="s">
        <v>22</v>
      </c>
      <c r="H293" s="9" t="s">
        <v>22</v>
      </c>
      <c r="I293" s="9" t="s">
        <v>22</v>
      </c>
      <c r="J293" s="9" t="s">
        <v>22</v>
      </c>
      <c r="K293" s="9" t="s">
        <v>22</v>
      </c>
      <c r="L293" s="8"/>
      <c r="M293" s="9" t="s">
        <v>5392</v>
      </c>
      <c r="N293" s="9">
        <v>45.0</v>
      </c>
      <c r="O293" s="11" t="s">
        <v>22</v>
      </c>
      <c r="P293" s="11" t="s">
        <v>22</v>
      </c>
      <c r="Q293" s="11" t="s">
        <v>22</v>
      </c>
      <c r="R293" s="11" t="s">
        <v>22</v>
      </c>
      <c r="S293" s="11" t="s">
        <v>22</v>
      </c>
      <c r="T293" s="8"/>
      <c r="U293" s="11" t="s">
        <v>22</v>
      </c>
      <c r="V293" s="11" t="s">
        <v>22</v>
      </c>
      <c r="W293" s="11" t="s">
        <v>22</v>
      </c>
      <c r="X293" s="11" t="s">
        <v>22</v>
      </c>
      <c r="Y293" s="11" t="s">
        <v>22</v>
      </c>
      <c r="Z293" s="11" t="s">
        <v>22</v>
      </c>
      <c r="AA293" s="8"/>
      <c r="AB293" s="11" t="s">
        <v>22</v>
      </c>
      <c r="AC293" s="11" t="s">
        <v>22</v>
      </c>
      <c r="AD293" s="8"/>
      <c r="AE293" s="11" t="s">
        <v>22</v>
      </c>
      <c r="AF293" s="11" t="s">
        <v>22</v>
      </c>
      <c r="AG293" s="11" t="s">
        <v>22</v>
      </c>
      <c r="AH293" s="11" t="s">
        <v>22</v>
      </c>
      <c r="AI293" s="11" t="s">
        <v>22</v>
      </c>
      <c r="AJ293" s="11" t="s">
        <v>22</v>
      </c>
      <c r="AK293" s="8"/>
      <c r="AL293" s="11" t="s">
        <v>22</v>
      </c>
      <c r="AM293" s="11" t="s">
        <v>22</v>
      </c>
      <c r="AN293" s="11" t="s">
        <v>22</v>
      </c>
      <c r="AO293" s="11" t="s">
        <v>22</v>
      </c>
      <c r="AP293" s="11" t="s">
        <v>22</v>
      </c>
      <c r="AQ293" s="8"/>
      <c r="AR293" s="11" t="s">
        <v>22</v>
      </c>
      <c r="AS293" s="11" t="s">
        <v>22</v>
      </c>
      <c r="AT293" s="11" t="s">
        <v>22</v>
      </c>
    </row>
    <row r="294">
      <c r="A294" s="103" t="s">
        <v>3952</v>
      </c>
      <c r="B294" s="260" t="str">
        <f> VLOOKUP($A294,datasets!$A:$B,2,0)</f>
        <v>Kääb et al. 2021, The Cryosphere (RBYR4QG6)</v>
      </c>
      <c r="C294" s="8" t="str">
        <f t="shared" si="1"/>
        <v>RBYR4QG6.8.1</v>
      </c>
      <c r="D294" s="9" t="s">
        <v>5393</v>
      </c>
      <c r="E294" s="9" t="s">
        <v>5393</v>
      </c>
      <c r="F294" s="9" t="s">
        <v>4695</v>
      </c>
      <c r="G294" s="9" t="s">
        <v>22</v>
      </c>
      <c r="H294" s="9" t="s">
        <v>22</v>
      </c>
      <c r="I294" s="9" t="s">
        <v>22</v>
      </c>
      <c r="J294" s="9" t="s">
        <v>22</v>
      </c>
      <c r="K294" s="9" t="s">
        <v>22</v>
      </c>
      <c r="L294" s="8"/>
      <c r="M294" s="9" t="s">
        <v>5392</v>
      </c>
      <c r="N294" s="9">
        <v>45.0</v>
      </c>
      <c r="O294" s="11" t="s">
        <v>22</v>
      </c>
      <c r="P294" s="11" t="s">
        <v>22</v>
      </c>
      <c r="Q294" s="11" t="s">
        <v>22</v>
      </c>
      <c r="R294" s="11" t="s">
        <v>22</v>
      </c>
      <c r="S294" s="11" t="s">
        <v>22</v>
      </c>
      <c r="T294" s="8"/>
      <c r="U294" s="11" t="s">
        <v>22</v>
      </c>
      <c r="V294" s="11" t="s">
        <v>22</v>
      </c>
      <c r="W294" s="11" t="s">
        <v>22</v>
      </c>
      <c r="X294" s="11" t="s">
        <v>22</v>
      </c>
      <c r="Y294" s="11" t="s">
        <v>22</v>
      </c>
      <c r="Z294" s="11" t="s">
        <v>22</v>
      </c>
      <c r="AA294" s="8"/>
      <c r="AB294" s="11" t="s">
        <v>22</v>
      </c>
      <c r="AC294" s="11" t="s">
        <v>22</v>
      </c>
      <c r="AD294" s="8"/>
      <c r="AE294" s="11" t="s">
        <v>22</v>
      </c>
      <c r="AF294" s="11" t="s">
        <v>22</v>
      </c>
      <c r="AG294" s="11" t="s">
        <v>22</v>
      </c>
      <c r="AH294" s="11" t="s">
        <v>22</v>
      </c>
      <c r="AI294" s="11" t="s">
        <v>22</v>
      </c>
      <c r="AJ294" s="11" t="s">
        <v>22</v>
      </c>
      <c r="AK294" s="8"/>
      <c r="AL294" s="11" t="s">
        <v>22</v>
      </c>
      <c r="AM294" s="11" t="s">
        <v>22</v>
      </c>
      <c r="AN294" s="11" t="s">
        <v>22</v>
      </c>
      <c r="AO294" s="11" t="s">
        <v>22</v>
      </c>
      <c r="AP294" s="11" t="s">
        <v>22</v>
      </c>
      <c r="AQ294" s="8"/>
      <c r="AR294" s="11" t="s">
        <v>22</v>
      </c>
      <c r="AS294" s="11" t="s">
        <v>22</v>
      </c>
      <c r="AT294" s="11" t="s">
        <v>22</v>
      </c>
    </row>
    <row r="295">
      <c r="A295" s="103" t="s">
        <v>3953</v>
      </c>
      <c r="B295" s="260" t="str">
        <f> VLOOKUP($A295,datasets!$A:$B,2,0)</f>
        <v>Kääb et al. 2021, The Cryosphere (RBYR4QG6)</v>
      </c>
      <c r="C295" s="8" t="str">
        <f t="shared" si="1"/>
        <v>RBYR4QG6.9.1</v>
      </c>
      <c r="D295" s="9" t="s">
        <v>5393</v>
      </c>
      <c r="E295" s="9" t="s">
        <v>5393</v>
      </c>
      <c r="F295" s="9" t="s">
        <v>4695</v>
      </c>
      <c r="G295" s="9" t="s">
        <v>22</v>
      </c>
      <c r="H295" s="9" t="s">
        <v>22</v>
      </c>
      <c r="I295" s="9" t="s">
        <v>22</v>
      </c>
      <c r="J295" s="9" t="s">
        <v>22</v>
      </c>
      <c r="K295" s="9" t="s">
        <v>22</v>
      </c>
      <c r="L295" s="8"/>
      <c r="M295" s="9" t="s">
        <v>5392</v>
      </c>
      <c r="N295" s="9">
        <v>45.0</v>
      </c>
      <c r="O295" s="11" t="s">
        <v>22</v>
      </c>
      <c r="P295" s="11" t="s">
        <v>22</v>
      </c>
      <c r="Q295" s="11" t="s">
        <v>22</v>
      </c>
      <c r="R295" s="11" t="s">
        <v>22</v>
      </c>
      <c r="S295" s="11" t="s">
        <v>22</v>
      </c>
      <c r="T295" s="8"/>
      <c r="U295" s="11" t="s">
        <v>22</v>
      </c>
      <c r="V295" s="11" t="s">
        <v>22</v>
      </c>
      <c r="W295" s="11" t="s">
        <v>22</v>
      </c>
      <c r="X295" s="11" t="s">
        <v>22</v>
      </c>
      <c r="Y295" s="11" t="s">
        <v>22</v>
      </c>
      <c r="Z295" s="11" t="s">
        <v>22</v>
      </c>
      <c r="AA295" s="8"/>
      <c r="AB295" s="11" t="s">
        <v>22</v>
      </c>
      <c r="AC295" s="11" t="s">
        <v>22</v>
      </c>
      <c r="AD295" s="8"/>
      <c r="AE295" s="11" t="s">
        <v>22</v>
      </c>
      <c r="AF295" s="11" t="s">
        <v>22</v>
      </c>
      <c r="AG295" s="11" t="s">
        <v>22</v>
      </c>
      <c r="AH295" s="11" t="s">
        <v>22</v>
      </c>
      <c r="AI295" s="11" t="s">
        <v>22</v>
      </c>
      <c r="AJ295" s="11" t="s">
        <v>22</v>
      </c>
      <c r="AK295" s="8"/>
      <c r="AL295" s="11" t="s">
        <v>22</v>
      </c>
      <c r="AM295" s="11" t="s">
        <v>22</v>
      </c>
      <c r="AN295" s="11" t="s">
        <v>22</v>
      </c>
      <c r="AO295" s="11" t="s">
        <v>22</v>
      </c>
      <c r="AP295" s="11" t="s">
        <v>22</v>
      </c>
      <c r="AQ295" s="8"/>
      <c r="AR295" s="11" t="s">
        <v>22</v>
      </c>
      <c r="AS295" s="11" t="s">
        <v>22</v>
      </c>
      <c r="AT295" s="11" t="s">
        <v>22</v>
      </c>
    </row>
    <row r="296">
      <c r="A296" s="103" t="s">
        <v>3942</v>
      </c>
      <c r="B296" s="260" t="str">
        <f> VLOOKUP($A296,datasets!$A:$B,2,0)</f>
        <v>Kääb et al. 2021, The Cryosphere (RBYR4QG6)</v>
      </c>
      <c r="C296" s="8" t="str">
        <f t="shared" si="1"/>
        <v>RBYR4QG6.10.1</v>
      </c>
      <c r="D296" s="9" t="s">
        <v>5393</v>
      </c>
      <c r="E296" s="9" t="s">
        <v>5393</v>
      </c>
      <c r="F296" s="9" t="s">
        <v>4695</v>
      </c>
      <c r="G296" s="9" t="s">
        <v>22</v>
      </c>
      <c r="H296" s="9" t="s">
        <v>22</v>
      </c>
      <c r="I296" s="9" t="s">
        <v>22</v>
      </c>
      <c r="J296" s="9" t="s">
        <v>22</v>
      </c>
      <c r="K296" s="9" t="s">
        <v>22</v>
      </c>
      <c r="L296" s="8"/>
      <c r="M296" s="9" t="s">
        <v>5392</v>
      </c>
      <c r="N296" s="9">
        <v>45.0</v>
      </c>
      <c r="O296" s="11" t="s">
        <v>22</v>
      </c>
      <c r="P296" s="11" t="s">
        <v>22</v>
      </c>
      <c r="Q296" s="11" t="s">
        <v>22</v>
      </c>
      <c r="R296" s="11" t="s">
        <v>22</v>
      </c>
      <c r="S296" s="11" t="s">
        <v>22</v>
      </c>
      <c r="T296" s="8"/>
      <c r="U296" s="11" t="s">
        <v>22</v>
      </c>
      <c r="V296" s="11" t="s">
        <v>22</v>
      </c>
      <c r="W296" s="11" t="s">
        <v>22</v>
      </c>
      <c r="X296" s="11" t="s">
        <v>22</v>
      </c>
      <c r="Y296" s="11" t="s">
        <v>22</v>
      </c>
      <c r="Z296" s="11" t="s">
        <v>22</v>
      </c>
      <c r="AA296" s="8"/>
      <c r="AB296" s="11" t="s">
        <v>22</v>
      </c>
      <c r="AC296" s="11" t="s">
        <v>22</v>
      </c>
      <c r="AD296" s="8"/>
      <c r="AE296" s="11" t="s">
        <v>22</v>
      </c>
      <c r="AF296" s="11" t="s">
        <v>22</v>
      </c>
      <c r="AG296" s="11" t="s">
        <v>22</v>
      </c>
      <c r="AH296" s="11" t="s">
        <v>22</v>
      </c>
      <c r="AI296" s="11" t="s">
        <v>22</v>
      </c>
      <c r="AJ296" s="11" t="s">
        <v>22</v>
      </c>
      <c r="AK296" s="8"/>
      <c r="AL296" s="11" t="s">
        <v>22</v>
      </c>
      <c r="AM296" s="11" t="s">
        <v>22</v>
      </c>
      <c r="AN296" s="11" t="s">
        <v>22</v>
      </c>
      <c r="AO296" s="11" t="s">
        <v>22</v>
      </c>
      <c r="AP296" s="11" t="s">
        <v>22</v>
      </c>
      <c r="AQ296" s="8"/>
      <c r="AR296" s="11" t="s">
        <v>22</v>
      </c>
      <c r="AS296" s="11" t="s">
        <v>22</v>
      </c>
      <c r="AT296" s="11" t="s">
        <v>22</v>
      </c>
    </row>
    <row r="297">
      <c r="A297" s="103" t="s">
        <v>3943</v>
      </c>
      <c r="B297" s="260" t="str">
        <f> VLOOKUP($A297,datasets!$A:$B,2,0)</f>
        <v>Kääb et al. 2021, The Cryosphere (RBYR4QG6)</v>
      </c>
      <c r="C297" s="8" t="str">
        <f t="shared" si="1"/>
        <v>RBYR4QG6.11.1</v>
      </c>
      <c r="D297" s="9" t="s">
        <v>5393</v>
      </c>
      <c r="E297" s="9" t="s">
        <v>5393</v>
      </c>
      <c r="F297" s="9" t="s">
        <v>4695</v>
      </c>
      <c r="G297" s="9" t="s">
        <v>22</v>
      </c>
      <c r="H297" s="9" t="s">
        <v>22</v>
      </c>
      <c r="I297" s="9" t="s">
        <v>22</v>
      </c>
      <c r="J297" s="9" t="s">
        <v>22</v>
      </c>
      <c r="K297" s="9" t="s">
        <v>22</v>
      </c>
      <c r="L297" s="8"/>
      <c r="M297" s="9" t="s">
        <v>5392</v>
      </c>
      <c r="N297" s="9">
        <v>45.0</v>
      </c>
      <c r="O297" s="11" t="s">
        <v>22</v>
      </c>
      <c r="P297" s="11" t="s">
        <v>22</v>
      </c>
      <c r="Q297" s="11" t="s">
        <v>22</v>
      </c>
      <c r="R297" s="11" t="s">
        <v>22</v>
      </c>
      <c r="S297" s="11" t="s">
        <v>22</v>
      </c>
      <c r="T297" s="8"/>
      <c r="U297" s="11" t="s">
        <v>22</v>
      </c>
      <c r="V297" s="11" t="s">
        <v>22</v>
      </c>
      <c r="W297" s="11" t="s">
        <v>22</v>
      </c>
      <c r="X297" s="11" t="s">
        <v>22</v>
      </c>
      <c r="Y297" s="11" t="s">
        <v>22</v>
      </c>
      <c r="Z297" s="11" t="s">
        <v>22</v>
      </c>
      <c r="AA297" s="8"/>
      <c r="AB297" s="11" t="s">
        <v>22</v>
      </c>
      <c r="AC297" s="11" t="s">
        <v>22</v>
      </c>
      <c r="AD297" s="8"/>
      <c r="AE297" s="11" t="s">
        <v>22</v>
      </c>
      <c r="AF297" s="11" t="s">
        <v>22</v>
      </c>
      <c r="AG297" s="11" t="s">
        <v>22</v>
      </c>
      <c r="AH297" s="11" t="s">
        <v>22</v>
      </c>
      <c r="AI297" s="11" t="s">
        <v>22</v>
      </c>
      <c r="AJ297" s="11" t="s">
        <v>22</v>
      </c>
      <c r="AK297" s="8"/>
      <c r="AL297" s="11" t="s">
        <v>22</v>
      </c>
      <c r="AM297" s="11" t="s">
        <v>22</v>
      </c>
      <c r="AN297" s="11" t="s">
        <v>22</v>
      </c>
      <c r="AO297" s="11" t="s">
        <v>22</v>
      </c>
      <c r="AP297" s="11" t="s">
        <v>22</v>
      </c>
      <c r="AQ297" s="8"/>
      <c r="AR297" s="11" t="s">
        <v>22</v>
      </c>
      <c r="AS297" s="11" t="s">
        <v>22</v>
      </c>
      <c r="AT297" s="11" t="s">
        <v>22</v>
      </c>
    </row>
    <row r="298">
      <c r="A298" s="103" t="s">
        <v>3944</v>
      </c>
      <c r="B298" s="260" t="str">
        <f> VLOOKUP($A298,datasets!$A:$B,2,0)</f>
        <v>Kääb et al. 2021, The Cryosphere (RBYR4QG6)</v>
      </c>
      <c r="C298" s="8" t="str">
        <f t="shared" si="1"/>
        <v>RBYR4QG6.12.1</v>
      </c>
      <c r="D298" s="9" t="s">
        <v>5393</v>
      </c>
      <c r="E298" s="9" t="s">
        <v>5393</v>
      </c>
      <c r="F298" s="9" t="s">
        <v>4695</v>
      </c>
      <c r="G298" s="9" t="s">
        <v>22</v>
      </c>
      <c r="H298" s="9" t="s">
        <v>22</v>
      </c>
      <c r="I298" s="9" t="s">
        <v>22</v>
      </c>
      <c r="J298" s="9" t="s">
        <v>22</v>
      </c>
      <c r="K298" s="9" t="s">
        <v>22</v>
      </c>
      <c r="L298" s="8"/>
      <c r="M298" s="9" t="s">
        <v>5392</v>
      </c>
      <c r="N298" s="9">
        <v>45.0</v>
      </c>
      <c r="O298" s="11" t="s">
        <v>22</v>
      </c>
      <c r="P298" s="11" t="s">
        <v>22</v>
      </c>
      <c r="Q298" s="11" t="s">
        <v>22</v>
      </c>
      <c r="R298" s="11" t="s">
        <v>22</v>
      </c>
      <c r="S298" s="11" t="s">
        <v>22</v>
      </c>
      <c r="T298" s="8"/>
      <c r="U298" s="11" t="s">
        <v>22</v>
      </c>
      <c r="V298" s="11" t="s">
        <v>22</v>
      </c>
      <c r="W298" s="11" t="s">
        <v>22</v>
      </c>
      <c r="X298" s="11" t="s">
        <v>22</v>
      </c>
      <c r="Y298" s="11" t="s">
        <v>22</v>
      </c>
      <c r="Z298" s="11" t="s">
        <v>22</v>
      </c>
      <c r="AA298" s="8"/>
      <c r="AB298" s="11" t="s">
        <v>22</v>
      </c>
      <c r="AC298" s="11" t="s">
        <v>22</v>
      </c>
      <c r="AD298" s="8"/>
      <c r="AE298" s="11" t="s">
        <v>22</v>
      </c>
      <c r="AF298" s="11" t="s">
        <v>22</v>
      </c>
      <c r="AG298" s="11" t="s">
        <v>22</v>
      </c>
      <c r="AH298" s="11" t="s">
        <v>22</v>
      </c>
      <c r="AI298" s="11" t="s">
        <v>22</v>
      </c>
      <c r="AJ298" s="11" t="s">
        <v>22</v>
      </c>
      <c r="AK298" s="8"/>
      <c r="AL298" s="11" t="s">
        <v>22</v>
      </c>
      <c r="AM298" s="11" t="s">
        <v>22</v>
      </c>
      <c r="AN298" s="11" t="s">
        <v>22</v>
      </c>
      <c r="AO298" s="11" t="s">
        <v>22</v>
      </c>
      <c r="AP298" s="11" t="s">
        <v>22</v>
      </c>
      <c r="AQ298" s="8"/>
      <c r="AR298" s="11" t="s">
        <v>22</v>
      </c>
      <c r="AS298" s="11" t="s">
        <v>22</v>
      </c>
      <c r="AT298" s="11" t="s">
        <v>22</v>
      </c>
    </row>
    <row r="299">
      <c r="A299" s="103" t="s">
        <v>3945</v>
      </c>
      <c r="B299" s="260" t="str">
        <f> VLOOKUP($A299,datasets!$A:$B,2,0)</f>
        <v>Kääb et al. 2021, The Cryosphere (RBYR4QG6)</v>
      </c>
      <c r="C299" s="8" t="str">
        <f t="shared" si="1"/>
        <v>RBYR4QG6.13.1</v>
      </c>
      <c r="D299" s="9" t="s">
        <v>4920</v>
      </c>
      <c r="E299" s="9" t="s">
        <v>4920</v>
      </c>
      <c r="F299" s="9" t="s">
        <v>4695</v>
      </c>
      <c r="G299" s="9" t="s">
        <v>22</v>
      </c>
      <c r="H299" s="9" t="s">
        <v>22</v>
      </c>
      <c r="I299" s="9" t="s">
        <v>22</v>
      </c>
      <c r="J299" s="9" t="s">
        <v>22</v>
      </c>
      <c r="K299" s="9" t="s">
        <v>22</v>
      </c>
      <c r="L299" s="8"/>
      <c r="M299" s="9" t="s">
        <v>5392</v>
      </c>
      <c r="N299" s="9">
        <v>45.0</v>
      </c>
      <c r="O299" s="11" t="s">
        <v>22</v>
      </c>
      <c r="P299" s="11" t="s">
        <v>22</v>
      </c>
      <c r="Q299" s="11" t="s">
        <v>22</v>
      </c>
      <c r="R299" s="11" t="s">
        <v>22</v>
      </c>
      <c r="S299" s="11" t="s">
        <v>22</v>
      </c>
      <c r="T299" s="8"/>
      <c r="U299" s="11" t="s">
        <v>22</v>
      </c>
      <c r="V299" s="11" t="s">
        <v>22</v>
      </c>
      <c r="W299" s="11" t="s">
        <v>22</v>
      </c>
      <c r="X299" s="11" t="s">
        <v>22</v>
      </c>
      <c r="Y299" s="11" t="s">
        <v>22</v>
      </c>
      <c r="Z299" s="11" t="s">
        <v>22</v>
      </c>
      <c r="AA299" s="8"/>
      <c r="AB299" s="11" t="s">
        <v>22</v>
      </c>
      <c r="AC299" s="11" t="s">
        <v>22</v>
      </c>
      <c r="AD299" s="8"/>
      <c r="AE299" s="11" t="s">
        <v>22</v>
      </c>
      <c r="AF299" s="11" t="s">
        <v>22</v>
      </c>
      <c r="AG299" s="11" t="s">
        <v>22</v>
      </c>
      <c r="AH299" s="11" t="s">
        <v>22</v>
      </c>
      <c r="AI299" s="11" t="s">
        <v>22</v>
      </c>
      <c r="AJ299" s="11" t="s">
        <v>22</v>
      </c>
      <c r="AK299" s="8"/>
      <c r="AL299" s="11" t="s">
        <v>22</v>
      </c>
      <c r="AM299" s="11" t="s">
        <v>22</v>
      </c>
      <c r="AN299" s="11" t="s">
        <v>22</v>
      </c>
      <c r="AO299" s="11" t="s">
        <v>22</v>
      </c>
      <c r="AP299" s="11" t="s">
        <v>22</v>
      </c>
      <c r="AQ299" s="8"/>
      <c r="AR299" s="11" t="s">
        <v>22</v>
      </c>
      <c r="AS299" s="11" t="s">
        <v>22</v>
      </c>
      <c r="AT299" s="11" t="s">
        <v>22</v>
      </c>
    </row>
    <row r="300">
      <c r="A300" s="103" t="s">
        <v>4545</v>
      </c>
      <c r="B300" s="260" t="str">
        <f> VLOOKUP($A300,datasets!$A:$B,2,0)</f>
        <v>Karwel and Markiewicz 2022, Sensors and Machine Learning Applications (4VDDTP92)</v>
      </c>
      <c r="C300" s="8" t="str">
        <f t="shared" si="1"/>
        <v>4VDDTP92.1.1</v>
      </c>
      <c r="D300" s="9" t="s">
        <v>22</v>
      </c>
      <c r="E300" s="9" t="s">
        <v>22</v>
      </c>
      <c r="F300" s="9" t="s">
        <v>4701</v>
      </c>
      <c r="G300" s="103" t="s">
        <v>22</v>
      </c>
      <c r="H300" s="103" t="s">
        <v>22</v>
      </c>
      <c r="I300" s="103" t="s">
        <v>22</v>
      </c>
      <c r="J300" s="9" t="s">
        <v>22</v>
      </c>
      <c r="K300" s="9" t="s">
        <v>22</v>
      </c>
      <c r="L300" s="8"/>
      <c r="M300" s="103" t="s">
        <v>22</v>
      </c>
      <c r="N300" s="103" t="s">
        <v>22</v>
      </c>
      <c r="O300" s="103" t="s">
        <v>22</v>
      </c>
      <c r="P300" s="103" t="s">
        <v>22</v>
      </c>
      <c r="Q300" s="103" t="s">
        <v>22</v>
      </c>
      <c r="R300" s="11" t="s">
        <v>22</v>
      </c>
      <c r="S300" s="11" t="s">
        <v>22</v>
      </c>
      <c r="T300" s="8"/>
      <c r="U300" s="103" t="s">
        <v>22</v>
      </c>
      <c r="V300" s="103" t="s">
        <v>22</v>
      </c>
      <c r="W300" s="103" t="s">
        <v>22</v>
      </c>
      <c r="X300" s="103" t="s">
        <v>22</v>
      </c>
      <c r="Y300" s="11" t="s">
        <v>22</v>
      </c>
      <c r="Z300" s="11" t="s">
        <v>22</v>
      </c>
      <c r="AA300" s="8"/>
      <c r="AB300" s="103" t="s">
        <v>22</v>
      </c>
      <c r="AC300" s="103" t="s">
        <v>22</v>
      </c>
      <c r="AD300" s="103"/>
      <c r="AE300" s="103" t="s">
        <v>22</v>
      </c>
      <c r="AF300" s="103" t="s">
        <v>22</v>
      </c>
      <c r="AG300" s="103" t="s">
        <v>22</v>
      </c>
      <c r="AH300" s="103" t="s">
        <v>22</v>
      </c>
      <c r="AI300" s="11" t="s">
        <v>22</v>
      </c>
      <c r="AJ300" s="11" t="s">
        <v>22</v>
      </c>
      <c r="AK300" s="8"/>
      <c r="AL300" s="103" t="s">
        <v>22</v>
      </c>
      <c r="AM300" s="103" t="s">
        <v>22</v>
      </c>
      <c r="AN300" s="103" t="s">
        <v>22</v>
      </c>
      <c r="AO300" s="11" t="s">
        <v>22</v>
      </c>
      <c r="AP300" s="11" t="s">
        <v>22</v>
      </c>
      <c r="AQ300" s="8"/>
      <c r="AR300" s="103" t="s">
        <v>22</v>
      </c>
      <c r="AS300" s="103" t="s">
        <v>22</v>
      </c>
      <c r="AT300" s="103" t="s">
        <v>22</v>
      </c>
    </row>
    <row r="301">
      <c r="A301" s="103" t="s">
        <v>4546</v>
      </c>
      <c r="B301" s="260" t="str">
        <f> VLOOKUP($A301,datasets!$A:$B,2,0)</f>
        <v>Karwel and Markiewicz 2022, Sensors and Machine Learning Applications (4VDDTP92)</v>
      </c>
      <c r="C301" s="8" t="str">
        <f t="shared" si="1"/>
        <v>4VDDTP92.2.1</v>
      </c>
      <c r="D301" s="9" t="s">
        <v>22</v>
      </c>
      <c r="E301" s="9" t="s">
        <v>22</v>
      </c>
      <c r="F301" s="9" t="s">
        <v>4701</v>
      </c>
      <c r="G301" s="103" t="s">
        <v>22</v>
      </c>
      <c r="H301" s="103" t="s">
        <v>22</v>
      </c>
      <c r="I301" s="103" t="s">
        <v>22</v>
      </c>
      <c r="J301" s="9" t="s">
        <v>22</v>
      </c>
      <c r="K301" s="9" t="s">
        <v>22</v>
      </c>
      <c r="L301" s="8"/>
      <c r="M301" s="103" t="s">
        <v>22</v>
      </c>
      <c r="N301" s="103" t="s">
        <v>22</v>
      </c>
      <c r="O301" s="103" t="s">
        <v>22</v>
      </c>
      <c r="P301" s="103" t="s">
        <v>22</v>
      </c>
      <c r="Q301" s="103" t="s">
        <v>22</v>
      </c>
      <c r="R301" s="11" t="s">
        <v>22</v>
      </c>
      <c r="S301" s="11" t="s">
        <v>22</v>
      </c>
      <c r="T301" s="8"/>
      <c r="U301" s="103" t="s">
        <v>22</v>
      </c>
      <c r="V301" s="103" t="s">
        <v>22</v>
      </c>
      <c r="W301" s="103" t="s">
        <v>22</v>
      </c>
      <c r="X301" s="103" t="s">
        <v>22</v>
      </c>
      <c r="Y301" s="11" t="s">
        <v>22</v>
      </c>
      <c r="Z301" s="11" t="s">
        <v>22</v>
      </c>
      <c r="AA301" s="8"/>
      <c r="AB301" s="103" t="s">
        <v>22</v>
      </c>
      <c r="AC301" s="103" t="s">
        <v>22</v>
      </c>
      <c r="AD301" s="103"/>
      <c r="AE301" s="103" t="s">
        <v>22</v>
      </c>
      <c r="AF301" s="103" t="s">
        <v>22</v>
      </c>
      <c r="AG301" s="103" t="s">
        <v>22</v>
      </c>
      <c r="AH301" s="103" t="s">
        <v>22</v>
      </c>
      <c r="AI301" s="11" t="s">
        <v>22</v>
      </c>
      <c r="AJ301" s="11" t="s">
        <v>22</v>
      </c>
      <c r="AK301" s="8"/>
      <c r="AL301" s="103" t="s">
        <v>22</v>
      </c>
      <c r="AM301" s="103" t="s">
        <v>22</v>
      </c>
      <c r="AN301" s="103" t="s">
        <v>22</v>
      </c>
      <c r="AO301" s="11" t="s">
        <v>22</v>
      </c>
      <c r="AP301" s="11" t="s">
        <v>22</v>
      </c>
      <c r="AQ301" s="8"/>
      <c r="AR301" s="103" t="s">
        <v>22</v>
      </c>
      <c r="AS301" s="103" t="s">
        <v>22</v>
      </c>
      <c r="AT301" s="103" t="s">
        <v>22</v>
      </c>
    </row>
    <row r="302">
      <c r="A302" s="103" t="s">
        <v>3954</v>
      </c>
      <c r="B302" s="260" t="str">
        <f> VLOOKUP($A302,datasets!$A:$B,2,0)</f>
        <v>Kavan 2020, Geografiska Annaler: Series A, Physical Geography (EYCHKICS)</v>
      </c>
      <c r="C302" s="8" t="str">
        <f t="shared" si="1"/>
        <v>EYCHKICS.1.1</v>
      </c>
      <c r="D302" s="9" t="s">
        <v>4700</v>
      </c>
      <c r="E302" s="9" t="s">
        <v>4700</v>
      </c>
      <c r="F302" s="9" t="s">
        <v>4701</v>
      </c>
      <c r="G302" s="9" t="s">
        <v>22</v>
      </c>
      <c r="H302" s="9" t="s">
        <v>22</v>
      </c>
      <c r="I302" s="9">
        <v>0.3</v>
      </c>
      <c r="J302" s="9">
        <v>0.14</v>
      </c>
      <c r="K302" s="9" t="s">
        <v>22</v>
      </c>
      <c r="L302" s="8"/>
      <c r="M302" s="9">
        <v>8.0</v>
      </c>
      <c r="N302" s="9">
        <v>8.0</v>
      </c>
      <c r="O302" s="9" t="s">
        <v>22</v>
      </c>
      <c r="P302" s="9" t="s">
        <v>22</v>
      </c>
      <c r="Q302" s="9" t="s">
        <v>22</v>
      </c>
      <c r="R302" s="11" t="s">
        <v>22</v>
      </c>
      <c r="S302" s="11" t="s">
        <v>22</v>
      </c>
      <c r="T302" s="8"/>
      <c r="U302" s="11" t="s">
        <v>22</v>
      </c>
      <c r="V302" s="11" t="s">
        <v>22</v>
      </c>
      <c r="W302" s="11" t="s">
        <v>22</v>
      </c>
      <c r="X302" s="11" t="s">
        <v>22</v>
      </c>
      <c r="Y302" s="11" t="s">
        <v>22</v>
      </c>
      <c r="Z302" s="11" t="s">
        <v>22</v>
      </c>
      <c r="AA302" s="8"/>
      <c r="AB302" s="11" t="s">
        <v>22</v>
      </c>
      <c r="AC302" s="11" t="s">
        <v>22</v>
      </c>
      <c r="AD302" s="8"/>
      <c r="AE302" s="11" t="s">
        <v>22</v>
      </c>
      <c r="AF302" s="11" t="s">
        <v>22</v>
      </c>
      <c r="AG302" s="11" t="s">
        <v>22</v>
      </c>
      <c r="AH302" s="11" t="s">
        <v>22</v>
      </c>
      <c r="AI302" s="11" t="s">
        <v>22</v>
      </c>
      <c r="AJ302" s="11" t="s">
        <v>22</v>
      </c>
      <c r="AK302" s="8"/>
      <c r="AL302" s="11" t="s">
        <v>22</v>
      </c>
      <c r="AM302" s="11" t="s">
        <v>22</v>
      </c>
      <c r="AN302" s="11" t="s">
        <v>22</v>
      </c>
      <c r="AO302" s="11" t="s">
        <v>22</v>
      </c>
      <c r="AP302" s="11" t="s">
        <v>22</v>
      </c>
      <c r="AQ302" s="8"/>
      <c r="AR302" s="11" t="s">
        <v>22</v>
      </c>
      <c r="AS302" s="11" t="s">
        <v>22</v>
      </c>
      <c r="AT302" s="11" t="s">
        <v>22</v>
      </c>
    </row>
    <row r="303">
      <c r="A303" s="8" t="s">
        <v>4547</v>
      </c>
      <c r="B303" s="260" t="str">
        <f> VLOOKUP($A303,datasets!$A:$B,2,0)</f>
        <v>Kc et al. 2023, Applied Geomatics (GXWTLUA9)</v>
      </c>
      <c r="C303" s="8" t="str">
        <f t="shared" si="1"/>
        <v>GXWTLUA9.1.1</v>
      </c>
      <c r="D303" s="9" t="s">
        <v>4739</v>
      </c>
      <c r="E303" s="9" t="s">
        <v>4982</v>
      </c>
      <c r="F303" s="9" t="s">
        <v>4701</v>
      </c>
      <c r="G303" s="9" t="s">
        <v>22</v>
      </c>
      <c r="H303" s="9" t="s">
        <v>22</v>
      </c>
      <c r="I303" s="9" t="s">
        <v>22</v>
      </c>
      <c r="J303" s="9" t="s">
        <v>22</v>
      </c>
      <c r="K303" s="9" t="s">
        <v>22</v>
      </c>
      <c r="L303" s="8"/>
      <c r="M303" s="9" t="s">
        <v>22</v>
      </c>
      <c r="N303" s="9" t="s">
        <v>22</v>
      </c>
      <c r="O303" s="9" t="s">
        <v>22</v>
      </c>
      <c r="P303" s="9" t="s">
        <v>22</v>
      </c>
      <c r="Q303" s="9" t="s">
        <v>22</v>
      </c>
      <c r="R303" s="11" t="s">
        <v>22</v>
      </c>
      <c r="S303" s="11" t="s">
        <v>22</v>
      </c>
      <c r="T303" s="8"/>
      <c r="U303" s="103" t="s">
        <v>22</v>
      </c>
      <c r="V303" s="103" t="s">
        <v>22</v>
      </c>
      <c r="W303" s="103" t="s">
        <v>22</v>
      </c>
      <c r="X303" s="103" t="s">
        <v>22</v>
      </c>
      <c r="Y303" s="11" t="s">
        <v>22</v>
      </c>
      <c r="Z303" s="11" t="s">
        <v>22</v>
      </c>
      <c r="AA303" s="8"/>
      <c r="AB303" s="98" t="s">
        <v>4983</v>
      </c>
      <c r="AC303" s="98" t="s">
        <v>4758</v>
      </c>
      <c r="AD303" s="103"/>
      <c r="AE303" s="98" t="s">
        <v>4701</v>
      </c>
      <c r="AF303" s="103" t="s">
        <v>22</v>
      </c>
      <c r="AG303" s="103" t="s">
        <v>22</v>
      </c>
      <c r="AH303" s="103" t="s">
        <v>22</v>
      </c>
      <c r="AI303" s="11" t="s">
        <v>22</v>
      </c>
      <c r="AJ303" s="11" t="s">
        <v>22</v>
      </c>
      <c r="AK303" s="8"/>
      <c r="AL303" s="103" t="s">
        <v>22</v>
      </c>
      <c r="AM303" s="103" t="s">
        <v>22</v>
      </c>
      <c r="AN303" s="98">
        <v>17.38</v>
      </c>
      <c r="AO303" s="11" t="s">
        <v>22</v>
      </c>
      <c r="AP303" s="11" t="s">
        <v>22</v>
      </c>
      <c r="AQ303" s="103"/>
      <c r="AR303" s="98" t="s">
        <v>4714</v>
      </c>
      <c r="AS303" s="103" t="s">
        <v>22</v>
      </c>
      <c r="AT303" s="103" t="s">
        <v>22</v>
      </c>
    </row>
    <row r="304">
      <c r="A304" s="103" t="s">
        <v>3955</v>
      </c>
      <c r="B304" s="260" t="str">
        <f> VLOOKUP($A304,datasets!$A:$B,2,0)</f>
        <v>King et al. 2020, One Earth (PB8P2UVG)</v>
      </c>
      <c r="C304" s="8" t="str">
        <f t="shared" si="1"/>
        <v>PB8P2UVG.1.1</v>
      </c>
      <c r="D304" s="9" t="s">
        <v>5342</v>
      </c>
      <c r="E304" s="9" t="s">
        <v>5342</v>
      </c>
      <c r="F304" s="9" t="s">
        <v>4695</v>
      </c>
      <c r="G304" s="9" t="s">
        <v>22</v>
      </c>
      <c r="H304" s="9" t="s">
        <v>22</v>
      </c>
      <c r="I304" s="9" t="s">
        <v>22</v>
      </c>
      <c r="J304" s="9" t="s">
        <v>22</v>
      </c>
      <c r="K304" s="9">
        <v>5.0</v>
      </c>
      <c r="L304" s="8"/>
      <c r="M304" s="9" t="s">
        <v>5394</v>
      </c>
      <c r="N304" s="9">
        <v>15.0</v>
      </c>
      <c r="O304" s="264" t="s">
        <v>22</v>
      </c>
      <c r="P304" s="264" t="s">
        <v>22</v>
      </c>
      <c r="Q304" s="264" t="s">
        <v>22</v>
      </c>
      <c r="R304" s="9" t="s">
        <v>22</v>
      </c>
      <c r="S304" s="9" t="s">
        <v>22</v>
      </c>
      <c r="T304" s="8"/>
      <c r="U304" s="264" t="s">
        <v>22</v>
      </c>
      <c r="V304" s="264" t="s">
        <v>22</v>
      </c>
      <c r="W304" s="264" t="s">
        <v>22</v>
      </c>
      <c r="X304" s="264" t="s">
        <v>22</v>
      </c>
      <c r="Y304" s="9" t="s">
        <v>22</v>
      </c>
      <c r="Z304" s="9" t="s">
        <v>22</v>
      </c>
      <c r="AA304" s="8"/>
      <c r="AB304" s="264" t="s">
        <v>22</v>
      </c>
      <c r="AC304" s="264" t="s">
        <v>22</v>
      </c>
      <c r="AD304" s="8"/>
      <c r="AE304" s="264" t="s">
        <v>22</v>
      </c>
      <c r="AF304" s="264" t="s">
        <v>22</v>
      </c>
      <c r="AG304" s="264" t="s">
        <v>22</v>
      </c>
      <c r="AH304" s="264" t="s">
        <v>22</v>
      </c>
      <c r="AI304" s="11" t="s">
        <v>22</v>
      </c>
      <c r="AJ304" s="11" t="s">
        <v>22</v>
      </c>
      <c r="AK304" s="8"/>
      <c r="AL304" s="264" t="s">
        <v>22</v>
      </c>
      <c r="AM304" s="264" t="s">
        <v>22</v>
      </c>
      <c r="AN304" s="264" t="s">
        <v>22</v>
      </c>
      <c r="AO304" s="11" t="s">
        <v>22</v>
      </c>
      <c r="AP304" s="11" t="s">
        <v>22</v>
      </c>
      <c r="AQ304" s="8"/>
      <c r="AR304" s="264" t="s">
        <v>22</v>
      </c>
      <c r="AS304" s="264" t="s">
        <v>22</v>
      </c>
      <c r="AT304" s="264" t="s">
        <v>22</v>
      </c>
    </row>
    <row r="305">
      <c r="A305" s="103" t="s">
        <v>3957</v>
      </c>
      <c r="B305" s="260" t="str">
        <f> VLOOKUP($A305,datasets!$A:$B,2,0)</f>
        <v>King et al. 2020, One Earth (PB8P2UVG)</v>
      </c>
      <c r="C305" s="8" t="str">
        <f t="shared" si="1"/>
        <v>PB8P2UVG.2.1</v>
      </c>
      <c r="D305" s="9" t="s">
        <v>5342</v>
      </c>
      <c r="E305" s="9" t="s">
        <v>5342</v>
      </c>
      <c r="F305" s="9" t="s">
        <v>4695</v>
      </c>
      <c r="G305" s="9" t="s">
        <v>22</v>
      </c>
      <c r="H305" s="9" t="s">
        <v>22</v>
      </c>
      <c r="I305" s="9" t="s">
        <v>22</v>
      </c>
      <c r="J305" s="9" t="s">
        <v>22</v>
      </c>
      <c r="K305" s="9">
        <v>5.0</v>
      </c>
      <c r="L305" s="8"/>
      <c r="M305" s="9" t="s">
        <v>5394</v>
      </c>
      <c r="N305" s="9">
        <v>15.0</v>
      </c>
      <c r="O305" s="264" t="s">
        <v>22</v>
      </c>
      <c r="P305" s="264" t="s">
        <v>22</v>
      </c>
      <c r="Q305" s="264" t="s">
        <v>22</v>
      </c>
      <c r="R305" s="9" t="s">
        <v>22</v>
      </c>
      <c r="S305" s="9" t="s">
        <v>22</v>
      </c>
      <c r="T305" s="8"/>
      <c r="U305" s="264" t="s">
        <v>22</v>
      </c>
      <c r="V305" s="264" t="s">
        <v>22</v>
      </c>
      <c r="W305" s="264" t="s">
        <v>22</v>
      </c>
      <c r="X305" s="264" t="s">
        <v>22</v>
      </c>
      <c r="Y305" s="9" t="s">
        <v>22</v>
      </c>
      <c r="Z305" s="9" t="s">
        <v>22</v>
      </c>
      <c r="AA305" s="8"/>
      <c r="AB305" s="264" t="s">
        <v>22</v>
      </c>
      <c r="AC305" s="264" t="s">
        <v>22</v>
      </c>
      <c r="AD305" s="8"/>
      <c r="AE305" s="264" t="s">
        <v>22</v>
      </c>
      <c r="AF305" s="264" t="s">
        <v>22</v>
      </c>
      <c r="AG305" s="264" t="s">
        <v>22</v>
      </c>
      <c r="AH305" s="264" t="s">
        <v>22</v>
      </c>
      <c r="AI305" s="11" t="s">
        <v>22</v>
      </c>
      <c r="AJ305" s="11" t="s">
        <v>22</v>
      </c>
      <c r="AK305" s="8"/>
      <c r="AL305" s="264" t="s">
        <v>22</v>
      </c>
      <c r="AM305" s="264" t="s">
        <v>22</v>
      </c>
      <c r="AN305" s="264" t="s">
        <v>22</v>
      </c>
      <c r="AO305" s="11" t="s">
        <v>22</v>
      </c>
      <c r="AP305" s="11" t="s">
        <v>22</v>
      </c>
      <c r="AQ305" s="8"/>
      <c r="AR305" s="264" t="s">
        <v>22</v>
      </c>
      <c r="AS305" s="264" t="s">
        <v>22</v>
      </c>
      <c r="AT305" s="264" t="s">
        <v>22</v>
      </c>
    </row>
    <row r="306">
      <c r="A306" s="103" t="s">
        <v>3958</v>
      </c>
      <c r="B306" s="260" t="str">
        <f> VLOOKUP($A306,datasets!$A:$B,2,0)</f>
        <v>King et al. 2020, One Earth (PB8P2UVG)</v>
      </c>
      <c r="C306" s="8" t="str">
        <f t="shared" si="1"/>
        <v>PB8P2UVG.3.1</v>
      </c>
      <c r="D306" s="9" t="s">
        <v>5342</v>
      </c>
      <c r="E306" s="9" t="s">
        <v>5342</v>
      </c>
      <c r="F306" s="9" t="s">
        <v>4695</v>
      </c>
      <c r="G306" s="9" t="s">
        <v>22</v>
      </c>
      <c r="H306" s="9" t="s">
        <v>22</v>
      </c>
      <c r="I306" s="9" t="s">
        <v>22</v>
      </c>
      <c r="J306" s="9" t="s">
        <v>22</v>
      </c>
      <c r="K306" s="9">
        <v>5.0</v>
      </c>
      <c r="L306" s="8"/>
      <c r="M306" s="9" t="s">
        <v>5394</v>
      </c>
      <c r="N306" s="9">
        <v>15.0</v>
      </c>
      <c r="O306" s="264" t="s">
        <v>22</v>
      </c>
      <c r="P306" s="264" t="s">
        <v>22</v>
      </c>
      <c r="Q306" s="264" t="s">
        <v>22</v>
      </c>
      <c r="R306" s="9" t="s">
        <v>22</v>
      </c>
      <c r="S306" s="9" t="s">
        <v>22</v>
      </c>
      <c r="T306" s="8"/>
      <c r="U306" s="264" t="s">
        <v>22</v>
      </c>
      <c r="V306" s="264" t="s">
        <v>22</v>
      </c>
      <c r="W306" s="264" t="s">
        <v>22</v>
      </c>
      <c r="X306" s="264" t="s">
        <v>22</v>
      </c>
      <c r="Y306" s="9" t="s">
        <v>22</v>
      </c>
      <c r="Z306" s="9" t="s">
        <v>22</v>
      </c>
      <c r="AA306" s="8"/>
      <c r="AB306" s="264" t="s">
        <v>22</v>
      </c>
      <c r="AC306" s="264" t="s">
        <v>22</v>
      </c>
      <c r="AD306" s="8"/>
      <c r="AE306" s="264" t="s">
        <v>22</v>
      </c>
      <c r="AF306" s="264" t="s">
        <v>22</v>
      </c>
      <c r="AG306" s="264" t="s">
        <v>22</v>
      </c>
      <c r="AH306" s="264" t="s">
        <v>22</v>
      </c>
      <c r="AI306" s="11" t="s">
        <v>22</v>
      </c>
      <c r="AJ306" s="11" t="s">
        <v>22</v>
      </c>
      <c r="AK306" s="8"/>
      <c r="AL306" s="264" t="s">
        <v>22</v>
      </c>
      <c r="AM306" s="264" t="s">
        <v>22</v>
      </c>
      <c r="AN306" s="264" t="s">
        <v>22</v>
      </c>
      <c r="AO306" s="11" t="s">
        <v>22</v>
      </c>
      <c r="AP306" s="11" t="s">
        <v>22</v>
      </c>
      <c r="AQ306" s="8"/>
      <c r="AR306" s="264" t="s">
        <v>22</v>
      </c>
      <c r="AS306" s="264" t="s">
        <v>22</v>
      </c>
      <c r="AT306" s="264" t="s">
        <v>22</v>
      </c>
    </row>
    <row r="307">
      <c r="A307" s="103" t="s">
        <v>3960</v>
      </c>
      <c r="B307" s="260" t="str">
        <f> VLOOKUP($A307,datasets!$A:$B,2,0)</f>
        <v>King et al. 2020, One Earth (PB8P2UVG)</v>
      </c>
      <c r="C307" s="8" t="str">
        <f t="shared" si="1"/>
        <v>PB8P2UVG.4.1</v>
      </c>
      <c r="D307" s="9" t="s">
        <v>5342</v>
      </c>
      <c r="E307" s="9" t="s">
        <v>5342</v>
      </c>
      <c r="F307" s="9" t="s">
        <v>4695</v>
      </c>
      <c r="G307" s="9" t="s">
        <v>22</v>
      </c>
      <c r="H307" s="9" t="s">
        <v>22</v>
      </c>
      <c r="I307" s="9" t="s">
        <v>22</v>
      </c>
      <c r="J307" s="9" t="s">
        <v>22</v>
      </c>
      <c r="K307" s="9">
        <v>5.0</v>
      </c>
      <c r="L307" s="8"/>
      <c r="M307" s="9" t="s">
        <v>5394</v>
      </c>
      <c r="N307" s="9">
        <v>15.0</v>
      </c>
      <c r="O307" s="264" t="s">
        <v>22</v>
      </c>
      <c r="P307" s="264" t="s">
        <v>22</v>
      </c>
      <c r="Q307" s="264" t="s">
        <v>22</v>
      </c>
      <c r="R307" s="9" t="s">
        <v>22</v>
      </c>
      <c r="S307" s="9" t="s">
        <v>22</v>
      </c>
      <c r="T307" s="8"/>
      <c r="U307" s="264" t="s">
        <v>22</v>
      </c>
      <c r="V307" s="264" t="s">
        <v>22</v>
      </c>
      <c r="W307" s="264" t="s">
        <v>22</v>
      </c>
      <c r="X307" s="264" t="s">
        <v>22</v>
      </c>
      <c r="Y307" s="9" t="s">
        <v>22</v>
      </c>
      <c r="Z307" s="9" t="s">
        <v>22</v>
      </c>
      <c r="AA307" s="8"/>
      <c r="AB307" s="264" t="s">
        <v>22</v>
      </c>
      <c r="AC307" s="264" t="s">
        <v>22</v>
      </c>
      <c r="AD307" s="8"/>
      <c r="AE307" s="264" t="s">
        <v>22</v>
      </c>
      <c r="AF307" s="264" t="s">
        <v>22</v>
      </c>
      <c r="AG307" s="264" t="s">
        <v>22</v>
      </c>
      <c r="AH307" s="264" t="s">
        <v>22</v>
      </c>
      <c r="AI307" s="11" t="s">
        <v>22</v>
      </c>
      <c r="AJ307" s="11" t="s">
        <v>22</v>
      </c>
      <c r="AK307" s="8"/>
      <c r="AL307" s="264" t="s">
        <v>22</v>
      </c>
      <c r="AM307" s="264" t="s">
        <v>22</v>
      </c>
      <c r="AN307" s="264" t="s">
        <v>22</v>
      </c>
      <c r="AO307" s="11" t="s">
        <v>22</v>
      </c>
      <c r="AP307" s="11" t="s">
        <v>22</v>
      </c>
      <c r="AQ307" s="8"/>
      <c r="AR307" s="264" t="s">
        <v>22</v>
      </c>
      <c r="AS307" s="264" t="s">
        <v>22</v>
      </c>
      <c r="AT307" s="264" t="s">
        <v>22</v>
      </c>
    </row>
    <row r="308">
      <c r="A308" s="103" t="s">
        <v>3961</v>
      </c>
      <c r="B308" s="260" t="str">
        <f> VLOOKUP($A308,datasets!$A:$B,2,0)</f>
        <v>King et al. 2020, One Earth (PB8P2UVG)</v>
      </c>
      <c r="C308" s="8" t="str">
        <f t="shared" si="1"/>
        <v>PB8P2UVG.5.1</v>
      </c>
      <c r="D308" s="9" t="s">
        <v>5342</v>
      </c>
      <c r="E308" s="9" t="s">
        <v>5342</v>
      </c>
      <c r="F308" s="9" t="s">
        <v>4695</v>
      </c>
      <c r="G308" s="9" t="s">
        <v>22</v>
      </c>
      <c r="H308" s="9" t="s">
        <v>22</v>
      </c>
      <c r="I308" s="9" t="s">
        <v>22</v>
      </c>
      <c r="J308" s="9" t="s">
        <v>22</v>
      </c>
      <c r="K308" s="9">
        <v>5.0</v>
      </c>
      <c r="L308" s="8"/>
      <c r="M308" s="9" t="s">
        <v>5394</v>
      </c>
      <c r="N308" s="9">
        <v>15.0</v>
      </c>
      <c r="O308" s="264" t="s">
        <v>22</v>
      </c>
      <c r="P308" s="264" t="s">
        <v>22</v>
      </c>
      <c r="Q308" s="264" t="s">
        <v>22</v>
      </c>
      <c r="R308" s="9" t="s">
        <v>22</v>
      </c>
      <c r="S308" s="9" t="s">
        <v>22</v>
      </c>
      <c r="T308" s="8"/>
      <c r="U308" s="264" t="s">
        <v>22</v>
      </c>
      <c r="V308" s="264" t="s">
        <v>22</v>
      </c>
      <c r="W308" s="264" t="s">
        <v>22</v>
      </c>
      <c r="X308" s="264" t="s">
        <v>22</v>
      </c>
      <c r="Y308" s="9" t="s">
        <v>22</v>
      </c>
      <c r="Z308" s="9" t="s">
        <v>22</v>
      </c>
      <c r="AA308" s="8"/>
      <c r="AB308" s="264" t="s">
        <v>22</v>
      </c>
      <c r="AC308" s="264" t="s">
        <v>22</v>
      </c>
      <c r="AD308" s="8"/>
      <c r="AE308" s="264" t="s">
        <v>22</v>
      </c>
      <c r="AF308" s="264" t="s">
        <v>22</v>
      </c>
      <c r="AG308" s="264" t="s">
        <v>22</v>
      </c>
      <c r="AH308" s="264" t="s">
        <v>22</v>
      </c>
      <c r="AI308" s="11" t="s">
        <v>22</v>
      </c>
      <c r="AJ308" s="11" t="s">
        <v>22</v>
      </c>
      <c r="AK308" s="8"/>
      <c r="AL308" s="264" t="s">
        <v>22</v>
      </c>
      <c r="AM308" s="264" t="s">
        <v>22</v>
      </c>
      <c r="AN308" s="264" t="s">
        <v>22</v>
      </c>
      <c r="AO308" s="11" t="s">
        <v>22</v>
      </c>
      <c r="AP308" s="11" t="s">
        <v>22</v>
      </c>
      <c r="AQ308" s="8"/>
      <c r="AR308" s="264" t="s">
        <v>22</v>
      </c>
      <c r="AS308" s="264" t="s">
        <v>22</v>
      </c>
      <c r="AT308" s="264" t="s">
        <v>22</v>
      </c>
    </row>
    <row r="309">
      <c r="A309" s="103" t="s">
        <v>3963</v>
      </c>
      <c r="B309" s="260" t="str">
        <f> VLOOKUP($A309,datasets!$A:$B,2,0)</f>
        <v>King et al. 2020, One Earth (PB8P2UVG)</v>
      </c>
      <c r="C309" s="8" t="str">
        <f t="shared" si="1"/>
        <v>PB8P2UVG.6.1</v>
      </c>
      <c r="D309" s="9" t="s">
        <v>5342</v>
      </c>
      <c r="E309" s="9" t="s">
        <v>5342</v>
      </c>
      <c r="F309" s="9" t="s">
        <v>4695</v>
      </c>
      <c r="G309" s="9" t="s">
        <v>22</v>
      </c>
      <c r="H309" s="9" t="s">
        <v>22</v>
      </c>
      <c r="I309" s="9" t="s">
        <v>22</v>
      </c>
      <c r="J309" s="9" t="s">
        <v>22</v>
      </c>
      <c r="K309" s="9">
        <v>5.0</v>
      </c>
      <c r="L309" s="8"/>
      <c r="M309" s="9" t="s">
        <v>5394</v>
      </c>
      <c r="N309" s="9">
        <v>15.0</v>
      </c>
      <c r="O309" s="264" t="s">
        <v>22</v>
      </c>
      <c r="P309" s="264" t="s">
        <v>22</v>
      </c>
      <c r="Q309" s="264" t="s">
        <v>22</v>
      </c>
      <c r="R309" s="9" t="s">
        <v>22</v>
      </c>
      <c r="S309" s="9" t="s">
        <v>22</v>
      </c>
      <c r="T309" s="8"/>
      <c r="U309" s="264" t="s">
        <v>22</v>
      </c>
      <c r="V309" s="264" t="s">
        <v>22</v>
      </c>
      <c r="W309" s="264" t="s">
        <v>22</v>
      </c>
      <c r="X309" s="264" t="s">
        <v>22</v>
      </c>
      <c r="Y309" s="9" t="s">
        <v>22</v>
      </c>
      <c r="Z309" s="9" t="s">
        <v>22</v>
      </c>
      <c r="AA309" s="8"/>
      <c r="AB309" s="264" t="s">
        <v>22</v>
      </c>
      <c r="AC309" s="264" t="s">
        <v>22</v>
      </c>
      <c r="AD309" s="8"/>
      <c r="AE309" s="264" t="s">
        <v>22</v>
      </c>
      <c r="AF309" s="264" t="s">
        <v>22</v>
      </c>
      <c r="AG309" s="264" t="s">
        <v>22</v>
      </c>
      <c r="AH309" s="264" t="s">
        <v>22</v>
      </c>
      <c r="AI309" s="11" t="s">
        <v>22</v>
      </c>
      <c r="AJ309" s="11" t="s">
        <v>22</v>
      </c>
      <c r="AK309" s="8"/>
      <c r="AL309" s="264" t="s">
        <v>22</v>
      </c>
      <c r="AM309" s="264" t="s">
        <v>22</v>
      </c>
      <c r="AN309" s="264" t="s">
        <v>22</v>
      </c>
      <c r="AO309" s="11" t="s">
        <v>22</v>
      </c>
      <c r="AP309" s="11" t="s">
        <v>22</v>
      </c>
      <c r="AQ309" s="8"/>
      <c r="AR309" s="264" t="s">
        <v>22</v>
      </c>
      <c r="AS309" s="264" t="s">
        <v>22</v>
      </c>
      <c r="AT309" s="264" t="s">
        <v>22</v>
      </c>
    </row>
    <row r="310">
      <c r="A310" s="103" t="s">
        <v>4463</v>
      </c>
      <c r="B310" s="260" t="str">
        <f> VLOOKUP($A310,datasets!$A:$B,2,0)</f>
        <v>King et al. 2023, Journal of Glaciology (29T845PG)</v>
      </c>
      <c r="C310" s="8" t="str">
        <f t="shared" si="1"/>
        <v>29T845PG.1.1</v>
      </c>
      <c r="D310" s="9" t="s">
        <v>4915</v>
      </c>
      <c r="E310" s="9" t="s">
        <v>5329</v>
      </c>
      <c r="F310" s="9" t="s">
        <v>4695</v>
      </c>
      <c r="G310" s="9" t="s">
        <v>22</v>
      </c>
      <c r="H310" s="9" t="s">
        <v>22</v>
      </c>
      <c r="I310" s="9" t="s">
        <v>22</v>
      </c>
      <c r="J310" s="9" t="s">
        <v>22</v>
      </c>
      <c r="K310" s="9" t="s">
        <v>22</v>
      </c>
      <c r="L310" s="8"/>
      <c r="M310" s="9" t="s">
        <v>22</v>
      </c>
      <c r="N310" s="9" t="s">
        <v>22</v>
      </c>
      <c r="O310" s="9" t="s">
        <v>22</v>
      </c>
      <c r="P310" s="9" t="s">
        <v>22</v>
      </c>
      <c r="Q310" s="9" t="s">
        <v>22</v>
      </c>
      <c r="R310" s="9" t="s">
        <v>22</v>
      </c>
      <c r="S310" s="9" t="s">
        <v>22</v>
      </c>
      <c r="T310" s="8"/>
      <c r="U310" s="9" t="s">
        <v>22</v>
      </c>
      <c r="V310" s="9" t="s">
        <v>22</v>
      </c>
      <c r="W310" s="9" t="s">
        <v>22</v>
      </c>
      <c r="X310" s="9" t="s">
        <v>22</v>
      </c>
      <c r="Y310" s="9" t="s">
        <v>22</v>
      </c>
      <c r="Z310" s="9" t="s">
        <v>22</v>
      </c>
      <c r="AA310" s="8"/>
      <c r="AB310" s="9" t="s">
        <v>22</v>
      </c>
      <c r="AC310" s="9" t="s">
        <v>22</v>
      </c>
      <c r="AD310" s="8"/>
      <c r="AE310" s="9" t="s">
        <v>22</v>
      </c>
      <c r="AF310" s="9" t="s">
        <v>22</v>
      </c>
      <c r="AG310" s="9" t="s">
        <v>22</v>
      </c>
      <c r="AH310" s="9" t="s">
        <v>22</v>
      </c>
      <c r="AI310" s="11" t="s">
        <v>22</v>
      </c>
      <c r="AJ310" s="11" t="s">
        <v>22</v>
      </c>
      <c r="AK310" s="8"/>
      <c r="AL310" s="9" t="s">
        <v>22</v>
      </c>
      <c r="AM310" s="9" t="s">
        <v>22</v>
      </c>
      <c r="AN310" s="9" t="s">
        <v>22</v>
      </c>
      <c r="AO310" s="11" t="s">
        <v>22</v>
      </c>
      <c r="AP310" s="11" t="s">
        <v>22</v>
      </c>
      <c r="AQ310" s="8"/>
      <c r="AR310" s="9" t="s">
        <v>22</v>
      </c>
      <c r="AS310" s="103" t="s">
        <v>4988</v>
      </c>
      <c r="AT310" s="103" t="s">
        <v>4989</v>
      </c>
    </row>
    <row r="311">
      <c r="A311" s="103" t="s">
        <v>4468</v>
      </c>
      <c r="B311" s="260" t="str">
        <f> VLOOKUP($A311,datasets!$A:$B,2,0)</f>
        <v>King et al. 2023, Journal of Glaciology (29T845PG)</v>
      </c>
      <c r="C311" s="8" t="str">
        <f t="shared" si="1"/>
        <v>29T845PG.2.1</v>
      </c>
      <c r="D311" s="9" t="s">
        <v>4915</v>
      </c>
      <c r="E311" s="9" t="s">
        <v>5329</v>
      </c>
      <c r="F311" s="9" t="s">
        <v>4695</v>
      </c>
      <c r="G311" s="9" t="s">
        <v>22</v>
      </c>
      <c r="H311" s="9" t="s">
        <v>22</v>
      </c>
      <c r="I311" s="9" t="s">
        <v>22</v>
      </c>
      <c r="J311" s="9" t="s">
        <v>22</v>
      </c>
      <c r="K311" s="9" t="s">
        <v>22</v>
      </c>
      <c r="L311" s="8"/>
      <c r="M311" s="9" t="s">
        <v>22</v>
      </c>
      <c r="N311" s="9" t="s">
        <v>22</v>
      </c>
      <c r="O311" s="9" t="s">
        <v>22</v>
      </c>
      <c r="P311" s="9" t="s">
        <v>22</v>
      </c>
      <c r="Q311" s="9" t="s">
        <v>22</v>
      </c>
      <c r="R311" s="9" t="s">
        <v>22</v>
      </c>
      <c r="S311" s="9" t="s">
        <v>22</v>
      </c>
      <c r="T311" s="8"/>
      <c r="U311" s="9" t="s">
        <v>22</v>
      </c>
      <c r="V311" s="9" t="s">
        <v>22</v>
      </c>
      <c r="W311" s="9" t="s">
        <v>22</v>
      </c>
      <c r="X311" s="9" t="s">
        <v>22</v>
      </c>
      <c r="Y311" s="9" t="s">
        <v>22</v>
      </c>
      <c r="Z311" s="9" t="s">
        <v>22</v>
      </c>
      <c r="AA311" s="8"/>
      <c r="AB311" s="9" t="s">
        <v>22</v>
      </c>
      <c r="AC311" s="9" t="s">
        <v>22</v>
      </c>
      <c r="AD311" s="8"/>
      <c r="AE311" s="9" t="s">
        <v>22</v>
      </c>
      <c r="AF311" s="9" t="s">
        <v>22</v>
      </c>
      <c r="AG311" s="9" t="s">
        <v>22</v>
      </c>
      <c r="AH311" s="9" t="s">
        <v>22</v>
      </c>
      <c r="AI311" s="11" t="s">
        <v>22</v>
      </c>
      <c r="AJ311" s="11" t="s">
        <v>22</v>
      </c>
      <c r="AK311" s="8"/>
      <c r="AL311" s="9" t="s">
        <v>22</v>
      </c>
      <c r="AM311" s="9" t="s">
        <v>22</v>
      </c>
      <c r="AN311" s="9" t="s">
        <v>22</v>
      </c>
      <c r="AO311" s="11" t="s">
        <v>22</v>
      </c>
      <c r="AP311" s="11" t="s">
        <v>22</v>
      </c>
      <c r="AQ311" s="8"/>
      <c r="AR311" s="9" t="s">
        <v>22</v>
      </c>
      <c r="AS311" s="103" t="s">
        <v>4988</v>
      </c>
      <c r="AT311" s="103" t="s">
        <v>4989</v>
      </c>
    </row>
    <row r="312">
      <c r="A312" s="103" t="s">
        <v>4469</v>
      </c>
      <c r="B312" s="260" t="str">
        <f> VLOOKUP($A312,datasets!$A:$B,2,0)</f>
        <v>King et al. 2023, Journal of Glaciology (29T845PG)</v>
      </c>
      <c r="C312" s="8" t="str">
        <f t="shared" si="1"/>
        <v>29T845PG.3.1</v>
      </c>
      <c r="D312" s="9" t="s">
        <v>4915</v>
      </c>
      <c r="E312" s="9" t="s">
        <v>5329</v>
      </c>
      <c r="F312" s="9" t="s">
        <v>4695</v>
      </c>
      <c r="G312" s="9" t="s">
        <v>22</v>
      </c>
      <c r="H312" s="9" t="s">
        <v>22</v>
      </c>
      <c r="I312" s="9" t="s">
        <v>22</v>
      </c>
      <c r="J312" s="9" t="s">
        <v>22</v>
      </c>
      <c r="K312" s="9" t="s">
        <v>22</v>
      </c>
      <c r="L312" s="8"/>
      <c r="M312" s="9" t="s">
        <v>22</v>
      </c>
      <c r="N312" s="9" t="s">
        <v>22</v>
      </c>
      <c r="O312" s="9" t="s">
        <v>22</v>
      </c>
      <c r="P312" s="9" t="s">
        <v>22</v>
      </c>
      <c r="Q312" s="9" t="s">
        <v>22</v>
      </c>
      <c r="R312" s="9" t="s">
        <v>22</v>
      </c>
      <c r="S312" s="9" t="s">
        <v>22</v>
      </c>
      <c r="T312" s="8"/>
      <c r="U312" s="9" t="s">
        <v>22</v>
      </c>
      <c r="V312" s="9" t="s">
        <v>22</v>
      </c>
      <c r="W312" s="9" t="s">
        <v>22</v>
      </c>
      <c r="X312" s="9" t="s">
        <v>22</v>
      </c>
      <c r="Y312" s="9" t="s">
        <v>22</v>
      </c>
      <c r="Z312" s="9" t="s">
        <v>22</v>
      </c>
      <c r="AA312" s="8"/>
      <c r="AB312" s="9" t="s">
        <v>22</v>
      </c>
      <c r="AC312" s="9" t="s">
        <v>22</v>
      </c>
      <c r="AD312" s="8"/>
      <c r="AE312" s="9" t="s">
        <v>22</v>
      </c>
      <c r="AF312" s="9" t="s">
        <v>22</v>
      </c>
      <c r="AG312" s="9" t="s">
        <v>22</v>
      </c>
      <c r="AH312" s="9" t="s">
        <v>22</v>
      </c>
      <c r="AI312" s="11" t="s">
        <v>22</v>
      </c>
      <c r="AJ312" s="11" t="s">
        <v>22</v>
      </c>
      <c r="AK312" s="8"/>
      <c r="AL312" s="9" t="s">
        <v>22</v>
      </c>
      <c r="AM312" s="9" t="s">
        <v>22</v>
      </c>
      <c r="AN312" s="9" t="s">
        <v>22</v>
      </c>
      <c r="AO312" s="11" t="s">
        <v>22</v>
      </c>
      <c r="AP312" s="11" t="s">
        <v>22</v>
      </c>
      <c r="AQ312" s="8"/>
      <c r="AR312" s="9" t="s">
        <v>22</v>
      </c>
      <c r="AS312" s="103" t="s">
        <v>4988</v>
      </c>
      <c r="AT312" s="103" t="s">
        <v>4989</v>
      </c>
    </row>
    <row r="313">
      <c r="A313" s="8" t="s">
        <v>3964</v>
      </c>
      <c r="B313" s="260" t="str">
        <f> VLOOKUP($A313,datasets!$A:$B,2,0)</f>
        <v>Klimetzek et al. 2021, Remote Sensing (UHTXA8J6)</v>
      </c>
      <c r="C313" s="8" t="str">
        <f t="shared" si="1"/>
        <v>UHTXA8J6.1.1</v>
      </c>
      <c r="D313" s="9" t="s">
        <v>4762</v>
      </c>
      <c r="E313" s="9" t="s">
        <v>4762</v>
      </c>
      <c r="F313" s="9" t="s">
        <v>4695</v>
      </c>
      <c r="G313" s="9" t="s">
        <v>22</v>
      </c>
      <c r="H313" s="9" t="s">
        <v>22</v>
      </c>
      <c r="I313" s="9" t="s">
        <v>22</v>
      </c>
      <c r="J313" s="9" t="s">
        <v>22</v>
      </c>
      <c r="K313" s="9" t="s">
        <v>22</v>
      </c>
      <c r="L313" s="8"/>
      <c r="M313" s="9">
        <v>67.0</v>
      </c>
      <c r="N313" s="9">
        <v>67.0</v>
      </c>
      <c r="O313" s="9">
        <v>1.5</v>
      </c>
      <c r="P313" s="9" t="s">
        <v>22</v>
      </c>
      <c r="Q313" s="9" t="s">
        <v>22</v>
      </c>
      <c r="R313" s="9" t="s">
        <v>22</v>
      </c>
      <c r="S313" s="9" t="s">
        <v>22</v>
      </c>
      <c r="T313" s="8"/>
      <c r="U313" s="9" t="s">
        <v>22</v>
      </c>
      <c r="V313" s="9" t="s">
        <v>22</v>
      </c>
      <c r="W313" s="9" t="s">
        <v>22</v>
      </c>
      <c r="X313" s="9" t="s">
        <v>22</v>
      </c>
      <c r="Y313" s="9" t="s">
        <v>22</v>
      </c>
      <c r="Z313" s="9" t="s">
        <v>22</v>
      </c>
      <c r="AA313" s="8"/>
      <c r="AB313" s="9" t="s">
        <v>22</v>
      </c>
      <c r="AC313" s="9" t="s">
        <v>22</v>
      </c>
      <c r="AD313" s="8"/>
      <c r="AE313" s="9" t="s">
        <v>22</v>
      </c>
      <c r="AF313" s="9" t="s">
        <v>22</v>
      </c>
      <c r="AG313" s="9" t="s">
        <v>22</v>
      </c>
      <c r="AH313" s="9" t="s">
        <v>22</v>
      </c>
      <c r="AI313" s="11" t="s">
        <v>22</v>
      </c>
      <c r="AJ313" s="11" t="s">
        <v>22</v>
      </c>
      <c r="AK313" s="8"/>
      <c r="AL313" s="9" t="s">
        <v>22</v>
      </c>
      <c r="AM313" s="9" t="s">
        <v>22</v>
      </c>
      <c r="AN313" s="9" t="s">
        <v>22</v>
      </c>
      <c r="AO313" s="9">
        <v>1.5</v>
      </c>
      <c r="AP313" s="9" t="s">
        <v>22</v>
      </c>
      <c r="AQ313" s="8"/>
      <c r="AR313" s="9" t="s">
        <v>4714</v>
      </c>
      <c r="AS313" s="9" t="s">
        <v>22</v>
      </c>
      <c r="AT313" s="9" t="s">
        <v>5395</v>
      </c>
    </row>
    <row r="314">
      <c r="A314" s="8" t="s">
        <v>4549</v>
      </c>
      <c r="B314" s="260" t="str">
        <f> VLOOKUP($A314,datasets!$A:$B,2,0)</f>
        <v>Knuth et al. 2023, Remote Sensing of Environment (7JEVHID6)</v>
      </c>
      <c r="C314" s="8" t="str">
        <f t="shared" si="1"/>
        <v>7JEVHID6.1.1</v>
      </c>
      <c r="D314" s="9" t="s">
        <v>5338</v>
      </c>
      <c r="E314" s="9" t="s">
        <v>5338</v>
      </c>
      <c r="F314" s="9" t="s">
        <v>4695</v>
      </c>
      <c r="G314" s="9" t="s">
        <v>22</v>
      </c>
      <c r="H314" s="9" t="s">
        <v>22</v>
      </c>
      <c r="I314" s="9">
        <v>0.04</v>
      </c>
      <c r="J314" s="9" t="s">
        <v>22</v>
      </c>
      <c r="K314" s="9" t="s">
        <v>22</v>
      </c>
      <c r="L314" s="8"/>
      <c r="M314" s="103" t="s">
        <v>22</v>
      </c>
      <c r="N314" s="103" t="s">
        <v>22</v>
      </c>
      <c r="O314" s="103" t="s">
        <v>22</v>
      </c>
      <c r="P314" s="103" t="s">
        <v>22</v>
      </c>
      <c r="Q314" s="103" t="s">
        <v>22</v>
      </c>
      <c r="R314" s="103" t="s">
        <v>22</v>
      </c>
      <c r="S314" s="26">
        <v>0.15</v>
      </c>
      <c r="T314" s="8"/>
      <c r="U314" s="103" t="s">
        <v>22</v>
      </c>
      <c r="V314" s="103" t="s">
        <v>22</v>
      </c>
      <c r="W314" s="103" t="s">
        <v>22</v>
      </c>
      <c r="X314" s="103" t="s">
        <v>22</v>
      </c>
      <c r="Y314" s="103" t="s">
        <v>22</v>
      </c>
      <c r="Z314" s="103" t="s">
        <v>22</v>
      </c>
      <c r="AA314" s="8"/>
      <c r="AB314" s="9" t="s">
        <v>4692</v>
      </c>
      <c r="AC314" s="9" t="s">
        <v>4693</v>
      </c>
      <c r="AD314" s="8"/>
      <c r="AE314" s="9" t="s">
        <v>4695</v>
      </c>
      <c r="AF314" s="9" t="s">
        <v>22</v>
      </c>
      <c r="AG314" s="9" t="s">
        <v>22</v>
      </c>
      <c r="AH314" s="285">
        <v>0.04</v>
      </c>
      <c r="AI314" s="9" t="s">
        <v>22</v>
      </c>
      <c r="AJ314" s="9" t="s">
        <v>22</v>
      </c>
      <c r="AK314" s="8"/>
      <c r="AL314" s="9" t="s">
        <v>22</v>
      </c>
      <c r="AM314" s="9" t="s">
        <v>22</v>
      </c>
      <c r="AN314" s="26">
        <v>0.32</v>
      </c>
      <c r="AO314" s="9" t="s">
        <v>22</v>
      </c>
      <c r="AP314" s="9" t="s">
        <v>22</v>
      </c>
      <c r="AQ314" s="8"/>
      <c r="AR314" s="9" t="s">
        <v>4913</v>
      </c>
      <c r="AS314" s="11" t="s">
        <v>4995</v>
      </c>
      <c r="AT314" s="26" t="s">
        <v>22</v>
      </c>
    </row>
    <row r="315">
      <c r="A315" s="8" t="s">
        <v>4554</v>
      </c>
      <c r="B315" s="260" t="str">
        <f> VLOOKUP($A315,datasets!$A:$B,2,0)</f>
        <v>Knuth et al. 2023, Remote Sensing of Environment (7JEVHID6)</v>
      </c>
      <c r="C315" s="8" t="str">
        <f t="shared" si="1"/>
        <v>7JEVHID6.2.1</v>
      </c>
      <c r="D315" s="9" t="s">
        <v>5342</v>
      </c>
      <c r="E315" s="9" t="s">
        <v>5342</v>
      </c>
      <c r="F315" s="9" t="s">
        <v>4695</v>
      </c>
      <c r="G315" s="9" t="s">
        <v>22</v>
      </c>
      <c r="H315" s="9" t="s">
        <v>22</v>
      </c>
      <c r="I315" s="9" t="s">
        <v>22</v>
      </c>
      <c r="J315" s="9" t="s">
        <v>22</v>
      </c>
      <c r="K315" s="9" t="s">
        <v>22</v>
      </c>
      <c r="L315" s="8"/>
      <c r="M315" s="103" t="s">
        <v>22</v>
      </c>
      <c r="N315" s="103" t="s">
        <v>22</v>
      </c>
      <c r="O315" s="103" t="s">
        <v>22</v>
      </c>
      <c r="P315" s="103" t="s">
        <v>22</v>
      </c>
      <c r="Q315" s="103" t="s">
        <v>22</v>
      </c>
      <c r="R315" s="103" t="s">
        <v>22</v>
      </c>
      <c r="S315" s="286">
        <v>0.14302</v>
      </c>
      <c r="T315" s="8"/>
      <c r="U315" s="103" t="s">
        <v>22</v>
      </c>
      <c r="V315" s="103" t="s">
        <v>22</v>
      </c>
      <c r="W315" s="103" t="s">
        <v>22</v>
      </c>
      <c r="X315" s="103" t="s">
        <v>22</v>
      </c>
      <c r="Y315" s="103" t="s">
        <v>22</v>
      </c>
      <c r="Z315" s="103" t="s">
        <v>22</v>
      </c>
      <c r="AA315" s="8"/>
      <c r="AB315" s="9" t="s">
        <v>5342</v>
      </c>
      <c r="AC315" s="9" t="s">
        <v>4758</v>
      </c>
      <c r="AD315" s="8"/>
      <c r="AE315" s="9" t="s">
        <v>4695</v>
      </c>
      <c r="AF315" s="9" t="s">
        <v>22</v>
      </c>
      <c r="AG315" s="9" t="s">
        <v>22</v>
      </c>
      <c r="AH315" s="9" t="s">
        <v>22</v>
      </c>
      <c r="AI315" s="9" t="s">
        <v>22</v>
      </c>
      <c r="AJ315" s="9" t="s">
        <v>22</v>
      </c>
      <c r="AK315" s="8"/>
      <c r="AL315" s="9" t="s">
        <v>22</v>
      </c>
      <c r="AM315" s="9" t="s">
        <v>22</v>
      </c>
      <c r="AN315" s="9">
        <v>0.49</v>
      </c>
      <c r="AO315" s="9" t="s">
        <v>22</v>
      </c>
      <c r="AP315" s="9" t="s">
        <v>22</v>
      </c>
      <c r="AQ315" s="8"/>
      <c r="AR315" s="9" t="s">
        <v>4913</v>
      </c>
      <c r="AS315" s="11" t="s">
        <v>4995</v>
      </c>
      <c r="AT315" s="9" t="s">
        <v>5396</v>
      </c>
    </row>
    <row r="316">
      <c r="A316" s="9" t="s">
        <v>4555</v>
      </c>
      <c r="B316" s="260" t="str">
        <f> VLOOKUP($A316,datasets!$A:$B,2,0)</f>
        <v>Knuth et al. 2023, Remote Sensing of Environment (7JEVHID6)</v>
      </c>
      <c r="C316" s="8" t="str">
        <f t="shared" si="1"/>
        <v>7JEVHID6.3.1</v>
      </c>
      <c r="D316" s="9" t="s">
        <v>5338</v>
      </c>
      <c r="E316" s="9" t="s">
        <v>5338</v>
      </c>
      <c r="F316" s="9" t="s">
        <v>4695</v>
      </c>
      <c r="G316" s="9" t="s">
        <v>22</v>
      </c>
      <c r="H316" s="9" t="s">
        <v>22</v>
      </c>
      <c r="I316" s="9">
        <v>0.04</v>
      </c>
      <c r="J316" s="9" t="s">
        <v>22</v>
      </c>
      <c r="K316" s="9" t="s">
        <v>22</v>
      </c>
      <c r="L316" s="8"/>
      <c r="M316" s="103" t="s">
        <v>22</v>
      </c>
      <c r="N316" s="103" t="s">
        <v>22</v>
      </c>
      <c r="O316" s="103" t="s">
        <v>22</v>
      </c>
      <c r="P316" s="103" t="s">
        <v>22</v>
      </c>
      <c r="Q316" s="103" t="s">
        <v>22</v>
      </c>
      <c r="R316" s="103" t="s">
        <v>22</v>
      </c>
      <c r="S316" s="280">
        <v>0.187668783</v>
      </c>
      <c r="T316" s="8"/>
      <c r="U316" s="103" t="s">
        <v>22</v>
      </c>
      <c r="V316" s="103" t="s">
        <v>22</v>
      </c>
      <c r="W316" s="103" t="s">
        <v>22</v>
      </c>
      <c r="X316" s="103" t="s">
        <v>22</v>
      </c>
      <c r="Y316" s="9" t="s">
        <v>22</v>
      </c>
      <c r="Z316" s="9" t="s">
        <v>22</v>
      </c>
      <c r="AA316" s="8"/>
      <c r="AB316" s="9" t="s">
        <v>4692</v>
      </c>
      <c r="AC316" s="9" t="s">
        <v>4693</v>
      </c>
      <c r="AD316" s="8"/>
      <c r="AE316" s="9" t="s">
        <v>4695</v>
      </c>
      <c r="AF316" s="9" t="s">
        <v>22</v>
      </c>
      <c r="AG316" s="9" t="s">
        <v>22</v>
      </c>
      <c r="AH316" s="280">
        <v>0.04</v>
      </c>
      <c r="AI316" s="9" t="s">
        <v>22</v>
      </c>
      <c r="AJ316" s="9" t="s">
        <v>22</v>
      </c>
      <c r="AK316" s="8"/>
      <c r="AL316" s="9" t="s">
        <v>22</v>
      </c>
      <c r="AM316" s="9" t="s">
        <v>22</v>
      </c>
      <c r="AN316" s="280">
        <v>0.911870548</v>
      </c>
      <c r="AO316" s="9" t="s">
        <v>22</v>
      </c>
      <c r="AP316" s="9" t="s">
        <v>22</v>
      </c>
      <c r="AQ316" s="8"/>
      <c r="AR316" s="9" t="s">
        <v>4913</v>
      </c>
      <c r="AS316" s="11" t="s">
        <v>4995</v>
      </c>
      <c r="AT316" s="9" t="s">
        <v>5396</v>
      </c>
    </row>
    <row r="317">
      <c r="A317" s="103" t="s">
        <v>3981</v>
      </c>
      <c r="B317" s="260" t="str">
        <f> VLOOKUP($A317,datasets!$A:$B,2,0)</f>
        <v>Koblet et al. 2010, The Cryosphere (D6TCSWWR)</v>
      </c>
      <c r="C317" s="8" t="str">
        <f t="shared" si="1"/>
        <v>D6TCSWWR.1.1</v>
      </c>
      <c r="D317" s="9" t="s">
        <v>4700</v>
      </c>
      <c r="E317" s="9" t="s">
        <v>4700</v>
      </c>
      <c r="F317" s="9" t="s">
        <v>4701</v>
      </c>
      <c r="G317" s="9" t="s">
        <v>22</v>
      </c>
      <c r="H317" s="9" t="s">
        <v>22</v>
      </c>
      <c r="I317" s="9">
        <v>0.1</v>
      </c>
      <c r="J317" s="9">
        <v>0.05</v>
      </c>
      <c r="K317" s="9" t="s">
        <v>22</v>
      </c>
      <c r="L317" s="8"/>
      <c r="M317" s="9">
        <v>26.0</v>
      </c>
      <c r="N317" s="9">
        <v>26.0</v>
      </c>
      <c r="O317" s="9" t="s">
        <v>22</v>
      </c>
      <c r="P317" s="9" t="s">
        <v>22</v>
      </c>
      <c r="Q317" s="9">
        <v>3.35</v>
      </c>
      <c r="R317" s="9" t="s">
        <v>22</v>
      </c>
      <c r="S317" s="9" t="s">
        <v>22</v>
      </c>
      <c r="T317" s="8"/>
      <c r="U317" s="9" t="s">
        <v>22</v>
      </c>
      <c r="V317" s="9" t="s">
        <v>22</v>
      </c>
      <c r="W317" s="9" t="s">
        <v>22</v>
      </c>
      <c r="X317" s="9" t="s">
        <v>22</v>
      </c>
      <c r="Y317" s="9" t="s">
        <v>22</v>
      </c>
      <c r="Z317" s="9" t="s">
        <v>22</v>
      </c>
      <c r="AA317" s="8"/>
      <c r="AB317" s="9" t="s">
        <v>3595</v>
      </c>
      <c r="AC317" s="9" t="s">
        <v>3595</v>
      </c>
      <c r="AD317" s="8"/>
      <c r="AE317" s="9" t="s">
        <v>22</v>
      </c>
      <c r="AF317" s="9" t="s">
        <v>22</v>
      </c>
      <c r="AG317" s="9" t="s">
        <v>22</v>
      </c>
      <c r="AH317" s="280">
        <v>0.1</v>
      </c>
      <c r="AI317" s="9">
        <v>0.05</v>
      </c>
      <c r="AJ317" s="9" t="s">
        <v>22</v>
      </c>
      <c r="AK317" s="8"/>
      <c r="AL317" s="9" t="s">
        <v>22</v>
      </c>
      <c r="AM317" s="9" t="s">
        <v>22</v>
      </c>
      <c r="AN317" s="9">
        <v>3.35</v>
      </c>
      <c r="AO317" s="9" t="s">
        <v>22</v>
      </c>
      <c r="AP317" s="9" t="s">
        <v>22</v>
      </c>
      <c r="AQ317" s="8"/>
      <c r="AR317" s="98" t="s">
        <v>4714</v>
      </c>
      <c r="AS317" s="103" t="s">
        <v>22</v>
      </c>
      <c r="AT317" s="98" t="s">
        <v>5397</v>
      </c>
    </row>
    <row r="318">
      <c r="A318" s="103" t="s">
        <v>3983</v>
      </c>
      <c r="B318" s="260" t="str">
        <f> VLOOKUP($A318,datasets!$A:$B,2,0)</f>
        <v>Koblet et al. 2010, The Cryosphere (D6TCSWWR)</v>
      </c>
      <c r="C318" s="8" t="str">
        <f t="shared" si="1"/>
        <v>D6TCSWWR.2.1</v>
      </c>
      <c r="D318" s="9" t="s">
        <v>4700</v>
      </c>
      <c r="E318" s="9" t="s">
        <v>4700</v>
      </c>
      <c r="F318" s="9" t="s">
        <v>4701</v>
      </c>
      <c r="G318" s="9" t="s">
        <v>22</v>
      </c>
      <c r="H318" s="9" t="s">
        <v>22</v>
      </c>
      <c r="I318" s="9">
        <v>0.1</v>
      </c>
      <c r="J318" s="9">
        <v>0.05</v>
      </c>
      <c r="K318" s="9" t="s">
        <v>22</v>
      </c>
      <c r="L318" s="8"/>
      <c r="M318" s="9">
        <v>26.0</v>
      </c>
      <c r="N318" s="9">
        <v>26.0</v>
      </c>
      <c r="O318" s="9" t="s">
        <v>22</v>
      </c>
      <c r="P318" s="9" t="s">
        <v>22</v>
      </c>
      <c r="Q318" s="9">
        <v>2.11</v>
      </c>
      <c r="R318" s="9" t="s">
        <v>22</v>
      </c>
      <c r="S318" s="9" t="s">
        <v>22</v>
      </c>
      <c r="T318" s="8"/>
      <c r="U318" s="9" t="s">
        <v>22</v>
      </c>
      <c r="V318" s="9" t="s">
        <v>22</v>
      </c>
      <c r="W318" s="9" t="s">
        <v>22</v>
      </c>
      <c r="X318" s="9" t="s">
        <v>22</v>
      </c>
      <c r="Y318" s="9" t="s">
        <v>22</v>
      </c>
      <c r="Z318" s="9" t="s">
        <v>22</v>
      </c>
      <c r="AA318" s="8"/>
      <c r="AB318" s="9" t="s">
        <v>3595</v>
      </c>
      <c r="AC318" s="9" t="s">
        <v>3595</v>
      </c>
      <c r="AD318" s="8"/>
      <c r="AE318" s="9" t="s">
        <v>22</v>
      </c>
      <c r="AF318" s="9" t="s">
        <v>22</v>
      </c>
      <c r="AG318" s="9" t="s">
        <v>22</v>
      </c>
      <c r="AH318" s="280">
        <v>0.1</v>
      </c>
      <c r="AI318" s="9">
        <v>0.05</v>
      </c>
      <c r="AJ318" s="9" t="s">
        <v>22</v>
      </c>
      <c r="AK318" s="8"/>
      <c r="AL318" s="9" t="s">
        <v>22</v>
      </c>
      <c r="AM318" s="9" t="s">
        <v>22</v>
      </c>
      <c r="AN318" s="9">
        <v>2.11</v>
      </c>
      <c r="AO318" s="9" t="s">
        <v>22</v>
      </c>
      <c r="AP318" s="9" t="s">
        <v>22</v>
      </c>
      <c r="AQ318" s="8"/>
      <c r="AR318" s="98" t="s">
        <v>4714</v>
      </c>
      <c r="AS318" s="103" t="s">
        <v>22</v>
      </c>
      <c r="AT318" s="98" t="s">
        <v>5397</v>
      </c>
    </row>
    <row r="319">
      <c r="A319" s="103" t="s">
        <v>3984</v>
      </c>
      <c r="B319" s="260" t="str">
        <f> VLOOKUP($A319,datasets!$A:$B,2,0)</f>
        <v>Koblet et al. 2010, The Cryosphere (D6TCSWWR)</v>
      </c>
      <c r="C319" s="8" t="str">
        <f t="shared" si="1"/>
        <v>D6TCSWWR.3.1</v>
      </c>
      <c r="D319" s="9" t="s">
        <v>4700</v>
      </c>
      <c r="E319" s="9" t="s">
        <v>4700</v>
      </c>
      <c r="F319" s="9" t="s">
        <v>4701</v>
      </c>
      <c r="G319" s="9" t="s">
        <v>22</v>
      </c>
      <c r="H319" s="9" t="s">
        <v>22</v>
      </c>
      <c r="I319" s="9">
        <v>0.1</v>
      </c>
      <c r="J319" s="9">
        <v>0.05</v>
      </c>
      <c r="K319" s="9" t="s">
        <v>22</v>
      </c>
      <c r="L319" s="8"/>
      <c r="M319" s="9">
        <v>26.0</v>
      </c>
      <c r="N319" s="9">
        <v>26.0</v>
      </c>
      <c r="O319" s="9" t="s">
        <v>22</v>
      </c>
      <c r="P319" s="9" t="s">
        <v>22</v>
      </c>
      <c r="Q319" s="9">
        <v>4.85</v>
      </c>
      <c r="R319" s="9" t="s">
        <v>22</v>
      </c>
      <c r="S319" s="9" t="s">
        <v>22</v>
      </c>
      <c r="T319" s="8"/>
      <c r="U319" s="9" t="s">
        <v>22</v>
      </c>
      <c r="V319" s="9" t="s">
        <v>22</v>
      </c>
      <c r="W319" s="9" t="s">
        <v>22</v>
      </c>
      <c r="X319" s="9" t="s">
        <v>22</v>
      </c>
      <c r="Y319" s="9" t="s">
        <v>22</v>
      </c>
      <c r="Z319" s="9" t="s">
        <v>22</v>
      </c>
      <c r="AA319" s="8"/>
      <c r="AB319" s="9" t="s">
        <v>3595</v>
      </c>
      <c r="AC319" s="9" t="s">
        <v>3595</v>
      </c>
      <c r="AD319" s="8"/>
      <c r="AE319" s="9" t="s">
        <v>22</v>
      </c>
      <c r="AF319" s="9" t="s">
        <v>22</v>
      </c>
      <c r="AG319" s="9" t="s">
        <v>22</v>
      </c>
      <c r="AH319" s="280">
        <v>0.1</v>
      </c>
      <c r="AI319" s="9">
        <v>0.05</v>
      </c>
      <c r="AJ319" s="9" t="s">
        <v>22</v>
      </c>
      <c r="AK319" s="8"/>
      <c r="AL319" s="9" t="s">
        <v>22</v>
      </c>
      <c r="AM319" s="9" t="s">
        <v>22</v>
      </c>
      <c r="AN319" s="9">
        <v>4.85</v>
      </c>
      <c r="AO319" s="9" t="s">
        <v>22</v>
      </c>
      <c r="AP319" s="9" t="s">
        <v>22</v>
      </c>
      <c r="AQ319" s="8"/>
      <c r="AR319" s="98" t="s">
        <v>4714</v>
      </c>
      <c r="AS319" s="103" t="s">
        <v>22</v>
      </c>
      <c r="AT319" s="98" t="s">
        <v>5397</v>
      </c>
    </row>
    <row r="320">
      <c r="A320" s="103" t="s">
        <v>3985</v>
      </c>
      <c r="B320" s="260" t="str">
        <f> VLOOKUP($A320,datasets!$A:$B,2,0)</f>
        <v>Koblet et al. 2010, The Cryosphere (D6TCSWWR)</v>
      </c>
      <c r="C320" s="8" t="str">
        <f t="shared" si="1"/>
        <v>D6TCSWWR.4.1</v>
      </c>
      <c r="D320" s="9" t="s">
        <v>4700</v>
      </c>
      <c r="E320" s="9" t="s">
        <v>4700</v>
      </c>
      <c r="F320" s="9" t="s">
        <v>4701</v>
      </c>
      <c r="G320" s="9" t="s">
        <v>22</v>
      </c>
      <c r="H320" s="9" t="s">
        <v>22</v>
      </c>
      <c r="I320" s="9">
        <v>0.1</v>
      </c>
      <c r="J320" s="9">
        <v>0.05</v>
      </c>
      <c r="K320" s="9" t="s">
        <v>22</v>
      </c>
      <c r="L320" s="8"/>
      <c r="M320" s="9">
        <v>26.0</v>
      </c>
      <c r="N320" s="9">
        <v>26.0</v>
      </c>
      <c r="O320" s="9" t="s">
        <v>22</v>
      </c>
      <c r="P320" s="9" t="s">
        <v>22</v>
      </c>
      <c r="Q320" s="9">
        <v>1.54</v>
      </c>
      <c r="R320" s="9" t="s">
        <v>22</v>
      </c>
      <c r="S320" s="9" t="s">
        <v>22</v>
      </c>
      <c r="T320" s="8"/>
      <c r="U320" s="9" t="s">
        <v>22</v>
      </c>
      <c r="V320" s="9" t="s">
        <v>22</v>
      </c>
      <c r="W320" s="9" t="s">
        <v>22</v>
      </c>
      <c r="X320" s="9" t="s">
        <v>22</v>
      </c>
      <c r="Y320" s="9" t="s">
        <v>22</v>
      </c>
      <c r="Z320" s="9" t="s">
        <v>22</v>
      </c>
      <c r="AA320" s="8"/>
      <c r="AB320" s="9" t="s">
        <v>3595</v>
      </c>
      <c r="AC320" s="9" t="s">
        <v>3595</v>
      </c>
      <c r="AD320" s="8"/>
      <c r="AE320" s="9" t="s">
        <v>22</v>
      </c>
      <c r="AF320" s="9" t="s">
        <v>22</v>
      </c>
      <c r="AG320" s="9" t="s">
        <v>22</v>
      </c>
      <c r="AH320" s="280">
        <v>0.1</v>
      </c>
      <c r="AI320" s="9">
        <v>0.05</v>
      </c>
      <c r="AJ320" s="9" t="s">
        <v>22</v>
      </c>
      <c r="AK320" s="8"/>
      <c r="AL320" s="9" t="s">
        <v>22</v>
      </c>
      <c r="AM320" s="9" t="s">
        <v>22</v>
      </c>
      <c r="AN320" s="9">
        <v>1.54</v>
      </c>
      <c r="AO320" s="9" t="s">
        <v>22</v>
      </c>
      <c r="AP320" s="9" t="s">
        <v>22</v>
      </c>
      <c r="AQ320" s="8"/>
      <c r="AR320" s="98" t="s">
        <v>4714</v>
      </c>
      <c r="AS320" s="103" t="s">
        <v>22</v>
      </c>
      <c r="AT320" s="98" t="s">
        <v>5397</v>
      </c>
    </row>
    <row r="321">
      <c r="A321" s="103" t="s">
        <v>3986</v>
      </c>
      <c r="B321" s="260" t="str">
        <f> VLOOKUP($A321,datasets!$A:$B,2,0)</f>
        <v>Koblet et al. 2010, The Cryosphere (D6TCSWWR)</v>
      </c>
      <c r="C321" s="8" t="str">
        <f t="shared" si="1"/>
        <v>D6TCSWWR.5.1</v>
      </c>
      <c r="D321" s="9" t="s">
        <v>4700</v>
      </c>
      <c r="E321" s="9" t="s">
        <v>4700</v>
      </c>
      <c r="F321" s="9" t="s">
        <v>4701</v>
      </c>
      <c r="G321" s="9" t="s">
        <v>22</v>
      </c>
      <c r="H321" s="9" t="s">
        <v>22</v>
      </c>
      <c r="I321" s="9">
        <v>0.1</v>
      </c>
      <c r="J321" s="9">
        <v>0.05</v>
      </c>
      <c r="K321" s="9" t="s">
        <v>22</v>
      </c>
      <c r="L321" s="8"/>
      <c r="M321" s="9">
        <v>26.0</v>
      </c>
      <c r="N321" s="9">
        <v>26.0</v>
      </c>
      <c r="O321" s="9" t="s">
        <v>22</v>
      </c>
      <c r="P321" s="9" t="s">
        <v>22</v>
      </c>
      <c r="Q321" s="9">
        <v>3.01</v>
      </c>
      <c r="R321" s="9" t="s">
        <v>22</v>
      </c>
      <c r="S321" s="9" t="s">
        <v>22</v>
      </c>
      <c r="T321" s="8"/>
      <c r="U321" s="9" t="s">
        <v>22</v>
      </c>
      <c r="V321" s="9" t="s">
        <v>22</v>
      </c>
      <c r="W321" s="9" t="s">
        <v>22</v>
      </c>
      <c r="X321" s="9" t="s">
        <v>22</v>
      </c>
      <c r="Y321" s="9" t="s">
        <v>22</v>
      </c>
      <c r="Z321" s="9" t="s">
        <v>22</v>
      </c>
      <c r="AA321" s="8"/>
      <c r="AB321" s="9" t="s">
        <v>3595</v>
      </c>
      <c r="AC321" s="9" t="s">
        <v>3595</v>
      </c>
      <c r="AD321" s="8"/>
      <c r="AE321" s="9" t="s">
        <v>22</v>
      </c>
      <c r="AF321" s="9" t="s">
        <v>22</v>
      </c>
      <c r="AG321" s="9" t="s">
        <v>22</v>
      </c>
      <c r="AH321" s="280">
        <v>0.1</v>
      </c>
      <c r="AI321" s="9">
        <v>0.05</v>
      </c>
      <c r="AJ321" s="9" t="s">
        <v>22</v>
      </c>
      <c r="AK321" s="8"/>
      <c r="AL321" s="9" t="s">
        <v>22</v>
      </c>
      <c r="AM321" s="9" t="s">
        <v>22</v>
      </c>
      <c r="AN321" s="9">
        <v>3.01</v>
      </c>
      <c r="AO321" s="9" t="s">
        <v>22</v>
      </c>
      <c r="AP321" s="9" t="s">
        <v>22</v>
      </c>
      <c r="AQ321" s="8"/>
      <c r="AR321" s="98" t="s">
        <v>4714</v>
      </c>
      <c r="AS321" s="103" t="s">
        <v>22</v>
      </c>
      <c r="AT321" s="98" t="s">
        <v>5397</v>
      </c>
    </row>
    <row r="322">
      <c r="A322" s="8" t="s">
        <v>3987</v>
      </c>
      <c r="B322" s="260" t="str">
        <f> VLOOKUP($A322,datasets!$A:$B,2,0)</f>
        <v>Korpela 2006, Silva Fennica (ZP22ZXGG)</v>
      </c>
      <c r="C322" s="8" t="str">
        <f t="shared" si="1"/>
        <v>ZP22ZXGG.1.1</v>
      </c>
      <c r="D322" s="9" t="s">
        <v>4700</v>
      </c>
      <c r="E322" s="9" t="s">
        <v>4700</v>
      </c>
      <c r="F322" s="9" t="s">
        <v>4701</v>
      </c>
      <c r="G322" s="9" t="s">
        <v>22</v>
      </c>
      <c r="H322" s="9" t="s">
        <v>22</v>
      </c>
      <c r="I322" s="9" t="s">
        <v>22</v>
      </c>
      <c r="J322" s="9" t="s">
        <v>22</v>
      </c>
      <c r="K322" s="9" t="s">
        <v>22</v>
      </c>
      <c r="L322" s="8"/>
      <c r="M322" s="9">
        <v>31.0</v>
      </c>
      <c r="N322" s="9">
        <v>31.0</v>
      </c>
      <c r="O322" s="9">
        <v>0.13</v>
      </c>
      <c r="P322" s="9">
        <v>0.14</v>
      </c>
      <c r="Q322" s="9">
        <v>0.36</v>
      </c>
      <c r="R322" s="9" t="s">
        <v>22</v>
      </c>
      <c r="S322" s="9" t="s">
        <v>22</v>
      </c>
      <c r="T322" s="8"/>
      <c r="U322" s="9" t="s">
        <v>22</v>
      </c>
      <c r="V322" s="9" t="s">
        <v>22</v>
      </c>
      <c r="W322" s="9" t="s">
        <v>22</v>
      </c>
      <c r="X322" s="9" t="s">
        <v>22</v>
      </c>
      <c r="Y322" s="9" t="s">
        <v>22</v>
      </c>
      <c r="Z322" s="9" t="s">
        <v>22</v>
      </c>
      <c r="AA322" s="8"/>
      <c r="AB322" s="9" t="s">
        <v>4810</v>
      </c>
      <c r="AC322" s="9" t="s">
        <v>4693</v>
      </c>
      <c r="AD322" s="8"/>
      <c r="AE322" s="9" t="s">
        <v>4695</v>
      </c>
      <c r="AF322" s="264">
        <v>0.1</v>
      </c>
      <c r="AG322" s="9" t="s">
        <v>22</v>
      </c>
      <c r="AH322" s="264">
        <v>0.1</v>
      </c>
      <c r="AI322" s="9" t="s">
        <v>22</v>
      </c>
      <c r="AJ322" s="9" t="s">
        <v>22</v>
      </c>
      <c r="AK322" s="8"/>
      <c r="AL322" s="9" t="s">
        <v>22</v>
      </c>
      <c r="AM322" s="9" t="s">
        <v>22</v>
      </c>
      <c r="AN322" s="9">
        <v>0.3</v>
      </c>
      <c r="AO322" s="9" t="s">
        <v>22</v>
      </c>
      <c r="AP322" s="9" t="s">
        <v>22</v>
      </c>
      <c r="AQ322" s="8"/>
      <c r="AR322" s="9" t="s">
        <v>4858</v>
      </c>
      <c r="AS322" s="103" t="s">
        <v>22</v>
      </c>
      <c r="AT322" s="9" t="s">
        <v>5398</v>
      </c>
    </row>
    <row r="323">
      <c r="A323" s="8" t="s">
        <v>3990</v>
      </c>
      <c r="B323" s="260" t="str">
        <f> VLOOKUP($A323,datasets!$A:$B,2,0)</f>
        <v>Korsgaard et al. 2016, Scientific Data (UKJUNZNC)</v>
      </c>
      <c r="C323" s="8" t="str">
        <f t="shared" si="1"/>
        <v>UKJUNZNC.1.1</v>
      </c>
      <c r="D323" s="9" t="s">
        <v>4999</v>
      </c>
      <c r="E323" s="9" t="s">
        <v>4999</v>
      </c>
      <c r="F323" s="9" t="s">
        <v>4701</v>
      </c>
      <c r="G323" s="9" t="s">
        <v>22</v>
      </c>
      <c r="H323" s="9" t="s">
        <v>22</v>
      </c>
      <c r="I323" s="9">
        <v>0.5</v>
      </c>
      <c r="J323" s="9" t="s">
        <v>22</v>
      </c>
      <c r="K323" s="9" t="s">
        <v>22</v>
      </c>
      <c r="L323" s="8"/>
      <c r="M323" s="9" t="s">
        <v>5001</v>
      </c>
      <c r="N323" s="9">
        <v>150.0</v>
      </c>
      <c r="O323" s="9" t="s">
        <v>22</v>
      </c>
      <c r="P323" s="9" t="s">
        <v>22</v>
      </c>
      <c r="Q323" s="9" t="s">
        <v>22</v>
      </c>
      <c r="R323" s="9" t="s">
        <v>22</v>
      </c>
      <c r="S323" s="9" t="s">
        <v>22</v>
      </c>
      <c r="T323" s="8"/>
      <c r="U323" s="9" t="s">
        <v>22</v>
      </c>
      <c r="V323" s="9" t="s">
        <v>22</v>
      </c>
      <c r="W323" s="9" t="s">
        <v>22</v>
      </c>
      <c r="X323" s="9" t="s">
        <v>22</v>
      </c>
      <c r="Y323" s="9" t="s">
        <v>22</v>
      </c>
      <c r="Z323" s="9" t="s">
        <v>22</v>
      </c>
      <c r="AA323" s="8"/>
      <c r="AB323" s="9" t="s">
        <v>5222</v>
      </c>
      <c r="AC323" s="9" t="s">
        <v>5222</v>
      </c>
      <c r="AD323" s="8"/>
      <c r="AE323" s="9" t="s">
        <v>4701</v>
      </c>
      <c r="AF323" s="9" t="s">
        <v>22</v>
      </c>
      <c r="AG323" s="9" t="s">
        <v>22</v>
      </c>
      <c r="AH323" s="9">
        <v>4.0</v>
      </c>
      <c r="AI323" s="9" t="s">
        <v>22</v>
      </c>
      <c r="AJ323" s="9" t="s">
        <v>22</v>
      </c>
      <c r="AK323" s="8"/>
      <c r="AL323" s="9" t="s">
        <v>22</v>
      </c>
      <c r="AM323" s="9" t="s">
        <v>22</v>
      </c>
      <c r="AN323" s="9">
        <v>6.0</v>
      </c>
      <c r="AO323" s="9">
        <v>10.0</v>
      </c>
      <c r="AP323" s="9" t="s">
        <v>22</v>
      </c>
      <c r="AQ323" s="8"/>
      <c r="AR323" s="9" t="s">
        <v>4858</v>
      </c>
      <c r="AS323" s="11" t="s">
        <v>5004</v>
      </c>
      <c r="AT323" s="9" t="s">
        <v>22</v>
      </c>
    </row>
    <row r="324">
      <c r="A324" s="8" t="s">
        <v>3990</v>
      </c>
      <c r="B324" s="260" t="str">
        <f> VLOOKUP($A324,datasets!$A:$B,2,0)</f>
        <v>Korsgaard et al. 2016, Scientific Data (UKJUNZNC)</v>
      </c>
      <c r="C324" s="8" t="str">
        <f t="shared" si="1"/>
        <v>UKJUNZNC.1.2</v>
      </c>
      <c r="D324" s="9" t="s">
        <v>4999</v>
      </c>
      <c r="E324" s="9" t="s">
        <v>4999</v>
      </c>
      <c r="F324" s="9" t="s">
        <v>4701</v>
      </c>
      <c r="G324" s="9" t="s">
        <v>22</v>
      </c>
      <c r="H324" s="9" t="s">
        <v>22</v>
      </c>
      <c r="I324" s="9">
        <v>0.5</v>
      </c>
      <c r="J324" s="9" t="s">
        <v>22</v>
      </c>
      <c r="K324" s="9" t="s">
        <v>22</v>
      </c>
      <c r="L324" s="8"/>
      <c r="M324" s="9" t="s">
        <v>5001</v>
      </c>
      <c r="N324" s="9">
        <v>150.0</v>
      </c>
      <c r="O324" s="9" t="s">
        <v>22</v>
      </c>
      <c r="P324" s="9" t="s">
        <v>22</v>
      </c>
      <c r="Q324" s="9" t="s">
        <v>22</v>
      </c>
      <c r="R324" s="9" t="s">
        <v>22</v>
      </c>
      <c r="S324" s="9" t="s">
        <v>22</v>
      </c>
      <c r="T324" s="8"/>
      <c r="U324" s="9" t="s">
        <v>22</v>
      </c>
      <c r="V324" s="9" t="s">
        <v>22</v>
      </c>
      <c r="W324" s="9" t="s">
        <v>22</v>
      </c>
      <c r="X324" s="9" t="s">
        <v>22</v>
      </c>
      <c r="Y324" s="9" t="s">
        <v>22</v>
      </c>
      <c r="Z324" s="9" t="s">
        <v>22</v>
      </c>
      <c r="AA324" s="8"/>
      <c r="AB324" s="9" t="s">
        <v>5338</v>
      </c>
      <c r="AC324" s="9" t="s">
        <v>5338</v>
      </c>
      <c r="AD324" s="8"/>
      <c r="AE324" s="9" t="s">
        <v>4695</v>
      </c>
      <c r="AF324" s="9" t="s">
        <v>22</v>
      </c>
      <c r="AG324" s="9" t="s">
        <v>22</v>
      </c>
      <c r="AH324" s="9" t="s">
        <v>22</v>
      </c>
      <c r="AI324" s="9" t="s">
        <v>22</v>
      </c>
      <c r="AJ324" s="9" t="s">
        <v>22</v>
      </c>
      <c r="AK324" s="8"/>
      <c r="AL324" s="9" t="s">
        <v>22</v>
      </c>
      <c r="AM324" s="9" t="s">
        <v>22</v>
      </c>
      <c r="AN324" s="9">
        <v>6.03</v>
      </c>
      <c r="AO324" s="9" t="s">
        <v>22</v>
      </c>
      <c r="AP324" s="9" t="s">
        <v>22</v>
      </c>
      <c r="AQ324" s="8"/>
      <c r="AR324" s="9" t="s">
        <v>4858</v>
      </c>
      <c r="AS324" s="11" t="s">
        <v>5004</v>
      </c>
      <c r="AT324" s="9" t="s">
        <v>5399</v>
      </c>
    </row>
    <row r="325">
      <c r="A325" s="103" t="s">
        <v>3993</v>
      </c>
      <c r="B325" s="260" t="str">
        <f> VLOOKUP($A325,datasets!$A:$B,2,0)</f>
        <v>Kropáček et al. 2019, Land Degradation &amp; Development (K6MS44VU)</v>
      </c>
      <c r="C325" s="8" t="str">
        <f t="shared" si="1"/>
        <v>K6MS44VU.1.1</v>
      </c>
      <c r="D325" s="9" t="s">
        <v>5400</v>
      </c>
      <c r="E325" s="9" t="s">
        <v>4773</v>
      </c>
      <c r="F325" s="9" t="s">
        <v>4695</v>
      </c>
      <c r="G325" s="9" t="s">
        <v>22</v>
      </c>
      <c r="H325" s="9" t="s">
        <v>22</v>
      </c>
      <c r="I325" s="9">
        <v>5.6</v>
      </c>
      <c r="J325" s="9">
        <v>2.8</v>
      </c>
      <c r="K325" s="9" t="s">
        <v>22</v>
      </c>
      <c r="L325" s="8"/>
      <c r="M325" s="9" t="s">
        <v>5005</v>
      </c>
      <c r="N325" s="9">
        <v>21.0</v>
      </c>
      <c r="O325" s="9" t="s">
        <v>22</v>
      </c>
      <c r="P325" s="9" t="s">
        <v>22</v>
      </c>
      <c r="Q325" s="9" t="s">
        <v>22</v>
      </c>
      <c r="R325" s="9" t="s">
        <v>22</v>
      </c>
      <c r="S325" s="9" t="s">
        <v>22</v>
      </c>
      <c r="T325" s="8"/>
      <c r="U325" s="9" t="s">
        <v>22</v>
      </c>
      <c r="V325" s="9" t="s">
        <v>22</v>
      </c>
      <c r="W325" s="9" t="s">
        <v>22</v>
      </c>
      <c r="X325" s="9" t="s">
        <v>22</v>
      </c>
      <c r="Y325" s="9" t="s">
        <v>22</v>
      </c>
      <c r="Z325" s="9">
        <v>12.8</v>
      </c>
      <c r="AA325" s="8"/>
      <c r="AB325" s="9" t="s">
        <v>4707</v>
      </c>
      <c r="AC325" s="9" t="s">
        <v>4707</v>
      </c>
      <c r="AD325" s="8"/>
      <c r="AE325" s="9" t="s">
        <v>4701</v>
      </c>
      <c r="AF325" s="9" t="s">
        <v>22</v>
      </c>
      <c r="AG325" s="9" t="s">
        <v>22</v>
      </c>
      <c r="AH325" s="9">
        <v>5.6</v>
      </c>
      <c r="AI325" s="9">
        <v>2.8</v>
      </c>
      <c r="AJ325" s="9" t="s">
        <v>22</v>
      </c>
      <c r="AK325" s="8"/>
      <c r="AL325" s="9" t="s">
        <v>22</v>
      </c>
      <c r="AM325" s="9" t="s">
        <v>22</v>
      </c>
      <c r="AN325" s="9" t="s">
        <v>22</v>
      </c>
      <c r="AO325" s="9" t="s">
        <v>22</v>
      </c>
      <c r="AP325" s="9">
        <v>12.8</v>
      </c>
      <c r="AQ325" s="8"/>
      <c r="AR325" s="9" t="s">
        <v>4714</v>
      </c>
      <c r="AS325" s="9" t="s">
        <v>5337</v>
      </c>
      <c r="AT325" s="9" t="s">
        <v>5401</v>
      </c>
    </row>
    <row r="326">
      <c r="A326" s="103" t="s">
        <v>3997</v>
      </c>
      <c r="B326" s="260" t="str">
        <f> VLOOKUP($A326,datasets!$A:$B,2,0)</f>
        <v>Kropáček et al. 2019, Land Degradation &amp; Development (K6MS44VU)</v>
      </c>
      <c r="C326" s="8" t="str">
        <f t="shared" si="1"/>
        <v>K6MS44VU.2.1</v>
      </c>
      <c r="D326" s="9" t="s">
        <v>5400</v>
      </c>
      <c r="E326" s="9" t="s">
        <v>4773</v>
      </c>
      <c r="F326" s="9" t="s">
        <v>4695</v>
      </c>
      <c r="G326" s="9" t="s">
        <v>22</v>
      </c>
      <c r="H326" s="9" t="s">
        <v>22</v>
      </c>
      <c r="I326" s="9">
        <v>5.6</v>
      </c>
      <c r="J326" s="9">
        <v>2.8</v>
      </c>
      <c r="K326" s="9" t="s">
        <v>22</v>
      </c>
      <c r="L326" s="8"/>
      <c r="M326" s="9" t="s">
        <v>5005</v>
      </c>
      <c r="N326" s="9">
        <v>21.0</v>
      </c>
      <c r="O326" s="9" t="s">
        <v>22</v>
      </c>
      <c r="P326" s="9" t="s">
        <v>22</v>
      </c>
      <c r="Q326" s="9" t="s">
        <v>22</v>
      </c>
      <c r="R326" s="9" t="s">
        <v>22</v>
      </c>
      <c r="S326" s="9" t="s">
        <v>22</v>
      </c>
      <c r="T326" s="8"/>
      <c r="U326" s="9" t="s">
        <v>22</v>
      </c>
      <c r="V326" s="9" t="s">
        <v>22</v>
      </c>
      <c r="W326" s="9" t="s">
        <v>22</v>
      </c>
      <c r="X326" s="9" t="s">
        <v>22</v>
      </c>
      <c r="Y326" s="9" t="s">
        <v>22</v>
      </c>
      <c r="Z326" s="9">
        <v>6.8</v>
      </c>
      <c r="AA326" s="8"/>
      <c r="AB326" s="9" t="s">
        <v>4707</v>
      </c>
      <c r="AC326" s="9" t="s">
        <v>4707</v>
      </c>
      <c r="AD326" s="8"/>
      <c r="AE326" s="9" t="s">
        <v>4701</v>
      </c>
      <c r="AF326" s="9" t="s">
        <v>22</v>
      </c>
      <c r="AG326" s="9" t="s">
        <v>22</v>
      </c>
      <c r="AH326" s="9">
        <v>5.6</v>
      </c>
      <c r="AI326" s="9">
        <v>2.8</v>
      </c>
      <c r="AJ326" s="9" t="s">
        <v>22</v>
      </c>
      <c r="AK326" s="8"/>
      <c r="AL326" s="9" t="s">
        <v>22</v>
      </c>
      <c r="AM326" s="9" t="s">
        <v>22</v>
      </c>
      <c r="AN326" s="9" t="s">
        <v>22</v>
      </c>
      <c r="AO326" s="9" t="s">
        <v>22</v>
      </c>
      <c r="AP326" s="9">
        <v>6.8</v>
      </c>
      <c r="AQ326" s="8"/>
      <c r="AR326" s="9" t="s">
        <v>4714</v>
      </c>
      <c r="AS326" s="9" t="s">
        <v>5337</v>
      </c>
      <c r="AT326" s="9" t="s">
        <v>5401</v>
      </c>
    </row>
    <row r="327">
      <c r="A327" s="103" t="s">
        <v>3998</v>
      </c>
      <c r="B327" s="260" t="str">
        <f> VLOOKUP($A327,datasets!$A:$B,2,0)</f>
        <v>Kropáček et al. 2019, Land Degradation &amp; Development (K6MS44VU)</v>
      </c>
      <c r="C327" s="8" t="str">
        <f t="shared" si="1"/>
        <v>K6MS44VU.3.1</v>
      </c>
      <c r="D327" s="9" t="s">
        <v>5400</v>
      </c>
      <c r="E327" s="9" t="s">
        <v>4773</v>
      </c>
      <c r="F327" s="9" t="s">
        <v>4695</v>
      </c>
      <c r="G327" s="9" t="s">
        <v>22</v>
      </c>
      <c r="H327" s="9" t="s">
        <v>22</v>
      </c>
      <c r="I327" s="9">
        <v>5.6</v>
      </c>
      <c r="J327" s="9">
        <v>2.8</v>
      </c>
      <c r="K327" s="9" t="s">
        <v>22</v>
      </c>
      <c r="L327" s="8"/>
      <c r="M327" s="9" t="s">
        <v>5005</v>
      </c>
      <c r="N327" s="9">
        <v>21.0</v>
      </c>
      <c r="O327" s="9" t="s">
        <v>22</v>
      </c>
      <c r="P327" s="9" t="s">
        <v>22</v>
      </c>
      <c r="Q327" s="9" t="s">
        <v>22</v>
      </c>
      <c r="R327" s="9" t="s">
        <v>22</v>
      </c>
      <c r="S327" s="9" t="s">
        <v>22</v>
      </c>
      <c r="T327" s="8"/>
      <c r="U327" s="9" t="s">
        <v>22</v>
      </c>
      <c r="V327" s="9" t="s">
        <v>22</v>
      </c>
      <c r="W327" s="9" t="s">
        <v>22</v>
      </c>
      <c r="X327" s="9" t="s">
        <v>22</v>
      </c>
      <c r="Y327" s="9" t="s">
        <v>22</v>
      </c>
      <c r="Z327" s="9">
        <v>5.3</v>
      </c>
      <c r="AA327" s="8"/>
      <c r="AB327" s="9" t="s">
        <v>4707</v>
      </c>
      <c r="AC327" s="9" t="s">
        <v>4707</v>
      </c>
      <c r="AD327" s="8"/>
      <c r="AE327" s="9" t="s">
        <v>4701</v>
      </c>
      <c r="AF327" s="9" t="s">
        <v>22</v>
      </c>
      <c r="AG327" s="9" t="s">
        <v>22</v>
      </c>
      <c r="AH327" s="9">
        <v>5.6</v>
      </c>
      <c r="AI327" s="9">
        <v>2.8</v>
      </c>
      <c r="AJ327" s="9" t="s">
        <v>22</v>
      </c>
      <c r="AK327" s="8"/>
      <c r="AL327" s="9" t="s">
        <v>22</v>
      </c>
      <c r="AM327" s="9" t="s">
        <v>22</v>
      </c>
      <c r="AN327" s="9" t="s">
        <v>22</v>
      </c>
      <c r="AO327" s="9" t="s">
        <v>22</v>
      </c>
      <c r="AP327" s="9">
        <v>5.3</v>
      </c>
      <c r="AQ327" s="8"/>
      <c r="AR327" s="9" t="s">
        <v>4714</v>
      </c>
      <c r="AS327" s="9" t="s">
        <v>5337</v>
      </c>
      <c r="AT327" s="9" t="s">
        <v>5401</v>
      </c>
    </row>
    <row r="328">
      <c r="A328" s="103" t="s">
        <v>3999</v>
      </c>
      <c r="B328" s="260" t="str">
        <f> VLOOKUP($A328,datasets!$A:$B,2,0)</f>
        <v>Kulha et al. 2018, Forests (FFRWPF9M)</v>
      </c>
      <c r="C328" s="8" t="str">
        <f t="shared" si="1"/>
        <v>FFRWPF9M.1.1</v>
      </c>
      <c r="D328" s="9" t="s">
        <v>4961</v>
      </c>
      <c r="E328" s="9" t="s">
        <v>5402</v>
      </c>
      <c r="F328" s="9" t="s">
        <v>4695</v>
      </c>
      <c r="G328" s="9" t="s">
        <v>22</v>
      </c>
      <c r="H328" s="9" t="s">
        <v>22</v>
      </c>
      <c r="I328" s="9" t="s">
        <v>22</v>
      </c>
      <c r="J328" s="9" t="s">
        <v>22</v>
      </c>
      <c r="K328" s="9" t="s">
        <v>22</v>
      </c>
      <c r="L328" s="8"/>
      <c r="M328" s="103" t="s">
        <v>22</v>
      </c>
      <c r="N328" s="103" t="s">
        <v>22</v>
      </c>
      <c r="O328" s="103" t="s">
        <v>22</v>
      </c>
      <c r="P328" s="103" t="s">
        <v>22</v>
      </c>
      <c r="Q328" s="103" t="s">
        <v>22</v>
      </c>
      <c r="R328" s="9" t="s">
        <v>22</v>
      </c>
      <c r="S328" s="9" t="s">
        <v>22</v>
      </c>
      <c r="T328" s="8"/>
      <c r="U328" s="103" t="s">
        <v>22</v>
      </c>
      <c r="V328" s="103" t="s">
        <v>22</v>
      </c>
      <c r="W328" s="103" t="s">
        <v>22</v>
      </c>
      <c r="X328" s="103" t="s">
        <v>22</v>
      </c>
      <c r="Y328" s="9" t="s">
        <v>22</v>
      </c>
      <c r="Z328" s="9" t="s">
        <v>22</v>
      </c>
      <c r="AA328" s="8"/>
      <c r="AB328" s="103" t="s">
        <v>22</v>
      </c>
      <c r="AC328" s="103" t="s">
        <v>22</v>
      </c>
      <c r="AD328" s="8"/>
      <c r="AE328" s="103" t="s">
        <v>22</v>
      </c>
      <c r="AF328" s="103" t="s">
        <v>22</v>
      </c>
      <c r="AG328" s="103" t="s">
        <v>22</v>
      </c>
      <c r="AH328" s="103" t="s">
        <v>22</v>
      </c>
      <c r="AI328" s="103" t="s">
        <v>22</v>
      </c>
      <c r="AJ328" s="103" t="s">
        <v>22</v>
      </c>
      <c r="AK328" s="8"/>
      <c r="AL328" s="103" t="s">
        <v>22</v>
      </c>
      <c r="AM328" s="103" t="s">
        <v>22</v>
      </c>
      <c r="AN328" s="103" t="s">
        <v>22</v>
      </c>
      <c r="AO328" s="103" t="s">
        <v>22</v>
      </c>
      <c r="AP328" s="103" t="s">
        <v>22</v>
      </c>
      <c r="AQ328" s="8"/>
      <c r="AR328" s="103" t="s">
        <v>22</v>
      </c>
      <c r="AS328" s="103" t="s">
        <v>22</v>
      </c>
      <c r="AT328" s="103" t="s">
        <v>22</v>
      </c>
    </row>
    <row r="329">
      <c r="A329" s="103" t="s">
        <v>4003</v>
      </c>
      <c r="B329" s="260" t="str">
        <f> VLOOKUP($A329,datasets!$A:$B,2,0)</f>
        <v>Kulha et al. 2018, Forests (FFRWPF9M)</v>
      </c>
      <c r="C329" s="8" t="str">
        <f t="shared" si="1"/>
        <v>FFRWPF9M.2.1</v>
      </c>
      <c r="D329" s="9" t="s">
        <v>4961</v>
      </c>
      <c r="E329" s="9" t="s">
        <v>5402</v>
      </c>
      <c r="F329" s="9" t="s">
        <v>4695</v>
      </c>
      <c r="G329" s="9" t="s">
        <v>22</v>
      </c>
      <c r="H329" s="9" t="s">
        <v>22</v>
      </c>
      <c r="I329" s="9" t="s">
        <v>22</v>
      </c>
      <c r="J329" s="9" t="s">
        <v>22</v>
      </c>
      <c r="K329" s="9" t="s">
        <v>22</v>
      </c>
      <c r="L329" s="8"/>
      <c r="M329" s="103" t="s">
        <v>22</v>
      </c>
      <c r="N329" s="103" t="s">
        <v>22</v>
      </c>
      <c r="O329" s="103" t="s">
        <v>22</v>
      </c>
      <c r="P329" s="103" t="s">
        <v>22</v>
      </c>
      <c r="Q329" s="103" t="s">
        <v>22</v>
      </c>
      <c r="R329" s="9" t="s">
        <v>22</v>
      </c>
      <c r="S329" s="9" t="s">
        <v>22</v>
      </c>
      <c r="T329" s="8"/>
      <c r="U329" s="103" t="s">
        <v>22</v>
      </c>
      <c r="V329" s="103" t="s">
        <v>22</v>
      </c>
      <c r="W329" s="103" t="s">
        <v>22</v>
      </c>
      <c r="X329" s="103" t="s">
        <v>22</v>
      </c>
      <c r="Y329" s="9" t="s">
        <v>22</v>
      </c>
      <c r="Z329" s="9" t="s">
        <v>22</v>
      </c>
      <c r="AA329" s="8"/>
      <c r="AB329" s="103" t="s">
        <v>22</v>
      </c>
      <c r="AC329" s="103" t="s">
        <v>22</v>
      </c>
      <c r="AD329" s="8"/>
      <c r="AE329" s="103" t="s">
        <v>22</v>
      </c>
      <c r="AF329" s="103" t="s">
        <v>22</v>
      </c>
      <c r="AG329" s="103" t="s">
        <v>22</v>
      </c>
      <c r="AH329" s="103" t="s">
        <v>22</v>
      </c>
      <c r="AI329" s="103" t="s">
        <v>22</v>
      </c>
      <c r="AJ329" s="103" t="s">
        <v>22</v>
      </c>
      <c r="AK329" s="8"/>
      <c r="AL329" s="103" t="s">
        <v>22</v>
      </c>
      <c r="AM329" s="103" t="s">
        <v>22</v>
      </c>
      <c r="AN329" s="103" t="s">
        <v>22</v>
      </c>
      <c r="AO329" s="103" t="s">
        <v>22</v>
      </c>
      <c r="AP329" s="103" t="s">
        <v>22</v>
      </c>
      <c r="AQ329" s="8"/>
      <c r="AR329" s="103" t="s">
        <v>22</v>
      </c>
      <c r="AS329" s="103" t="s">
        <v>22</v>
      </c>
      <c r="AT329" s="103" t="s">
        <v>22</v>
      </c>
    </row>
    <row r="330">
      <c r="A330" s="103" t="s">
        <v>4004</v>
      </c>
      <c r="B330" s="260" t="str">
        <f> VLOOKUP($A330,datasets!$A:$B,2,0)</f>
        <v>Kulha et al. 2018, Forests (FFRWPF9M)</v>
      </c>
      <c r="C330" s="8" t="str">
        <f t="shared" si="1"/>
        <v>FFRWPF9M.3.1</v>
      </c>
      <c r="D330" s="9" t="s">
        <v>4961</v>
      </c>
      <c r="E330" s="9" t="s">
        <v>5402</v>
      </c>
      <c r="F330" s="9" t="s">
        <v>4695</v>
      </c>
      <c r="G330" s="9" t="s">
        <v>22</v>
      </c>
      <c r="H330" s="9" t="s">
        <v>22</v>
      </c>
      <c r="I330" s="9" t="s">
        <v>22</v>
      </c>
      <c r="J330" s="9" t="s">
        <v>22</v>
      </c>
      <c r="K330" s="9" t="s">
        <v>22</v>
      </c>
      <c r="L330" s="8"/>
      <c r="M330" s="103" t="s">
        <v>22</v>
      </c>
      <c r="N330" s="103" t="s">
        <v>22</v>
      </c>
      <c r="O330" s="103" t="s">
        <v>22</v>
      </c>
      <c r="P330" s="103" t="s">
        <v>22</v>
      </c>
      <c r="Q330" s="103" t="s">
        <v>22</v>
      </c>
      <c r="R330" s="9" t="s">
        <v>22</v>
      </c>
      <c r="S330" s="9" t="s">
        <v>22</v>
      </c>
      <c r="T330" s="8"/>
      <c r="U330" s="103" t="s">
        <v>22</v>
      </c>
      <c r="V330" s="103" t="s">
        <v>22</v>
      </c>
      <c r="W330" s="103" t="s">
        <v>22</v>
      </c>
      <c r="X330" s="103" t="s">
        <v>22</v>
      </c>
      <c r="Y330" s="9" t="s">
        <v>22</v>
      </c>
      <c r="Z330" s="9" t="s">
        <v>22</v>
      </c>
      <c r="AA330" s="8"/>
      <c r="AB330" s="103" t="s">
        <v>22</v>
      </c>
      <c r="AC330" s="103" t="s">
        <v>22</v>
      </c>
      <c r="AD330" s="8"/>
      <c r="AE330" s="103" t="s">
        <v>22</v>
      </c>
      <c r="AF330" s="103" t="s">
        <v>22</v>
      </c>
      <c r="AG330" s="103" t="s">
        <v>22</v>
      </c>
      <c r="AH330" s="103" t="s">
        <v>22</v>
      </c>
      <c r="AI330" s="103" t="s">
        <v>22</v>
      </c>
      <c r="AJ330" s="103" t="s">
        <v>22</v>
      </c>
      <c r="AK330" s="8"/>
      <c r="AL330" s="103" t="s">
        <v>22</v>
      </c>
      <c r="AM330" s="103" t="s">
        <v>22</v>
      </c>
      <c r="AN330" s="103" t="s">
        <v>22</v>
      </c>
      <c r="AO330" s="103" t="s">
        <v>22</v>
      </c>
      <c r="AP330" s="103" t="s">
        <v>22</v>
      </c>
      <c r="AQ330" s="8"/>
      <c r="AR330" s="103" t="s">
        <v>22</v>
      </c>
      <c r="AS330" s="103" t="s">
        <v>22</v>
      </c>
      <c r="AT330" s="103" t="s">
        <v>22</v>
      </c>
    </row>
    <row r="331">
      <c r="A331" s="103" t="s">
        <v>4005</v>
      </c>
      <c r="B331" s="260" t="str">
        <f> VLOOKUP($A331,datasets!$A:$B,2,0)</f>
        <v>Kulha et al. 2018, Forests (FFRWPF9M)</v>
      </c>
      <c r="C331" s="8" t="str">
        <f t="shared" si="1"/>
        <v>FFRWPF9M.4.1</v>
      </c>
      <c r="D331" s="9" t="s">
        <v>4961</v>
      </c>
      <c r="E331" s="9" t="s">
        <v>5402</v>
      </c>
      <c r="F331" s="9" t="s">
        <v>4695</v>
      </c>
      <c r="G331" s="9" t="s">
        <v>22</v>
      </c>
      <c r="H331" s="9" t="s">
        <v>22</v>
      </c>
      <c r="I331" s="9" t="s">
        <v>22</v>
      </c>
      <c r="J331" s="9" t="s">
        <v>22</v>
      </c>
      <c r="K331" s="9" t="s">
        <v>22</v>
      </c>
      <c r="L331" s="8"/>
      <c r="M331" s="103" t="s">
        <v>22</v>
      </c>
      <c r="N331" s="103" t="s">
        <v>22</v>
      </c>
      <c r="O331" s="103" t="s">
        <v>22</v>
      </c>
      <c r="P331" s="103" t="s">
        <v>22</v>
      </c>
      <c r="Q331" s="103" t="s">
        <v>22</v>
      </c>
      <c r="R331" s="9" t="s">
        <v>22</v>
      </c>
      <c r="S331" s="9" t="s">
        <v>22</v>
      </c>
      <c r="T331" s="8"/>
      <c r="U331" s="103" t="s">
        <v>22</v>
      </c>
      <c r="V331" s="103" t="s">
        <v>22</v>
      </c>
      <c r="W331" s="103" t="s">
        <v>22</v>
      </c>
      <c r="X331" s="103" t="s">
        <v>22</v>
      </c>
      <c r="Y331" s="9" t="s">
        <v>22</v>
      </c>
      <c r="Z331" s="9" t="s">
        <v>22</v>
      </c>
      <c r="AA331" s="8"/>
      <c r="AB331" s="103" t="s">
        <v>22</v>
      </c>
      <c r="AC331" s="103" t="s">
        <v>22</v>
      </c>
      <c r="AD331" s="8"/>
      <c r="AE331" s="103" t="s">
        <v>22</v>
      </c>
      <c r="AF331" s="103" t="s">
        <v>22</v>
      </c>
      <c r="AG331" s="103" t="s">
        <v>22</v>
      </c>
      <c r="AH331" s="103" t="s">
        <v>22</v>
      </c>
      <c r="AI331" s="103" t="s">
        <v>22</v>
      </c>
      <c r="AJ331" s="103" t="s">
        <v>22</v>
      </c>
      <c r="AK331" s="8"/>
      <c r="AL331" s="103" t="s">
        <v>22</v>
      </c>
      <c r="AM331" s="103" t="s">
        <v>22</v>
      </c>
      <c r="AN331" s="103" t="s">
        <v>22</v>
      </c>
      <c r="AO331" s="103" t="s">
        <v>22</v>
      </c>
      <c r="AP331" s="103" t="s">
        <v>22</v>
      </c>
      <c r="AQ331" s="8"/>
      <c r="AR331" s="103" t="s">
        <v>22</v>
      </c>
      <c r="AS331" s="103" t="s">
        <v>22</v>
      </c>
      <c r="AT331" s="103" t="s">
        <v>22</v>
      </c>
    </row>
    <row r="332">
      <c r="A332" s="103" t="s">
        <v>4006</v>
      </c>
      <c r="B332" s="260" t="str">
        <f> VLOOKUP($A332,datasets!$A:$B,2,0)</f>
        <v>Kulha et al. 2018, Forests (FFRWPF9M)</v>
      </c>
      <c r="C332" s="8" t="str">
        <f t="shared" si="1"/>
        <v>FFRWPF9M.5.1</v>
      </c>
      <c r="D332" s="9" t="s">
        <v>4961</v>
      </c>
      <c r="E332" s="9" t="s">
        <v>5402</v>
      </c>
      <c r="F332" s="9" t="s">
        <v>4695</v>
      </c>
      <c r="G332" s="9" t="s">
        <v>22</v>
      </c>
      <c r="H332" s="9" t="s">
        <v>22</v>
      </c>
      <c r="I332" s="9" t="s">
        <v>22</v>
      </c>
      <c r="J332" s="9" t="s">
        <v>22</v>
      </c>
      <c r="K332" s="9" t="s">
        <v>22</v>
      </c>
      <c r="L332" s="8"/>
      <c r="M332" s="103" t="s">
        <v>22</v>
      </c>
      <c r="N332" s="103" t="s">
        <v>22</v>
      </c>
      <c r="O332" s="103" t="s">
        <v>22</v>
      </c>
      <c r="P332" s="103" t="s">
        <v>22</v>
      </c>
      <c r="Q332" s="103" t="s">
        <v>22</v>
      </c>
      <c r="R332" s="9" t="s">
        <v>22</v>
      </c>
      <c r="S332" s="9" t="s">
        <v>22</v>
      </c>
      <c r="T332" s="8"/>
      <c r="U332" s="103" t="s">
        <v>22</v>
      </c>
      <c r="V332" s="103" t="s">
        <v>22</v>
      </c>
      <c r="W332" s="103" t="s">
        <v>22</v>
      </c>
      <c r="X332" s="103" t="s">
        <v>22</v>
      </c>
      <c r="Y332" s="9" t="s">
        <v>22</v>
      </c>
      <c r="Z332" s="9" t="s">
        <v>22</v>
      </c>
      <c r="AA332" s="8"/>
      <c r="AB332" s="103" t="s">
        <v>22</v>
      </c>
      <c r="AC332" s="103" t="s">
        <v>22</v>
      </c>
      <c r="AD332" s="8"/>
      <c r="AE332" s="103" t="s">
        <v>22</v>
      </c>
      <c r="AF332" s="103" t="s">
        <v>22</v>
      </c>
      <c r="AG332" s="103" t="s">
        <v>22</v>
      </c>
      <c r="AH332" s="103" t="s">
        <v>22</v>
      </c>
      <c r="AI332" s="103" t="s">
        <v>22</v>
      </c>
      <c r="AJ332" s="103" t="s">
        <v>22</v>
      </c>
      <c r="AK332" s="8"/>
      <c r="AL332" s="103" t="s">
        <v>22</v>
      </c>
      <c r="AM332" s="103" t="s">
        <v>22</v>
      </c>
      <c r="AN332" s="103" t="s">
        <v>22</v>
      </c>
      <c r="AO332" s="103" t="s">
        <v>22</v>
      </c>
      <c r="AP332" s="103" t="s">
        <v>22</v>
      </c>
      <c r="AQ332" s="8"/>
      <c r="AR332" s="103" t="s">
        <v>22</v>
      </c>
      <c r="AS332" s="103" t="s">
        <v>22</v>
      </c>
      <c r="AT332" s="103" t="s">
        <v>22</v>
      </c>
    </row>
    <row r="333">
      <c r="A333" s="103" t="s">
        <v>4007</v>
      </c>
      <c r="B333" s="260" t="str">
        <f> VLOOKUP($A333,datasets!$A:$B,2,0)</f>
        <v>Kulha et al. 2018, Forests (FFRWPF9M)</v>
      </c>
      <c r="C333" s="8" t="str">
        <f t="shared" si="1"/>
        <v>FFRWPF9M.6.1</v>
      </c>
      <c r="D333" s="9" t="s">
        <v>4961</v>
      </c>
      <c r="E333" s="9" t="s">
        <v>5402</v>
      </c>
      <c r="F333" s="9" t="s">
        <v>4695</v>
      </c>
      <c r="G333" s="9" t="s">
        <v>22</v>
      </c>
      <c r="H333" s="9" t="s">
        <v>22</v>
      </c>
      <c r="I333" s="9" t="s">
        <v>22</v>
      </c>
      <c r="J333" s="9" t="s">
        <v>22</v>
      </c>
      <c r="K333" s="9" t="s">
        <v>22</v>
      </c>
      <c r="L333" s="8"/>
      <c r="M333" s="103" t="s">
        <v>22</v>
      </c>
      <c r="N333" s="103" t="s">
        <v>22</v>
      </c>
      <c r="O333" s="103" t="s">
        <v>22</v>
      </c>
      <c r="P333" s="103" t="s">
        <v>22</v>
      </c>
      <c r="Q333" s="103" t="s">
        <v>22</v>
      </c>
      <c r="R333" s="9" t="s">
        <v>22</v>
      </c>
      <c r="S333" s="9" t="s">
        <v>22</v>
      </c>
      <c r="T333" s="8"/>
      <c r="U333" s="103" t="s">
        <v>22</v>
      </c>
      <c r="V333" s="103" t="s">
        <v>22</v>
      </c>
      <c r="W333" s="103" t="s">
        <v>22</v>
      </c>
      <c r="X333" s="103" t="s">
        <v>22</v>
      </c>
      <c r="Y333" s="9" t="s">
        <v>22</v>
      </c>
      <c r="Z333" s="9" t="s">
        <v>22</v>
      </c>
      <c r="AA333" s="8"/>
      <c r="AB333" s="103" t="s">
        <v>22</v>
      </c>
      <c r="AC333" s="103" t="s">
        <v>22</v>
      </c>
      <c r="AD333" s="8"/>
      <c r="AE333" s="103" t="s">
        <v>22</v>
      </c>
      <c r="AF333" s="103" t="s">
        <v>22</v>
      </c>
      <c r="AG333" s="103" t="s">
        <v>22</v>
      </c>
      <c r="AH333" s="103" t="s">
        <v>22</v>
      </c>
      <c r="AI333" s="103" t="s">
        <v>22</v>
      </c>
      <c r="AJ333" s="103" t="s">
        <v>22</v>
      </c>
      <c r="AK333" s="8"/>
      <c r="AL333" s="103" t="s">
        <v>22</v>
      </c>
      <c r="AM333" s="103" t="s">
        <v>22</v>
      </c>
      <c r="AN333" s="103" t="s">
        <v>22</v>
      </c>
      <c r="AO333" s="103" t="s">
        <v>22</v>
      </c>
      <c r="AP333" s="103" t="s">
        <v>22</v>
      </c>
      <c r="AQ333" s="8"/>
      <c r="AR333" s="103" t="s">
        <v>22</v>
      </c>
      <c r="AS333" s="103" t="s">
        <v>22</v>
      </c>
      <c r="AT333" s="103" t="s">
        <v>22</v>
      </c>
    </row>
    <row r="334">
      <c r="A334" s="103" t="s">
        <v>4008</v>
      </c>
      <c r="B334" s="260" t="str">
        <f> VLOOKUP($A334,datasets!$A:$B,2,0)</f>
        <v>Kulha et al. 2018, Forests (FFRWPF9M)</v>
      </c>
      <c r="C334" s="8" t="str">
        <f t="shared" si="1"/>
        <v>FFRWPF9M.7.1</v>
      </c>
      <c r="D334" s="9" t="s">
        <v>4961</v>
      </c>
      <c r="E334" s="9" t="s">
        <v>5403</v>
      </c>
      <c r="F334" s="9" t="s">
        <v>4695</v>
      </c>
      <c r="G334" s="9" t="s">
        <v>22</v>
      </c>
      <c r="H334" s="9" t="s">
        <v>22</v>
      </c>
      <c r="I334" s="9" t="s">
        <v>22</v>
      </c>
      <c r="J334" s="9" t="s">
        <v>22</v>
      </c>
      <c r="K334" s="9" t="s">
        <v>22</v>
      </c>
      <c r="L334" s="8"/>
      <c r="M334" s="103" t="s">
        <v>22</v>
      </c>
      <c r="N334" s="103" t="s">
        <v>22</v>
      </c>
      <c r="O334" s="103" t="s">
        <v>22</v>
      </c>
      <c r="P334" s="103" t="s">
        <v>22</v>
      </c>
      <c r="Q334" s="103" t="s">
        <v>22</v>
      </c>
      <c r="R334" s="9" t="s">
        <v>22</v>
      </c>
      <c r="S334" s="9" t="s">
        <v>22</v>
      </c>
      <c r="T334" s="8"/>
      <c r="U334" s="103" t="s">
        <v>22</v>
      </c>
      <c r="V334" s="103" t="s">
        <v>22</v>
      </c>
      <c r="W334" s="103" t="s">
        <v>22</v>
      </c>
      <c r="X334" s="103" t="s">
        <v>22</v>
      </c>
      <c r="Y334" s="9" t="s">
        <v>22</v>
      </c>
      <c r="Z334" s="9" t="s">
        <v>22</v>
      </c>
      <c r="AA334" s="8"/>
      <c r="AB334" s="103" t="s">
        <v>22</v>
      </c>
      <c r="AC334" s="103" t="s">
        <v>22</v>
      </c>
      <c r="AD334" s="8"/>
      <c r="AE334" s="103" t="s">
        <v>22</v>
      </c>
      <c r="AF334" s="103" t="s">
        <v>22</v>
      </c>
      <c r="AG334" s="103" t="s">
        <v>22</v>
      </c>
      <c r="AH334" s="103" t="s">
        <v>22</v>
      </c>
      <c r="AI334" s="103" t="s">
        <v>22</v>
      </c>
      <c r="AJ334" s="103" t="s">
        <v>22</v>
      </c>
      <c r="AK334" s="8"/>
      <c r="AL334" s="103" t="s">
        <v>22</v>
      </c>
      <c r="AM334" s="103" t="s">
        <v>22</v>
      </c>
      <c r="AN334" s="103" t="s">
        <v>22</v>
      </c>
      <c r="AO334" s="103" t="s">
        <v>22</v>
      </c>
      <c r="AP334" s="103" t="s">
        <v>22</v>
      </c>
      <c r="AQ334" s="8"/>
      <c r="AR334" s="103" t="s">
        <v>22</v>
      </c>
      <c r="AS334" s="103" t="s">
        <v>22</v>
      </c>
      <c r="AT334" s="103" t="s">
        <v>22</v>
      </c>
    </row>
    <row r="335">
      <c r="A335" s="103" t="s">
        <v>4009</v>
      </c>
      <c r="B335" s="260" t="str">
        <f> VLOOKUP($A335,datasets!$A:$B,2,0)</f>
        <v>Kulha et al. 2018, Forests (FFRWPF9M)</v>
      </c>
      <c r="C335" s="8" t="str">
        <f t="shared" si="1"/>
        <v>FFRWPF9M.8.1</v>
      </c>
      <c r="D335" s="9" t="s">
        <v>4961</v>
      </c>
      <c r="E335" s="9" t="s">
        <v>5403</v>
      </c>
      <c r="F335" s="9" t="s">
        <v>4695</v>
      </c>
      <c r="G335" s="9" t="s">
        <v>22</v>
      </c>
      <c r="H335" s="9" t="s">
        <v>22</v>
      </c>
      <c r="I335" s="9" t="s">
        <v>22</v>
      </c>
      <c r="J335" s="9" t="s">
        <v>22</v>
      </c>
      <c r="K335" s="9" t="s">
        <v>22</v>
      </c>
      <c r="L335" s="8"/>
      <c r="M335" s="103" t="s">
        <v>22</v>
      </c>
      <c r="N335" s="103" t="s">
        <v>22</v>
      </c>
      <c r="O335" s="103" t="s">
        <v>22</v>
      </c>
      <c r="P335" s="103" t="s">
        <v>22</v>
      </c>
      <c r="Q335" s="103" t="s">
        <v>22</v>
      </c>
      <c r="R335" s="9" t="s">
        <v>22</v>
      </c>
      <c r="S335" s="9" t="s">
        <v>22</v>
      </c>
      <c r="T335" s="8"/>
      <c r="U335" s="103" t="s">
        <v>22</v>
      </c>
      <c r="V335" s="103" t="s">
        <v>22</v>
      </c>
      <c r="W335" s="103" t="s">
        <v>22</v>
      </c>
      <c r="X335" s="103" t="s">
        <v>22</v>
      </c>
      <c r="Y335" s="9" t="s">
        <v>22</v>
      </c>
      <c r="Z335" s="9" t="s">
        <v>22</v>
      </c>
      <c r="AA335" s="8"/>
      <c r="AB335" s="103" t="s">
        <v>22</v>
      </c>
      <c r="AC335" s="103" t="s">
        <v>22</v>
      </c>
      <c r="AD335" s="8"/>
      <c r="AE335" s="103" t="s">
        <v>22</v>
      </c>
      <c r="AF335" s="103" t="s">
        <v>22</v>
      </c>
      <c r="AG335" s="103" t="s">
        <v>22</v>
      </c>
      <c r="AH335" s="103" t="s">
        <v>22</v>
      </c>
      <c r="AI335" s="103" t="s">
        <v>22</v>
      </c>
      <c r="AJ335" s="103" t="s">
        <v>22</v>
      </c>
      <c r="AK335" s="8"/>
      <c r="AL335" s="103" t="s">
        <v>22</v>
      </c>
      <c r="AM335" s="103" t="s">
        <v>22</v>
      </c>
      <c r="AN335" s="103" t="s">
        <v>22</v>
      </c>
      <c r="AO335" s="103" t="s">
        <v>22</v>
      </c>
      <c r="AP335" s="103" t="s">
        <v>22</v>
      </c>
      <c r="AQ335" s="8"/>
      <c r="AR335" s="103" t="s">
        <v>22</v>
      </c>
      <c r="AS335" s="103" t="s">
        <v>22</v>
      </c>
      <c r="AT335" s="103" t="s">
        <v>22</v>
      </c>
    </row>
    <row r="336">
      <c r="A336" s="103" t="s">
        <v>4010</v>
      </c>
      <c r="B336" s="260" t="str">
        <f> VLOOKUP($A336,datasets!$A:$B,2,0)</f>
        <v>Kulha et al. 2018, Forests (FFRWPF9M)</v>
      </c>
      <c r="C336" s="8" t="str">
        <f t="shared" si="1"/>
        <v>FFRWPF9M.9.1</v>
      </c>
      <c r="D336" s="9" t="s">
        <v>4961</v>
      </c>
      <c r="E336" s="9" t="s">
        <v>5403</v>
      </c>
      <c r="F336" s="9" t="s">
        <v>4695</v>
      </c>
      <c r="G336" s="9" t="s">
        <v>22</v>
      </c>
      <c r="H336" s="9" t="s">
        <v>22</v>
      </c>
      <c r="I336" s="9" t="s">
        <v>22</v>
      </c>
      <c r="J336" s="9" t="s">
        <v>22</v>
      </c>
      <c r="K336" s="9" t="s">
        <v>22</v>
      </c>
      <c r="L336" s="8"/>
      <c r="M336" s="103" t="s">
        <v>22</v>
      </c>
      <c r="N336" s="103" t="s">
        <v>22</v>
      </c>
      <c r="O336" s="103" t="s">
        <v>22</v>
      </c>
      <c r="P336" s="103" t="s">
        <v>22</v>
      </c>
      <c r="Q336" s="103" t="s">
        <v>22</v>
      </c>
      <c r="R336" s="9" t="s">
        <v>22</v>
      </c>
      <c r="S336" s="9" t="s">
        <v>22</v>
      </c>
      <c r="T336" s="8"/>
      <c r="U336" s="103" t="s">
        <v>22</v>
      </c>
      <c r="V336" s="103" t="s">
        <v>22</v>
      </c>
      <c r="W336" s="103" t="s">
        <v>22</v>
      </c>
      <c r="X336" s="103" t="s">
        <v>22</v>
      </c>
      <c r="Y336" s="9" t="s">
        <v>22</v>
      </c>
      <c r="Z336" s="9" t="s">
        <v>22</v>
      </c>
      <c r="AA336" s="8"/>
      <c r="AB336" s="103" t="s">
        <v>22</v>
      </c>
      <c r="AC336" s="103" t="s">
        <v>22</v>
      </c>
      <c r="AD336" s="8"/>
      <c r="AE336" s="103" t="s">
        <v>22</v>
      </c>
      <c r="AF336" s="103" t="s">
        <v>22</v>
      </c>
      <c r="AG336" s="103" t="s">
        <v>22</v>
      </c>
      <c r="AH336" s="103" t="s">
        <v>22</v>
      </c>
      <c r="AI336" s="103" t="s">
        <v>22</v>
      </c>
      <c r="AJ336" s="103" t="s">
        <v>22</v>
      </c>
      <c r="AK336" s="8"/>
      <c r="AL336" s="103" t="s">
        <v>22</v>
      </c>
      <c r="AM336" s="103" t="s">
        <v>22</v>
      </c>
      <c r="AN336" s="103" t="s">
        <v>22</v>
      </c>
      <c r="AO336" s="103" t="s">
        <v>22</v>
      </c>
      <c r="AP336" s="103" t="s">
        <v>22</v>
      </c>
      <c r="AQ336" s="8"/>
      <c r="AR336" s="103" t="s">
        <v>22</v>
      </c>
      <c r="AS336" s="103" t="s">
        <v>22</v>
      </c>
      <c r="AT336" s="103" t="s">
        <v>22</v>
      </c>
    </row>
    <row r="337">
      <c r="A337" s="98" t="s">
        <v>4002</v>
      </c>
      <c r="B337" s="260" t="str">
        <f> VLOOKUP($A337,datasets!$A:$B,2,0)</f>
        <v>Kulha et al. 2018, Forests (FFRWPF9M)</v>
      </c>
      <c r="C337" s="8" t="str">
        <f t="shared" si="1"/>
        <v>FFRWPF9M.10.1</v>
      </c>
      <c r="D337" s="9" t="s">
        <v>4961</v>
      </c>
      <c r="E337" s="9" t="s">
        <v>5403</v>
      </c>
      <c r="F337" s="9" t="s">
        <v>4695</v>
      </c>
      <c r="G337" s="9" t="s">
        <v>22</v>
      </c>
      <c r="H337" s="9" t="s">
        <v>22</v>
      </c>
      <c r="I337" s="9" t="s">
        <v>22</v>
      </c>
      <c r="J337" s="9" t="s">
        <v>22</v>
      </c>
      <c r="K337" s="9" t="s">
        <v>22</v>
      </c>
      <c r="L337" s="8"/>
      <c r="M337" s="103" t="s">
        <v>22</v>
      </c>
      <c r="N337" s="103" t="s">
        <v>22</v>
      </c>
      <c r="O337" s="103" t="s">
        <v>22</v>
      </c>
      <c r="P337" s="103" t="s">
        <v>22</v>
      </c>
      <c r="Q337" s="103" t="s">
        <v>22</v>
      </c>
      <c r="R337" s="9" t="s">
        <v>22</v>
      </c>
      <c r="S337" s="9" t="s">
        <v>22</v>
      </c>
      <c r="T337" s="8"/>
      <c r="U337" s="103" t="s">
        <v>22</v>
      </c>
      <c r="V337" s="103" t="s">
        <v>22</v>
      </c>
      <c r="W337" s="103" t="s">
        <v>22</v>
      </c>
      <c r="X337" s="103" t="s">
        <v>22</v>
      </c>
      <c r="Y337" s="9" t="s">
        <v>22</v>
      </c>
      <c r="Z337" s="9" t="s">
        <v>22</v>
      </c>
      <c r="AA337" s="8"/>
      <c r="AB337" s="103" t="s">
        <v>22</v>
      </c>
      <c r="AC337" s="103" t="s">
        <v>22</v>
      </c>
      <c r="AD337" s="8"/>
      <c r="AE337" s="103" t="s">
        <v>22</v>
      </c>
      <c r="AF337" s="103" t="s">
        <v>22</v>
      </c>
      <c r="AG337" s="103" t="s">
        <v>22</v>
      </c>
      <c r="AH337" s="103" t="s">
        <v>22</v>
      </c>
      <c r="AI337" s="103" t="s">
        <v>22</v>
      </c>
      <c r="AJ337" s="103" t="s">
        <v>22</v>
      </c>
      <c r="AK337" s="8"/>
      <c r="AL337" s="103" t="s">
        <v>22</v>
      </c>
      <c r="AM337" s="103" t="s">
        <v>22</v>
      </c>
      <c r="AN337" s="103" t="s">
        <v>22</v>
      </c>
      <c r="AO337" s="103" t="s">
        <v>22</v>
      </c>
      <c r="AP337" s="103" t="s">
        <v>22</v>
      </c>
      <c r="AQ337" s="8"/>
      <c r="AR337" s="103" t="s">
        <v>22</v>
      </c>
      <c r="AS337" s="103" t="s">
        <v>22</v>
      </c>
      <c r="AT337" s="103" t="s">
        <v>22</v>
      </c>
    </row>
    <row r="338">
      <c r="A338" s="103" t="s">
        <v>4011</v>
      </c>
      <c r="B338" s="260" t="str">
        <f> VLOOKUP($A338,datasets!$A:$B,2,0)</f>
        <v>Kupidura et al. 2019, ISPRS International Journal of Geo-Information (BQWUAZPY)</v>
      </c>
      <c r="C338" s="8" t="str">
        <f t="shared" si="1"/>
        <v>BQWUAZPY.1.1</v>
      </c>
      <c r="D338" s="9" t="s">
        <v>4961</v>
      </c>
      <c r="E338" s="9" t="s">
        <v>4921</v>
      </c>
      <c r="F338" s="9" t="s">
        <v>4695</v>
      </c>
      <c r="G338" s="9" t="s">
        <v>22</v>
      </c>
      <c r="H338" s="9" t="s">
        <v>22</v>
      </c>
      <c r="I338" s="9" t="s">
        <v>22</v>
      </c>
      <c r="J338" s="9" t="s">
        <v>22</v>
      </c>
      <c r="K338" s="9">
        <v>0.5</v>
      </c>
      <c r="L338" s="8"/>
      <c r="M338" s="9">
        <v>10.0</v>
      </c>
      <c r="N338" s="9">
        <v>10.0</v>
      </c>
      <c r="O338" s="103" t="s">
        <v>22</v>
      </c>
      <c r="P338" s="103" t="s">
        <v>22</v>
      </c>
      <c r="Q338" s="103" t="s">
        <v>22</v>
      </c>
      <c r="R338" s="103" t="s">
        <v>22</v>
      </c>
      <c r="S338" s="103" t="s">
        <v>22</v>
      </c>
      <c r="T338" s="8"/>
      <c r="U338" s="9">
        <v>5.0</v>
      </c>
      <c r="V338" s="103" t="s">
        <v>22</v>
      </c>
      <c r="W338" s="103" t="s">
        <v>22</v>
      </c>
      <c r="X338" s="103" t="s">
        <v>22</v>
      </c>
      <c r="Y338" s="103" t="s">
        <v>22</v>
      </c>
      <c r="Z338" s="103" t="s">
        <v>22</v>
      </c>
      <c r="AA338" s="8"/>
      <c r="AB338" s="103" t="s">
        <v>22</v>
      </c>
      <c r="AC338" s="103" t="s">
        <v>22</v>
      </c>
      <c r="AD338" s="8"/>
      <c r="AE338" s="103" t="s">
        <v>22</v>
      </c>
      <c r="AF338" s="103" t="s">
        <v>22</v>
      </c>
      <c r="AG338" s="103" t="s">
        <v>22</v>
      </c>
      <c r="AH338" s="103" t="s">
        <v>22</v>
      </c>
      <c r="AI338" s="103" t="s">
        <v>22</v>
      </c>
      <c r="AJ338" s="103" t="s">
        <v>22</v>
      </c>
      <c r="AK338" s="8"/>
      <c r="AL338" s="103" t="s">
        <v>22</v>
      </c>
      <c r="AM338" s="103" t="s">
        <v>22</v>
      </c>
      <c r="AN338" s="103" t="s">
        <v>22</v>
      </c>
      <c r="AO338" s="103" t="s">
        <v>22</v>
      </c>
      <c r="AP338" s="103" t="s">
        <v>22</v>
      </c>
      <c r="AQ338" s="8"/>
      <c r="AR338" s="103" t="s">
        <v>22</v>
      </c>
      <c r="AS338" s="103" t="s">
        <v>22</v>
      </c>
      <c r="AT338" s="9" t="s">
        <v>5404</v>
      </c>
    </row>
    <row r="339">
      <c r="A339" s="103" t="s">
        <v>4017</v>
      </c>
      <c r="B339" s="260" t="str">
        <f> VLOOKUP($A339,datasets!$A:$B,2,0)</f>
        <v>Kupidura et al. 2019, ISPRS International Journal of Geo-Information (BQWUAZPY)</v>
      </c>
      <c r="C339" s="8" t="str">
        <f t="shared" si="1"/>
        <v>BQWUAZPY.2.1</v>
      </c>
      <c r="D339" s="9" t="s">
        <v>4961</v>
      </c>
      <c r="E339" s="9" t="s">
        <v>4921</v>
      </c>
      <c r="F339" s="9" t="s">
        <v>4695</v>
      </c>
      <c r="G339" s="9" t="s">
        <v>22</v>
      </c>
      <c r="H339" s="9" t="s">
        <v>22</v>
      </c>
      <c r="I339" s="9" t="s">
        <v>22</v>
      </c>
      <c r="J339" s="9" t="s">
        <v>22</v>
      </c>
      <c r="K339" s="9">
        <v>0.5</v>
      </c>
      <c r="L339" s="8"/>
      <c r="M339" s="9">
        <v>10.0</v>
      </c>
      <c r="N339" s="9">
        <v>10.0</v>
      </c>
      <c r="O339" s="103" t="s">
        <v>22</v>
      </c>
      <c r="P339" s="103" t="s">
        <v>22</v>
      </c>
      <c r="Q339" s="103" t="s">
        <v>22</v>
      </c>
      <c r="R339" s="103" t="s">
        <v>22</v>
      </c>
      <c r="S339" s="103" t="s">
        <v>22</v>
      </c>
      <c r="T339" s="8"/>
      <c r="U339" s="9">
        <v>5.0</v>
      </c>
      <c r="V339" s="103" t="s">
        <v>22</v>
      </c>
      <c r="W339" s="103" t="s">
        <v>22</v>
      </c>
      <c r="X339" s="103" t="s">
        <v>22</v>
      </c>
      <c r="Y339" s="103" t="s">
        <v>22</v>
      </c>
      <c r="Z339" s="103" t="s">
        <v>22</v>
      </c>
      <c r="AA339" s="8"/>
      <c r="AB339" s="103" t="s">
        <v>22</v>
      </c>
      <c r="AC339" s="103" t="s">
        <v>22</v>
      </c>
      <c r="AD339" s="8"/>
      <c r="AE339" s="103" t="s">
        <v>22</v>
      </c>
      <c r="AF339" s="103" t="s">
        <v>22</v>
      </c>
      <c r="AG339" s="103" t="s">
        <v>22</v>
      </c>
      <c r="AH339" s="103" t="s">
        <v>22</v>
      </c>
      <c r="AI339" s="103" t="s">
        <v>22</v>
      </c>
      <c r="AJ339" s="103" t="s">
        <v>22</v>
      </c>
      <c r="AK339" s="8"/>
      <c r="AL339" s="103" t="s">
        <v>22</v>
      </c>
      <c r="AM339" s="103" t="s">
        <v>22</v>
      </c>
      <c r="AN339" s="103" t="s">
        <v>22</v>
      </c>
      <c r="AO339" s="103" t="s">
        <v>22</v>
      </c>
      <c r="AP339" s="103" t="s">
        <v>22</v>
      </c>
      <c r="AQ339" s="8"/>
      <c r="AR339" s="103" t="s">
        <v>22</v>
      </c>
      <c r="AS339" s="103" t="s">
        <v>22</v>
      </c>
      <c r="AT339" s="9" t="s">
        <v>5404</v>
      </c>
    </row>
    <row r="340">
      <c r="A340" s="103" t="s">
        <v>4019</v>
      </c>
      <c r="B340" s="260" t="str">
        <f> VLOOKUP($A340,datasets!$A:$B,2,0)</f>
        <v>Kupidura et al. 2019, ISPRS International Journal of Geo-Information (BQWUAZPY)</v>
      </c>
      <c r="C340" s="8" t="str">
        <f t="shared" si="1"/>
        <v>BQWUAZPY.3.1</v>
      </c>
      <c r="D340" s="9" t="s">
        <v>4961</v>
      </c>
      <c r="E340" s="9" t="s">
        <v>4921</v>
      </c>
      <c r="F340" s="9" t="s">
        <v>4695</v>
      </c>
      <c r="G340" s="9" t="s">
        <v>22</v>
      </c>
      <c r="H340" s="9" t="s">
        <v>22</v>
      </c>
      <c r="I340" s="9" t="s">
        <v>22</v>
      </c>
      <c r="J340" s="9" t="s">
        <v>22</v>
      </c>
      <c r="K340" s="9">
        <v>0.5</v>
      </c>
      <c r="L340" s="8"/>
      <c r="M340" s="9">
        <v>10.0</v>
      </c>
      <c r="N340" s="9">
        <v>10.0</v>
      </c>
      <c r="O340" s="103" t="s">
        <v>22</v>
      </c>
      <c r="P340" s="103" t="s">
        <v>22</v>
      </c>
      <c r="Q340" s="103" t="s">
        <v>22</v>
      </c>
      <c r="R340" s="103" t="s">
        <v>22</v>
      </c>
      <c r="S340" s="103" t="s">
        <v>22</v>
      </c>
      <c r="T340" s="8"/>
      <c r="U340" s="9">
        <v>5.0</v>
      </c>
      <c r="V340" s="103" t="s">
        <v>22</v>
      </c>
      <c r="W340" s="103" t="s">
        <v>22</v>
      </c>
      <c r="X340" s="103" t="s">
        <v>22</v>
      </c>
      <c r="Y340" s="103" t="s">
        <v>22</v>
      </c>
      <c r="Z340" s="103" t="s">
        <v>22</v>
      </c>
      <c r="AA340" s="8"/>
      <c r="AB340" s="103" t="s">
        <v>22</v>
      </c>
      <c r="AC340" s="103" t="s">
        <v>22</v>
      </c>
      <c r="AD340" s="8"/>
      <c r="AE340" s="103" t="s">
        <v>22</v>
      </c>
      <c r="AF340" s="103" t="s">
        <v>22</v>
      </c>
      <c r="AG340" s="103" t="s">
        <v>22</v>
      </c>
      <c r="AH340" s="103" t="s">
        <v>22</v>
      </c>
      <c r="AI340" s="103" t="s">
        <v>22</v>
      </c>
      <c r="AJ340" s="103" t="s">
        <v>22</v>
      </c>
      <c r="AK340" s="8"/>
      <c r="AL340" s="103" t="s">
        <v>22</v>
      </c>
      <c r="AM340" s="103" t="s">
        <v>22</v>
      </c>
      <c r="AN340" s="103" t="s">
        <v>22</v>
      </c>
      <c r="AO340" s="103" t="s">
        <v>22</v>
      </c>
      <c r="AP340" s="103" t="s">
        <v>22</v>
      </c>
      <c r="AQ340" s="8"/>
      <c r="AR340" s="103" t="s">
        <v>22</v>
      </c>
      <c r="AS340" s="103" t="s">
        <v>22</v>
      </c>
      <c r="AT340" s="9" t="s">
        <v>5404</v>
      </c>
    </row>
    <row r="341">
      <c r="A341" s="98" t="s">
        <v>4021</v>
      </c>
      <c r="B341" s="260" t="str">
        <f> VLOOKUP($A341,datasets!$A:$B,2,0)</f>
        <v>Kupidura et al. 2019, ISPRS International Journal of Geo-Information (BQWUAZPY)</v>
      </c>
      <c r="C341" s="8" t="str">
        <f t="shared" si="1"/>
        <v>BQWUAZPY.4.1</v>
      </c>
      <c r="D341" s="9" t="s">
        <v>4961</v>
      </c>
      <c r="E341" s="9" t="s">
        <v>4921</v>
      </c>
      <c r="F341" s="9" t="s">
        <v>4695</v>
      </c>
      <c r="G341" s="9" t="s">
        <v>22</v>
      </c>
      <c r="H341" s="9" t="s">
        <v>22</v>
      </c>
      <c r="I341" s="9" t="s">
        <v>22</v>
      </c>
      <c r="J341" s="9" t="s">
        <v>22</v>
      </c>
      <c r="K341" s="9">
        <v>0.5</v>
      </c>
      <c r="L341" s="8"/>
      <c r="M341" s="9">
        <v>10.0</v>
      </c>
      <c r="N341" s="9">
        <v>10.0</v>
      </c>
      <c r="O341" s="103" t="s">
        <v>22</v>
      </c>
      <c r="P341" s="103" t="s">
        <v>22</v>
      </c>
      <c r="Q341" s="103" t="s">
        <v>22</v>
      </c>
      <c r="R341" s="103" t="s">
        <v>22</v>
      </c>
      <c r="S341" s="103" t="s">
        <v>22</v>
      </c>
      <c r="T341" s="8"/>
      <c r="U341" s="9">
        <v>5.0</v>
      </c>
      <c r="V341" s="103" t="s">
        <v>22</v>
      </c>
      <c r="W341" s="103" t="s">
        <v>22</v>
      </c>
      <c r="X341" s="103" t="s">
        <v>22</v>
      </c>
      <c r="Y341" s="103" t="s">
        <v>22</v>
      </c>
      <c r="Z341" s="103" t="s">
        <v>22</v>
      </c>
      <c r="AA341" s="8"/>
      <c r="AB341" s="103" t="s">
        <v>22</v>
      </c>
      <c r="AC341" s="103" t="s">
        <v>22</v>
      </c>
      <c r="AD341" s="8"/>
      <c r="AE341" s="103" t="s">
        <v>22</v>
      </c>
      <c r="AF341" s="103" t="s">
        <v>22</v>
      </c>
      <c r="AG341" s="103" t="s">
        <v>22</v>
      </c>
      <c r="AH341" s="103" t="s">
        <v>22</v>
      </c>
      <c r="AI341" s="103" t="s">
        <v>22</v>
      </c>
      <c r="AJ341" s="103" t="s">
        <v>22</v>
      </c>
      <c r="AK341" s="8"/>
      <c r="AL341" s="103" t="s">
        <v>22</v>
      </c>
      <c r="AM341" s="103" t="s">
        <v>22</v>
      </c>
      <c r="AN341" s="103" t="s">
        <v>22</v>
      </c>
      <c r="AO341" s="103" t="s">
        <v>22</v>
      </c>
      <c r="AP341" s="103" t="s">
        <v>22</v>
      </c>
      <c r="AQ341" s="8"/>
      <c r="AR341" s="103" t="s">
        <v>22</v>
      </c>
      <c r="AS341" s="103" t="s">
        <v>22</v>
      </c>
      <c r="AT341" s="9" t="s">
        <v>5404</v>
      </c>
    </row>
    <row r="342">
      <c r="A342" s="43" t="s">
        <v>4022</v>
      </c>
      <c r="B342" s="46" t="str">
        <f> VLOOKUP($A342,datasets!$A:$B,2,0)</f>
        <v>Kupidura et al. 2019, ISPRS International Journal of Geo-Information (BQWUAZPY)</v>
      </c>
      <c r="C342" s="46" t="str">
        <f t="shared" si="1"/>
        <v>BQWUAZPY.5.1</v>
      </c>
      <c r="D342" s="9" t="s">
        <v>4961</v>
      </c>
      <c r="E342" s="9" t="s">
        <v>4921</v>
      </c>
      <c r="F342" s="9" t="s">
        <v>4695</v>
      </c>
      <c r="G342" s="9" t="s">
        <v>22</v>
      </c>
      <c r="H342" s="9" t="s">
        <v>22</v>
      </c>
      <c r="I342" s="9" t="s">
        <v>22</v>
      </c>
      <c r="J342" s="9" t="s">
        <v>22</v>
      </c>
      <c r="K342" s="9">
        <v>0.5</v>
      </c>
      <c r="L342" s="8"/>
      <c r="M342" s="9">
        <v>10.0</v>
      </c>
      <c r="N342" s="9">
        <v>10.0</v>
      </c>
      <c r="O342" s="103" t="s">
        <v>22</v>
      </c>
      <c r="P342" s="103" t="s">
        <v>22</v>
      </c>
      <c r="Q342" s="103" t="s">
        <v>22</v>
      </c>
      <c r="R342" s="103" t="s">
        <v>22</v>
      </c>
      <c r="S342" s="103" t="s">
        <v>22</v>
      </c>
      <c r="T342" s="8"/>
      <c r="U342" s="9">
        <v>5.0</v>
      </c>
      <c r="V342" s="103" t="s">
        <v>22</v>
      </c>
      <c r="W342" s="103" t="s">
        <v>22</v>
      </c>
      <c r="X342" s="103" t="s">
        <v>22</v>
      </c>
      <c r="Y342" s="103" t="s">
        <v>22</v>
      </c>
      <c r="Z342" s="103" t="s">
        <v>22</v>
      </c>
      <c r="AA342" s="8"/>
      <c r="AB342" s="103" t="s">
        <v>22</v>
      </c>
      <c r="AC342" s="103" t="s">
        <v>22</v>
      </c>
      <c r="AD342" s="8"/>
      <c r="AE342" s="103" t="s">
        <v>22</v>
      </c>
      <c r="AF342" s="103" t="s">
        <v>22</v>
      </c>
      <c r="AG342" s="103" t="s">
        <v>22</v>
      </c>
      <c r="AH342" s="103" t="s">
        <v>22</v>
      </c>
      <c r="AI342" s="103" t="s">
        <v>22</v>
      </c>
      <c r="AJ342" s="103" t="s">
        <v>22</v>
      </c>
      <c r="AK342" s="8"/>
      <c r="AL342" s="103" t="s">
        <v>22</v>
      </c>
      <c r="AM342" s="103" t="s">
        <v>22</v>
      </c>
      <c r="AN342" s="103" t="s">
        <v>22</v>
      </c>
      <c r="AO342" s="103" t="s">
        <v>22</v>
      </c>
      <c r="AP342" s="103" t="s">
        <v>22</v>
      </c>
      <c r="AQ342" s="8"/>
      <c r="AR342" s="103" t="s">
        <v>22</v>
      </c>
      <c r="AS342" s="103" t="s">
        <v>22</v>
      </c>
      <c r="AT342" s="9" t="s">
        <v>5404</v>
      </c>
    </row>
    <row r="343">
      <c r="A343" s="8" t="s">
        <v>4023</v>
      </c>
      <c r="B343" s="260" t="str">
        <f> VLOOKUP($A343,datasets!$A:$B,2,0)</f>
        <v>Lacroix et al. 2020, Nature Geoscience (K6I8E5QJ)</v>
      </c>
      <c r="C343" s="8" t="str">
        <f t="shared" si="1"/>
        <v>K6I8E5QJ.1.1</v>
      </c>
      <c r="D343" s="9" t="s">
        <v>5007</v>
      </c>
      <c r="E343" s="9" t="s">
        <v>4758</v>
      </c>
      <c r="F343" s="9" t="s">
        <v>4695</v>
      </c>
      <c r="G343" s="9" t="s">
        <v>22</v>
      </c>
      <c r="H343" s="9" t="s">
        <v>22</v>
      </c>
      <c r="I343" s="9" t="s">
        <v>22</v>
      </c>
      <c r="J343" s="9" t="s">
        <v>22</v>
      </c>
      <c r="K343" s="9" t="s">
        <v>22</v>
      </c>
      <c r="L343" s="8"/>
      <c r="M343" s="9" t="s">
        <v>22</v>
      </c>
      <c r="N343" s="9" t="s">
        <v>22</v>
      </c>
      <c r="O343" s="9" t="s">
        <v>22</v>
      </c>
      <c r="P343" s="9" t="s">
        <v>22</v>
      </c>
      <c r="Q343" s="9" t="s">
        <v>22</v>
      </c>
      <c r="R343" s="9" t="s">
        <v>22</v>
      </c>
      <c r="S343" s="9" t="s">
        <v>22</v>
      </c>
      <c r="T343" s="8"/>
      <c r="U343" s="9" t="s">
        <v>22</v>
      </c>
      <c r="V343" s="9" t="s">
        <v>22</v>
      </c>
      <c r="W343" s="9" t="s">
        <v>22</v>
      </c>
      <c r="X343" s="9" t="s">
        <v>22</v>
      </c>
      <c r="Y343" s="9" t="s">
        <v>22</v>
      </c>
      <c r="Z343" s="9" t="s">
        <v>22</v>
      </c>
      <c r="AA343" s="8"/>
      <c r="AB343" s="9" t="s">
        <v>22</v>
      </c>
      <c r="AC343" s="9" t="s">
        <v>22</v>
      </c>
      <c r="AD343" s="8"/>
      <c r="AE343" s="9" t="s">
        <v>22</v>
      </c>
      <c r="AF343" s="9" t="s">
        <v>22</v>
      </c>
      <c r="AG343" s="9" t="s">
        <v>22</v>
      </c>
      <c r="AH343" s="9" t="s">
        <v>22</v>
      </c>
      <c r="AI343" s="9" t="s">
        <v>22</v>
      </c>
      <c r="AJ343" s="9" t="s">
        <v>22</v>
      </c>
      <c r="AK343" s="8"/>
      <c r="AL343" s="9" t="s">
        <v>22</v>
      </c>
      <c r="AM343" s="9" t="s">
        <v>22</v>
      </c>
      <c r="AN343" s="9" t="s">
        <v>22</v>
      </c>
      <c r="AO343" s="103" t="s">
        <v>22</v>
      </c>
      <c r="AP343" s="103" t="s">
        <v>22</v>
      </c>
      <c r="AQ343" s="8"/>
      <c r="AR343" s="9" t="s">
        <v>22</v>
      </c>
      <c r="AS343" s="9" t="s">
        <v>22</v>
      </c>
      <c r="AT343" s="11" t="s">
        <v>5008</v>
      </c>
    </row>
    <row r="344">
      <c r="A344" s="8" t="s">
        <v>4028</v>
      </c>
      <c r="B344" s="260" t="str">
        <f> VLOOKUP($A344,datasets!$A:$B,2,0)</f>
        <v>Lajoie et al. 2020, Earth and Space Science (E8CED4N3)</v>
      </c>
      <c r="C344" s="8" t="str">
        <f t="shared" si="1"/>
        <v>E8CED4N3.1.1</v>
      </c>
      <c r="D344" s="9" t="s">
        <v>5009</v>
      </c>
      <c r="E344" s="9" t="s">
        <v>5010</v>
      </c>
      <c r="F344" s="9" t="s">
        <v>4695</v>
      </c>
      <c r="G344" s="9" t="s">
        <v>22</v>
      </c>
      <c r="H344" s="9" t="s">
        <v>22</v>
      </c>
      <c r="I344" s="9">
        <v>1.0</v>
      </c>
      <c r="J344" s="9">
        <v>1.0</v>
      </c>
      <c r="K344" s="9" t="s">
        <v>22</v>
      </c>
      <c r="L344" s="8"/>
      <c r="M344" s="9">
        <v>75.0</v>
      </c>
      <c r="N344" s="9">
        <v>75.0</v>
      </c>
      <c r="O344" s="9" t="s">
        <v>22</v>
      </c>
      <c r="P344" s="9" t="s">
        <v>22</v>
      </c>
      <c r="Q344" s="9" t="s">
        <v>22</v>
      </c>
      <c r="R344" s="9" t="s">
        <v>22</v>
      </c>
      <c r="S344" s="9" t="s">
        <v>22</v>
      </c>
      <c r="T344" s="8"/>
      <c r="U344" s="9" t="s">
        <v>22</v>
      </c>
      <c r="V344" s="9" t="s">
        <v>22</v>
      </c>
      <c r="W344" s="9" t="s">
        <v>22</v>
      </c>
      <c r="X344" s="9" t="s">
        <v>22</v>
      </c>
      <c r="Y344" s="9" t="s">
        <v>22</v>
      </c>
      <c r="Z344" s="9" t="s">
        <v>22</v>
      </c>
      <c r="AA344" s="8"/>
      <c r="AB344" s="9" t="s">
        <v>4937</v>
      </c>
      <c r="AC344" s="9" t="s">
        <v>4937</v>
      </c>
      <c r="AD344" s="8"/>
      <c r="AE344" s="9" t="s">
        <v>4695</v>
      </c>
      <c r="AF344" s="9" t="s">
        <v>22</v>
      </c>
      <c r="AG344" s="9" t="s">
        <v>22</v>
      </c>
      <c r="AH344" s="179">
        <v>0.1</v>
      </c>
      <c r="AI344" s="179">
        <v>0.1</v>
      </c>
      <c r="AJ344" s="9" t="s">
        <v>22</v>
      </c>
      <c r="AK344" s="8"/>
      <c r="AL344" s="9" t="s">
        <v>22</v>
      </c>
      <c r="AM344" s="9" t="s">
        <v>22</v>
      </c>
      <c r="AN344" s="9" t="s">
        <v>22</v>
      </c>
      <c r="AO344" s="103" t="s">
        <v>22</v>
      </c>
      <c r="AP344" s="9">
        <v>0.14</v>
      </c>
      <c r="AQ344" s="8"/>
      <c r="AR344" s="9" t="s">
        <v>4858</v>
      </c>
      <c r="AS344" s="11" t="s">
        <v>5013</v>
      </c>
      <c r="AT344" s="11" t="s">
        <v>5405</v>
      </c>
    </row>
    <row r="345">
      <c r="A345" s="103" t="s">
        <v>4031</v>
      </c>
      <c r="B345" s="260" t="str">
        <f> VLOOKUP($A345,datasets!$A:$B,2,0)</f>
        <v>Lamsal et al. 2011, Journal of Mountain Science (8AWR2PHU)</v>
      </c>
      <c r="C345" s="8" t="str">
        <f t="shared" si="1"/>
        <v>8AWR2PHU.1.1</v>
      </c>
      <c r="D345" s="9" t="s">
        <v>5015</v>
      </c>
      <c r="E345" s="9" t="s">
        <v>5016</v>
      </c>
      <c r="F345" s="9" t="s">
        <v>4695</v>
      </c>
      <c r="G345" s="9" t="s">
        <v>22</v>
      </c>
      <c r="H345" s="9" t="s">
        <v>22</v>
      </c>
      <c r="I345" s="9" t="s">
        <v>22</v>
      </c>
      <c r="J345" s="9" t="s">
        <v>22</v>
      </c>
      <c r="K345" s="9" t="s">
        <v>22</v>
      </c>
      <c r="L345" s="8"/>
      <c r="M345" s="9">
        <v>15.0</v>
      </c>
      <c r="N345" s="9">
        <v>15.0</v>
      </c>
      <c r="O345" s="9" t="s">
        <v>22</v>
      </c>
      <c r="P345" s="9" t="s">
        <v>22</v>
      </c>
      <c r="Q345" s="9" t="s">
        <v>22</v>
      </c>
      <c r="R345" s="9" t="s">
        <v>22</v>
      </c>
      <c r="S345" s="9" t="s">
        <v>22</v>
      </c>
      <c r="T345" s="8"/>
      <c r="U345" s="9" t="s">
        <v>22</v>
      </c>
      <c r="V345" s="9" t="s">
        <v>22</v>
      </c>
      <c r="W345" s="9" t="s">
        <v>22</v>
      </c>
      <c r="X345" s="9" t="s">
        <v>22</v>
      </c>
      <c r="Y345" s="9" t="s">
        <v>22</v>
      </c>
      <c r="Z345" s="9" t="s">
        <v>22</v>
      </c>
      <c r="AA345" s="8"/>
      <c r="AB345" s="9" t="s">
        <v>5017</v>
      </c>
      <c r="AC345" s="9" t="s">
        <v>4770</v>
      </c>
      <c r="AD345" s="8"/>
      <c r="AE345" s="9" t="s">
        <v>4695</v>
      </c>
      <c r="AF345" s="9" t="s">
        <v>22</v>
      </c>
      <c r="AG345" s="9" t="s">
        <v>22</v>
      </c>
      <c r="AH345" s="9" t="s">
        <v>22</v>
      </c>
      <c r="AI345" s="9" t="s">
        <v>22</v>
      </c>
      <c r="AJ345" s="9" t="s">
        <v>22</v>
      </c>
      <c r="AK345" s="8"/>
      <c r="AL345" s="9" t="s">
        <v>22</v>
      </c>
      <c r="AM345" s="9" t="s">
        <v>22</v>
      </c>
      <c r="AN345" s="9">
        <v>1.35</v>
      </c>
      <c r="AO345" s="103" t="s">
        <v>22</v>
      </c>
      <c r="AP345" s="103" t="s">
        <v>22</v>
      </c>
      <c r="AQ345" s="8"/>
      <c r="AR345" s="9" t="s">
        <v>4714</v>
      </c>
      <c r="AS345" s="9" t="s">
        <v>5018</v>
      </c>
      <c r="AT345" s="9" t="s">
        <v>5406</v>
      </c>
    </row>
    <row r="346">
      <c r="A346" s="103" t="s">
        <v>4033</v>
      </c>
      <c r="B346" s="260" t="str">
        <f> VLOOKUP($A346,datasets!$A:$B,2,0)</f>
        <v>Lamsal et al. 2016, Hydrological Processes (83JZ9Q8V)</v>
      </c>
      <c r="C346" s="8" t="str">
        <f t="shared" si="1"/>
        <v>83JZ9Q8V.1.1</v>
      </c>
      <c r="D346" s="9" t="s">
        <v>5019</v>
      </c>
      <c r="E346" s="9" t="s">
        <v>5020</v>
      </c>
      <c r="F346" s="9" t="s">
        <v>4695</v>
      </c>
      <c r="G346" s="9" t="s">
        <v>22</v>
      </c>
      <c r="H346" s="9" t="s">
        <v>22</v>
      </c>
      <c r="I346" s="9" t="s">
        <v>22</v>
      </c>
      <c r="J346" s="9" t="s">
        <v>22</v>
      </c>
      <c r="K346" s="9" t="s">
        <v>22</v>
      </c>
      <c r="L346" s="8"/>
      <c r="M346" s="9">
        <v>20.0</v>
      </c>
      <c r="N346" s="9">
        <v>20.0</v>
      </c>
      <c r="O346" s="9" t="s">
        <v>22</v>
      </c>
      <c r="P346" s="9" t="s">
        <v>22</v>
      </c>
      <c r="Q346" s="9" t="s">
        <v>22</v>
      </c>
      <c r="R346" s="9" t="s">
        <v>22</v>
      </c>
      <c r="S346" s="9" t="s">
        <v>22</v>
      </c>
      <c r="T346" s="8"/>
      <c r="U346" s="9" t="s">
        <v>22</v>
      </c>
      <c r="V346" s="9" t="s">
        <v>22</v>
      </c>
      <c r="W346" s="9" t="s">
        <v>22</v>
      </c>
      <c r="X346" s="9" t="s">
        <v>22</v>
      </c>
      <c r="Y346" s="9" t="s">
        <v>22</v>
      </c>
      <c r="Z346" s="9" t="s">
        <v>22</v>
      </c>
      <c r="AA346" s="8"/>
      <c r="AB346" s="9" t="s">
        <v>5017</v>
      </c>
      <c r="AC346" s="9" t="s">
        <v>4770</v>
      </c>
      <c r="AD346" s="8"/>
      <c r="AE346" s="9" t="s">
        <v>4695</v>
      </c>
      <c r="AF346" s="9" t="s">
        <v>22</v>
      </c>
      <c r="AG346" s="9" t="s">
        <v>22</v>
      </c>
      <c r="AH346" s="9" t="s">
        <v>22</v>
      </c>
      <c r="AI346" s="9" t="s">
        <v>22</v>
      </c>
      <c r="AJ346" s="9" t="s">
        <v>22</v>
      </c>
      <c r="AK346" s="8"/>
      <c r="AL346" s="9" t="s">
        <v>22</v>
      </c>
      <c r="AM346" s="9" t="s">
        <v>22</v>
      </c>
      <c r="AN346" s="9">
        <v>2.5</v>
      </c>
      <c r="AO346" s="103" t="s">
        <v>22</v>
      </c>
      <c r="AP346" s="103" t="s">
        <v>22</v>
      </c>
      <c r="AQ346" s="8"/>
      <c r="AR346" s="9" t="s">
        <v>4858</v>
      </c>
      <c r="AS346" s="11" t="s">
        <v>5022</v>
      </c>
      <c r="AT346" s="9" t="s">
        <v>5407</v>
      </c>
    </row>
    <row r="347">
      <c r="A347" s="103" t="s">
        <v>4034</v>
      </c>
      <c r="B347" s="260" t="str">
        <f> VLOOKUP($A347,datasets!$A:$B,2,0)</f>
        <v>Lamsal et al. 2017, The Cryosphere (F848E2UT)</v>
      </c>
      <c r="C347" s="8" t="str">
        <f t="shared" si="1"/>
        <v>F848E2UT.1.1</v>
      </c>
      <c r="D347" s="9" t="s">
        <v>5019</v>
      </c>
      <c r="E347" s="9" t="s">
        <v>5020</v>
      </c>
      <c r="F347" s="9" t="s">
        <v>4695</v>
      </c>
      <c r="G347" s="9" t="s">
        <v>22</v>
      </c>
      <c r="H347" s="9" t="s">
        <v>22</v>
      </c>
      <c r="I347" s="9" t="s">
        <v>22</v>
      </c>
      <c r="J347" s="9" t="s">
        <v>22</v>
      </c>
      <c r="K347" s="9" t="s">
        <v>22</v>
      </c>
      <c r="L347" s="8"/>
      <c r="M347" s="9">
        <v>21.0</v>
      </c>
      <c r="N347" s="9">
        <v>21.0</v>
      </c>
      <c r="O347" s="9" t="s">
        <v>22</v>
      </c>
      <c r="P347" s="9" t="s">
        <v>22</v>
      </c>
      <c r="Q347" s="9" t="s">
        <v>22</v>
      </c>
      <c r="R347" s="9" t="s">
        <v>22</v>
      </c>
      <c r="S347" s="9" t="s">
        <v>22</v>
      </c>
      <c r="T347" s="8"/>
      <c r="U347" s="9" t="s">
        <v>22</v>
      </c>
      <c r="V347" s="9" t="s">
        <v>22</v>
      </c>
      <c r="W347" s="9" t="s">
        <v>22</v>
      </c>
      <c r="X347" s="9" t="s">
        <v>22</v>
      </c>
      <c r="Y347" s="9" t="s">
        <v>22</v>
      </c>
      <c r="Z347" s="9" t="s">
        <v>22</v>
      </c>
      <c r="AA347" s="8"/>
      <c r="AB347" s="9" t="s">
        <v>5020</v>
      </c>
      <c r="AC347" s="9" t="s">
        <v>4770</v>
      </c>
      <c r="AD347" s="8"/>
      <c r="AE347" s="9" t="s">
        <v>4695</v>
      </c>
      <c r="AF347" s="9" t="s">
        <v>22</v>
      </c>
      <c r="AG347" s="9" t="s">
        <v>22</v>
      </c>
      <c r="AH347" s="9" t="s">
        <v>22</v>
      </c>
      <c r="AI347" s="9" t="s">
        <v>22</v>
      </c>
      <c r="AJ347" s="9" t="s">
        <v>22</v>
      </c>
      <c r="AK347" s="8"/>
      <c r="AL347" s="103" t="s">
        <v>22</v>
      </c>
      <c r="AM347" s="103" t="s">
        <v>22</v>
      </c>
      <c r="AN347" s="287">
        <v>4.4</v>
      </c>
      <c r="AO347" s="287">
        <v>7.7</v>
      </c>
      <c r="AP347" s="103" t="s">
        <v>22</v>
      </c>
      <c r="AQ347" s="8"/>
      <c r="AR347" s="9" t="s">
        <v>4714</v>
      </c>
      <c r="AS347" s="11" t="s">
        <v>5022</v>
      </c>
      <c r="AT347" s="9" t="s">
        <v>22</v>
      </c>
    </row>
    <row r="348">
      <c r="A348" s="103" t="s">
        <v>4038</v>
      </c>
      <c r="B348" s="260" t="str">
        <f> VLOOKUP($A348,datasets!$A:$B,2,0)</f>
        <v>Lane et al. 2010, Earth Surface Processes and Landforms (6YCLP6W5)</v>
      </c>
      <c r="C348" s="8" t="str">
        <f t="shared" si="1"/>
        <v>6YCLP6W5.1.1</v>
      </c>
      <c r="D348" s="9" t="s">
        <v>5408</v>
      </c>
      <c r="E348" s="9" t="s">
        <v>5408</v>
      </c>
      <c r="F348" s="9" t="s">
        <v>4701</v>
      </c>
      <c r="G348" s="9" t="s">
        <v>22</v>
      </c>
      <c r="H348" s="9" t="s">
        <v>22</v>
      </c>
      <c r="I348" s="9" t="s">
        <v>22</v>
      </c>
      <c r="J348" s="9" t="s">
        <v>22</v>
      </c>
      <c r="K348" s="9">
        <v>0.05</v>
      </c>
      <c r="L348" s="8"/>
      <c r="M348" s="9" t="s">
        <v>22</v>
      </c>
      <c r="N348" s="9" t="s">
        <v>22</v>
      </c>
      <c r="O348" s="9">
        <v>0.028</v>
      </c>
      <c r="P348" s="9">
        <v>0.045</v>
      </c>
      <c r="Q348" s="9">
        <v>0.026</v>
      </c>
      <c r="R348" s="9" t="s">
        <v>22</v>
      </c>
      <c r="S348" s="9" t="s">
        <v>22</v>
      </c>
      <c r="T348" s="8"/>
      <c r="U348" s="9" t="s">
        <v>22</v>
      </c>
      <c r="V348" s="9" t="s">
        <v>22</v>
      </c>
      <c r="W348" s="9" t="s">
        <v>22</v>
      </c>
      <c r="X348" s="9" t="s">
        <v>22</v>
      </c>
      <c r="Y348" s="9" t="s">
        <v>22</v>
      </c>
      <c r="Z348" s="9" t="s">
        <v>22</v>
      </c>
      <c r="AA348" s="8"/>
      <c r="AB348" s="9" t="s">
        <v>3595</v>
      </c>
      <c r="AC348" s="9" t="s">
        <v>3595</v>
      </c>
      <c r="AD348" s="8"/>
      <c r="AE348" s="9" t="s">
        <v>4701</v>
      </c>
      <c r="AF348" s="9" t="s">
        <v>22</v>
      </c>
      <c r="AG348" s="9" t="s">
        <v>22</v>
      </c>
      <c r="AH348" s="9" t="s">
        <v>22</v>
      </c>
      <c r="AI348" s="9" t="s">
        <v>22</v>
      </c>
      <c r="AJ348" s="9" t="s">
        <v>22</v>
      </c>
      <c r="AK348" s="8"/>
      <c r="AL348" s="9">
        <v>0.028</v>
      </c>
      <c r="AM348" s="9">
        <v>0.045</v>
      </c>
      <c r="AN348" s="9">
        <v>0.026</v>
      </c>
      <c r="AO348" s="103" t="s">
        <v>22</v>
      </c>
      <c r="AP348" s="103" t="s">
        <v>22</v>
      </c>
      <c r="AQ348" s="8"/>
      <c r="AR348" s="9" t="s">
        <v>5409</v>
      </c>
      <c r="AS348" s="9" t="s">
        <v>22</v>
      </c>
      <c r="AT348" s="9" t="s">
        <v>5410</v>
      </c>
    </row>
    <row r="349">
      <c r="A349" s="103" t="s">
        <v>4039</v>
      </c>
      <c r="B349" s="260" t="str">
        <f> VLOOKUP($A349,datasets!$A:$B,2,0)</f>
        <v>Lane et al. 2010, Earth Surface Processes and Landforms (6YCLP6W5)</v>
      </c>
      <c r="C349" s="8" t="str">
        <f t="shared" si="1"/>
        <v>6YCLP6W5.2.1</v>
      </c>
      <c r="D349" s="9" t="s">
        <v>4872</v>
      </c>
      <c r="E349" s="9" t="s">
        <v>4921</v>
      </c>
      <c r="F349" s="9" t="s">
        <v>4695</v>
      </c>
      <c r="G349" s="9" t="s">
        <v>22</v>
      </c>
      <c r="H349" s="9" t="s">
        <v>22</v>
      </c>
      <c r="I349" s="9" t="s">
        <v>22</v>
      </c>
      <c r="J349" s="9" t="s">
        <v>22</v>
      </c>
      <c r="K349" s="9">
        <v>0.2</v>
      </c>
      <c r="L349" s="8"/>
      <c r="M349" s="9" t="s">
        <v>22</v>
      </c>
      <c r="N349" s="9" t="s">
        <v>22</v>
      </c>
      <c r="O349" s="9">
        <v>0.232</v>
      </c>
      <c r="P349" s="9">
        <v>0.182</v>
      </c>
      <c r="Q349" s="9">
        <v>0.252</v>
      </c>
      <c r="R349" s="9" t="s">
        <v>22</v>
      </c>
      <c r="S349" s="9" t="s">
        <v>22</v>
      </c>
      <c r="T349" s="8"/>
      <c r="U349" s="9" t="s">
        <v>22</v>
      </c>
      <c r="V349" s="9">
        <v>0.249</v>
      </c>
      <c r="W349" s="9">
        <v>0.187</v>
      </c>
      <c r="X349" s="9">
        <v>0.306</v>
      </c>
      <c r="Y349" s="9" t="s">
        <v>22</v>
      </c>
      <c r="Z349" s="9" t="s">
        <v>22</v>
      </c>
      <c r="AA349" s="8"/>
      <c r="AB349" s="9" t="s">
        <v>4707</v>
      </c>
      <c r="AC349" s="9" t="s">
        <v>4707</v>
      </c>
      <c r="AD349" s="8"/>
      <c r="AE349" s="9" t="s">
        <v>4701</v>
      </c>
      <c r="AF349" s="9" t="s">
        <v>22</v>
      </c>
      <c r="AG349" s="9" t="s">
        <v>22</v>
      </c>
      <c r="AH349" s="9" t="s">
        <v>22</v>
      </c>
      <c r="AI349" s="9" t="s">
        <v>22</v>
      </c>
      <c r="AJ349" s="9" t="s">
        <v>22</v>
      </c>
      <c r="AK349" s="8"/>
      <c r="AL349" s="9">
        <v>0.249</v>
      </c>
      <c r="AM349" s="9">
        <v>0.187</v>
      </c>
      <c r="AN349" s="9">
        <v>0.306</v>
      </c>
      <c r="AO349" s="103" t="s">
        <v>22</v>
      </c>
      <c r="AP349" s="103" t="s">
        <v>22</v>
      </c>
      <c r="AQ349" s="8"/>
      <c r="AR349" s="9" t="s">
        <v>5409</v>
      </c>
      <c r="AS349" s="9" t="s">
        <v>22</v>
      </c>
      <c r="AT349" s="9" t="s">
        <v>5410</v>
      </c>
    </row>
    <row r="350">
      <c r="A350" s="103" t="s">
        <v>4040</v>
      </c>
      <c r="B350" s="260" t="str">
        <f> VLOOKUP($A350,datasets!$A:$B,2,0)</f>
        <v>Lane et al. 2010, Earth Surface Processes and Landforms (6YCLP6W5)</v>
      </c>
      <c r="C350" s="8" t="str">
        <f t="shared" si="1"/>
        <v>6YCLP6W5.3.1</v>
      </c>
      <c r="D350" s="9" t="s">
        <v>4872</v>
      </c>
      <c r="E350" s="9" t="s">
        <v>4921</v>
      </c>
      <c r="F350" s="9" t="s">
        <v>4695</v>
      </c>
      <c r="G350" s="9" t="s">
        <v>22</v>
      </c>
      <c r="H350" s="9" t="s">
        <v>22</v>
      </c>
      <c r="I350" s="9" t="s">
        <v>22</v>
      </c>
      <c r="J350" s="9" t="s">
        <v>22</v>
      </c>
      <c r="K350" s="9">
        <v>0.2</v>
      </c>
      <c r="L350" s="8"/>
      <c r="M350" s="9" t="s">
        <v>22</v>
      </c>
      <c r="N350" s="9" t="s">
        <v>22</v>
      </c>
      <c r="O350" s="9">
        <v>0.194</v>
      </c>
      <c r="P350" s="9">
        <v>0.152</v>
      </c>
      <c r="Q350" s="9">
        <v>0.225</v>
      </c>
      <c r="R350" s="9" t="s">
        <v>22</v>
      </c>
      <c r="S350" s="9" t="s">
        <v>22</v>
      </c>
      <c r="T350" s="8"/>
      <c r="U350" s="9" t="s">
        <v>22</v>
      </c>
      <c r="V350" s="9">
        <v>0.251</v>
      </c>
      <c r="W350" s="9">
        <v>0.189</v>
      </c>
      <c r="X350" s="9">
        <v>0.325</v>
      </c>
      <c r="Y350" s="9" t="s">
        <v>22</v>
      </c>
      <c r="Z350" s="9" t="s">
        <v>22</v>
      </c>
      <c r="AA350" s="8"/>
      <c r="AB350" s="9" t="s">
        <v>4707</v>
      </c>
      <c r="AC350" s="9" t="s">
        <v>4707</v>
      </c>
      <c r="AD350" s="8"/>
      <c r="AE350" s="9" t="s">
        <v>4701</v>
      </c>
      <c r="AF350" s="9" t="s">
        <v>22</v>
      </c>
      <c r="AG350" s="9" t="s">
        <v>22</v>
      </c>
      <c r="AH350" s="9" t="s">
        <v>22</v>
      </c>
      <c r="AI350" s="9" t="s">
        <v>22</v>
      </c>
      <c r="AJ350" s="9" t="s">
        <v>22</v>
      </c>
      <c r="AK350" s="8"/>
      <c r="AL350" s="9">
        <v>0.251</v>
      </c>
      <c r="AM350" s="9">
        <v>0.189</v>
      </c>
      <c r="AN350" s="9">
        <v>0.325</v>
      </c>
      <c r="AO350" s="103" t="s">
        <v>22</v>
      </c>
      <c r="AP350" s="103" t="s">
        <v>22</v>
      </c>
      <c r="AQ350" s="8"/>
      <c r="AR350" s="9" t="s">
        <v>5409</v>
      </c>
      <c r="AS350" s="9" t="s">
        <v>22</v>
      </c>
      <c r="AT350" s="9" t="s">
        <v>5410</v>
      </c>
    </row>
    <row r="351">
      <c r="A351" s="98" t="s">
        <v>4041</v>
      </c>
      <c r="B351" s="260" t="str">
        <f> VLOOKUP($A351,datasets!$A:$B,2,0)</f>
        <v>Lane et al. 2010, Earth Surface Processes and Landforms (6YCLP6W5)</v>
      </c>
      <c r="C351" s="8" t="str">
        <f t="shared" si="1"/>
        <v>6YCLP6W5.4.1</v>
      </c>
      <c r="D351" s="9" t="s">
        <v>4872</v>
      </c>
      <c r="E351" s="9" t="s">
        <v>4921</v>
      </c>
      <c r="F351" s="9" t="s">
        <v>4695</v>
      </c>
      <c r="G351" s="9" t="s">
        <v>22</v>
      </c>
      <c r="H351" s="9" t="s">
        <v>22</v>
      </c>
      <c r="I351" s="9" t="s">
        <v>22</v>
      </c>
      <c r="J351" s="9" t="s">
        <v>22</v>
      </c>
      <c r="K351" s="9">
        <v>0.2</v>
      </c>
      <c r="L351" s="8"/>
      <c r="M351" s="9" t="s">
        <v>22</v>
      </c>
      <c r="N351" s="9" t="s">
        <v>22</v>
      </c>
      <c r="O351" s="9" t="s">
        <v>22</v>
      </c>
      <c r="P351" s="9" t="s">
        <v>22</v>
      </c>
      <c r="Q351" s="9" t="s">
        <v>22</v>
      </c>
      <c r="R351" s="9" t="s">
        <v>22</v>
      </c>
      <c r="S351" s="9" t="s">
        <v>22</v>
      </c>
      <c r="T351" s="8"/>
      <c r="U351" s="9" t="s">
        <v>22</v>
      </c>
      <c r="V351" s="9" t="s">
        <v>22</v>
      </c>
      <c r="W351" s="9" t="s">
        <v>22</v>
      </c>
      <c r="X351" s="9" t="s">
        <v>22</v>
      </c>
      <c r="Y351" s="9" t="s">
        <v>22</v>
      </c>
      <c r="Z351" s="9" t="s">
        <v>22</v>
      </c>
      <c r="AA351" s="8"/>
      <c r="AB351" s="9" t="s">
        <v>22</v>
      </c>
      <c r="AC351" s="9" t="s">
        <v>22</v>
      </c>
      <c r="AD351" s="8"/>
      <c r="AE351" s="9" t="s">
        <v>4701</v>
      </c>
      <c r="AF351" s="9" t="s">
        <v>22</v>
      </c>
      <c r="AG351" s="9" t="s">
        <v>22</v>
      </c>
      <c r="AH351" s="9" t="s">
        <v>22</v>
      </c>
      <c r="AI351" s="9" t="s">
        <v>22</v>
      </c>
      <c r="AJ351" s="9" t="s">
        <v>22</v>
      </c>
      <c r="AK351" s="8"/>
      <c r="AL351" s="9" t="s">
        <v>22</v>
      </c>
      <c r="AM351" s="9" t="s">
        <v>22</v>
      </c>
      <c r="AN351" s="9" t="s">
        <v>22</v>
      </c>
      <c r="AO351" s="103" t="s">
        <v>22</v>
      </c>
      <c r="AP351" s="103" t="s">
        <v>22</v>
      </c>
      <c r="AQ351" s="8"/>
      <c r="AR351" s="9" t="s">
        <v>22</v>
      </c>
      <c r="AS351" s="9" t="s">
        <v>22</v>
      </c>
      <c r="AT351" s="98" t="s">
        <v>5411</v>
      </c>
    </row>
    <row r="352">
      <c r="A352" s="103" t="s">
        <v>4462</v>
      </c>
      <c r="B352" s="260" t="str">
        <f> VLOOKUP($A352,datasets!$A:$B,2,0)</f>
        <v>Lauzon et al. 2023, Arctic Science (G78PZDF2)</v>
      </c>
      <c r="C352" s="8" t="str">
        <f t="shared" si="1"/>
        <v>G78PZDF2.1.1</v>
      </c>
      <c r="D352" s="103" t="s">
        <v>5023</v>
      </c>
      <c r="E352" s="103" t="s">
        <v>5024</v>
      </c>
      <c r="F352" s="288" t="s">
        <v>4695</v>
      </c>
      <c r="G352" s="103" t="s">
        <v>22</v>
      </c>
      <c r="H352" s="101" t="s">
        <v>22</v>
      </c>
      <c r="I352" s="289" t="s">
        <v>22</v>
      </c>
      <c r="J352" s="101" t="s">
        <v>22</v>
      </c>
      <c r="K352" s="101" t="s">
        <v>22</v>
      </c>
      <c r="L352" s="8"/>
      <c r="M352" s="9" t="s">
        <v>22</v>
      </c>
      <c r="N352" s="9" t="s">
        <v>22</v>
      </c>
      <c r="O352" s="9" t="s">
        <v>22</v>
      </c>
      <c r="P352" s="9" t="s">
        <v>22</v>
      </c>
      <c r="Q352" s="9" t="s">
        <v>22</v>
      </c>
      <c r="R352" s="101" t="s">
        <v>22</v>
      </c>
      <c r="S352" s="101" t="s">
        <v>22</v>
      </c>
      <c r="T352" s="8"/>
      <c r="U352" s="264" t="s">
        <v>22</v>
      </c>
      <c r="V352" s="264" t="s">
        <v>22</v>
      </c>
      <c r="W352" s="266" t="s">
        <v>22</v>
      </c>
      <c r="X352" s="103" t="s">
        <v>22</v>
      </c>
      <c r="Y352" s="9" t="s">
        <v>22</v>
      </c>
      <c r="Z352" s="9" t="s">
        <v>22</v>
      </c>
      <c r="AA352" s="8"/>
      <c r="AB352" s="9" t="s">
        <v>5024</v>
      </c>
      <c r="AC352" s="9" t="s">
        <v>4758</v>
      </c>
      <c r="AD352" s="8"/>
      <c r="AE352" s="9" t="s">
        <v>4695</v>
      </c>
      <c r="AF352" s="9" t="s">
        <v>22</v>
      </c>
      <c r="AG352" s="9" t="s">
        <v>22</v>
      </c>
      <c r="AH352" s="9" t="s">
        <v>22</v>
      </c>
      <c r="AI352" s="264" t="s">
        <v>22</v>
      </c>
      <c r="AJ352" s="264" t="s">
        <v>22</v>
      </c>
      <c r="AK352" s="8"/>
      <c r="AL352" s="9" t="s">
        <v>22</v>
      </c>
      <c r="AM352" s="9" t="s">
        <v>22</v>
      </c>
      <c r="AN352" s="9" t="s">
        <v>22</v>
      </c>
      <c r="AO352" s="9" t="s">
        <v>22</v>
      </c>
      <c r="AP352" s="9" t="s">
        <v>22</v>
      </c>
      <c r="AQ352" s="8"/>
      <c r="AR352" s="9" t="s">
        <v>22</v>
      </c>
      <c r="AS352" s="9" t="s">
        <v>5412</v>
      </c>
      <c r="AT352" s="97" t="s">
        <v>5025</v>
      </c>
    </row>
    <row r="353">
      <c r="A353" s="103" t="s">
        <v>4458</v>
      </c>
      <c r="B353" s="260" t="str">
        <f> VLOOKUP($A353,datasets!$A:$B,2,0)</f>
        <v>Lauzon et al. 2023, Journal of Glaciology (IWGVT7B2)</v>
      </c>
      <c r="C353" s="8" t="str">
        <f t="shared" si="1"/>
        <v>IWGVT7B2.1.1</v>
      </c>
      <c r="D353" s="103" t="s">
        <v>5023</v>
      </c>
      <c r="E353" s="103" t="s">
        <v>5024</v>
      </c>
      <c r="F353" s="288" t="s">
        <v>4695</v>
      </c>
      <c r="G353" s="103" t="s">
        <v>22</v>
      </c>
      <c r="H353" s="101" t="s">
        <v>22</v>
      </c>
      <c r="I353" s="289" t="s">
        <v>22</v>
      </c>
      <c r="J353" s="101" t="s">
        <v>22</v>
      </c>
      <c r="K353" s="101" t="s">
        <v>22</v>
      </c>
      <c r="L353" s="8"/>
      <c r="M353" s="9" t="s">
        <v>22</v>
      </c>
      <c r="N353" s="9" t="s">
        <v>22</v>
      </c>
      <c r="O353" s="9" t="s">
        <v>22</v>
      </c>
      <c r="P353" s="9" t="s">
        <v>22</v>
      </c>
      <c r="Q353" s="9" t="s">
        <v>22</v>
      </c>
      <c r="R353" s="101" t="s">
        <v>22</v>
      </c>
      <c r="S353" s="101" t="s">
        <v>22</v>
      </c>
      <c r="T353" s="8"/>
      <c r="U353" s="264" t="s">
        <v>22</v>
      </c>
      <c r="V353" s="264" t="s">
        <v>22</v>
      </c>
      <c r="W353" s="266" t="s">
        <v>22</v>
      </c>
      <c r="X353" s="103" t="s">
        <v>22</v>
      </c>
      <c r="Y353" s="9" t="s">
        <v>22</v>
      </c>
      <c r="Z353" s="9" t="s">
        <v>22</v>
      </c>
      <c r="AA353" s="8"/>
      <c r="AB353" s="9" t="s">
        <v>5024</v>
      </c>
      <c r="AC353" s="9" t="s">
        <v>4758</v>
      </c>
      <c r="AD353" s="8"/>
      <c r="AE353" s="9" t="s">
        <v>4695</v>
      </c>
      <c r="AF353" s="9" t="s">
        <v>22</v>
      </c>
      <c r="AG353" s="9" t="s">
        <v>22</v>
      </c>
      <c r="AH353" s="9" t="s">
        <v>22</v>
      </c>
      <c r="AI353" s="264" t="s">
        <v>22</v>
      </c>
      <c r="AJ353" s="264" t="s">
        <v>22</v>
      </c>
      <c r="AK353" s="8"/>
      <c r="AL353" s="9" t="s">
        <v>22</v>
      </c>
      <c r="AM353" s="9" t="s">
        <v>22</v>
      </c>
      <c r="AN353" s="9" t="s">
        <v>22</v>
      </c>
      <c r="AO353" s="9" t="s">
        <v>22</v>
      </c>
      <c r="AP353" s="9" t="s">
        <v>22</v>
      </c>
      <c r="AQ353" s="8"/>
      <c r="AR353" s="9" t="s">
        <v>22</v>
      </c>
      <c r="AS353" s="9" t="s">
        <v>5412</v>
      </c>
      <c r="AT353" s="97" t="s">
        <v>5025</v>
      </c>
    </row>
    <row r="354">
      <c r="A354" s="103" t="s">
        <v>4460</v>
      </c>
      <c r="B354" s="260" t="str">
        <f> VLOOKUP($A354,datasets!$A:$B,2,0)</f>
        <v>Lauzon et al. 2023, Journal of Glaciology (IWGVT7B2)</v>
      </c>
      <c r="C354" s="8" t="str">
        <f t="shared" si="1"/>
        <v>IWGVT7B2.2.1</v>
      </c>
      <c r="D354" s="103" t="s">
        <v>5023</v>
      </c>
      <c r="E354" s="103" t="s">
        <v>5024</v>
      </c>
      <c r="F354" s="288" t="s">
        <v>4695</v>
      </c>
      <c r="G354" s="103" t="s">
        <v>22</v>
      </c>
      <c r="H354" s="101" t="s">
        <v>22</v>
      </c>
      <c r="I354" s="289" t="s">
        <v>22</v>
      </c>
      <c r="J354" s="101" t="s">
        <v>22</v>
      </c>
      <c r="K354" s="101" t="s">
        <v>22</v>
      </c>
      <c r="L354" s="8"/>
      <c r="M354" s="9" t="s">
        <v>22</v>
      </c>
      <c r="N354" s="9" t="s">
        <v>22</v>
      </c>
      <c r="O354" s="9" t="s">
        <v>22</v>
      </c>
      <c r="P354" s="9" t="s">
        <v>22</v>
      </c>
      <c r="Q354" s="9" t="s">
        <v>22</v>
      </c>
      <c r="R354" s="101" t="s">
        <v>22</v>
      </c>
      <c r="S354" s="101" t="s">
        <v>22</v>
      </c>
      <c r="T354" s="8"/>
      <c r="U354" s="264" t="s">
        <v>22</v>
      </c>
      <c r="V354" s="264" t="s">
        <v>22</v>
      </c>
      <c r="W354" s="266" t="s">
        <v>22</v>
      </c>
      <c r="X354" s="103" t="s">
        <v>22</v>
      </c>
      <c r="Y354" s="9" t="s">
        <v>22</v>
      </c>
      <c r="Z354" s="9" t="s">
        <v>22</v>
      </c>
      <c r="AA354" s="8"/>
      <c r="AB354" s="9" t="s">
        <v>5024</v>
      </c>
      <c r="AC354" s="9" t="s">
        <v>4758</v>
      </c>
      <c r="AD354" s="8"/>
      <c r="AE354" s="9" t="s">
        <v>4695</v>
      </c>
      <c r="AF354" s="9" t="s">
        <v>22</v>
      </c>
      <c r="AG354" s="9" t="s">
        <v>22</v>
      </c>
      <c r="AH354" s="9" t="s">
        <v>22</v>
      </c>
      <c r="AI354" s="264" t="s">
        <v>22</v>
      </c>
      <c r="AJ354" s="264" t="s">
        <v>22</v>
      </c>
      <c r="AK354" s="8"/>
      <c r="AL354" s="9" t="s">
        <v>22</v>
      </c>
      <c r="AM354" s="9" t="s">
        <v>22</v>
      </c>
      <c r="AN354" s="9" t="s">
        <v>22</v>
      </c>
      <c r="AO354" s="9" t="s">
        <v>22</v>
      </c>
      <c r="AP354" s="9" t="s">
        <v>22</v>
      </c>
      <c r="AQ354" s="8"/>
      <c r="AR354" s="9" t="s">
        <v>22</v>
      </c>
      <c r="AS354" s="9" t="s">
        <v>5412</v>
      </c>
      <c r="AT354" s="97" t="s">
        <v>5025</v>
      </c>
    </row>
    <row r="355">
      <c r="A355" s="8" t="s">
        <v>4042</v>
      </c>
      <c r="B355" s="260" t="str">
        <f> VLOOKUP($A355,datasets!$A:$B,2,0)</f>
        <v>Li et al. 2017, IEEE Transactions on Geoscience and Remote Sensing (XQDZXEBX)</v>
      </c>
      <c r="C355" s="8" t="str">
        <f t="shared" si="1"/>
        <v>XQDZXEBX.1.1</v>
      </c>
      <c r="D355" s="9" t="s">
        <v>5413</v>
      </c>
      <c r="E355" s="9" t="s">
        <v>5414</v>
      </c>
      <c r="F355" s="9" t="s">
        <v>4695</v>
      </c>
      <c r="G355" s="101" t="s">
        <v>22</v>
      </c>
      <c r="H355" s="101" t="s">
        <v>22</v>
      </c>
      <c r="I355" s="290">
        <v>20.0</v>
      </c>
      <c r="J355" s="98">
        <v>54.0</v>
      </c>
      <c r="K355" s="8"/>
      <c r="L355" s="8"/>
      <c r="M355" s="9">
        <v>5.0</v>
      </c>
      <c r="N355" s="9" t="s">
        <v>22</v>
      </c>
      <c r="O355" s="9" t="s">
        <v>22</v>
      </c>
      <c r="P355" s="9" t="s">
        <v>22</v>
      </c>
      <c r="Q355" s="9" t="s">
        <v>22</v>
      </c>
      <c r="R355" s="9" t="s">
        <v>22</v>
      </c>
      <c r="S355" s="9" t="s">
        <v>22</v>
      </c>
      <c r="T355" s="8"/>
      <c r="U355" s="9">
        <v>5.0</v>
      </c>
      <c r="V355" s="9">
        <v>36.1</v>
      </c>
      <c r="W355" s="9">
        <v>49.5</v>
      </c>
      <c r="X355" s="9">
        <v>98.9</v>
      </c>
      <c r="Y355" s="9" t="s">
        <v>22</v>
      </c>
      <c r="Z355" s="9" t="s">
        <v>22</v>
      </c>
      <c r="AA355" s="8"/>
      <c r="AB355" s="9" t="s">
        <v>5414</v>
      </c>
      <c r="AC355" s="9" t="s">
        <v>4758</v>
      </c>
      <c r="AD355" s="8"/>
      <c r="AE355" s="9" t="s">
        <v>4695</v>
      </c>
      <c r="AF355" s="9" t="s">
        <v>22</v>
      </c>
      <c r="AG355" s="9" t="s">
        <v>22</v>
      </c>
      <c r="AH355" s="9" t="s">
        <v>22</v>
      </c>
      <c r="AI355" s="264" t="s">
        <v>22</v>
      </c>
      <c r="AJ355" s="264" t="s">
        <v>22</v>
      </c>
      <c r="AK355" s="8"/>
      <c r="AL355" s="9" t="s">
        <v>22</v>
      </c>
      <c r="AM355" s="9" t="s">
        <v>22</v>
      </c>
      <c r="AN355" s="9">
        <v>117.0</v>
      </c>
      <c r="AO355" s="9" t="s">
        <v>22</v>
      </c>
      <c r="AP355" s="9" t="s">
        <v>22</v>
      </c>
      <c r="AQ355" s="8"/>
      <c r="AR355" s="9" t="s">
        <v>4858</v>
      </c>
      <c r="AS355" s="76" t="s">
        <v>22</v>
      </c>
      <c r="AT355" s="76" t="s">
        <v>22</v>
      </c>
    </row>
    <row r="356">
      <c r="A356" s="103" t="s">
        <v>4475</v>
      </c>
      <c r="B356" s="260" t="str">
        <f> VLOOKUP($A356,datasets!$A:$B,2,0)</f>
        <v>Llena and Vericat 2023, Creative Ways to apply Historical GIS (LL4DC5CT)</v>
      </c>
      <c r="C356" s="8" t="str">
        <f t="shared" si="1"/>
        <v>LL4DC5CT.1.1</v>
      </c>
      <c r="D356" s="9" t="s">
        <v>4729</v>
      </c>
      <c r="E356" s="9" t="s">
        <v>4758</v>
      </c>
      <c r="F356" s="9" t="s">
        <v>4695</v>
      </c>
      <c r="G356" s="9" t="s">
        <v>22</v>
      </c>
      <c r="H356" s="9" t="s">
        <v>22</v>
      </c>
      <c r="I356" s="9" t="s">
        <v>22</v>
      </c>
      <c r="J356" s="101" t="s">
        <v>22</v>
      </c>
      <c r="K356" s="101" t="s">
        <v>22</v>
      </c>
      <c r="L356" s="8"/>
      <c r="M356" s="9" t="s">
        <v>22</v>
      </c>
      <c r="N356" s="9" t="s">
        <v>22</v>
      </c>
      <c r="O356" s="9" t="s">
        <v>22</v>
      </c>
      <c r="P356" s="9" t="s">
        <v>22</v>
      </c>
      <c r="Q356" s="9" t="s">
        <v>22</v>
      </c>
      <c r="R356" s="9" t="s">
        <v>22</v>
      </c>
      <c r="S356" s="9" t="s">
        <v>22</v>
      </c>
      <c r="T356" s="8"/>
      <c r="U356" s="9" t="s">
        <v>22</v>
      </c>
      <c r="V356" s="9" t="s">
        <v>22</v>
      </c>
      <c r="W356" s="9" t="s">
        <v>22</v>
      </c>
      <c r="X356" s="9" t="s">
        <v>22</v>
      </c>
      <c r="Y356" s="9" t="s">
        <v>22</v>
      </c>
      <c r="Z356" s="9" t="s">
        <v>22</v>
      </c>
      <c r="AA356" s="8"/>
      <c r="AB356" s="9" t="s">
        <v>22</v>
      </c>
      <c r="AC356" s="9" t="s">
        <v>22</v>
      </c>
      <c r="AD356" s="8"/>
      <c r="AE356" s="9" t="s">
        <v>22</v>
      </c>
      <c r="AF356" s="9" t="s">
        <v>22</v>
      </c>
      <c r="AG356" s="9" t="s">
        <v>22</v>
      </c>
      <c r="AH356" s="9" t="s">
        <v>22</v>
      </c>
      <c r="AI356" s="264" t="s">
        <v>22</v>
      </c>
      <c r="AJ356" s="264" t="s">
        <v>22</v>
      </c>
      <c r="AK356" s="8"/>
      <c r="AL356" s="9" t="s">
        <v>22</v>
      </c>
      <c r="AM356" s="9" t="s">
        <v>22</v>
      </c>
      <c r="AN356" s="9" t="s">
        <v>22</v>
      </c>
      <c r="AO356" s="264" t="s">
        <v>22</v>
      </c>
      <c r="AP356" s="264" t="s">
        <v>22</v>
      </c>
      <c r="AQ356" s="8"/>
      <c r="AR356" s="101" t="s">
        <v>22</v>
      </c>
      <c r="AS356" s="101" t="s">
        <v>5026</v>
      </c>
      <c r="AT356" s="103" t="s">
        <v>5027</v>
      </c>
    </row>
    <row r="357">
      <c r="A357" s="103" t="s">
        <v>4043</v>
      </c>
      <c r="B357" s="260" t="str">
        <f> VLOOKUP($A357,datasets!$A:$B,2,0)</f>
        <v>Llena et al. 2018, Rendiconti Online della Società Geologica Italiana (LVY6ENEU)</v>
      </c>
      <c r="C357" s="8" t="str">
        <f t="shared" si="1"/>
        <v>LVY6ENEU.1.1</v>
      </c>
      <c r="D357" s="9" t="s">
        <v>4729</v>
      </c>
      <c r="E357" s="9" t="s">
        <v>4834</v>
      </c>
      <c r="F357" s="9" t="s">
        <v>4695</v>
      </c>
      <c r="G357" s="9" t="s">
        <v>22</v>
      </c>
      <c r="H357" s="9" t="s">
        <v>22</v>
      </c>
      <c r="I357" s="9">
        <v>0.2</v>
      </c>
      <c r="J357" s="101" t="s">
        <v>22</v>
      </c>
      <c r="K357" s="101" t="s">
        <v>22</v>
      </c>
      <c r="L357" s="8"/>
      <c r="M357" s="9" t="s">
        <v>22</v>
      </c>
      <c r="N357" s="9" t="s">
        <v>22</v>
      </c>
      <c r="O357" s="9" t="s">
        <v>22</v>
      </c>
      <c r="P357" s="9" t="s">
        <v>22</v>
      </c>
      <c r="Q357" s="9" t="s">
        <v>22</v>
      </c>
      <c r="R357" s="9" t="s">
        <v>22</v>
      </c>
      <c r="S357" s="9" t="s">
        <v>22</v>
      </c>
      <c r="T357" s="8"/>
      <c r="U357" s="9" t="s">
        <v>22</v>
      </c>
      <c r="V357" s="9" t="s">
        <v>22</v>
      </c>
      <c r="W357" s="9" t="s">
        <v>22</v>
      </c>
      <c r="X357" s="9" t="s">
        <v>22</v>
      </c>
      <c r="Y357" s="9" t="s">
        <v>22</v>
      </c>
      <c r="Z357" s="9" t="s">
        <v>22</v>
      </c>
      <c r="AA357" s="8"/>
      <c r="AB357" s="9" t="s">
        <v>4810</v>
      </c>
      <c r="AC357" s="9" t="s">
        <v>4693</v>
      </c>
      <c r="AD357" s="8"/>
      <c r="AE357" s="9" t="s">
        <v>4695</v>
      </c>
      <c r="AF357" s="9">
        <v>0.2</v>
      </c>
      <c r="AG357" s="9" t="s">
        <v>22</v>
      </c>
      <c r="AH357" s="9">
        <v>0.2</v>
      </c>
      <c r="AI357" s="264" t="s">
        <v>22</v>
      </c>
      <c r="AJ357" s="264" t="s">
        <v>22</v>
      </c>
      <c r="AK357" s="8"/>
      <c r="AL357" s="9" t="s">
        <v>22</v>
      </c>
      <c r="AM357" s="264" t="s">
        <v>22</v>
      </c>
      <c r="AN357" s="264" t="s">
        <v>22</v>
      </c>
      <c r="AO357" s="264" t="s">
        <v>22</v>
      </c>
      <c r="AP357" s="264" t="s">
        <v>22</v>
      </c>
      <c r="AQ357" s="8"/>
      <c r="AR357" s="103" t="s">
        <v>22</v>
      </c>
      <c r="AS357" s="103" t="s">
        <v>5028</v>
      </c>
      <c r="AT357" s="103" t="s">
        <v>4811</v>
      </c>
    </row>
    <row r="358">
      <c r="A358" s="103" t="s">
        <v>4048</v>
      </c>
      <c r="B358" s="260" t="str">
        <f> VLOOKUP($A358,datasets!$A:$B,2,0)</f>
        <v>Llena et al. 2018, Rendiconti Online della Società Geologica Italiana (LVY6ENEU)</v>
      </c>
      <c r="C358" s="8" t="str">
        <f t="shared" si="1"/>
        <v>LVY6ENEU.2.1</v>
      </c>
      <c r="D358" s="9" t="s">
        <v>4729</v>
      </c>
      <c r="E358" s="9" t="s">
        <v>4834</v>
      </c>
      <c r="F358" s="9" t="s">
        <v>4695</v>
      </c>
      <c r="G358" s="9" t="s">
        <v>22</v>
      </c>
      <c r="H358" s="9" t="s">
        <v>22</v>
      </c>
      <c r="I358" s="9">
        <v>0.2</v>
      </c>
      <c r="J358" s="101" t="s">
        <v>22</v>
      </c>
      <c r="K358" s="101" t="s">
        <v>22</v>
      </c>
      <c r="L358" s="8"/>
      <c r="M358" s="9" t="s">
        <v>22</v>
      </c>
      <c r="N358" s="9" t="s">
        <v>22</v>
      </c>
      <c r="O358" s="9" t="s">
        <v>22</v>
      </c>
      <c r="P358" s="9" t="s">
        <v>22</v>
      </c>
      <c r="Q358" s="9" t="s">
        <v>22</v>
      </c>
      <c r="R358" s="9" t="s">
        <v>22</v>
      </c>
      <c r="S358" s="9" t="s">
        <v>22</v>
      </c>
      <c r="T358" s="8"/>
      <c r="U358" s="9" t="s">
        <v>22</v>
      </c>
      <c r="V358" s="9" t="s">
        <v>22</v>
      </c>
      <c r="W358" s="9" t="s">
        <v>22</v>
      </c>
      <c r="X358" s="9" t="s">
        <v>22</v>
      </c>
      <c r="Y358" s="9" t="s">
        <v>22</v>
      </c>
      <c r="Z358" s="9" t="s">
        <v>22</v>
      </c>
      <c r="AA358" s="8"/>
      <c r="AB358" s="9" t="s">
        <v>4810</v>
      </c>
      <c r="AC358" s="9" t="s">
        <v>4693</v>
      </c>
      <c r="AD358" s="8"/>
      <c r="AE358" s="9" t="s">
        <v>4695</v>
      </c>
      <c r="AF358" s="9">
        <v>0.2</v>
      </c>
      <c r="AG358" s="9" t="s">
        <v>22</v>
      </c>
      <c r="AH358" s="9">
        <v>0.2</v>
      </c>
      <c r="AI358" s="264" t="s">
        <v>22</v>
      </c>
      <c r="AJ358" s="264" t="s">
        <v>22</v>
      </c>
      <c r="AK358" s="8"/>
      <c r="AL358" s="9" t="s">
        <v>22</v>
      </c>
      <c r="AM358" s="264" t="s">
        <v>22</v>
      </c>
      <c r="AN358" s="264" t="s">
        <v>22</v>
      </c>
      <c r="AO358" s="264" t="s">
        <v>22</v>
      </c>
      <c r="AP358" s="264" t="s">
        <v>22</v>
      </c>
      <c r="AQ358" s="8"/>
      <c r="AR358" s="103" t="s">
        <v>22</v>
      </c>
      <c r="AS358" s="103" t="s">
        <v>22</v>
      </c>
      <c r="AT358" s="103" t="s">
        <v>4811</v>
      </c>
    </row>
    <row r="359">
      <c r="A359" s="8" t="s">
        <v>4050</v>
      </c>
      <c r="B359" s="260" t="str">
        <f> VLOOKUP($A359,datasets!$A:$B,2,0)</f>
        <v>Lu et al. 2021, Remote Sensing of Environment (5W2H2P54)</v>
      </c>
      <c r="C359" s="8" t="str">
        <f t="shared" si="1"/>
        <v>5W2H2P54.1.1</v>
      </c>
      <c r="D359" s="103" t="s">
        <v>5029</v>
      </c>
      <c r="E359" s="98" t="s">
        <v>5415</v>
      </c>
      <c r="F359" s="9" t="s">
        <v>4695</v>
      </c>
      <c r="G359" s="9" t="s">
        <v>22</v>
      </c>
      <c r="H359" s="9" t="s">
        <v>22</v>
      </c>
      <c r="I359" s="9" t="s">
        <v>22</v>
      </c>
      <c r="J359" s="101" t="s">
        <v>22</v>
      </c>
      <c r="K359" s="101" t="s">
        <v>22</v>
      </c>
      <c r="L359" s="8"/>
      <c r="M359" s="9">
        <v>219.0</v>
      </c>
      <c r="N359" s="9">
        <v>219.0</v>
      </c>
      <c r="O359" s="9" t="s">
        <v>22</v>
      </c>
      <c r="P359" s="9" t="s">
        <v>22</v>
      </c>
      <c r="Q359" s="9" t="s">
        <v>22</v>
      </c>
      <c r="R359" s="9" t="s">
        <v>22</v>
      </c>
      <c r="S359" s="9" t="s">
        <v>22</v>
      </c>
      <c r="T359" s="8"/>
      <c r="U359" s="9" t="s">
        <v>22</v>
      </c>
      <c r="V359" s="9" t="s">
        <v>22</v>
      </c>
      <c r="W359" s="9" t="s">
        <v>22</v>
      </c>
      <c r="X359" s="9" t="s">
        <v>22</v>
      </c>
      <c r="Y359" s="9" t="s">
        <v>22</v>
      </c>
      <c r="Z359" s="9" t="s">
        <v>22</v>
      </c>
      <c r="AA359" s="8"/>
      <c r="AB359" s="9" t="s">
        <v>5031</v>
      </c>
      <c r="AC359" s="9" t="s">
        <v>4770</v>
      </c>
      <c r="AD359" s="8"/>
      <c r="AE359" s="9" t="s">
        <v>4695</v>
      </c>
      <c r="AF359" s="9" t="s">
        <v>22</v>
      </c>
      <c r="AG359" s="9" t="s">
        <v>22</v>
      </c>
      <c r="AH359" s="9" t="s">
        <v>22</v>
      </c>
      <c r="AI359" s="264" t="s">
        <v>22</v>
      </c>
      <c r="AJ359" s="264" t="s">
        <v>22</v>
      </c>
      <c r="AK359" s="8"/>
      <c r="AL359" s="103" t="s">
        <v>22</v>
      </c>
      <c r="AM359" s="264" t="s">
        <v>22</v>
      </c>
      <c r="AN359" s="264" t="s">
        <v>22</v>
      </c>
      <c r="AO359" s="264" t="s">
        <v>22</v>
      </c>
      <c r="AP359" s="264" t="s">
        <v>22</v>
      </c>
      <c r="AQ359" s="8"/>
      <c r="AR359" s="9" t="s">
        <v>22</v>
      </c>
      <c r="AS359" s="9" t="s">
        <v>22</v>
      </c>
      <c r="AT359" s="9" t="s">
        <v>5416</v>
      </c>
    </row>
    <row r="360">
      <c r="A360" s="9" t="s">
        <v>4650</v>
      </c>
      <c r="B360" s="260" t="str">
        <f> VLOOKUP($A360,datasets!$A:$B,2,0)</f>
        <v>Lucas and Gayer 2022, IEEE Geoscience and Remote Sensing Magazine (ERP9ZYKA)</v>
      </c>
      <c r="C360" s="8" t="str">
        <f t="shared" si="1"/>
        <v>ERP9ZYKA.1.1</v>
      </c>
      <c r="D360" s="9" t="s">
        <v>4961</v>
      </c>
      <c r="E360" s="9" t="s">
        <v>4817</v>
      </c>
      <c r="F360" s="9" t="s">
        <v>4695</v>
      </c>
      <c r="G360" s="103" t="s">
        <v>22</v>
      </c>
      <c r="H360" s="103" t="s">
        <v>22</v>
      </c>
      <c r="I360" s="103" t="s">
        <v>22</v>
      </c>
      <c r="J360" s="101" t="s">
        <v>22</v>
      </c>
      <c r="K360" s="101" t="s">
        <v>22</v>
      </c>
      <c r="L360" s="8"/>
      <c r="M360" s="103" t="s">
        <v>22</v>
      </c>
      <c r="N360" s="103" t="s">
        <v>22</v>
      </c>
      <c r="O360" s="103" t="s">
        <v>22</v>
      </c>
      <c r="P360" s="103" t="s">
        <v>22</v>
      </c>
      <c r="Q360" s="103" t="s">
        <v>22</v>
      </c>
      <c r="R360" s="9" t="s">
        <v>22</v>
      </c>
      <c r="S360" s="9" t="s">
        <v>22</v>
      </c>
      <c r="T360" s="8"/>
      <c r="U360" s="103" t="s">
        <v>22</v>
      </c>
      <c r="V360" s="103" t="s">
        <v>22</v>
      </c>
      <c r="W360" s="103" t="s">
        <v>22</v>
      </c>
      <c r="X360" s="103" t="s">
        <v>22</v>
      </c>
      <c r="Y360" s="9" t="s">
        <v>22</v>
      </c>
      <c r="Z360" s="9" t="s">
        <v>22</v>
      </c>
      <c r="AA360" s="8"/>
      <c r="AB360" s="9" t="s">
        <v>4758</v>
      </c>
      <c r="AC360" s="9" t="s">
        <v>4758</v>
      </c>
      <c r="AD360" s="9"/>
      <c r="AE360" s="9" t="s">
        <v>4695</v>
      </c>
      <c r="AF360" s="9" t="s">
        <v>22</v>
      </c>
      <c r="AG360" s="264" t="s">
        <v>22</v>
      </c>
      <c r="AH360" s="264" t="s">
        <v>22</v>
      </c>
      <c r="AI360" s="264" t="s">
        <v>22</v>
      </c>
      <c r="AJ360" s="264" t="s">
        <v>22</v>
      </c>
      <c r="AK360" s="8"/>
      <c r="AL360" s="264" t="s">
        <v>22</v>
      </c>
      <c r="AM360" s="264" t="s">
        <v>22</v>
      </c>
      <c r="AN360" s="264" t="s">
        <v>22</v>
      </c>
      <c r="AO360" s="264" t="s">
        <v>22</v>
      </c>
      <c r="AP360" s="264" t="s">
        <v>22</v>
      </c>
      <c r="AQ360" s="8"/>
      <c r="AR360" s="264" t="s">
        <v>22</v>
      </c>
      <c r="AS360" s="264" t="s">
        <v>22</v>
      </c>
      <c r="AT360" s="264" t="s">
        <v>5032</v>
      </c>
    </row>
    <row r="361">
      <c r="A361" s="9" t="s">
        <v>4652</v>
      </c>
      <c r="B361" s="260" t="str">
        <f> VLOOKUP($A361,datasets!$A:$B,2,0)</f>
        <v>Lucas and Gayer 2022, IEEE Geoscience and Remote Sensing Magazine (ERP9ZYKA)</v>
      </c>
      <c r="C361" s="8" t="str">
        <f t="shared" si="1"/>
        <v>ERP9ZYKA.2.1</v>
      </c>
      <c r="D361" s="9" t="s">
        <v>4961</v>
      </c>
      <c r="E361" s="9" t="s">
        <v>4817</v>
      </c>
      <c r="F361" s="9" t="s">
        <v>4695</v>
      </c>
      <c r="G361" s="103" t="s">
        <v>22</v>
      </c>
      <c r="H361" s="103" t="s">
        <v>22</v>
      </c>
      <c r="I361" s="103" t="s">
        <v>22</v>
      </c>
      <c r="J361" s="101" t="s">
        <v>22</v>
      </c>
      <c r="K361" s="101" t="s">
        <v>22</v>
      </c>
      <c r="L361" s="8"/>
      <c r="M361" s="103" t="s">
        <v>22</v>
      </c>
      <c r="N361" s="103" t="s">
        <v>22</v>
      </c>
      <c r="O361" s="103" t="s">
        <v>22</v>
      </c>
      <c r="P361" s="103" t="s">
        <v>22</v>
      </c>
      <c r="Q361" s="103" t="s">
        <v>22</v>
      </c>
      <c r="R361" s="9" t="s">
        <v>22</v>
      </c>
      <c r="S361" s="9" t="s">
        <v>22</v>
      </c>
      <c r="T361" s="8"/>
      <c r="U361" s="103" t="s">
        <v>22</v>
      </c>
      <c r="V361" s="103" t="s">
        <v>22</v>
      </c>
      <c r="W361" s="103" t="s">
        <v>22</v>
      </c>
      <c r="X361" s="103" t="s">
        <v>22</v>
      </c>
      <c r="Y361" s="9" t="s">
        <v>22</v>
      </c>
      <c r="Z361" s="9" t="s">
        <v>22</v>
      </c>
      <c r="AA361" s="8"/>
      <c r="AB361" s="9" t="s">
        <v>4758</v>
      </c>
      <c r="AC361" s="9" t="s">
        <v>4758</v>
      </c>
      <c r="AD361" s="9"/>
      <c r="AE361" s="9" t="s">
        <v>4695</v>
      </c>
      <c r="AF361" s="9" t="s">
        <v>22</v>
      </c>
      <c r="AG361" s="264" t="s">
        <v>22</v>
      </c>
      <c r="AH361" s="264" t="s">
        <v>22</v>
      </c>
      <c r="AI361" s="264" t="s">
        <v>22</v>
      </c>
      <c r="AJ361" s="264" t="s">
        <v>22</v>
      </c>
      <c r="AK361" s="8"/>
      <c r="AL361" s="264" t="s">
        <v>22</v>
      </c>
      <c r="AM361" s="264" t="s">
        <v>22</v>
      </c>
      <c r="AN361" s="264" t="s">
        <v>22</v>
      </c>
      <c r="AO361" s="264" t="s">
        <v>22</v>
      </c>
      <c r="AP361" s="264" t="s">
        <v>22</v>
      </c>
      <c r="AQ361" s="8"/>
      <c r="AR361" s="264" t="s">
        <v>22</v>
      </c>
      <c r="AS361" s="264" t="s">
        <v>22</v>
      </c>
      <c r="AT361" s="264" t="s">
        <v>5032</v>
      </c>
    </row>
    <row r="362">
      <c r="A362" s="9" t="s">
        <v>4653</v>
      </c>
      <c r="B362" s="260" t="str">
        <f> VLOOKUP($A362,datasets!$A:$B,2,0)</f>
        <v>Lucas and Gayer 2022, IEEE Geoscience and Remote Sensing Magazine (ERP9ZYKA)</v>
      </c>
      <c r="C362" s="8" t="str">
        <f t="shared" si="1"/>
        <v>ERP9ZYKA.3.1</v>
      </c>
      <c r="D362" s="9" t="s">
        <v>4961</v>
      </c>
      <c r="E362" s="9" t="s">
        <v>4817</v>
      </c>
      <c r="F362" s="9" t="s">
        <v>4695</v>
      </c>
      <c r="G362" s="103" t="s">
        <v>22</v>
      </c>
      <c r="H362" s="103" t="s">
        <v>22</v>
      </c>
      <c r="I362" s="103" t="s">
        <v>22</v>
      </c>
      <c r="J362" s="101" t="s">
        <v>22</v>
      </c>
      <c r="K362" s="101" t="s">
        <v>22</v>
      </c>
      <c r="L362" s="8"/>
      <c r="M362" s="103" t="s">
        <v>22</v>
      </c>
      <c r="N362" s="103" t="s">
        <v>22</v>
      </c>
      <c r="O362" s="103" t="s">
        <v>22</v>
      </c>
      <c r="P362" s="103" t="s">
        <v>22</v>
      </c>
      <c r="Q362" s="103" t="s">
        <v>22</v>
      </c>
      <c r="R362" s="9" t="s">
        <v>22</v>
      </c>
      <c r="S362" s="9" t="s">
        <v>22</v>
      </c>
      <c r="T362" s="8"/>
      <c r="U362" s="103" t="s">
        <v>22</v>
      </c>
      <c r="V362" s="103" t="s">
        <v>22</v>
      </c>
      <c r="W362" s="103" t="s">
        <v>22</v>
      </c>
      <c r="X362" s="103" t="s">
        <v>22</v>
      </c>
      <c r="Y362" s="9" t="s">
        <v>22</v>
      </c>
      <c r="Z362" s="9" t="s">
        <v>22</v>
      </c>
      <c r="AA362" s="8"/>
      <c r="AB362" s="9" t="s">
        <v>4758</v>
      </c>
      <c r="AC362" s="9" t="s">
        <v>4758</v>
      </c>
      <c r="AD362" s="9"/>
      <c r="AE362" s="9" t="s">
        <v>4695</v>
      </c>
      <c r="AF362" s="9" t="s">
        <v>22</v>
      </c>
      <c r="AG362" s="264" t="s">
        <v>22</v>
      </c>
      <c r="AH362" s="264" t="s">
        <v>22</v>
      </c>
      <c r="AI362" s="264" t="s">
        <v>22</v>
      </c>
      <c r="AJ362" s="264" t="s">
        <v>22</v>
      </c>
      <c r="AK362" s="8"/>
      <c r="AL362" s="264" t="s">
        <v>22</v>
      </c>
      <c r="AM362" s="264" t="s">
        <v>22</v>
      </c>
      <c r="AN362" s="264" t="s">
        <v>22</v>
      </c>
      <c r="AO362" s="264" t="s">
        <v>22</v>
      </c>
      <c r="AP362" s="264" t="s">
        <v>22</v>
      </c>
      <c r="AQ362" s="8"/>
      <c r="AR362" s="264" t="s">
        <v>22</v>
      </c>
      <c r="AS362" s="264" t="s">
        <v>22</v>
      </c>
      <c r="AT362" s="264" t="s">
        <v>5032</v>
      </c>
    </row>
    <row r="363">
      <c r="A363" s="9" t="s">
        <v>4654</v>
      </c>
      <c r="B363" s="260" t="str">
        <f> VLOOKUP($A363,datasets!$A:$B,2,0)</f>
        <v>Lucas and Gayer 2022, IEEE Geoscience and Remote Sensing Magazine (ERP9ZYKA)</v>
      </c>
      <c r="C363" s="8" t="str">
        <f t="shared" si="1"/>
        <v>ERP9ZYKA.4.1</v>
      </c>
      <c r="D363" s="9" t="s">
        <v>4961</v>
      </c>
      <c r="E363" s="9" t="s">
        <v>4817</v>
      </c>
      <c r="F363" s="9" t="s">
        <v>4695</v>
      </c>
      <c r="G363" s="103" t="s">
        <v>22</v>
      </c>
      <c r="H363" s="103" t="s">
        <v>22</v>
      </c>
      <c r="I363" s="103" t="s">
        <v>22</v>
      </c>
      <c r="J363" s="101" t="s">
        <v>22</v>
      </c>
      <c r="K363" s="101" t="s">
        <v>22</v>
      </c>
      <c r="L363" s="8"/>
      <c r="M363" s="103" t="s">
        <v>22</v>
      </c>
      <c r="N363" s="103" t="s">
        <v>22</v>
      </c>
      <c r="O363" s="103" t="s">
        <v>22</v>
      </c>
      <c r="P363" s="103" t="s">
        <v>22</v>
      </c>
      <c r="Q363" s="103" t="s">
        <v>22</v>
      </c>
      <c r="R363" s="9" t="s">
        <v>22</v>
      </c>
      <c r="S363" s="9" t="s">
        <v>22</v>
      </c>
      <c r="T363" s="8"/>
      <c r="U363" s="103" t="s">
        <v>22</v>
      </c>
      <c r="V363" s="103" t="s">
        <v>22</v>
      </c>
      <c r="W363" s="103" t="s">
        <v>22</v>
      </c>
      <c r="X363" s="103" t="s">
        <v>22</v>
      </c>
      <c r="Y363" s="9" t="s">
        <v>22</v>
      </c>
      <c r="Z363" s="9" t="s">
        <v>22</v>
      </c>
      <c r="AA363" s="8"/>
      <c r="AB363" s="9" t="s">
        <v>4758</v>
      </c>
      <c r="AC363" s="9" t="s">
        <v>4758</v>
      </c>
      <c r="AD363" s="9"/>
      <c r="AE363" s="9" t="s">
        <v>4695</v>
      </c>
      <c r="AF363" s="9" t="s">
        <v>22</v>
      </c>
      <c r="AG363" s="264" t="s">
        <v>22</v>
      </c>
      <c r="AH363" s="264" t="s">
        <v>22</v>
      </c>
      <c r="AI363" s="264" t="s">
        <v>22</v>
      </c>
      <c r="AJ363" s="264" t="s">
        <v>22</v>
      </c>
      <c r="AK363" s="8"/>
      <c r="AL363" s="264" t="s">
        <v>22</v>
      </c>
      <c r="AM363" s="264" t="s">
        <v>22</v>
      </c>
      <c r="AN363" s="264" t="s">
        <v>22</v>
      </c>
      <c r="AO363" s="264" t="s">
        <v>22</v>
      </c>
      <c r="AP363" s="264" t="s">
        <v>22</v>
      </c>
      <c r="AQ363" s="8"/>
      <c r="AR363" s="264" t="s">
        <v>22</v>
      </c>
      <c r="AS363" s="264" t="s">
        <v>22</v>
      </c>
      <c r="AT363" s="264" t="s">
        <v>5032</v>
      </c>
    </row>
    <row r="364">
      <c r="A364" s="9" t="s">
        <v>4655</v>
      </c>
      <c r="B364" s="260" t="str">
        <f> VLOOKUP($A364,datasets!$A:$B,2,0)</f>
        <v>Lucas and Gayer 2022, IEEE Geoscience and Remote Sensing Magazine (ERP9ZYKA)</v>
      </c>
      <c r="C364" s="8" t="str">
        <f t="shared" si="1"/>
        <v>ERP9ZYKA.5.1</v>
      </c>
      <c r="D364" s="9" t="s">
        <v>4961</v>
      </c>
      <c r="E364" s="9" t="s">
        <v>4817</v>
      </c>
      <c r="F364" s="9" t="s">
        <v>4695</v>
      </c>
      <c r="G364" s="103" t="s">
        <v>22</v>
      </c>
      <c r="H364" s="103" t="s">
        <v>22</v>
      </c>
      <c r="I364" s="103" t="s">
        <v>22</v>
      </c>
      <c r="J364" s="101" t="s">
        <v>22</v>
      </c>
      <c r="K364" s="101" t="s">
        <v>22</v>
      </c>
      <c r="L364" s="8"/>
      <c r="M364" s="103" t="s">
        <v>22</v>
      </c>
      <c r="N364" s="103" t="s">
        <v>22</v>
      </c>
      <c r="O364" s="103" t="s">
        <v>22</v>
      </c>
      <c r="P364" s="103" t="s">
        <v>22</v>
      </c>
      <c r="Q364" s="103" t="s">
        <v>22</v>
      </c>
      <c r="R364" s="9" t="s">
        <v>22</v>
      </c>
      <c r="S364" s="9" t="s">
        <v>22</v>
      </c>
      <c r="T364" s="8"/>
      <c r="U364" s="103" t="s">
        <v>22</v>
      </c>
      <c r="V364" s="103" t="s">
        <v>22</v>
      </c>
      <c r="W364" s="103" t="s">
        <v>22</v>
      </c>
      <c r="X364" s="103" t="s">
        <v>22</v>
      </c>
      <c r="Y364" s="9" t="s">
        <v>22</v>
      </c>
      <c r="Z364" s="9" t="s">
        <v>22</v>
      </c>
      <c r="AA364" s="8"/>
      <c r="AB364" s="9" t="s">
        <v>4758</v>
      </c>
      <c r="AC364" s="9" t="s">
        <v>4758</v>
      </c>
      <c r="AD364" s="9"/>
      <c r="AE364" s="9" t="s">
        <v>4695</v>
      </c>
      <c r="AF364" s="9" t="s">
        <v>22</v>
      </c>
      <c r="AG364" s="264" t="s">
        <v>22</v>
      </c>
      <c r="AH364" s="264" t="s">
        <v>22</v>
      </c>
      <c r="AI364" s="264" t="s">
        <v>22</v>
      </c>
      <c r="AJ364" s="264" t="s">
        <v>22</v>
      </c>
      <c r="AK364" s="8"/>
      <c r="AL364" s="264" t="s">
        <v>22</v>
      </c>
      <c r="AM364" s="264" t="s">
        <v>22</v>
      </c>
      <c r="AN364" s="264" t="s">
        <v>22</v>
      </c>
      <c r="AO364" s="264" t="s">
        <v>22</v>
      </c>
      <c r="AP364" s="264" t="s">
        <v>22</v>
      </c>
      <c r="AQ364" s="8"/>
      <c r="AR364" s="264" t="s">
        <v>22</v>
      </c>
      <c r="AS364" s="264" t="s">
        <v>22</v>
      </c>
      <c r="AT364" s="264" t="s">
        <v>5032</v>
      </c>
    </row>
    <row r="365">
      <c r="A365" s="9" t="s">
        <v>4656</v>
      </c>
      <c r="B365" s="260" t="str">
        <f> VLOOKUP($A365,datasets!$A:$B,2,0)</f>
        <v>Lucas and Gayer 2022, IEEE Geoscience and Remote Sensing Magazine (ERP9ZYKA)</v>
      </c>
      <c r="C365" s="8" t="str">
        <f t="shared" si="1"/>
        <v>ERP9ZYKA.6.1</v>
      </c>
      <c r="D365" s="9" t="s">
        <v>4961</v>
      </c>
      <c r="E365" s="9" t="s">
        <v>4817</v>
      </c>
      <c r="F365" s="9" t="s">
        <v>4695</v>
      </c>
      <c r="G365" s="103" t="s">
        <v>22</v>
      </c>
      <c r="H365" s="103" t="s">
        <v>22</v>
      </c>
      <c r="I365" s="103" t="s">
        <v>22</v>
      </c>
      <c r="J365" s="101" t="s">
        <v>22</v>
      </c>
      <c r="K365" s="101" t="s">
        <v>22</v>
      </c>
      <c r="L365" s="8"/>
      <c r="M365" s="103" t="s">
        <v>22</v>
      </c>
      <c r="N365" s="103" t="s">
        <v>22</v>
      </c>
      <c r="O365" s="103" t="s">
        <v>22</v>
      </c>
      <c r="P365" s="103" t="s">
        <v>22</v>
      </c>
      <c r="Q365" s="103" t="s">
        <v>22</v>
      </c>
      <c r="R365" s="9" t="s">
        <v>22</v>
      </c>
      <c r="S365" s="9" t="s">
        <v>22</v>
      </c>
      <c r="T365" s="8"/>
      <c r="U365" s="103" t="s">
        <v>22</v>
      </c>
      <c r="V365" s="103" t="s">
        <v>22</v>
      </c>
      <c r="W365" s="103" t="s">
        <v>22</v>
      </c>
      <c r="X365" s="103" t="s">
        <v>22</v>
      </c>
      <c r="Y365" s="9" t="s">
        <v>22</v>
      </c>
      <c r="Z365" s="9" t="s">
        <v>22</v>
      </c>
      <c r="AA365" s="8"/>
      <c r="AB365" s="9" t="s">
        <v>4758</v>
      </c>
      <c r="AC365" s="9" t="s">
        <v>4758</v>
      </c>
      <c r="AD365" s="9"/>
      <c r="AE365" s="9" t="s">
        <v>4695</v>
      </c>
      <c r="AF365" s="9" t="s">
        <v>22</v>
      </c>
      <c r="AG365" s="264" t="s">
        <v>22</v>
      </c>
      <c r="AH365" s="264" t="s">
        <v>22</v>
      </c>
      <c r="AI365" s="264" t="s">
        <v>22</v>
      </c>
      <c r="AJ365" s="264" t="s">
        <v>22</v>
      </c>
      <c r="AK365" s="8"/>
      <c r="AL365" s="264" t="s">
        <v>22</v>
      </c>
      <c r="AM365" s="264" t="s">
        <v>22</v>
      </c>
      <c r="AN365" s="264" t="s">
        <v>22</v>
      </c>
      <c r="AO365" s="264" t="s">
        <v>22</v>
      </c>
      <c r="AP365" s="264" t="s">
        <v>22</v>
      </c>
      <c r="AQ365" s="8"/>
      <c r="AR365" s="264" t="s">
        <v>22</v>
      </c>
      <c r="AS365" s="264" t="s">
        <v>22</v>
      </c>
      <c r="AT365" s="264" t="s">
        <v>5032</v>
      </c>
    </row>
    <row r="366">
      <c r="A366" s="9" t="s">
        <v>4657</v>
      </c>
      <c r="B366" s="260" t="str">
        <f> VLOOKUP($A366,datasets!$A:$B,2,0)</f>
        <v>Lucas and Gayer 2022, IEEE Geoscience and Remote Sensing Magazine (ERP9ZYKA)</v>
      </c>
      <c r="C366" s="8" t="str">
        <f t="shared" si="1"/>
        <v>ERP9ZYKA.7.1</v>
      </c>
      <c r="D366" s="9" t="s">
        <v>4961</v>
      </c>
      <c r="E366" s="9" t="s">
        <v>4817</v>
      </c>
      <c r="F366" s="9" t="s">
        <v>4695</v>
      </c>
      <c r="G366" s="103" t="s">
        <v>22</v>
      </c>
      <c r="H366" s="103" t="s">
        <v>22</v>
      </c>
      <c r="I366" s="103" t="s">
        <v>22</v>
      </c>
      <c r="J366" s="101" t="s">
        <v>22</v>
      </c>
      <c r="K366" s="101" t="s">
        <v>22</v>
      </c>
      <c r="L366" s="8"/>
      <c r="M366" s="103" t="s">
        <v>22</v>
      </c>
      <c r="N366" s="103" t="s">
        <v>22</v>
      </c>
      <c r="O366" s="103" t="s">
        <v>22</v>
      </c>
      <c r="P366" s="103" t="s">
        <v>22</v>
      </c>
      <c r="Q366" s="103" t="s">
        <v>22</v>
      </c>
      <c r="R366" s="9" t="s">
        <v>22</v>
      </c>
      <c r="S366" s="9" t="s">
        <v>22</v>
      </c>
      <c r="T366" s="8"/>
      <c r="U366" s="103" t="s">
        <v>22</v>
      </c>
      <c r="V366" s="103" t="s">
        <v>22</v>
      </c>
      <c r="W366" s="103" t="s">
        <v>22</v>
      </c>
      <c r="X366" s="103" t="s">
        <v>22</v>
      </c>
      <c r="Y366" s="9" t="s">
        <v>22</v>
      </c>
      <c r="Z366" s="9" t="s">
        <v>22</v>
      </c>
      <c r="AA366" s="8"/>
      <c r="AB366" s="9" t="s">
        <v>4758</v>
      </c>
      <c r="AC366" s="9" t="s">
        <v>4758</v>
      </c>
      <c r="AD366" s="9"/>
      <c r="AE366" s="9" t="s">
        <v>4695</v>
      </c>
      <c r="AF366" s="9" t="s">
        <v>22</v>
      </c>
      <c r="AG366" s="264" t="s">
        <v>22</v>
      </c>
      <c r="AH366" s="264" t="s">
        <v>22</v>
      </c>
      <c r="AI366" s="264" t="s">
        <v>22</v>
      </c>
      <c r="AJ366" s="264" t="s">
        <v>22</v>
      </c>
      <c r="AK366" s="8"/>
      <c r="AL366" s="264" t="s">
        <v>22</v>
      </c>
      <c r="AM366" s="264" t="s">
        <v>22</v>
      </c>
      <c r="AN366" s="264" t="s">
        <v>22</v>
      </c>
      <c r="AO366" s="264" t="s">
        <v>22</v>
      </c>
      <c r="AP366" s="264" t="s">
        <v>22</v>
      </c>
      <c r="AQ366" s="8"/>
      <c r="AR366" s="264" t="s">
        <v>22</v>
      </c>
      <c r="AS366" s="264" t="s">
        <v>22</v>
      </c>
      <c r="AT366" s="264" t="s">
        <v>5032</v>
      </c>
    </row>
    <row r="367">
      <c r="A367" s="9" t="s">
        <v>4658</v>
      </c>
      <c r="B367" s="260" t="str">
        <f> VLOOKUP($A367,datasets!$A:$B,2,0)</f>
        <v>Lucas and Gayer 2022, IEEE Geoscience and Remote Sensing Magazine (ERP9ZYKA)</v>
      </c>
      <c r="C367" s="8" t="str">
        <f t="shared" si="1"/>
        <v>ERP9ZYKA.8.1</v>
      </c>
      <c r="D367" s="9" t="s">
        <v>4961</v>
      </c>
      <c r="E367" s="9" t="s">
        <v>4817</v>
      </c>
      <c r="F367" s="9" t="s">
        <v>4695</v>
      </c>
      <c r="G367" s="103" t="s">
        <v>22</v>
      </c>
      <c r="H367" s="103" t="s">
        <v>22</v>
      </c>
      <c r="I367" s="103" t="s">
        <v>22</v>
      </c>
      <c r="J367" s="101" t="s">
        <v>22</v>
      </c>
      <c r="K367" s="101" t="s">
        <v>22</v>
      </c>
      <c r="L367" s="8"/>
      <c r="M367" s="103" t="s">
        <v>22</v>
      </c>
      <c r="N367" s="103" t="s">
        <v>22</v>
      </c>
      <c r="O367" s="103" t="s">
        <v>22</v>
      </c>
      <c r="P367" s="103" t="s">
        <v>22</v>
      </c>
      <c r="Q367" s="103" t="s">
        <v>22</v>
      </c>
      <c r="R367" s="9" t="s">
        <v>22</v>
      </c>
      <c r="S367" s="9" t="s">
        <v>22</v>
      </c>
      <c r="T367" s="8"/>
      <c r="U367" s="103" t="s">
        <v>22</v>
      </c>
      <c r="V367" s="103" t="s">
        <v>22</v>
      </c>
      <c r="W367" s="103" t="s">
        <v>22</v>
      </c>
      <c r="X367" s="103" t="s">
        <v>22</v>
      </c>
      <c r="Y367" s="9" t="s">
        <v>22</v>
      </c>
      <c r="Z367" s="9" t="s">
        <v>22</v>
      </c>
      <c r="AA367" s="8"/>
      <c r="AB367" s="9" t="s">
        <v>4758</v>
      </c>
      <c r="AC367" s="9" t="s">
        <v>4758</v>
      </c>
      <c r="AD367" s="9"/>
      <c r="AE367" s="9" t="s">
        <v>4695</v>
      </c>
      <c r="AF367" s="9" t="s">
        <v>22</v>
      </c>
      <c r="AG367" s="264" t="s">
        <v>22</v>
      </c>
      <c r="AH367" s="264" t="s">
        <v>22</v>
      </c>
      <c r="AI367" s="264" t="s">
        <v>22</v>
      </c>
      <c r="AJ367" s="264" t="s">
        <v>22</v>
      </c>
      <c r="AK367" s="8"/>
      <c r="AL367" s="264" t="s">
        <v>22</v>
      </c>
      <c r="AM367" s="264" t="s">
        <v>22</v>
      </c>
      <c r="AN367" s="264" t="s">
        <v>22</v>
      </c>
      <c r="AO367" s="264" t="s">
        <v>22</v>
      </c>
      <c r="AP367" s="264" t="s">
        <v>22</v>
      </c>
      <c r="AQ367" s="8"/>
      <c r="AR367" s="264" t="s">
        <v>22</v>
      </c>
      <c r="AS367" s="264" t="s">
        <v>22</v>
      </c>
      <c r="AT367" s="264" t="s">
        <v>5032</v>
      </c>
    </row>
    <row r="368">
      <c r="A368" s="103" t="s">
        <v>4470</v>
      </c>
      <c r="B368" s="260" t="str">
        <f> VLOOKUP($A368,datasets!$A:$B,2,0)</f>
        <v>Ma 2013, Photogrammetric Engineering &amp; Remote Sensing (G4U45YN3)</v>
      </c>
      <c r="C368" s="8" t="str">
        <f t="shared" si="1"/>
        <v>G4U45YN3.1.1</v>
      </c>
      <c r="D368" s="9" t="s">
        <v>5033</v>
      </c>
      <c r="E368" s="9" t="s">
        <v>4758</v>
      </c>
      <c r="F368" s="9" t="s">
        <v>4695</v>
      </c>
      <c r="G368" s="9" t="s">
        <v>22</v>
      </c>
      <c r="H368" s="9" t="s">
        <v>22</v>
      </c>
      <c r="I368" s="9" t="s">
        <v>22</v>
      </c>
      <c r="J368" s="101" t="s">
        <v>22</v>
      </c>
      <c r="K368" s="101" t="s">
        <v>22</v>
      </c>
      <c r="L368" s="8"/>
      <c r="M368" s="9">
        <v>50.0</v>
      </c>
      <c r="N368" s="9">
        <v>50.0</v>
      </c>
      <c r="O368" s="9" t="s">
        <v>22</v>
      </c>
      <c r="P368" s="9" t="s">
        <v>22</v>
      </c>
      <c r="Q368" s="9" t="s">
        <v>22</v>
      </c>
      <c r="R368" s="9" t="s">
        <v>22</v>
      </c>
      <c r="S368" s="9" t="s">
        <v>22</v>
      </c>
      <c r="T368" s="8"/>
      <c r="U368" s="261">
        <v>20.0</v>
      </c>
      <c r="V368" s="268" t="s">
        <v>22</v>
      </c>
      <c r="W368" s="268" t="s">
        <v>22</v>
      </c>
      <c r="X368" s="268" t="s">
        <v>22</v>
      </c>
      <c r="Y368" s="268" t="s">
        <v>22</v>
      </c>
      <c r="Z368" s="9">
        <v>0.63</v>
      </c>
      <c r="AA368" s="8"/>
      <c r="AB368" s="9" t="s">
        <v>4707</v>
      </c>
      <c r="AC368" s="9" t="s">
        <v>4707</v>
      </c>
      <c r="AD368" s="8"/>
      <c r="AE368" s="9" t="s">
        <v>4701</v>
      </c>
      <c r="AF368" s="9" t="s">
        <v>22</v>
      </c>
      <c r="AG368" s="9" t="s">
        <v>22</v>
      </c>
      <c r="AH368" s="9" t="s">
        <v>22</v>
      </c>
      <c r="AI368" s="264" t="s">
        <v>22</v>
      </c>
      <c r="AJ368" s="264" t="s">
        <v>22</v>
      </c>
      <c r="AK368" s="8"/>
      <c r="AL368" s="264" t="s">
        <v>22</v>
      </c>
      <c r="AM368" s="264" t="s">
        <v>22</v>
      </c>
      <c r="AN368" s="264" t="s">
        <v>22</v>
      </c>
      <c r="AO368" s="268" t="s">
        <v>22</v>
      </c>
      <c r="AP368" s="9">
        <v>0.63</v>
      </c>
      <c r="AQ368" s="8"/>
      <c r="AR368" s="9" t="s">
        <v>4714</v>
      </c>
      <c r="AS368" s="264" t="s">
        <v>22</v>
      </c>
      <c r="AT368" s="9" t="s">
        <v>5417</v>
      </c>
    </row>
    <row r="369">
      <c r="A369" s="103" t="s">
        <v>4473</v>
      </c>
      <c r="B369" s="260" t="str">
        <f> VLOOKUP($A369,datasets!$A:$B,2,0)</f>
        <v>Ma 2013, Photogrammetric Engineering &amp; Remote Sensing (G4U45YN3)</v>
      </c>
      <c r="C369" s="8" t="str">
        <f t="shared" si="1"/>
        <v>G4U45YN3.2.1</v>
      </c>
      <c r="D369" s="9" t="s">
        <v>5033</v>
      </c>
      <c r="E369" s="9" t="s">
        <v>4758</v>
      </c>
      <c r="F369" s="9" t="s">
        <v>4695</v>
      </c>
      <c r="G369" s="9" t="s">
        <v>22</v>
      </c>
      <c r="H369" s="9" t="s">
        <v>22</v>
      </c>
      <c r="I369" s="9" t="s">
        <v>22</v>
      </c>
      <c r="J369" s="101" t="s">
        <v>22</v>
      </c>
      <c r="K369" s="101" t="s">
        <v>22</v>
      </c>
      <c r="L369" s="8"/>
      <c r="M369" s="9">
        <v>50.0</v>
      </c>
      <c r="N369" s="9">
        <v>50.0</v>
      </c>
      <c r="O369" s="9" t="s">
        <v>22</v>
      </c>
      <c r="P369" s="9" t="s">
        <v>22</v>
      </c>
      <c r="Q369" s="9" t="s">
        <v>22</v>
      </c>
      <c r="R369" s="9" t="s">
        <v>22</v>
      </c>
      <c r="S369" s="9" t="s">
        <v>22</v>
      </c>
      <c r="T369" s="8"/>
      <c r="U369" s="261">
        <v>15.0</v>
      </c>
      <c r="V369" s="268" t="s">
        <v>22</v>
      </c>
      <c r="W369" s="268" t="s">
        <v>22</v>
      </c>
      <c r="X369" s="268" t="s">
        <v>22</v>
      </c>
      <c r="Y369" s="268" t="s">
        <v>22</v>
      </c>
      <c r="Z369" s="9">
        <v>0.09</v>
      </c>
      <c r="AA369" s="8"/>
      <c r="AB369" s="9" t="s">
        <v>4707</v>
      </c>
      <c r="AC369" s="9" t="s">
        <v>4707</v>
      </c>
      <c r="AD369" s="8"/>
      <c r="AE369" s="9" t="s">
        <v>4701</v>
      </c>
      <c r="AF369" s="9" t="s">
        <v>22</v>
      </c>
      <c r="AG369" s="9" t="s">
        <v>22</v>
      </c>
      <c r="AH369" s="9" t="s">
        <v>22</v>
      </c>
      <c r="AI369" s="264" t="s">
        <v>22</v>
      </c>
      <c r="AJ369" s="264" t="s">
        <v>22</v>
      </c>
      <c r="AK369" s="8"/>
      <c r="AL369" s="264" t="s">
        <v>22</v>
      </c>
      <c r="AM369" s="264" t="s">
        <v>22</v>
      </c>
      <c r="AN369" s="264" t="s">
        <v>22</v>
      </c>
      <c r="AO369" s="268" t="s">
        <v>22</v>
      </c>
      <c r="AP369" s="9">
        <v>0.09</v>
      </c>
      <c r="AQ369" s="8"/>
      <c r="AR369" s="9" t="s">
        <v>4714</v>
      </c>
      <c r="AS369" s="264" t="s">
        <v>22</v>
      </c>
      <c r="AT369" s="9" t="s">
        <v>5417</v>
      </c>
    </row>
    <row r="370">
      <c r="A370" s="103" t="s">
        <v>4474</v>
      </c>
      <c r="B370" s="260" t="str">
        <f> VLOOKUP($A370,datasets!$A:$B,2,0)</f>
        <v>Ma 2013, Photogrammetric Engineering &amp; Remote Sensing (G4U45YN3)</v>
      </c>
      <c r="C370" s="8" t="str">
        <f t="shared" si="1"/>
        <v>G4U45YN3.3.1</v>
      </c>
      <c r="D370" s="9" t="s">
        <v>5033</v>
      </c>
      <c r="E370" s="9" t="s">
        <v>4758</v>
      </c>
      <c r="F370" s="9" t="s">
        <v>4695</v>
      </c>
      <c r="G370" s="9" t="s">
        <v>22</v>
      </c>
      <c r="H370" s="9" t="s">
        <v>22</v>
      </c>
      <c r="I370" s="9" t="s">
        <v>22</v>
      </c>
      <c r="J370" s="101" t="s">
        <v>22</v>
      </c>
      <c r="K370" s="101" t="s">
        <v>22</v>
      </c>
      <c r="L370" s="8"/>
      <c r="M370" s="9">
        <v>20.0</v>
      </c>
      <c r="N370" s="9">
        <v>20.0</v>
      </c>
      <c r="O370" s="9" t="s">
        <v>22</v>
      </c>
      <c r="P370" s="9" t="s">
        <v>22</v>
      </c>
      <c r="Q370" s="9" t="s">
        <v>22</v>
      </c>
      <c r="R370" s="9" t="s">
        <v>22</v>
      </c>
      <c r="S370" s="9" t="s">
        <v>22</v>
      </c>
      <c r="T370" s="8"/>
      <c r="U370" s="261">
        <v>15.0</v>
      </c>
      <c r="V370" s="268" t="s">
        <v>22</v>
      </c>
      <c r="W370" s="268" t="s">
        <v>22</v>
      </c>
      <c r="X370" s="268" t="s">
        <v>22</v>
      </c>
      <c r="Y370" s="9">
        <v>6.42</v>
      </c>
      <c r="Z370" s="268" t="s">
        <v>22</v>
      </c>
      <c r="AA370" s="8"/>
      <c r="AB370" s="9" t="s">
        <v>4707</v>
      </c>
      <c r="AC370" s="9" t="s">
        <v>4707</v>
      </c>
      <c r="AD370" s="8"/>
      <c r="AE370" s="9" t="s">
        <v>4701</v>
      </c>
      <c r="AF370" s="9" t="s">
        <v>22</v>
      </c>
      <c r="AG370" s="9" t="s">
        <v>22</v>
      </c>
      <c r="AH370" s="9" t="s">
        <v>22</v>
      </c>
      <c r="AI370" s="264" t="s">
        <v>22</v>
      </c>
      <c r="AJ370" s="264" t="s">
        <v>22</v>
      </c>
      <c r="AK370" s="8"/>
      <c r="AL370" s="264" t="s">
        <v>22</v>
      </c>
      <c r="AM370" s="264" t="s">
        <v>22</v>
      </c>
      <c r="AN370" s="264" t="s">
        <v>22</v>
      </c>
      <c r="AO370" s="9">
        <v>6.42</v>
      </c>
      <c r="AP370" s="268" t="s">
        <v>22</v>
      </c>
      <c r="AQ370" s="8"/>
      <c r="AR370" s="9" t="s">
        <v>4714</v>
      </c>
      <c r="AS370" s="264" t="s">
        <v>22</v>
      </c>
      <c r="AT370" s="9" t="s">
        <v>5418</v>
      </c>
    </row>
    <row r="371">
      <c r="A371" s="9" t="s">
        <v>4052</v>
      </c>
      <c r="B371" s="260" t="str">
        <f> VLOOKUP($A371,datasets!$A:$B,2,0)</f>
        <v>Ma et al. 2020, Journal of the Indian Society of Remote Sensing (3R65I8XW)</v>
      </c>
      <c r="C371" s="8" t="str">
        <f t="shared" si="1"/>
        <v>3R65I8XW.1.1</v>
      </c>
      <c r="D371" s="9" t="s">
        <v>4729</v>
      </c>
      <c r="E371" s="9" t="s">
        <v>4758</v>
      </c>
      <c r="F371" s="9" t="s">
        <v>4695</v>
      </c>
      <c r="G371" s="9" t="s">
        <v>22</v>
      </c>
      <c r="H371" s="9" t="s">
        <v>22</v>
      </c>
      <c r="I371" s="9">
        <v>1.64</v>
      </c>
      <c r="J371" s="9">
        <v>0.225</v>
      </c>
      <c r="K371" s="101" t="s">
        <v>22</v>
      </c>
      <c r="L371" s="8"/>
      <c r="M371" s="9">
        <v>10.0</v>
      </c>
      <c r="N371" s="9">
        <v>10.0</v>
      </c>
      <c r="O371" s="9" t="s">
        <v>22</v>
      </c>
      <c r="P371" s="9" t="s">
        <v>22</v>
      </c>
      <c r="Q371" s="9">
        <v>1.0</v>
      </c>
      <c r="R371" s="9">
        <v>0.5</v>
      </c>
      <c r="S371" s="9" t="s">
        <v>22</v>
      </c>
      <c r="T371" s="8"/>
      <c r="U371" s="9">
        <v>24.0</v>
      </c>
      <c r="V371" s="9" t="s">
        <v>22</v>
      </c>
      <c r="W371" s="9" t="s">
        <v>22</v>
      </c>
      <c r="X371" s="9" t="s">
        <v>22</v>
      </c>
      <c r="Y371" s="9" t="s">
        <v>22</v>
      </c>
      <c r="Z371" s="9" t="s">
        <v>22</v>
      </c>
      <c r="AA371" s="8"/>
      <c r="AB371" s="9" t="s">
        <v>4750</v>
      </c>
      <c r="AC371" s="9" t="s">
        <v>4750</v>
      </c>
      <c r="AD371" s="8"/>
      <c r="AE371" s="9" t="s">
        <v>4701</v>
      </c>
      <c r="AF371" s="9" t="s">
        <v>22</v>
      </c>
      <c r="AG371" s="9" t="s">
        <v>22</v>
      </c>
      <c r="AH371" s="9" t="s">
        <v>22</v>
      </c>
      <c r="AI371" s="264" t="s">
        <v>22</v>
      </c>
      <c r="AJ371" s="264" t="s">
        <v>22</v>
      </c>
      <c r="AK371" s="8"/>
      <c r="AL371" s="9" t="s">
        <v>22</v>
      </c>
      <c r="AM371" s="9" t="s">
        <v>22</v>
      </c>
      <c r="AN371" s="9" t="s">
        <v>22</v>
      </c>
      <c r="AO371" s="9" t="s">
        <v>22</v>
      </c>
      <c r="AP371" s="9" t="s">
        <v>22</v>
      </c>
      <c r="AQ371" s="8"/>
      <c r="AR371" s="9" t="s">
        <v>22</v>
      </c>
      <c r="AS371" s="9" t="s">
        <v>22</v>
      </c>
      <c r="AT371" s="9" t="s">
        <v>5419</v>
      </c>
    </row>
    <row r="372">
      <c r="A372" s="9" t="s">
        <v>4056</v>
      </c>
      <c r="B372" s="260" t="str">
        <f> VLOOKUP($A372,datasets!$A:$B,2,0)</f>
        <v>Magnússon et al. 2016, The Cryosphere (F6IX3QIF)</v>
      </c>
      <c r="C372" s="8" t="str">
        <f t="shared" si="1"/>
        <v>F6IX3QIF.1.1</v>
      </c>
      <c r="D372" s="9" t="s">
        <v>5338</v>
      </c>
      <c r="E372" s="9" t="s">
        <v>5338</v>
      </c>
      <c r="F372" s="9" t="s">
        <v>4695</v>
      </c>
      <c r="G372" s="9" t="s">
        <v>22</v>
      </c>
      <c r="H372" s="9" t="s">
        <v>22</v>
      </c>
      <c r="I372" s="9">
        <v>0.5</v>
      </c>
      <c r="J372" s="9">
        <v>2.0</v>
      </c>
      <c r="K372" s="101" t="s">
        <v>22</v>
      </c>
      <c r="L372" s="8"/>
      <c r="M372" s="9">
        <v>43.0</v>
      </c>
      <c r="N372" s="9">
        <v>43.0</v>
      </c>
      <c r="O372" s="9" t="s">
        <v>22</v>
      </c>
      <c r="P372" s="9" t="s">
        <v>22</v>
      </c>
      <c r="Q372" s="9">
        <v>3.41</v>
      </c>
      <c r="R372" s="9">
        <v>2.99</v>
      </c>
      <c r="S372" s="9" t="s">
        <v>22</v>
      </c>
      <c r="T372" s="8"/>
      <c r="U372" s="9" t="s">
        <v>22</v>
      </c>
      <c r="V372" s="9" t="s">
        <v>22</v>
      </c>
      <c r="W372" s="9" t="s">
        <v>22</v>
      </c>
      <c r="X372" s="9" t="s">
        <v>22</v>
      </c>
      <c r="Y372" s="9" t="s">
        <v>22</v>
      </c>
      <c r="Z372" s="9" t="s">
        <v>22</v>
      </c>
      <c r="AA372" s="8"/>
      <c r="AB372" s="9" t="s">
        <v>3595</v>
      </c>
      <c r="AC372" s="9" t="s">
        <v>3595</v>
      </c>
      <c r="AD372" s="8"/>
      <c r="AE372" s="9" t="s">
        <v>4701</v>
      </c>
      <c r="AF372" s="9" t="s">
        <v>22</v>
      </c>
      <c r="AG372" s="9" t="s">
        <v>22</v>
      </c>
      <c r="AH372" s="9">
        <v>0.5</v>
      </c>
      <c r="AI372" s="9">
        <v>2.0</v>
      </c>
      <c r="AJ372" s="9" t="s">
        <v>22</v>
      </c>
      <c r="AK372" s="8"/>
      <c r="AL372" s="9" t="s">
        <v>22</v>
      </c>
      <c r="AM372" s="9" t="s">
        <v>22</v>
      </c>
      <c r="AN372" s="9">
        <v>3.41</v>
      </c>
      <c r="AO372" s="9">
        <v>2.99</v>
      </c>
      <c r="AP372" s="9" t="s">
        <v>22</v>
      </c>
      <c r="AQ372" s="8"/>
      <c r="AR372" s="9" t="s">
        <v>5420</v>
      </c>
      <c r="AS372" s="103" t="s">
        <v>5044</v>
      </c>
      <c r="AT372" s="103" t="s">
        <v>22</v>
      </c>
    </row>
    <row r="373">
      <c r="A373" s="9" t="s">
        <v>4061</v>
      </c>
      <c r="B373" s="260" t="str">
        <f> VLOOKUP($A373,datasets!$A:$B,2,0)</f>
        <v>Magnússon et al. 2016, The Cryosphere (F6IX3QIF)</v>
      </c>
      <c r="C373" s="8" t="str">
        <f t="shared" si="1"/>
        <v>F6IX3QIF.2.1</v>
      </c>
      <c r="D373" s="9" t="s">
        <v>5338</v>
      </c>
      <c r="E373" s="9" t="s">
        <v>5338</v>
      </c>
      <c r="F373" s="9" t="s">
        <v>4695</v>
      </c>
      <c r="G373" s="9" t="s">
        <v>22</v>
      </c>
      <c r="H373" s="9" t="s">
        <v>22</v>
      </c>
      <c r="I373" s="9">
        <v>0.5</v>
      </c>
      <c r="J373" s="9">
        <v>2.0</v>
      </c>
      <c r="K373" s="101" t="s">
        <v>22</v>
      </c>
      <c r="L373" s="8"/>
      <c r="M373" s="9" t="s">
        <v>5045</v>
      </c>
      <c r="N373" s="9">
        <v>36.0</v>
      </c>
      <c r="O373" s="9" t="s">
        <v>22</v>
      </c>
      <c r="P373" s="9" t="s">
        <v>22</v>
      </c>
      <c r="Q373" s="9">
        <v>1.01</v>
      </c>
      <c r="R373" s="9">
        <v>2.47</v>
      </c>
      <c r="S373" s="9" t="s">
        <v>22</v>
      </c>
      <c r="T373" s="8"/>
      <c r="U373" s="9" t="s">
        <v>22</v>
      </c>
      <c r="V373" s="9" t="s">
        <v>22</v>
      </c>
      <c r="W373" s="9" t="s">
        <v>22</v>
      </c>
      <c r="X373" s="9" t="s">
        <v>22</v>
      </c>
      <c r="Y373" s="9" t="s">
        <v>22</v>
      </c>
      <c r="Z373" s="9" t="s">
        <v>22</v>
      </c>
      <c r="AA373" s="8"/>
      <c r="AB373" s="9" t="s">
        <v>3595</v>
      </c>
      <c r="AC373" s="9" t="s">
        <v>3595</v>
      </c>
      <c r="AD373" s="8"/>
      <c r="AE373" s="9" t="s">
        <v>4701</v>
      </c>
      <c r="AF373" s="9" t="s">
        <v>22</v>
      </c>
      <c r="AG373" s="9" t="s">
        <v>22</v>
      </c>
      <c r="AH373" s="9">
        <v>0.5</v>
      </c>
      <c r="AI373" s="9">
        <v>2.0</v>
      </c>
      <c r="AJ373" s="9" t="s">
        <v>22</v>
      </c>
      <c r="AK373" s="8"/>
      <c r="AL373" s="9" t="s">
        <v>22</v>
      </c>
      <c r="AM373" s="9" t="s">
        <v>22</v>
      </c>
      <c r="AN373" s="9">
        <v>1.01</v>
      </c>
      <c r="AO373" s="9">
        <v>2.47</v>
      </c>
      <c r="AP373" s="9" t="s">
        <v>22</v>
      </c>
      <c r="AQ373" s="8"/>
      <c r="AR373" s="9" t="s">
        <v>5420</v>
      </c>
      <c r="AS373" s="103" t="s">
        <v>5046</v>
      </c>
      <c r="AT373" s="98" t="s">
        <v>5421</v>
      </c>
    </row>
    <row r="374">
      <c r="A374" s="9" t="s">
        <v>4067</v>
      </c>
      <c r="B374" s="260" t="str">
        <f> VLOOKUP($A374,datasets!$A:$B,2,0)</f>
        <v>Magnússon et al. 2016, The Cryosphere (F6IX3QIF)</v>
      </c>
      <c r="C374" s="8" t="str">
        <f t="shared" si="1"/>
        <v>F6IX3QIF.3.1</v>
      </c>
      <c r="D374" s="9" t="s">
        <v>5338</v>
      </c>
      <c r="E374" s="9" t="s">
        <v>5338</v>
      </c>
      <c r="F374" s="9" t="s">
        <v>4695</v>
      </c>
      <c r="G374" s="9" t="s">
        <v>22</v>
      </c>
      <c r="H374" s="9" t="s">
        <v>22</v>
      </c>
      <c r="I374" s="9">
        <v>0.5</v>
      </c>
      <c r="J374" s="9">
        <v>2.0</v>
      </c>
      <c r="K374" s="101" t="s">
        <v>22</v>
      </c>
      <c r="L374" s="8"/>
      <c r="M374" s="9">
        <v>44.0</v>
      </c>
      <c r="N374" s="9">
        <v>44.0</v>
      </c>
      <c r="O374" s="9" t="s">
        <v>22</v>
      </c>
      <c r="P374" s="9" t="s">
        <v>22</v>
      </c>
      <c r="Q374" s="9">
        <v>0.62</v>
      </c>
      <c r="R374" s="9">
        <v>1.22</v>
      </c>
      <c r="S374" s="9" t="s">
        <v>22</v>
      </c>
      <c r="T374" s="8"/>
      <c r="U374" s="9" t="s">
        <v>22</v>
      </c>
      <c r="V374" s="9" t="s">
        <v>22</v>
      </c>
      <c r="W374" s="9" t="s">
        <v>22</v>
      </c>
      <c r="X374" s="9" t="s">
        <v>22</v>
      </c>
      <c r="Y374" s="9" t="s">
        <v>22</v>
      </c>
      <c r="Z374" s="9" t="s">
        <v>22</v>
      </c>
      <c r="AA374" s="8"/>
      <c r="AB374" s="9" t="s">
        <v>3595</v>
      </c>
      <c r="AC374" s="9" t="s">
        <v>3595</v>
      </c>
      <c r="AD374" s="8"/>
      <c r="AE374" s="9" t="s">
        <v>4701</v>
      </c>
      <c r="AF374" s="9" t="s">
        <v>22</v>
      </c>
      <c r="AG374" s="9" t="s">
        <v>22</v>
      </c>
      <c r="AH374" s="9">
        <v>0.5</v>
      </c>
      <c r="AI374" s="9">
        <v>2.0</v>
      </c>
      <c r="AJ374" s="9" t="s">
        <v>22</v>
      </c>
      <c r="AK374" s="8"/>
      <c r="AL374" s="9" t="s">
        <v>22</v>
      </c>
      <c r="AM374" s="9" t="s">
        <v>22</v>
      </c>
      <c r="AN374" s="9">
        <v>0.62</v>
      </c>
      <c r="AO374" s="9">
        <v>1.22</v>
      </c>
      <c r="AP374" s="9" t="s">
        <v>22</v>
      </c>
      <c r="AQ374" s="8"/>
      <c r="AR374" s="9" t="s">
        <v>5420</v>
      </c>
      <c r="AS374" s="103" t="s">
        <v>5046</v>
      </c>
      <c r="AT374" s="103" t="s">
        <v>22</v>
      </c>
    </row>
    <row r="375">
      <c r="A375" s="9" t="s">
        <v>4069</v>
      </c>
      <c r="B375" s="260" t="str">
        <f> VLOOKUP($A375,datasets!$A:$B,2,0)</f>
        <v>Magnússon et al. 2016, The Cryosphere (F6IX3QIF)</v>
      </c>
      <c r="C375" s="8" t="str">
        <f t="shared" si="1"/>
        <v>F6IX3QIF.4.1</v>
      </c>
      <c r="D375" s="9" t="s">
        <v>5338</v>
      </c>
      <c r="E375" s="9" t="s">
        <v>5338</v>
      </c>
      <c r="F375" s="9" t="s">
        <v>4695</v>
      </c>
      <c r="G375" s="9" t="s">
        <v>22</v>
      </c>
      <c r="H375" s="9" t="s">
        <v>22</v>
      </c>
      <c r="I375" s="9">
        <v>0.5</v>
      </c>
      <c r="J375" s="9">
        <v>2.0</v>
      </c>
      <c r="K375" s="101" t="s">
        <v>22</v>
      </c>
      <c r="L375" s="8"/>
      <c r="M375" s="9">
        <v>33.0</v>
      </c>
      <c r="N375" s="9">
        <v>33.0</v>
      </c>
      <c r="O375" s="9" t="s">
        <v>22</v>
      </c>
      <c r="P375" s="9" t="s">
        <v>22</v>
      </c>
      <c r="Q375" s="9">
        <v>0.47</v>
      </c>
      <c r="R375" s="9">
        <v>1.37</v>
      </c>
      <c r="S375" s="9" t="s">
        <v>22</v>
      </c>
      <c r="T375" s="8"/>
      <c r="U375" s="9" t="s">
        <v>22</v>
      </c>
      <c r="V375" s="9" t="s">
        <v>22</v>
      </c>
      <c r="W375" s="9" t="s">
        <v>22</v>
      </c>
      <c r="X375" s="9" t="s">
        <v>22</v>
      </c>
      <c r="Y375" s="9" t="s">
        <v>22</v>
      </c>
      <c r="Z375" s="9" t="s">
        <v>22</v>
      </c>
      <c r="AA375" s="8"/>
      <c r="AB375" s="9" t="s">
        <v>3595</v>
      </c>
      <c r="AC375" s="9" t="s">
        <v>3595</v>
      </c>
      <c r="AD375" s="8"/>
      <c r="AE375" s="9" t="s">
        <v>4701</v>
      </c>
      <c r="AF375" s="9" t="s">
        <v>22</v>
      </c>
      <c r="AG375" s="9" t="s">
        <v>22</v>
      </c>
      <c r="AH375" s="9">
        <v>0.5</v>
      </c>
      <c r="AI375" s="9">
        <v>2.0</v>
      </c>
      <c r="AJ375" s="9" t="s">
        <v>22</v>
      </c>
      <c r="AK375" s="8"/>
      <c r="AL375" s="9" t="s">
        <v>22</v>
      </c>
      <c r="AM375" s="9" t="s">
        <v>22</v>
      </c>
      <c r="AN375" s="9">
        <v>0.47</v>
      </c>
      <c r="AO375" s="9">
        <v>1.37</v>
      </c>
      <c r="AP375" s="9" t="s">
        <v>22</v>
      </c>
      <c r="AQ375" s="8"/>
      <c r="AR375" s="9" t="s">
        <v>5420</v>
      </c>
      <c r="AS375" s="103" t="s">
        <v>5046</v>
      </c>
      <c r="AT375" s="103" t="s">
        <v>22</v>
      </c>
    </row>
    <row r="376">
      <c r="A376" s="9" t="s">
        <v>4071</v>
      </c>
      <c r="B376" s="260" t="str">
        <f> VLOOKUP($A376,datasets!$A:$B,2,0)</f>
        <v>Magnússon et al. 2016, The Cryosphere (F6IX3QIF)</v>
      </c>
      <c r="C376" s="8" t="str">
        <f t="shared" si="1"/>
        <v>F6IX3QIF.5.1</v>
      </c>
      <c r="D376" s="9" t="s">
        <v>5338</v>
      </c>
      <c r="E376" s="9" t="s">
        <v>5338</v>
      </c>
      <c r="F376" s="9" t="s">
        <v>4695</v>
      </c>
      <c r="G376" s="9" t="s">
        <v>22</v>
      </c>
      <c r="H376" s="9" t="s">
        <v>22</v>
      </c>
      <c r="I376" s="9">
        <v>0.5</v>
      </c>
      <c r="J376" s="9">
        <v>2.0</v>
      </c>
      <c r="K376" s="101" t="s">
        <v>22</v>
      </c>
      <c r="L376" s="8"/>
      <c r="M376" s="9">
        <v>40.0</v>
      </c>
      <c r="N376" s="9">
        <v>40.0</v>
      </c>
      <c r="O376" s="9" t="s">
        <v>22</v>
      </c>
      <c r="P376" s="9" t="s">
        <v>22</v>
      </c>
      <c r="Q376" s="9">
        <v>0.72</v>
      </c>
      <c r="R376" s="9">
        <v>0.84</v>
      </c>
      <c r="S376" s="9" t="s">
        <v>22</v>
      </c>
      <c r="T376" s="8"/>
      <c r="U376" s="9" t="s">
        <v>22</v>
      </c>
      <c r="V376" s="9" t="s">
        <v>22</v>
      </c>
      <c r="W376" s="9" t="s">
        <v>22</v>
      </c>
      <c r="X376" s="9" t="s">
        <v>22</v>
      </c>
      <c r="Y376" s="9" t="s">
        <v>22</v>
      </c>
      <c r="Z376" s="9" t="s">
        <v>22</v>
      </c>
      <c r="AA376" s="8"/>
      <c r="AB376" s="9" t="s">
        <v>3595</v>
      </c>
      <c r="AC376" s="9" t="s">
        <v>3595</v>
      </c>
      <c r="AD376" s="8"/>
      <c r="AE376" s="9" t="s">
        <v>4701</v>
      </c>
      <c r="AF376" s="9" t="s">
        <v>22</v>
      </c>
      <c r="AG376" s="9" t="s">
        <v>22</v>
      </c>
      <c r="AH376" s="9">
        <v>0.5</v>
      </c>
      <c r="AI376" s="9">
        <v>2.0</v>
      </c>
      <c r="AJ376" s="9" t="s">
        <v>22</v>
      </c>
      <c r="AK376" s="8"/>
      <c r="AL376" s="9" t="s">
        <v>22</v>
      </c>
      <c r="AM376" s="9" t="s">
        <v>22</v>
      </c>
      <c r="AN376" s="9">
        <v>0.72</v>
      </c>
      <c r="AO376" s="9">
        <v>0.84</v>
      </c>
      <c r="AP376" s="9" t="s">
        <v>22</v>
      </c>
      <c r="AQ376" s="8"/>
      <c r="AR376" s="9" t="s">
        <v>5420</v>
      </c>
      <c r="AS376" s="103" t="s">
        <v>5046</v>
      </c>
      <c r="AT376" s="103" t="s">
        <v>22</v>
      </c>
    </row>
    <row r="377">
      <c r="A377" s="9" t="s">
        <v>4072</v>
      </c>
      <c r="B377" s="260" t="str">
        <f> VLOOKUP($A377,datasets!$A:$B,2,0)</f>
        <v>Magnússon et al. 2016, The Cryosphere (F6IX3QIF)</v>
      </c>
      <c r="C377" s="8" t="str">
        <f t="shared" si="1"/>
        <v>F6IX3QIF.6.1</v>
      </c>
      <c r="D377" s="9" t="s">
        <v>5338</v>
      </c>
      <c r="E377" s="9" t="s">
        <v>5338</v>
      </c>
      <c r="F377" s="9" t="s">
        <v>4695</v>
      </c>
      <c r="G377" s="9" t="s">
        <v>22</v>
      </c>
      <c r="H377" s="9" t="s">
        <v>22</v>
      </c>
      <c r="I377" s="9">
        <v>0.5</v>
      </c>
      <c r="J377" s="9">
        <v>2.0</v>
      </c>
      <c r="K377" s="101" t="s">
        <v>22</v>
      </c>
      <c r="L377" s="8"/>
      <c r="M377" s="9">
        <v>55.0</v>
      </c>
      <c r="N377" s="9">
        <v>55.0</v>
      </c>
      <c r="O377" s="9" t="s">
        <v>22</v>
      </c>
      <c r="P377" s="9" t="s">
        <v>22</v>
      </c>
      <c r="Q377" s="9">
        <v>0.78</v>
      </c>
      <c r="R377" s="9">
        <v>1.14</v>
      </c>
      <c r="S377" s="9" t="s">
        <v>22</v>
      </c>
      <c r="T377" s="8"/>
      <c r="U377" s="9" t="s">
        <v>22</v>
      </c>
      <c r="V377" s="9" t="s">
        <v>22</v>
      </c>
      <c r="W377" s="9" t="s">
        <v>22</v>
      </c>
      <c r="X377" s="9" t="s">
        <v>22</v>
      </c>
      <c r="Y377" s="9" t="s">
        <v>22</v>
      </c>
      <c r="Z377" s="9" t="s">
        <v>22</v>
      </c>
      <c r="AA377" s="8"/>
      <c r="AB377" s="9" t="s">
        <v>3595</v>
      </c>
      <c r="AC377" s="9" t="s">
        <v>3595</v>
      </c>
      <c r="AD377" s="8"/>
      <c r="AE377" s="9" t="s">
        <v>4701</v>
      </c>
      <c r="AF377" s="9" t="s">
        <v>22</v>
      </c>
      <c r="AG377" s="9" t="s">
        <v>22</v>
      </c>
      <c r="AH377" s="9">
        <v>0.5</v>
      </c>
      <c r="AI377" s="9">
        <v>2.0</v>
      </c>
      <c r="AJ377" s="9" t="s">
        <v>22</v>
      </c>
      <c r="AK377" s="8"/>
      <c r="AL377" s="9" t="s">
        <v>22</v>
      </c>
      <c r="AM377" s="9" t="s">
        <v>22</v>
      </c>
      <c r="AN377" s="9">
        <v>0.78</v>
      </c>
      <c r="AO377" s="9">
        <v>1.14</v>
      </c>
      <c r="AP377" s="9" t="s">
        <v>22</v>
      </c>
      <c r="AQ377" s="8"/>
      <c r="AR377" s="9" t="s">
        <v>5420</v>
      </c>
      <c r="AS377" s="103" t="s">
        <v>5046</v>
      </c>
      <c r="AT377" s="103" t="s">
        <v>22</v>
      </c>
    </row>
    <row r="378">
      <c r="A378" s="9" t="s">
        <v>4659</v>
      </c>
      <c r="B378" s="260" t="str">
        <f> VLOOKUP($A378,datasets!$A:$B,2,0)</f>
        <v>Maiwald et al. 2023, Remote Sensing (VX3E6VKA)</v>
      </c>
      <c r="C378" s="8" t="str">
        <f t="shared" si="1"/>
        <v>VX3E6VKA.1.1</v>
      </c>
      <c r="D378" s="9" t="s">
        <v>5422</v>
      </c>
      <c r="E378" s="9" t="s">
        <v>5422</v>
      </c>
      <c r="F378" s="9" t="s">
        <v>4695</v>
      </c>
      <c r="G378" s="9" t="s">
        <v>22</v>
      </c>
      <c r="H378" s="9" t="s">
        <v>22</v>
      </c>
      <c r="I378" s="9">
        <v>2.0</v>
      </c>
      <c r="J378" s="9">
        <v>2.0</v>
      </c>
      <c r="K378" s="101" t="s">
        <v>22</v>
      </c>
      <c r="L378" s="8"/>
      <c r="M378" s="9">
        <v>22.0</v>
      </c>
      <c r="N378" s="9">
        <v>22.0</v>
      </c>
      <c r="O378" s="9" t="s">
        <v>22</v>
      </c>
      <c r="P378" s="9" t="s">
        <v>22</v>
      </c>
      <c r="Q378" s="9" t="s">
        <v>22</v>
      </c>
      <c r="R378" s="9" t="s">
        <v>22</v>
      </c>
      <c r="S378" s="9" t="s">
        <v>22</v>
      </c>
      <c r="T378" s="8"/>
      <c r="U378" s="9" t="s">
        <v>22</v>
      </c>
      <c r="V378" s="9" t="s">
        <v>22</v>
      </c>
      <c r="W378" s="9" t="s">
        <v>22</v>
      </c>
      <c r="X378" s="9" t="s">
        <v>22</v>
      </c>
      <c r="Y378" s="9" t="s">
        <v>22</v>
      </c>
      <c r="Z378" s="9" t="s">
        <v>22</v>
      </c>
      <c r="AA378" s="8"/>
      <c r="AB378" s="9" t="s">
        <v>22</v>
      </c>
      <c r="AC378" s="9" t="s">
        <v>22</v>
      </c>
      <c r="AD378" s="8"/>
      <c r="AE378" s="9" t="s">
        <v>22</v>
      </c>
      <c r="AF378" s="9" t="s">
        <v>22</v>
      </c>
      <c r="AG378" s="9" t="s">
        <v>22</v>
      </c>
      <c r="AH378" s="9" t="s">
        <v>22</v>
      </c>
      <c r="AI378" s="9" t="s">
        <v>22</v>
      </c>
      <c r="AJ378" s="9" t="s">
        <v>22</v>
      </c>
      <c r="AK378" s="8"/>
      <c r="AL378" s="9" t="s">
        <v>22</v>
      </c>
      <c r="AM378" s="9" t="s">
        <v>22</v>
      </c>
      <c r="AN378" s="9" t="s">
        <v>22</v>
      </c>
      <c r="AO378" s="9" t="s">
        <v>22</v>
      </c>
      <c r="AP378" s="9" t="s">
        <v>22</v>
      </c>
      <c r="AQ378" s="8"/>
      <c r="AR378" s="9" t="s">
        <v>22</v>
      </c>
      <c r="AS378" s="9" t="s">
        <v>22</v>
      </c>
      <c r="AT378" s="9" t="s">
        <v>22</v>
      </c>
    </row>
    <row r="379">
      <c r="A379" s="9" t="s">
        <v>4662</v>
      </c>
      <c r="B379" s="260" t="str">
        <f> VLOOKUP($A379,datasets!$A:$B,2,0)</f>
        <v>Maiwald et al. 2023, Remote Sensing (VX3E6VKA)</v>
      </c>
      <c r="C379" s="8" t="str">
        <f t="shared" si="1"/>
        <v>VX3E6VKA.2.1</v>
      </c>
      <c r="D379" s="9" t="s">
        <v>5422</v>
      </c>
      <c r="E379" s="9" t="s">
        <v>5422</v>
      </c>
      <c r="F379" s="9" t="s">
        <v>4695</v>
      </c>
      <c r="G379" s="9" t="s">
        <v>22</v>
      </c>
      <c r="H379" s="9" t="s">
        <v>22</v>
      </c>
      <c r="I379" s="9">
        <v>2.0</v>
      </c>
      <c r="J379" s="9">
        <v>2.0</v>
      </c>
      <c r="K379" s="101" t="s">
        <v>22</v>
      </c>
      <c r="L379" s="8"/>
      <c r="M379" s="9">
        <v>15.0</v>
      </c>
      <c r="N379" s="9">
        <v>15.0</v>
      </c>
      <c r="O379" s="9" t="s">
        <v>22</v>
      </c>
      <c r="P379" s="9" t="s">
        <v>22</v>
      </c>
      <c r="Q379" s="9" t="s">
        <v>22</v>
      </c>
      <c r="R379" s="9" t="s">
        <v>22</v>
      </c>
      <c r="S379" s="9" t="s">
        <v>22</v>
      </c>
      <c r="T379" s="8"/>
      <c r="U379" s="9" t="s">
        <v>22</v>
      </c>
      <c r="V379" s="9" t="s">
        <v>22</v>
      </c>
      <c r="W379" s="9" t="s">
        <v>22</v>
      </c>
      <c r="X379" s="9" t="s">
        <v>22</v>
      </c>
      <c r="Y379" s="9" t="s">
        <v>22</v>
      </c>
      <c r="Z379" s="9" t="s">
        <v>22</v>
      </c>
      <c r="AA379" s="8"/>
      <c r="AB379" s="9" t="s">
        <v>22</v>
      </c>
      <c r="AC379" s="9" t="s">
        <v>22</v>
      </c>
      <c r="AD379" s="8"/>
      <c r="AE379" s="9" t="s">
        <v>22</v>
      </c>
      <c r="AF379" s="9" t="s">
        <v>22</v>
      </c>
      <c r="AG379" s="9" t="s">
        <v>22</v>
      </c>
      <c r="AH379" s="9" t="s">
        <v>22</v>
      </c>
      <c r="AI379" s="9" t="s">
        <v>22</v>
      </c>
      <c r="AJ379" s="9" t="s">
        <v>22</v>
      </c>
      <c r="AK379" s="8"/>
      <c r="AL379" s="9" t="s">
        <v>22</v>
      </c>
      <c r="AM379" s="9" t="s">
        <v>22</v>
      </c>
      <c r="AN379" s="9" t="s">
        <v>22</v>
      </c>
      <c r="AO379" s="9" t="s">
        <v>22</v>
      </c>
      <c r="AP379" s="9" t="s">
        <v>22</v>
      </c>
      <c r="AQ379" s="8"/>
      <c r="AR379" s="9" t="s">
        <v>22</v>
      </c>
      <c r="AS379" s="9" t="s">
        <v>22</v>
      </c>
      <c r="AT379" s="9" t="s">
        <v>22</v>
      </c>
    </row>
    <row r="380">
      <c r="A380" s="103" t="s">
        <v>4447</v>
      </c>
      <c r="B380" s="260" t="str">
        <f> VLOOKUP($A380,datasets!$A:$B,2,0)</f>
        <v>Maiwald et al. 2023, ISPRS Journal of Photogrammetry and Remote Sensing (2AWYTXZI)</v>
      </c>
      <c r="C380" s="8" t="str">
        <f t="shared" si="1"/>
        <v>2AWYTXZI.1.1</v>
      </c>
      <c r="D380" s="9" t="s">
        <v>22</v>
      </c>
      <c r="E380" s="9" t="s">
        <v>22</v>
      </c>
      <c r="F380" s="9" t="s">
        <v>22</v>
      </c>
      <c r="G380" s="9" t="s">
        <v>22</v>
      </c>
      <c r="H380" s="9" t="s">
        <v>22</v>
      </c>
      <c r="I380" s="9" t="s">
        <v>22</v>
      </c>
      <c r="J380" s="101" t="s">
        <v>22</v>
      </c>
      <c r="K380" s="101" t="s">
        <v>22</v>
      </c>
      <c r="L380" s="8"/>
      <c r="M380" s="9" t="s">
        <v>22</v>
      </c>
      <c r="N380" s="9" t="s">
        <v>22</v>
      </c>
      <c r="O380" s="9" t="s">
        <v>22</v>
      </c>
      <c r="P380" s="9" t="s">
        <v>22</v>
      </c>
      <c r="Q380" s="9" t="s">
        <v>22</v>
      </c>
      <c r="R380" s="9" t="s">
        <v>22</v>
      </c>
      <c r="S380" s="9" t="s">
        <v>22</v>
      </c>
      <c r="T380" s="8"/>
      <c r="U380" s="9" t="s">
        <v>22</v>
      </c>
      <c r="V380" s="9" t="s">
        <v>22</v>
      </c>
      <c r="W380" s="9" t="s">
        <v>22</v>
      </c>
      <c r="X380" s="9" t="s">
        <v>22</v>
      </c>
      <c r="Y380" s="9" t="s">
        <v>22</v>
      </c>
      <c r="Z380" s="9" t="s">
        <v>22</v>
      </c>
      <c r="AA380" s="8"/>
      <c r="AB380" s="9" t="s">
        <v>22</v>
      </c>
      <c r="AC380" s="9" t="s">
        <v>22</v>
      </c>
      <c r="AD380" s="8"/>
      <c r="AE380" s="9" t="s">
        <v>22</v>
      </c>
      <c r="AF380" s="9" t="s">
        <v>22</v>
      </c>
      <c r="AG380" s="9" t="s">
        <v>22</v>
      </c>
      <c r="AH380" s="9" t="s">
        <v>22</v>
      </c>
      <c r="AI380" s="9" t="s">
        <v>22</v>
      </c>
      <c r="AJ380" s="9" t="s">
        <v>22</v>
      </c>
      <c r="AK380" s="8"/>
      <c r="AL380" s="9" t="s">
        <v>22</v>
      </c>
      <c r="AM380" s="9" t="s">
        <v>22</v>
      </c>
      <c r="AN380" s="9" t="s">
        <v>22</v>
      </c>
      <c r="AO380" s="9" t="s">
        <v>22</v>
      </c>
      <c r="AP380" s="9" t="s">
        <v>22</v>
      </c>
      <c r="AQ380" s="8"/>
      <c r="AR380" s="9" t="s">
        <v>22</v>
      </c>
      <c r="AS380" s="103" t="s">
        <v>22</v>
      </c>
      <c r="AT380" s="103" t="s">
        <v>5050</v>
      </c>
    </row>
    <row r="381">
      <c r="A381" s="103" t="s">
        <v>4450</v>
      </c>
      <c r="B381" s="260" t="str">
        <f> VLOOKUP($A381,datasets!$A:$B,2,0)</f>
        <v>Maiwald et al. 2023, ISPRS Journal of Photogrammetry and Remote Sensing (2AWYTXZI)</v>
      </c>
      <c r="C381" s="8" t="str">
        <f t="shared" si="1"/>
        <v>2AWYTXZI.2.1</v>
      </c>
      <c r="D381" s="9" t="s">
        <v>22</v>
      </c>
      <c r="E381" s="9" t="s">
        <v>22</v>
      </c>
      <c r="F381" s="9" t="s">
        <v>22</v>
      </c>
      <c r="G381" s="9" t="s">
        <v>22</v>
      </c>
      <c r="H381" s="9" t="s">
        <v>22</v>
      </c>
      <c r="I381" s="9" t="s">
        <v>22</v>
      </c>
      <c r="J381" s="101" t="s">
        <v>22</v>
      </c>
      <c r="K381" s="101" t="s">
        <v>22</v>
      </c>
      <c r="L381" s="8"/>
      <c r="M381" s="9" t="s">
        <v>22</v>
      </c>
      <c r="N381" s="9" t="s">
        <v>22</v>
      </c>
      <c r="O381" s="9" t="s">
        <v>22</v>
      </c>
      <c r="P381" s="9" t="s">
        <v>22</v>
      </c>
      <c r="Q381" s="9" t="s">
        <v>22</v>
      </c>
      <c r="R381" s="9" t="s">
        <v>22</v>
      </c>
      <c r="S381" s="9" t="s">
        <v>22</v>
      </c>
      <c r="T381" s="8"/>
      <c r="U381" s="9" t="s">
        <v>22</v>
      </c>
      <c r="V381" s="9" t="s">
        <v>22</v>
      </c>
      <c r="W381" s="9" t="s">
        <v>22</v>
      </c>
      <c r="X381" s="9" t="s">
        <v>22</v>
      </c>
      <c r="Y381" s="9" t="s">
        <v>22</v>
      </c>
      <c r="Z381" s="9" t="s">
        <v>22</v>
      </c>
      <c r="AA381" s="8"/>
      <c r="AB381" s="9" t="s">
        <v>5051</v>
      </c>
      <c r="AC381" s="9" t="s">
        <v>4758</v>
      </c>
      <c r="AD381" s="8"/>
      <c r="AE381" s="9" t="s">
        <v>4695</v>
      </c>
      <c r="AF381" s="9" t="s">
        <v>22</v>
      </c>
      <c r="AG381" s="9" t="s">
        <v>22</v>
      </c>
      <c r="AH381" s="9" t="s">
        <v>22</v>
      </c>
      <c r="AI381" s="9" t="s">
        <v>22</v>
      </c>
      <c r="AJ381" s="9" t="s">
        <v>22</v>
      </c>
      <c r="AK381" s="8"/>
      <c r="AL381" s="9" t="s">
        <v>22</v>
      </c>
      <c r="AM381" s="9" t="s">
        <v>22</v>
      </c>
      <c r="AN381" s="9">
        <v>0.78</v>
      </c>
      <c r="AO381" s="9" t="s">
        <v>22</v>
      </c>
      <c r="AP381" s="9" t="s">
        <v>22</v>
      </c>
      <c r="AQ381" s="8"/>
      <c r="AR381" s="9" t="s">
        <v>4858</v>
      </c>
      <c r="AS381" s="103" t="s">
        <v>5053</v>
      </c>
      <c r="AT381" s="103" t="s">
        <v>5054</v>
      </c>
    </row>
    <row r="382">
      <c r="A382" s="103" t="s">
        <v>4455</v>
      </c>
      <c r="B382" s="260" t="str">
        <f> VLOOKUP($A382,datasets!$A:$B,2,0)</f>
        <v>Maiwald et al. 2023, ISPRS Journal of Photogrammetry and Remote Sensing (2AWYTXZI)</v>
      </c>
      <c r="C382" s="8" t="str">
        <f t="shared" si="1"/>
        <v>2AWYTXZI.3.1</v>
      </c>
      <c r="D382" s="9" t="s">
        <v>22</v>
      </c>
      <c r="E382" s="9" t="s">
        <v>22</v>
      </c>
      <c r="F382" s="9" t="s">
        <v>22</v>
      </c>
      <c r="G382" s="9" t="s">
        <v>22</v>
      </c>
      <c r="H382" s="9" t="s">
        <v>22</v>
      </c>
      <c r="I382" s="9" t="s">
        <v>22</v>
      </c>
      <c r="J382" s="101" t="s">
        <v>22</v>
      </c>
      <c r="K382" s="101" t="s">
        <v>22</v>
      </c>
      <c r="L382" s="8"/>
      <c r="M382" s="9" t="s">
        <v>22</v>
      </c>
      <c r="N382" s="9" t="s">
        <v>22</v>
      </c>
      <c r="O382" s="9" t="s">
        <v>22</v>
      </c>
      <c r="P382" s="9" t="s">
        <v>22</v>
      </c>
      <c r="Q382" s="9" t="s">
        <v>22</v>
      </c>
      <c r="R382" s="9" t="s">
        <v>22</v>
      </c>
      <c r="S382" s="9" t="s">
        <v>22</v>
      </c>
      <c r="T382" s="8"/>
      <c r="U382" s="9" t="s">
        <v>22</v>
      </c>
      <c r="V382" s="9" t="s">
        <v>22</v>
      </c>
      <c r="W382" s="9" t="s">
        <v>22</v>
      </c>
      <c r="X382" s="9" t="s">
        <v>22</v>
      </c>
      <c r="Y382" s="9" t="s">
        <v>22</v>
      </c>
      <c r="Z382" s="9" t="s">
        <v>22</v>
      </c>
      <c r="AA382" s="8"/>
      <c r="AB382" s="9" t="s">
        <v>5051</v>
      </c>
      <c r="AC382" s="9" t="s">
        <v>4758</v>
      </c>
      <c r="AD382" s="8"/>
      <c r="AE382" s="9" t="s">
        <v>4695</v>
      </c>
      <c r="AF382" s="9" t="s">
        <v>22</v>
      </c>
      <c r="AG382" s="9" t="s">
        <v>22</v>
      </c>
      <c r="AH382" s="9" t="s">
        <v>22</v>
      </c>
      <c r="AI382" s="9" t="s">
        <v>22</v>
      </c>
      <c r="AJ382" s="9" t="s">
        <v>22</v>
      </c>
      <c r="AK382" s="8"/>
      <c r="AL382" s="9" t="s">
        <v>22</v>
      </c>
      <c r="AM382" s="9" t="s">
        <v>22</v>
      </c>
      <c r="AN382" s="9">
        <v>0.92</v>
      </c>
      <c r="AO382" s="9" t="s">
        <v>22</v>
      </c>
      <c r="AP382" s="9" t="s">
        <v>22</v>
      </c>
      <c r="AQ382" s="8"/>
      <c r="AR382" s="9" t="s">
        <v>4858</v>
      </c>
      <c r="AS382" s="103" t="s">
        <v>5053</v>
      </c>
      <c r="AT382" s="103" t="s">
        <v>5056</v>
      </c>
    </row>
    <row r="383">
      <c r="A383" s="103" t="s">
        <v>4456</v>
      </c>
      <c r="B383" s="260" t="str">
        <f> VLOOKUP($A383,datasets!$A:$B,2,0)</f>
        <v>Maiwald et al. 2023, ISPRS Journal of Photogrammetry and Remote Sensing (2AWYTXZI)</v>
      </c>
      <c r="C383" s="8" t="str">
        <f t="shared" si="1"/>
        <v>2AWYTXZI.4.1</v>
      </c>
      <c r="D383" s="9" t="s">
        <v>22</v>
      </c>
      <c r="E383" s="9" t="s">
        <v>22</v>
      </c>
      <c r="F383" s="9" t="s">
        <v>22</v>
      </c>
      <c r="G383" s="9" t="s">
        <v>22</v>
      </c>
      <c r="H383" s="9" t="s">
        <v>22</v>
      </c>
      <c r="I383" s="9" t="s">
        <v>22</v>
      </c>
      <c r="J383" s="101" t="s">
        <v>22</v>
      </c>
      <c r="K383" s="101" t="s">
        <v>22</v>
      </c>
      <c r="L383" s="8"/>
      <c r="M383" s="9" t="s">
        <v>22</v>
      </c>
      <c r="N383" s="9" t="s">
        <v>22</v>
      </c>
      <c r="O383" s="9" t="s">
        <v>22</v>
      </c>
      <c r="P383" s="9" t="s">
        <v>22</v>
      </c>
      <c r="Q383" s="9" t="s">
        <v>22</v>
      </c>
      <c r="R383" s="9" t="s">
        <v>22</v>
      </c>
      <c r="S383" s="9" t="s">
        <v>22</v>
      </c>
      <c r="T383" s="8"/>
      <c r="U383" s="9" t="s">
        <v>22</v>
      </c>
      <c r="V383" s="9" t="s">
        <v>22</v>
      </c>
      <c r="W383" s="9" t="s">
        <v>22</v>
      </c>
      <c r="X383" s="9" t="s">
        <v>22</v>
      </c>
      <c r="Y383" s="9" t="s">
        <v>22</v>
      </c>
      <c r="Z383" s="9" t="s">
        <v>22</v>
      </c>
      <c r="AA383" s="8"/>
      <c r="AB383" s="9" t="s">
        <v>5051</v>
      </c>
      <c r="AC383" s="9" t="s">
        <v>4758</v>
      </c>
      <c r="AD383" s="8"/>
      <c r="AE383" s="9" t="s">
        <v>4695</v>
      </c>
      <c r="AF383" s="9" t="s">
        <v>22</v>
      </c>
      <c r="AG383" s="9" t="s">
        <v>22</v>
      </c>
      <c r="AH383" s="9" t="s">
        <v>22</v>
      </c>
      <c r="AI383" s="9" t="s">
        <v>22</v>
      </c>
      <c r="AJ383" s="9" t="s">
        <v>22</v>
      </c>
      <c r="AK383" s="8"/>
      <c r="AL383" s="9" t="s">
        <v>22</v>
      </c>
      <c r="AM383" s="9" t="s">
        <v>22</v>
      </c>
      <c r="AN383" s="9">
        <v>0.89</v>
      </c>
      <c r="AO383" s="9" t="s">
        <v>22</v>
      </c>
      <c r="AP383" s="9" t="s">
        <v>22</v>
      </c>
      <c r="AQ383" s="8"/>
      <c r="AR383" s="9" t="s">
        <v>4858</v>
      </c>
      <c r="AS383" s="103" t="s">
        <v>5053</v>
      </c>
      <c r="AT383" s="103" t="s">
        <v>5058</v>
      </c>
    </row>
    <row r="384">
      <c r="A384" s="103" t="s">
        <v>4457</v>
      </c>
      <c r="B384" s="260" t="str">
        <f> VLOOKUP($A384,datasets!$A:$B,2,0)</f>
        <v>Maiwald et al. 2023, ISPRS Journal of Photogrammetry and Remote Sensing (2AWYTXZI)</v>
      </c>
      <c r="C384" s="8" t="str">
        <f t="shared" si="1"/>
        <v>2AWYTXZI.5.1</v>
      </c>
      <c r="D384" s="9" t="s">
        <v>22</v>
      </c>
      <c r="E384" s="9" t="s">
        <v>22</v>
      </c>
      <c r="F384" s="9" t="s">
        <v>22</v>
      </c>
      <c r="G384" s="9" t="s">
        <v>22</v>
      </c>
      <c r="H384" s="9" t="s">
        <v>22</v>
      </c>
      <c r="I384" s="9" t="s">
        <v>22</v>
      </c>
      <c r="J384" s="101" t="s">
        <v>22</v>
      </c>
      <c r="K384" s="101" t="s">
        <v>22</v>
      </c>
      <c r="L384" s="8"/>
      <c r="M384" s="9" t="s">
        <v>22</v>
      </c>
      <c r="N384" s="9" t="s">
        <v>22</v>
      </c>
      <c r="O384" s="9" t="s">
        <v>22</v>
      </c>
      <c r="P384" s="9" t="s">
        <v>22</v>
      </c>
      <c r="Q384" s="9" t="s">
        <v>22</v>
      </c>
      <c r="R384" s="9" t="s">
        <v>22</v>
      </c>
      <c r="S384" s="9" t="s">
        <v>22</v>
      </c>
      <c r="T384" s="8"/>
      <c r="U384" s="9" t="s">
        <v>22</v>
      </c>
      <c r="V384" s="9" t="s">
        <v>22</v>
      </c>
      <c r="W384" s="9" t="s">
        <v>22</v>
      </c>
      <c r="X384" s="9" t="s">
        <v>22</v>
      </c>
      <c r="Y384" s="9" t="s">
        <v>22</v>
      </c>
      <c r="Z384" s="9" t="s">
        <v>22</v>
      </c>
      <c r="AA384" s="8"/>
      <c r="AB384" s="9" t="s">
        <v>22</v>
      </c>
      <c r="AC384" s="9" t="s">
        <v>22</v>
      </c>
      <c r="AD384" s="8"/>
      <c r="AE384" s="9" t="s">
        <v>22</v>
      </c>
      <c r="AF384" s="9" t="s">
        <v>22</v>
      </c>
      <c r="AG384" s="9" t="s">
        <v>22</v>
      </c>
      <c r="AH384" s="9" t="s">
        <v>22</v>
      </c>
      <c r="AI384" s="9" t="s">
        <v>22</v>
      </c>
      <c r="AJ384" s="9" t="s">
        <v>22</v>
      </c>
      <c r="AK384" s="8"/>
      <c r="AL384" s="9" t="s">
        <v>22</v>
      </c>
      <c r="AM384" s="9" t="s">
        <v>22</v>
      </c>
      <c r="AN384" s="9" t="s">
        <v>22</v>
      </c>
      <c r="AO384" s="9" t="s">
        <v>22</v>
      </c>
      <c r="AP384" s="9" t="s">
        <v>22</v>
      </c>
      <c r="AQ384" s="8"/>
      <c r="AR384" s="9" t="s">
        <v>22</v>
      </c>
      <c r="AS384" s="103" t="s">
        <v>5053</v>
      </c>
      <c r="AT384" s="103" t="s">
        <v>22</v>
      </c>
    </row>
    <row r="385">
      <c r="A385" s="103" t="s">
        <v>4556</v>
      </c>
      <c r="B385" s="260" t="str">
        <f> VLOOKUP($A385,datasets!$A:$B,2,0)</f>
        <v>Malekian et al. 2022, Computational Science and Its Applications – ICCSA 2022 Workshops (LYBA5XIA)</v>
      </c>
      <c r="C385" s="8" t="str">
        <f t="shared" si="1"/>
        <v>LYBA5XIA.1.1</v>
      </c>
      <c r="D385" s="9" t="s">
        <v>4739</v>
      </c>
      <c r="E385" s="9" t="s">
        <v>22</v>
      </c>
      <c r="F385" s="9" t="s">
        <v>4695</v>
      </c>
      <c r="G385" s="9" t="s">
        <v>22</v>
      </c>
      <c r="H385" s="9" t="s">
        <v>22</v>
      </c>
      <c r="I385" s="9" t="s">
        <v>22</v>
      </c>
      <c r="J385" s="9" t="s">
        <v>22</v>
      </c>
      <c r="K385" s="9" t="s">
        <v>22</v>
      </c>
      <c r="L385" s="9"/>
      <c r="M385" s="9">
        <v>12.0</v>
      </c>
      <c r="N385" s="9">
        <v>12.0</v>
      </c>
      <c r="O385" s="9">
        <v>0.218</v>
      </c>
      <c r="P385" s="9">
        <v>0.941</v>
      </c>
      <c r="Q385" s="9">
        <v>0.939</v>
      </c>
      <c r="R385" s="9" t="s">
        <v>22</v>
      </c>
      <c r="S385" s="9" t="s">
        <v>22</v>
      </c>
      <c r="T385" s="8"/>
      <c r="U385" s="103" t="s">
        <v>22</v>
      </c>
      <c r="V385" s="103" t="s">
        <v>22</v>
      </c>
      <c r="W385" s="103" t="s">
        <v>22</v>
      </c>
      <c r="X385" s="103" t="s">
        <v>22</v>
      </c>
      <c r="Y385" s="9" t="s">
        <v>22</v>
      </c>
      <c r="Z385" s="9" t="s">
        <v>22</v>
      </c>
      <c r="AA385" s="8"/>
      <c r="AB385" s="9" t="s">
        <v>5059</v>
      </c>
      <c r="AC385" s="9" t="s">
        <v>5060</v>
      </c>
      <c r="AD385" s="8"/>
      <c r="AE385" s="9" t="s">
        <v>4701</v>
      </c>
      <c r="AF385" s="97" t="s">
        <v>22</v>
      </c>
      <c r="AG385" s="103" t="s">
        <v>22</v>
      </c>
      <c r="AH385" s="103" t="s">
        <v>22</v>
      </c>
      <c r="AI385" s="9" t="s">
        <v>22</v>
      </c>
      <c r="AJ385" s="9" t="s">
        <v>22</v>
      </c>
      <c r="AK385" s="8"/>
      <c r="AL385" s="103" t="s">
        <v>22</v>
      </c>
      <c r="AM385" s="103" t="s">
        <v>22</v>
      </c>
      <c r="AN385" s="103">
        <v>3.53</v>
      </c>
      <c r="AO385" s="9" t="s">
        <v>22</v>
      </c>
      <c r="AP385" s="9" t="s">
        <v>22</v>
      </c>
      <c r="AQ385" s="8"/>
      <c r="AR385" s="103" t="s">
        <v>4714</v>
      </c>
      <c r="AS385" s="103" t="s">
        <v>5061</v>
      </c>
      <c r="AT385" s="103" t="s">
        <v>5062</v>
      </c>
    </row>
    <row r="386">
      <c r="A386" s="103" t="s">
        <v>4559</v>
      </c>
      <c r="B386" s="260" t="str">
        <f> VLOOKUP($A386,datasets!$A:$B,2,0)</f>
        <v>Malekian et al. 2022, Computational Science and Its Applications – ICCSA 2022 Workshops (LYBA5XIA)</v>
      </c>
      <c r="C386" s="8" t="str">
        <f t="shared" si="1"/>
        <v>LYBA5XIA.2.1</v>
      </c>
      <c r="D386" s="9" t="s">
        <v>4739</v>
      </c>
      <c r="E386" s="9" t="s">
        <v>22</v>
      </c>
      <c r="F386" s="9" t="s">
        <v>4695</v>
      </c>
      <c r="G386" s="9" t="s">
        <v>22</v>
      </c>
      <c r="H386" s="9" t="s">
        <v>22</v>
      </c>
      <c r="I386" s="9" t="s">
        <v>22</v>
      </c>
      <c r="J386" s="9" t="s">
        <v>22</v>
      </c>
      <c r="K386" s="9" t="s">
        <v>22</v>
      </c>
      <c r="L386" s="9"/>
      <c r="M386" s="9">
        <v>12.0</v>
      </c>
      <c r="N386" s="9">
        <v>12.0</v>
      </c>
      <c r="O386" s="9">
        <v>2.48</v>
      </c>
      <c r="P386" s="9">
        <v>1.789</v>
      </c>
      <c r="Q386" s="9">
        <v>0.197</v>
      </c>
      <c r="R386" s="9" t="s">
        <v>22</v>
      </c>
      <c r="S386" s="9" t="s">
        <v>22</v>
      </c>
      <c r="T386" s="8"/>
      <c r="U386" s="103" t="s">
        <v>22</v>
      </c>
      <c r="V386" s="103" t="s">
        <v>22</v>
      </c>
      <c r="W386" s="103" t="s">
        <v>22</v>
      </c>
      <c r="X386" s="103" t="s">
        <v>22</v>
      </c>
      <c r="Y386" s="9" t="s">
        <v>22</v>
      </c>
      <c r="Z386" s="9" t="s">
        <v>22</v>
      </c>
      <c r="AA386" s="8"/>
      <c r="AB386" s="9" t="s">
        <v>5059</v>
      </c>
      <c r="AC386" s="9" t="s">
        <v>5060</v>
      </c>
      <c r="AD386" s="8"/>
      <c r="AE386" s="9" t="s">
        <v>4701</v>
      </c>
      <c r="AF386" s="97" t="s">
        <v>22</v>
      </c>
      <c r="AG386" s="103" t="s">
        <v>22</v>
      </c>
      <c r="AH386" s="103" t="s">
        <v>22</v>
      </c>
      <c r="AI386" s="9" t="s">
        <v>22</v>
      </c>
      <c r="AJ386" s="9" t="s">
        <v>22</v>
      </c>
      <c r="AK386" s="8"/>
      <c r="AL386" s="103" t="s">
        <v>22</v>
      </c>
      <c r="AM386" s="103" t="s">
        <v>22</v>
      </c>
      <c r="AN386" s="103">
        <v>4.95</v>
      </c>
      <c r="AO386" s="9" t="s">
        <v>22</v>
      </c>
      <c r="AP386" s="9" t="s">
        <v>22</v>
      </c>
      <c r="AQ386" s="8"/>
      <c r="AR386" s="103" t="s">
        <v>4714</v>
      </c>
      <c r="AS386" s="103" t="s">
        <v>5061</v>
      </c>
      <c r="AT386" s="103" t="s">
        <v>5062</v>
      </c>
    </row>
    <row r="387">
      <c r="A387" s="103" t="s">
        <v>4560</v>
      </c>
      <c r="B387" s="260" t="str">
        <f> VLOOKUP($A387,datasets!$A:$B,2,0)</f>
        <v>Malekian et al. 2022, Computational Science and Its Applications – ICCSA 2022 Workshops (LYBA5XIA)</v>
      </c>
      <c r="C387" s="8" t="str">
        <f t="shared" si="1"/>
        <v>LYBA5XIA.3.1</v>
      </c>
      <c r="D387" s="9" t="s">
        <v>4739</v>
      </c>
      <c r="E387" s="9" t="s">
        <v>22</v>
      </c>
      <c r="F387" s="9" t="s">
        <v>4695</v>
      </c>
      <c r="G387" s="9" t="s">
        <v>22</v>
      </c>
      <c r="H387" s="9" t="s">
        <v>22</v>
      </c>
      <c r="I387" s="9" t="s">
        <v>22</v>
      </c>
      <c r="J387" s="9" t="s">
        <v>22</v>
      </c>
      <c r="K387" s="9" t="s">
        <v>22</v>
      </c>
      <c r="L387" s="9"/>
      <c r="M387" s="9">
        <v>12.0</v>
      </c>
      <c r="N387" s="9">
        <v>12.0</v>
      </c>
      <c r="O387" s="9">
        <v>1.486</v>
      </c>
      <c r="P387" s="9">
        <v>4.3</v>
      </c>
      <c r="Q387" s="9">
        <v>0.693</v>
      </c>
      <c r="R387" s="9" t="s">
        <v>22</v>
      </c>
      <c r="S387" s="9" t="s">
        <v>22</v>
      </c>
      <c r="T387" s="8"/>
      <c r="U387" s="103" t="s">
        <v>22</v>
      </c>
      <c r="V387" s="103" t="s">
        <v>22</v>
      </c>
      <c r="W387" s="103" t="s">
        <v>22</v>
      </c>
      <c r="X387" s="103" t="s">
        <v>22</v>
      </c>
      <c r="Y387" s="9" t="s">
        <v>22</v>
      </c>
      <c r="Z387" s="9" t="s">
        <v>22</v>
      </c>
      <c r="AA387" s="8"/>
      <c r="AB387" s="9" t="s">
        <v>5059</v>
      </c>
      <c r="AC387" s="9" t="s">
        <v>5060</v>
      </c>
      <c r="AD387" s="8"/>
      <c r="AE387" s="9" t="s">
        <v>4701</v>
      </c>
      <c r="AF387" s="97" t="s">
        <v>22</v>
      </c>
      <c r="AG387" s="103" t="s">
        <v>22</v>
      </c>
      <c r="AH387" s="103" t="s">
        <v>22</v>
      </c>
      <c r="AI387" s="9" t="s">
        <v>22</v>
      </c>
      <c r="AJ387" s="9" t="s">
        <v>22</v>
      </c>
      <c r="AK387" s="8"/>
      <c r="AL387" s="103" t="s">
        <v>22</v>
      </c>
      <c r="AM387" s="103" t="s">
        <v>22</v>
      </c>
      <c r="AN387" s="103">
        <v>2.27</v>
      </c>
      <c r="AO387" s="9" t="s">
        <v>22</v>
      </c>
      <c r="AP387" s="9" t="s">
        <v>22</v>
      </c>
      <c r="AQ387" s="8"/>
      <c r="AR387" s="103" t="s">
        <v>4714</v>
      </c>
      <c r="AS387" s="103" t="s">
        <v>5061</v>
      </c>
      <c r="AT387" s="103" t="s">
        <v>5062</v>
      </c>
    </row>
    <row r="388">
      <c r="A388" s="103" t="s">
        <v>4561</v>
      </c>
      <c r="B388" s="260" t="str">
        <f> VLOOKUP($A388,datasets!$A:$B,2,0)</f>
        <v>Malekian et al. 2022, Computational Science and Its Applications – ICCSA 2022 Workshops (LYBA5XIA)</v>
      </c>
      <c r="C388" s="8" t="str">
        <f t="shared" si="1"/>
        <v>LYBA5XIA.4.1</v>
      </c>
      <c r="D388" s="9" t="s">
        <v>4739</v>
      </c>
      <c r="E388" s="9" t="s">
        <v>22</v>
      </c>
      <c r="F388" s="9" t="s">
        <v>4695</v>
      </c>
      <c r="G388" s="9" t="s">
        <v>22</v>
      </c>
      <c r="H388" s="9" t="s">
        <v>22</v>
      </c>
      <c r="I388" s="9" t="s">
        <v>22</v>
      </c>
      <c r="J388" s="9" t="s">
        <v>22</v>
      </c>
      <c r="K388" s="9" t="s">
        <v>22</v>
      </c>
      <c r="L388" s="9"/>
      <c r="M388" s="9">
        <v>12.0</v>
      </c>
      <c r="N388" s="9">
        <v>12.0</v>
      </c>
      <c r="O388" s="9">
        <v>1.465</v>
      </c>
      <c r="P388" s="9">
        <v>3.239</v>
      </c>
      <c r="Q388" s="9">
        <v>2.453</v>
      </c>
      <c r="R388" s="9" t="s">
        <v>22</v>
      </c>
      <c r="S388" s="9" t="s">
        <v>22</v>
      </c>
      <c r="T388" s="8"/>
      <c r="U388" s="103" t="s">
        <v>22</v>
      </c>
      <c r="V388" s="103" t="s">
        <v>22</v>
      </c>
      <c r="W388" s="103" t="s">
        <v>22</v>
      </c>
      <c r="X388" s="103" t="s">
        <v>22</v>
      </c>
      <c r="Y388" s="9" t="s">
        <v>22</v>
      </c>
      <c r="Z388" s="9" t="s">
        <v>22</v>
      </c>
      <c r="AA388" s="8"/>
      <c r="AB388" s="9" t="s">
        <v>5059</v>
      </c>
      <c r="AC388" s="9" t="s">
        <v>5060</v>
      </c>
      <c r="AD388" s="8"/>
      <c r="AE388" s="9" t="s">
        <v>4701</v>
      </c>
      <c r="AF388" s="97" t="s">
        <v>22</v>
      </c>
      <c r="AG388" s="103" t="s">
        <v>22</v>
      </c>
      <c r="AH388" s="103" t="s">
        <v>22</v>
      </c>
      <c r="AI388" s="9" t="s">
        <v>22</v>
      </c>
      <c r="AJ388" s="9" t="s">
        <v>22</v>
      </c>
      <c r="AK388" s="8"/>
      <c r="AL388" s="103" t="s">
        <v>22</v>
      </c>
      <c r="AM388" s="103" t="s">
        <v>22</v>
      </c>
      <c r="AN388" s="103">
        <v>3.2</v>
      </c>
      <c r="AO388" s="9" t="s">
        <v>22</v>
      </c>
      <c r="AP388" s="9" t="s">
        <v>22</v>
      </c>
      <c r="AQ388" s="8"/>
      <c r="AR388" s="103" t="s">
        <v>4714</v>
      </c>
      <c r="AS388" s="103" t="s">
        <v>5061</v>
      </c>
      <c r="AT388" s="103" t="s">
        <v>5062</v>
      </c>
    </row>
    <row r="389">
      <c r="A389" s="103" t="s">
        <v>4562</v>
      </c>
      <c r="B389" s="260" t="str">
        <f> VLOOKUP($A389,datasets!$A:$B,2,0)</f>
        <v>Malekian et al. 2022, Computational Science and Its Applications – ICCSA 2022 Workshops (LYBA5XIA)</v>
      </c>
      <c r="C389" s="8" t="str">
        <f t="shared" si="1"/>
        <v>LYBA5XIA.5.1</v>
      </c>
      <c r="D389" s="9" t="s">
        <v>4739</v>
      </c>
      <c r="E389" s="9" t="s">
        <v>22</v>
      </c>
      <c r="F389" s="9" t="s">
        <v>4695</v>
      </c>
      <c r="G389" s="9" t="s">
        <v>22</v>
      </c>
      <c r="H389" s="9" t="s">
        <v>22</v>
      </c>
      <c r="I389" s="9" t="s">
        <v>22</v>
      </c>
      <c r="J389" s="9" t="s">
        <v>22</v>
      </c>
      <c r="K389" s="9" t="s">
        <v>22</v>
      </c>
      <c r="L389" s="9"/>
      <c r="M389" s="9">
        <v>12.0</v>
      </c>
      <c r="N389" s="9">
        <v>12.0</v>
      </c>
      <c r="O389" s="9">
        <v>1.328</v>
      </c>
      <c r="P389" s="9">
        <v>2.429</v>
      </c>
      <c r="Q389" s="9">
        <v>0.679</v>
      </c>
      <c r="R389" s="9" t="s">
        <v>22</v>
      </c>
      <c r="S389" s="9" t="s">
        <v>22</v>
      </c>
      <c r="T389" s="8"/>
      <c r="U389" s="103" t="s">
        <v>22</v>
      </c>
      <c r="V389" s="103" t="s">
        <v>22</v>
      </c>
      <c r="W389" s="103" t="s">
        <v>22</v>
      </c>
      <c r="X389" s="103" t="s">
        <v>22</v>
      </c>
      <c r="Y389" s="9" t="s">
        <v>22</v>
      </c>
      <c r="Z389" s="9" t="s">
        <v>22</v>
      </c>
      <c r="AA389" s="8"/>
      <c r="AB389" s="9" t="s">
        <v>5059</v>
      </c>
      <c r="AC389" s="9" t="s">
        <v>5060</v>
      </c>
      <c r="AD389" s="8"/>
      <c r="AE389" s="9" t="s">
        <v>4701</v>
      </c>
      <c r="AF389" s="97" t="s">
        <v>22</v>
      </c>
      <c r="AG389" s="103" t="s">
        <v>22</v>
      </c>
      <c r="AH389" s="103" t="s">
        <v>22</v>
      </c>
      <c r="AI389" s="9" t="s">
        <v>22</v>
      </c>
      <c r="AJ389" s="9" t="s">
        <v>22</v>
      </c>
      <c r="AK389" s="8"/>
      <c r="AL389" s="103" t="s">
        <v>22</v>
      </c>
      <c r="AM389" s="103" t="s">
        <v>22</v>
      </c>
      <c r="AN389" s="103">
        <v>2.7</v>
      </c>
      <c r="AO389" s="9" t="s">
        <v>22</v>
      </c>
      <c r="AP389" s="9" t="s">
        <v>22</v>
      </c>
      <c r="AQ389" s="8"/>
      <c r="AR389" s="103" t="s">
        <v>4714</v>
      </c>
      <c r="AS389" s="103" t="s">
        <v>5061</v>
      </c>
      <c r="AT389" s="103" t="s">
        <v>5062</v>
      </c>
    </row>
    <row r="390">
      <c r="A390" s="103" t="s">
        <v>4563</v>
      </c>
      <c r="B390" s="260" t="str">
        <f> VLOOKUP($A390,datasets!$A:$B,2,0)</f>
        <v>Malekian et al. 2022, Computational Science and Its Applications – ICCSA 2022 Workshops (LYBA5XIA)</v>
      </c>
      <c r="C390" s="8" t="str">
        <f t="shared" si="1"/>
        <v>LYBA5XIA.6.1</v>
      </c>
      <c r="D390" s="9" t="s">
        <v>4739</v>
      </c>
      <c r="E390" s="9" t="s">
        <v>22</v>
      </c>
      <c r="F390" s="9" t="s">
        <v>4695</v>
      </c>
      <c r="G390" s="9" t="s">
        <v>22</v>
      </c>
      <c r="H390" s="9" t="s">
        <v>22</v>
      </c>
      <c r="I390" s="9" t="s">
        <v>22</v>
      </c>
      <c r="J390" s="9" t="s">
        <v>22</v>
      </c>
      <c r="K390" s="9" t="s">
        <v>22</v>
      </c>
      <c r="L390" s="9"/>
      <c r="M390" s="9">
        <v>12.0</v>
      </c>
      <c r="N390" s="9">
        <v>12.0</v>
      </c>
      <c r="O390" s="9">
        <v>0.57</v>
      </c>
      <c r="P390" s="9">
        <v>3.156</v>
      </c>
      <c r="Q390" s="9">
        <v>0.331</v>
      </c>
      <c r="R390" s="9" t="s">
        <v>22</v>
      </c>
      <c r="S390" s="9" t="s">
        <v>22</v>
      </c>
      <c r="T390" s="8"/>
      <c r="U390" s="103" t="s">
        <v>22</v>
      </c>
      <c r="V390" s="103" t="s">
        <v>22</v>
      </c>
      <c r="W390" s="103" t="s">
        <v>22</v>
      </c>
      <c r="X390" s="103" t="s">
        <v>22</v>
      </c>
      <c r="Y390" s="9" t="s">
        <v>22</v>
      </c>
      <c r="Z390" s="9" t="s">
        <v>22</v>
      </c>
      <c r="AA390" s="8"/>
      <c r="AB390" s="9" t="s">
        <v>5423</v>
      </c>
      <c r="AC390" s="9" t="s">
        <v>5060</v>
      </c>
      <c r="AD390" s="8"/>
      <c r="AE390" s="9" t="s">
        <v>4701</v>
      </c>
      <c r="AF390" s="97" t="s">
        <v>22</v>
      </c>
      <c r="AG390" s="103" t="s">
        <v>22</v>
      </c>
      <c r="AH390" s="103" t="s">
        <v>22</v>
      </c>
      <c r="AI390" s="9" t="s">
        <v>22</v>
      </c>
      <c r="AJ390" s="9" t="s">
        <v>22</v>
      </c>
      <c r="AK390" s="8"/>
      <c r="AL390" s="103" t="s">
        <v>22</v>
      </c>
      <c r="AM390" s="103" t="s">
        <v>22</v>
      </c>
      <c r="AN390" s="103">
        <v>2.8</v>
      </c>
      <c r="AO390" s="9" t="s">
        <v>22</v>
      </c>
      <c r="AP390" s="9" t="s">
        <v>22</v>
      </c>
      <c r="AQ390" s="8"/>
      <c r="AR390" s="103" t="s">
        <v>4714</v>
      </c>
      <c r="AS390" s="103" t="s">
        <v>5061</v>
      </c>
      <c r="AT390" s="103" t="s">
        <v>5062</v>
      </c>
    </row>
    <row r="391">
      <c r="A391" s="103" t="s">
        <v>4073</v>
      </c>
      <c r="B391" s="260" t="str">
        <f> VLOOKUP($A391,datasets!$A:$B,2,0)</f>
        <v>Maurer and Rupper 2015, ISPRS Journal of Photogrammetry and Remote Sensing (CJDLGEZ6)</v>
      </c>
      <c r="C391" s="8" t="str">
        <f t="shared" si="1"/>
        <v>CJDLGEZ6.1.1</v>
      </c>
      <c r="D391" s="9" t="s">
        <v>5329</v>
      </c>
      <c r="E391" s="9" t="s">
        <v>5329</v>
      </c>
      <c r="F391" s="9" t="s">
        <v>4695</v>
      </c>
      <c r="G391" s="9" t="s">
        <v>22</v>
      </c>
      <c r="H391" s="9" t="s">
        <v>22</v>
      </c>
      <c r="I391" s="9" t="s">
        <v>22</v>
      </c>
      <c r="J391" s="9" t="s">
        <v>22</v>
      </c>
      <c r="K391" s="9" t="s">
        <v>22</v>
      </c>
      <c r="L391" s="8"/>
      <c r="M391" s="9" t="s">
        <v>22</v>
      </c>
      <c r="N391" s="9" t="s">
        <v>22</v>
      </c>
      <c r="O391" s="9" t="s">
        <v>22</v>
      </c>
      <c r="P391" s="9" t="s">
        <v>22</v>
      </c>
      <c r="Q391" s="9" t="s">
        <v>22</v>
      </c>
      <c r="R391" s="9" t="s">
        <v>22</v>
      </c>
      <c r="S391" s="9" t="s">
        <v>22</v>
      </c>
      <c r="T391" s="8"/>
      <c r="U391" s="9" t="s">
        <v>22</v>
      </c>
      <c r="V391" s="9" t="s">
        <v>22</v>
      </c>
      <c r="W391" s="9" t="s">
        <v>22</v>
      </c>
      <c r="X391" s="9" t="s">
        <v>22</v>
      </c>
      <c r="Y391" s="9" t="s">
        <v>22</v>
      </c>
      <c r="Z391" s="9" t="s">
        <v>22</v>
      </c>
      <c r="AA391" s="8"/>
      <c r="AB391" s="9" t="s">
        <v>5064</v>
      </c>
      <c r="AC391" s="9" t="s">
        <v>4773</v>
      </c>
      <c r="AD391" s="8"/>
      <c r="AE391" s="9" t="s">
        <v>4695</v>
      </c>
      <c r="AF391" s="9" t="s">
        <v>22</v>
      </c>
      <c r="AG391" s="9" t="s">
        <v>22</v>
      </c>
      <c r="AH391" s="179">
        <v>10.0</v>
      </c>
      <c r="AI391" s="179">
        <v>10.0</v>
      </c>
      <c r="AJ391" s="9" t="s">
        <v>22</v>
      </c>
      <c r="AK391" s="8"/>
      <c r="AL391" s="103" t="s">
        <v>22</v>
      </c>
      <c r="AM391" s="103" t="s">
        <v>22</v>
      </c>
      <c r="AN391" s="103">
        <v>4.96</v>
      </c>
      <c r="AO391" s="9" t="s">
        <v>22</v>
      </c>
      <c r="AP391" s="9" t="s">
        <v>22</v>
      </c>
      <c r="AQ391" s="8"/>
      <c r="AR391" s="9" t="s">
        <v>4714</v>
      </c>
      <c r="AS391" s="103" t="s">
        <v>5066</v>
      </c>
      <c r="AT391" s="103" t="s">
        <v>22</v>
      </c>
    </row>
    <row r="392">
      <c r="A392" s="103" t="s">
        <v>4079</v>
      </c>
      <c r="B392" s="260" t="str">
        <f> VLOOKUP($A392,datasets!$A:$B,2,0)</f>
        <v>Maurer and Rupper 2015, ISPRS Journal of Photogrammetry and Remote Sensing (CJDLGEZ6)</v>
      </c>
      <c r="C392" s="8" t="str">
        <f t="shared" si="1"/>
        <v>CJDLGEZ6.2.1</v>
      </c>
      <c r="D392" s="9" t="s">
        <v>5329</v>
      </c>
      <c r="E392" s="9" t="s">
        <v>5329</v>
      </c>
      <c r="F392" s="9" t="s">
        <v>4695</v>
      </c>
      <c r="G392" s="9" t="s">
        <v>22</v>
      </c>
      <c r="H392" s="9" t="s">
        <v>22</v>
      </c>
      <c r="I392" s="9" t="s">
        <v>22</v>
      </c>
      <c r="J392" s="9" t="s">
        <v>22</v>
      </c>
      <c r="K392" s="9" t="s">
        <v>22</v>
      </c>
      <c r="L392" s="8"/>
      <c r="M392" s="9" t="s">
        <v>22</v>
      </c>
      <c r="N392" s="9" t="s">
        <v>22</v>
      </c>
      <c r="O392" s="9" t="s">
        <v>22</v>
      </c>
      <c r="P392" s="9" t="s">
        <v>22</v>
      </c>
      <c r="Q392" s="9" t="s">
        <v>22</v>
      </c>
      <c r="R392" s="9" t="s">
        <v>22</v>
      </c>
      <c r="S392" s="9" t="s">
        <v>22</v>
      </c>
      <c r="T392" s="8"/>
      <c r="U392" s="9" t="s">
        <v>22</v>
      </c>
      <c r="V392" s="9" t="s">
        <v>22</v>
      </c>
      <c r="W392" s="9" t="s">
        <v>22</v>
      </c>
      <c r="X392" s="9" t="s">
        <v>22</v>
      </c>
      <c r="Y392" s="9" t="s">
        <v>22</v>
      </c>
      <c r="Z392" s="9" t="s">
        <v>22</v>
      </c>
      <c r="AA392" s="8"/>
      <c r="AB392" s="9" t="s">
        <v>5064</v>
      </c>
      <c r="AC392" s="9" t="s">
        <v>4773</v>
      </c>
      <c r="AD392" s="8"/>
      <c r="AE392" s="9" t="s">
        <v>4695</v>
      </c>
      <c r="AF392" s="9" t="s">
        <v>22</v>
      </c>
      <c r="AG392" s="9" t="s">
        <v>22</v>
      </c>
      <c r="AH392" s="179">
        <v>10.0</v>
      </c>
      <c r="AI392" s="179">
        <v>10.0</v>
      </c>
      <c r="AJ392" s="9" t="s">
        <v>22</v>
      </c>
      <c r="AK392" s="8"/>
      <c r="AL392" s="103" t="s">
        <v>22</v>
      </c>
      <c r="AM392" s="103" t="s">
        <v>22</v>
      </c>
      <c r="AN392" s="103">
        <v>8.25</v>
      </c>
      <c r="AO392" s="9" t="s">
        <v>22</v>
      </c>
      <c r="AP392" s="9" t="s">
        <v>22</v>
      </c>
      <c r="AQ392" s="8"/>
      <c r="AR392" s="9" t="s">
        <v>4714</v>
      </c>
      <c r="AS392" s="103" t="s">
        <v>5066</v>
      </c>
      <c r="AT392" s="103" t="s">
        <v>22</v>
      </c>
    </row>
    <row r="393">
      <c r="A393" s="103" t="s">
        <v>4080</v>
      </c>
      <c r="B393" s="260" t="str">
        <f> VLOOKUP($A393,datasets!$A:$B,2,0)</f>
        <v>Maurer and Rupper 2015, ISPRS Journal of Photogrammetry and Remote Sensing (CJDLGEZ6)</v>
      </c>
      <c r="C393" s="8" t="str">
        <f t="shared" si="1"/>
        <v>CJDLGEZ6.3.1</v>
      </c>
      <c r="D393" s="9" t="s">
        <v>5329</v>
      </c>
      <c r="E393" s="9" t="s">
        <v>5329</v>
      </c>
      <c r="F393" s="9" t="s">
        <v>4695</v>
      </c>
      <c r="G393" s="9" t="s">
        <v>22</v>
      </c>
      <c r="H393" s="9" t="s">
        <v>22</v>
      </c>
      <c r="I393" s="9" t="s">
        <v>22</v>
      </c>
      <c r="J393" s="9" t="s">
        <v>22</v>
      </c>
      <c r="K393" s="9" t="s">
        <v>22</v>
      </c>
      <c r="L393" s="8"/>
      <c r="M393" s="9" t="s">
        <v>22</v>
      </c>
      <c r="N393" s="9" t="s">
        <v>22</v>
      </c>
      <c r="O393" s="9" t="s">
        <v>22</v>
      </c>
      <c r="P393" s="9" t="s">
        <v>22</v>
      </c>
      <c r="Q393" s="9" t="s">
        <v>22</v>
      </c>
      <c r="R393" s="9" t="s">
        <v>22</v>
      </c>
      <c r="S393" s="9" t="s">
        <v>22</v>
      </c>
      <c r="T393" s="8"/>
      <c r="U393" s="9" t="s">
        <v>22</v>
      </c>
      <c r="V393" s="9" t="s">
        <v>22</v>
      </c>
      <c r="W393" s="9" t="s">
        <v>22</v>
      </c>
      <c r="X393" s="9" t="s">
        <v>22</v>
      </c>
      <c r="Y393" s="9" t="s">
        <v>22</v>
      </c>
      <c r="Z393" s="9" t="s">
        <v>22</v>
      </c>
      <c r="AA393" s="8"/>
      <c r="AB393" s="9" t="s">
        <v>5064</v>
      </c>
      <c r="AC393" s="9" t="s">
        <v>4773</v>
      </c>
      <c r="AD393" s="8"/>
      <c r="AE393" s="9" t="s">
        <v>4695</v>
      </c>
      <c r="AF393" s="9" t="s">
        <v>22</v>
      </c>
      <c r="AG393" s="9" t="s">
        <v>22</v>
      </c>
      <c r="AH393" s="179">
        <v>10.0</v>
      </c>
      <c r="AI393" s="179">
        <v>10.0</v>
      </c>
      <c r="AJ393" s="9" t="s">
        <v>22</v>
      </c>
      <c r="AK393" s="8"/>
      <c r="AL393" s="103" t="s">
        <v>22</v>
      </c>
      <c r="AM393" s="103" t="s">
        <v>22</v>
      </c>
      <c r="AN393" s="103" t="s">
        <v>22</v>
      </c>
      <c r="AO393" s="9" t="s">
        <v>22</v>
      </c>
      <c r="AP393" s="9" t="s">
        <v>22</v>
      </c>
      <c r="AQ393" s="8"/>
      <c r="AR393" s="9" t="s">
        <v>22</v>
      </c>
      <c r="AS393" s="103" t="s">
        <v>5066</v>
      </c>
      <c r="AT393" s="103" t="s">
        <v>22</v>
      </c>
    </row>
    <row r="394">
      <c r="A394" s="8" t="s">
        <v>4081</v>
      </c>
      <c r="B394" s="260" t="str">
        <f> VLOOKUP($A394,datasets!$A:$B,2,0)</f>
        <v>Maurer et al. 2016, The Cryosphere (RDFY8VGI)</v>
      </c>
      <c r="C394" s="8" t="str">
        <f t="shared" si="1"/>
        <v>RDFY8VGI.1.1</v>
      </c>
      <c r="D394" s="9" t="s">
        <v>5329</v>
      </c>
      <c r="E394" s="9" t="s">
        <v>5329</v>
      </c>
      <c r="F394" s="9" t="s">
        <v>4695</v>
      </c>
      <c r="G394" s="9" t="s">
        <v>22</v>
      </c>
      <c r="H394" s="9" t="s">
        <v>22</v>
      </c>
      <c r="I394" s="9" t="s">
        <v>22</v>
      </c>
      <c r="J394" s="9" t="s">
        <v>22</v>
      </c>
      <c r="K394" s="9" t="s">
        <v>22</v>
      </c>
      <c r="L394" s="8"/>
      <c r="M394" s="9" t="s">
        <v>22</v>
      </c>
      <c r="N394" s="9" t="s">
        <v>22</v>
      </c>
      <c r="O394" s="9" t="s">
        <v>22</v>
      </c>
      <c r="P394" s="9" t="s">
        <v>22</v>
      </c>
      <c r="Q394" s="9" t="s">
        <v>22</v>
      </c>
      <c r="R394" s="9" t="s">
        <v>22</v>
      </c>
      <c r="S394" s="9" t="s">
        <v>22</v>
      </c>
      <c r="T394" s="8"/>
      <c r="U394" s="9" t="s">
        <v>22</v>
      </c>
      <c r="V394" s="9" t="s">
        <v>22</v>
      </c>
      <c r="W394" s="9" t="s">
        <v>22</v>
      </c>
      <c r="X394" s="9" t="s">
        <v>22</v>
      </c>
      <c r="Y394" s="9" t="s">
        <v>22</v>
      </c>
      <c r="Z394" s="9" t="s">
        <v>22</v>
      </c>
      <c r="AA394" s="8"/>
      <c r="AB394" s="9" t="s">
        <v>5064</v>
      </c>
      <c r="AC394" s="9" t="s">
        <v>4773</v>
      </c>
      <c r="AD394" s="8"/>
      <c r="AE394" s="9" t="s">
        <v>4695</v>
      </c>
      <c r="AF394" s="9" t="s">
        <v>22</v>
      </c>
      <c r="AG394" s="9" t="s">
        <v>22</v>
      </c>
      <c r="AH394" s="179">
        <v>10.0</v>
      </c>
      <c r="AI394" s="179">
        <v>10.0</v>
      </c>
      <c r="AJ394" s="9" t="s">
        <v>22</v>
      </c>
      <c r="AK394" s="8"/>
      <c r="AL394" s="9" t="s">
        <v>22</v>
      </c>
      <c r="AM394" s="9" t="s">
        <v>22</v>
      </c>
      <c r="AN394" s="9">
        <v>11.03</v>
      </c>
      <c r="AO394" s="9" t="s">
        <v>22</v>
      </c>
      <c r="AP394" s="9" t="s">
        <v>22</v>
      </c>
      <c r="AQ394" s="8"/>
      <c r="AR394" s="9" t="s">
        <v>4714</v>
      </c>
      <c r="AS394" s="9" t="s">
        <v>22</v>
      </c>
      <c r="AT394" s="9" t="s">
        <v>5424</v>
      </c>
    </row>
    <row r="395">
      <c r="A395" s="103" t="s">
        <v>4085</v>
      </c>
      <c r="B395" s="260" t="str">
        <f> VLOOKUP($A395,datasets!$A:$B,2,0)</f>
        <v>Mertes et al. 2017, Earth Surface Processes and Landforms (UA5FY4A8)</v>
      </c>
      <c r="C395" s="8" t="str">
        <f t="shared" si="1"/>
        <v>UA5FY4A8.1.1</v>
      </c>
      <c r="D395" s="9" t="s">
        <v>4872</v>
      </c>
      <c r="E395" s="9" t="s">
        <v>5067</v>
      </c>
      <c r="F395" s="9" t="s">
        <v>4695</v>
      </c>
      <c r="G395" s="9" t="s">
        <v>22</v>
      </c>
      <c r="H395" s="9" t="s">
        <v>22</v>
      </c>
      <c r="I395" s="9" t="s">
        <v>22</v>
      </c>
      <c r="J395" s="9" t="s">
        <v>22</v>
      </c>
      <c r="K395" s="9" t="s">
        <v>22</v>
      </c>
      <c r="L395" s="8"/>
      <c r="M395" s="9">
        <v>32.0</v>
      </c>
      <c r="N395" s="9">
        <v>32.0</v>
      </c>
      <c r="O395" s="9" t="s">
        <v>22</v>
      </c>
      <c r="P395" s="9" t="s">
        <v>22</v>
      </c>
      <c r="Q395" s="9">
        <v>2.24</v>
      </c>
      <c r="R395" s="9">
        <v>4.64</v>
      </c>
      <c r="S395" s="9" t="s">
        <v>22</v>
      </c>
      <c r="T395" s="8"/>
      <c r="U395" s="9" t="s">
        <v>22</v>
      </c>
      <c r="V395" s="9" t="s">
        <v>22</v>
      </c>
      <c r="W395" s="9" t="s">
        <v>22</v>
      </c>
      <c r="X395" s="9" t="s">
        <v>22</v>
      </c>
      <c r="Y395" s="9" t="s">
        <v>22</v>
      </c>
      <c r="Z395" s="9" t="s">
        <v>22</v>
      </c>
      <c r="AA395" s="8"/>
      <c r="AB395" s="9" t="s">
        <v>4865</v>
      </c>
      <c r="AC395" s="9" t="s">
        <v>4770</v>
      </c>
      <c r="AD395" s="8"/>
      <c r="AE395" s="9" t="s">
        <v>4695</v>
      </c>
      <c r="AF395" s="9" t="s">
        <v>22</v>
      </c>
      <c r="AG395" s="9" t="s">
        <v>22</v>
      </c>
      <c r="AH395" s="9" t="s">
        <v>22</v>
      </c>
      <c r="AI395" s="9" t="s">
        <v>22</v>
      </c>
      <c r="AJ395" s="9" t="s">
        <v>22</v>
      </c>
      <c r="AK395" s="8"/>
      <c r="AL395" s="9" t="s">
        <v>22</v>
      </c>
      <c r="AM395" s="9" t="s">
        <v>22</v>
      </c>
      <c r="AN395" s="9">
        <v>1.69</v>
      </c>
      <c r="AO395" s="9" t="s">
        <v>22</v>
      </c>
      <c r="AP395" s="9" t="s">
        <v>22</v>
      </c>
      <c r="AQ395" s="8"/>
      <c r="AR395" s="9" t="s">
        <v>4714</v>
      </c>
      <c r="AS395" s="103" t="s">
        <v>22</v>
      </c>
      <c r="AT395" s="98" t="s">
        <v>5425</v>
      </c>
    </row>
    <row r="396">
      <c r="A396" s="103" t="s">
        <v>4091</v>
      </c>
      <c r="B396" s="260" t="str">
        <f> VLOOKUP($A396,datasets!$A:$B,2,0)</f>
        <v>Mertes et al. 2017, Earth Surface Processes and Landforms (UA5FY4A8)</v>
      </c>
      <c r="C396" s="8" t="str">
        <f t="shared" si="1"/>
        <v>UA5FY4A8.2.1</v>
      </c>
      <c r="D396" s="9" t="s">
        <v>5070</v>
      </c>
      <c r="E396" s="9" t="s">
        <v>5071</v>
      </c>
      <c r="F396" s="9" t="s">
        <v>4695</v>
      </c>
      <c r="G396" s="9" t="s">
        <v>22</v>
      </c>
      <c r="H396" s="9" t="s">
        <v>22</v>
      </c>
      <c r="I396" s="9" t="s">
        <v>22</v>
      </c>
      <c r="J396" s="9" t="s">
        <v>22</v>
      </c>
      <c r="K396" s="9" t="s">
        <v>22</v>
      </c>
      <c r="L396" s="8"/>
      <c r="M396" s="9">
        <v>14.0</v>
      </c>
      <c r="N396" s="9">
        <v>14.0</v>
      </c>
      <c r="O396" s="9" t="s">
        <v>22</v>
      </c>
      <c r="P396" s="9" t="s">
        <v>22</v>
      </c>
      <c r="Q396" s="9">
        <v>3.11</v>
      </c>
      <c r="R396" s="9">
        <v>6.54</v>
      </c>
      <c r="S396" s="9" t="s">
        <v>22</v>
      </c>
      <c r="T396" s="8"/>
      <c r="U396" s="9" t="s">
        <v>22</v>
      </c>
      <c r="V396" s="9" t="s">
        <v>22</v>
      </c>
      <c r="W396" s="9" t="s">
        <v>22</v>
      </c>
      <c r="X396" s="9" t="s">
        <v>22</v>
      </c>
      <c r="Y396" s="9" t="s">
        <v>22</v>
      </c>
      <c r="Z396" s="9" t="s">
        <v>22</v>
      </c>
      <c r="AA396" s="8"/>
      <c r="AB396" s="9" t="s">
        <v>5072</v>
      </c>
      <c r="AC396" s="9" t="s">
        <v>4770</v>
      </c>
      <c r="AD396" s="8"/>
      <c r="AE396" s="9" t="s">
        <v>4695</v>
      </c>
      <c r="AF396" s="9" t="s">
        <v>22</v>
      </c>
      <c r="AG396" s="9" t="s">
        <v>22</v>
      </c>
      <c r="AH396" s="9" t="s">
        <v>22</v>
      </c>
      <c r="AI396" s="9" t="s">
        <v>22</v>
      </c>
      <c r="AJ396" s="9" t="s">
        <v>22</v>
      </c>
      <c r="AK396" s="8"/>
      <c r="AL396" s="9" t="s">
        <v>22</v>
      </c>
      <c r="AM396" s="9" t="s">
        <v>22</v>
      </c>
      <c r="AN396" s="9">
        <v>2.62</v>
      </c>
      <c r="AO396" s="9" t="s">
        <v>22</v>
      </c>
      <c r="AP396" s="9" t="s">
        <v>22</v>
      </c>
      <c r="AQ396" s="8"/>
      <c r="AR396" s="9" t="s">
        <v>4714</v>
      </c>
      <c r="AS396" s="103" t="s">
        <v>22</v>
      </c>
      <c r="AT396" s="98" t="s">
        <v>5425</v>
      </c>
    </row>
    <row r="397">
      <c r="A397" s="103" t="s">
        <v>4092</v>
      </c>
      <c r="B397" s="260" t="str">
        <f> VLOOKUP($A397,datasets!$A:$B,2,0)</f>
        <v>Mertes et al. 2017, Earth Surface Processes and Landforms (UA5FY4A8)</v>
      </c>
      <c r="C397" s="8" t="str">
        <f t="shared" si="1"/>
        <v>UA5FY4A8.3.1</v>
      </c>
      <c r="D397" s="9" t="s">
        <v>4872</v>
      </c>
      <c r="E397" s="9" t="s">
        <v>5073</v>
      </c>
      <c r="F397" s="9" t="s">
        <v>4695</v>
      </c>
      <c r="G397" s="9" t="s">
        <v>22</v>
      </c>
      <c r="H397" s="9" t="s">
        <v>22</v>
      </c>
      <c r="I397" s="9" t="s">
        <v>22</v>
      </c>
      <c r="J397" s="9" t="s">
        <v>22</v>
      </c>
      <c r="K397" s="9" t="s">
        <v>22</v>
      </c>
      <c r="L397" s="8"/>
      <c r="M397" s="9">
        <v>27.0</v>
      </c>
      <c r="N397" s="9">
        <v>27.0</v>
      </c>
      <c r="O397" s="9" t="s">
        <v>22</v>
      </c>
      <c r="P397" s="9" t="s">
        <v>22</v>
      </c>
      <c r="Q397" s="9">
        <v>4.4</v>
      </c>
      <c r="R397" s="9">
        <v>12.66</v>
      </c>
      <c r="S397" s="9" t="s">
        <v>22</v>
      </c>
      <c r="T397" s="8"/>
      <c r="U397" s="9" t="s">
        <v>22</v>
      </c>
      <c r="V397" s="9" t="s">
        <v>22</v>
      </c>
      <c r="W397" s="9" t="s">
        <v>22</v>
      </c>
      <c r="X397" s="9" t="s">
        <v>22</v>
      </c>
      <c r="Y397" s="9" t="s">
        <v>22</v>
      </c>
      <c r="Z397" s="9" t="s">
        <v>22</v>
      </c>
      <c r="AA397" s="8"/>
      <c r="AB397" s="9" t="s">
        <v>22</v>
      </c>
      <c r="AC397" s="9" t="s">
        <v>22</v>
      </c>
      <c r="AD397" s="8"/>
      <c r="AE397" s="9" t="s">
        <v>22</v>
      </c>
      <c r="AF397" s="9" t="s">
        <v>22</v>
      </c>
      <c r="AG397" s="9" t="s">
        <v>22</v>
      </c>
      <c r="AH397" s="9" t="s">
        <v>22</v>
      </c>
      <c r="AI397" s="9" t="s">
        <v>22</v>
      </c>
      <c r="AJ397" s="9" t="s">
        <v>22</v>
      </c>
      <c r="AK397" s="8"/>
      <c r="AL397" s="9" t="s">
        <v>22</v>
      </c>
      <c r="AM397" s="9" t="s">
        <v>22</v>
      </c>
      <c r="AN397" s="9">
        <v>0.57</v>
      </c>
      <c r="AO397" s="9" t="s">
        <v>22</v>
      </c>
      <c r="AP397" s="9" t="s">
        <v>22</v>
      </c>
      <c r="AQ397" s="8"/>
      <c r="AR397" s="9" t="s">
        <v>4714</v>
      </c>
      <c r="AS397" s="103" t="s">
        <v>22</v>
      </c>
      <c r="AT397" s="98" t="s">
        <v>5425</v>
      </c>
    </row>
    <row r="398">
      <c r="A398" s="103" t="s">
        <v>4564</v>
      </c>
      <c r="B398" s="260" t="str">
        <f> VLOOKUP($A398,datasets!$A:$B,2,0)</f>
        <v>Mestre-Runge et al. 2023, Remote Sensing (TJBJ85IC)</v>
      </c>
      <c r="C398" s="8" t="str">
        <f t="shared" si="1"/>
        <v>TJBJ85IC.1.1</v>
      </c>
      <c r="D398" s="9" t="s">
        <v>5426</v>
      </c>
      <c r="E398" s="9" t="s">
        <v>5075</v>
      </c>
      <c r="F398" s="9" t="s">
        <v>4695</v>
      </c>
      <c r="G398" s="9" t="s">
        <v>22</v>
      </c>
      <c r="H398" s="9" t="s">
        <v>22</v>
      </c>
      <c r="I398" s="9" t="s">
        <v>22</v>
      </c>
      <c r="J398" s="9" t="s">
        <v>22</v>
      </c>
      <c r="K398" s="9" t="s">
        <v>22</v>
      </c>
      <c r="L398" s="8"/>
      <c r="M398" s="9">
        <v>61.0</v>
      </c>
      <c r="N398" s="9">
        <v>61.0</v>
      </c>
      <c r="O398" s="9" t="s">
        <v>22</v>
      </c>
      <c r="P398" s="9" t="s">
        <v>22</v>
      </c>
      <c r="Q398" s="9" t="s">
        <v>22</v>
      </c>
      <c r="R398" s="9" t="s">
        <v>22</v>
      </c>
      <c r="S398" s="9" t="s">
        <v>22</v>
      </c>
      <c r="T398" s="8"/>
      <c r="U398" s="9">
        <v>66.0</v>
      </c>
      <c r="V398" s="9" t="s">
        <v>22</v>
      </c>
      <c r="W398" s="9" t="s">
        <v>22</v>
      </c>
      <c r="X398" s="9" t="s">
        <v>22</v>
      </c>
      <c r="Y398" s="9" t="s">
        <v>22</v>
      </c>
      <c r="Z398" s="9" t="s">
        <v>22</v>
      </c>
      <c r="AA398" s="8"/>
      <c r="AB398" s="9" t="s">
        <v>5077</v>
      </c>
      <c r="AC398" s="9" t="s">
        <v>5078</v>
      </c>
      <c r="AD398" s="8"/>
      <c r="AE398" s="9" t="s">
        <v>4701</v>
      </c>
      <c r="AF398" s="9" t="s">
        <v>22</v>
      </c>
      <c r="AG398" s="9" t="s">
        <v>22</v>
      </c>
      <c r="AH398" s="9">
        <v>0.15</v>
      </c>
      <c r="AI398" s="9" t="s">
        <v>22</v>
      </c>
      <c r="AJ398" s="9" t="s">
        <v>22</v>
      </c>
      <c r="AK398" s="8"/>
      <c r="AL398" s="9" t="s">
        <v>22</v>
      </c>
      <c r="AM398" s="9" t="s">
        <v>22</v>
      </c>
      <c r="AN398" s="103">
        <v>8.47</v>
      </c>
      <c r="AO398" s="9" t="s">
        <v>22</v>
      </c>
      <c r="AP398" s="9" t="s">
        <v>22</v>
      </c>
      <c r="AQ398" s="8"/>
      <c r="AR398" s="9" t="s">
        <v>5079</v>
      </c>
      <c r="AS398" s="9" t="s">
        <v>22</v>
      </c>
      <c r="AT398" s="9" t="s">
        <v>22</v>
      </c>
    </row>
    <row r="399">
      <c r="A399" s="103" t="s">
        <v>4565</v>
      </c>
      <c r="B399" s="260" t="str">
        <f> VLOOKUP($A399,datasets!$A:$B,2,0)</f>
        <v>Mestre-Runge et al. 2023, Remote Sensing (TJBJ85IC)</v>
      </c>
      <c r="C399" s="8" t="str">
        <f t="shared" si="1"/>
        <v>TJBJ85IC.2.1</v>
      </c>
      <c r="D399" s="9" t="s">
        <v>5426</v>
      </c>
      <c r="E399" s="9" t="s">
        <v>5075</v>
      </c>
      <c r="F399" s="9" t="s">
        <v>4695</v>
      </c>
      <c r="G399" s="9" t="s">
        <v>22</v>
      </c>
      <c r="H399" s="9" t="s">
        <v>22</v>
      </c>
      <c r="I399" s="9" t="s">
        <v>22</v>
      </c>
      <c r="J399" s="9" t="s">
        <v>22</v>
      </c>
      <c r="K399" s="9" t="s">
        <v>22</v>
      </c>
      <c r="L399" s="8"/>
      <c r="M399" s="9">
        <v>80.0</v>
      </c>
      <c r="N399" s="9">
        <v>80.0</v>
      </c>
      <c r="O399" s="9" t="s">
        <v>22</v>
      </c>
      <c r="P399" s="9" t="s">
        <v>22</v>
      </c>
      <c r="Q399" s="9" t="s">
        <v>22</v>
      </c>
      <c r="R399" s="9" t="s">
        <v>22</v>
      </c>
      <c r="S399" s="9" t="s">
        <v>22</v>
      </c>
      <c r="T399" s="8"/>
      <c r="U399" s="9">
        <v>66.0</v>
      </c>
      <c r="V399" s="9" t="s">
        <v>22</v>
      </c>
      <c r="W399" s="9" t="s">
        <v>22</v>
      </c>
      <c r="X399" s="9" t="s">
        <v>22</v>
      </c>
      <c r="Y399" s="9" t="s">
        <v>22</v>
      </c>
      <c r="Z399" s="9" t="s">
        <v>22</v>
      </c>
      <c r="AA399" s="8"/>
      <c r="AB399" s="9" t="s">
        <v>5081</v>
      </c>
      <c r="AC399" s="9" t="s">
        <v>5078</v>
      </c>
      <c r="AD399" s="8"/>
      <c r="AE399" s="9" t="s">
        <v>4701</v>
      </c>
      <c r="AF399" s="9" t="s">
        <v>22</v>
      </c>
      <c r="AG399" s="9" t="s">
        <v>22</v>
      </c>
      <c r="AH399" s="9">
        <v>0.15</v>
      </c>
      <c r="AI399" s="9" t="s">
        <v>22</v>
      </c>
      <c r="AJ399" s="9" t="s">
        <v>22</v>
      </c>
      <c r="AK399" s="8"/>
      <c r="AL399" s="9" t="s">
        <v>22</v>
      </c>
      <c r="AM399" s="9" t="s">
        <v>22</v>
      </c>
      <c r="AN399" s="103">
        <v>1.12</v>
      </c>
      <c r="AO399" s="9" t="s">
        <v>22</v>
      </c>
      <c r="AP399" s="9" t="s">
        <v>22</v>
      </c>
      <c r="AQ399" s="8"/>
      <c r="AR399" s="9" t="s">
        <v>5079</v>
      </c>
      <c r="AS399" s="9" t="s">
        <v>22</v>
      </c>
      <c r="AT399" s="9" t="s">
        <v>22</v>
      </c>
    </row>
    <row r="400">
      <c r="A400" s="103" t="s">
        <v>4566</v>
      </c>
      <c r="B400" s="260" t="str">
        <f> VLOOKUP($A400,datasets!$A:$B,2,0)</f>
        <v>Mestre-Runge et al. 2023, Remote Sensing (TJBJ85IC)</v>
      </c>
      <c r="C400" s="8" t="str">
        <f t="shared" si="1"/>
        <v>TJBJ85IC.3.1</v>
      </c>
      <c r="D400" s="9" t="s">
        <v>5426</v>
      </c>
      <c r="E400" s="9" t="s">
        <v>5075</v>
      </c>
      <c r="F400" s="9" t="s">
        <v>4695</v>
      </c>
      <c r="G400" s="9" t="s">
        <v>22</v>
      </c>
      <c r="H400" s="9" t="s">
        <v>22</v>
      </c>
      <c r="I400" s="9" t="s">
        <v>22</v>
      </c>
      <c r="J400" s="9" t="s">
        <v>22</v>
      </c>
      <c r="K400" s="9" t="s">
        <v>22</v>
      </c>
      <c r="L400" s="8"/>
      <c r="M400" s="9">
        <v>88.0</v>
      </c>
      <c r="N400" s="9">
        <v>88.0</v>
      </c>
      <c r="O400" s="9" t="s">
        <v>22</v>
      </c>
      <c r="P400" s="9" t="s">
        <v>22</v>
      </c>
      <c r="Q400" s="9" t="s">
        <v>22</v>
      </c>
      <c r="R400" s="9" t="s">
        <v>22</v>
      </c>
      <c r="S400" s="9" t="s">
        <v>22</v>
      </c>
      <c r="T400" s="8"/>
      <c r="U400" s="9">
        <v>66.0</v>
      </c>
      <c r="V400" s="9" t="s">
        <v>22</v>
      </c>
      <c r="W400" s="9" t="s">
        <v>22</v>
      </c>
      <c r="X400" s="9" t="s">
        <v>22</v>
      </c>
      <c r="Y400" s="9" t="s">
        <v>22</v>
      </c>
      <c r="Z400" s="9" t="s">
        <v>22</v>
      </c>
      <c r="AA400" s="8"/>
      <c r="AB400" s="9" t="s">
        <v>5082</v>
      </c>
      <c r="AC400" s="9" t="s">
        <v>5078</v>
      </c>
      <c r="AD400" s="8"/>
      <c r="AE400" s="9" t="s">
        <v>4701</v>
      </c>
      <c r="AF400" s="9" t="s">
        <v>22</v>
      </c>
      <c r="AG400" s="9" t="s">
        <v>22</v>
      </c>
      <c r="AH400" s="9">
        <v>0.15</v>
      </c>
      <c r="AI400" s="9" t="s">
        <v>22</v>
      </c>
      <c r="AJ400" s="9" t="s">
        <v>22</v>
      </c>
      <c r="AK400" s="8"/>
      <c r="AL400" s="9" t="s">
        <v>22</v>
      </c>
      <c r="AM400" s="9" t="s">
        <v>22</v>
      </c>
      <c r="AN400" s="103">
        <v>1.52</v>
      </c>
      <c r="AO400" s="9" t="s">
        <v>22</v>
      </c>
      <c r="AP400" s="9" t="s">
        <v>22</v>
      </c>
      <c r="AQ400" s="8"/>
      <c r="AR400" s="9" t="s">
        <v>5079</v>
      </c>
      <c r="AS400" s="9" t="s">
        <v>22</v>
      </c>
      <c r="AT400" s="9" t="s">
        <v>22</v>
      </c>
    </row>
    <row r="401">
      <c r="A401" s="103" t="s">
        <v>4567</v>
      </c>
      <c r="B401" s="260" t="str">
        <f> VLOOKUP($A401,datasets!$A:$B,2,0)</f>
        <v>Michałowska and Głowienka 2022, Remote Sensing (VESQKNFP)</v>
      </c>
      <c r="C401" s="8" t="str">
        <f t="shared" si="1"/>
        <v>VESQKNFP.1.1</v>
      </c>
      <c r="D401" s="9" t="s">
        <v>4817</v>
      </c>
      <c r="E401" s="9" t="s">
        <v>4855</v>
      </c>
      <c r="F401" s="9" t="s">
        <v>4701</v>
      </c>
      <c r="G401" s="9" t="s">
        <v>22</v>
      </c>
      <c r="H401" s="9" t="s">
        <v>22</v>
      </c>
      <c r="I401" s="9" t="s">
        <v>22</v>
      </c>
      <c r="J401" s="9" t="s">
        <v>22</v>
      </c>
      <c r="K401" s="9" t="s">
        <v>22</v>
      </c>
      <c r="L401" s="8"/>
      <c r="M401" s="9">
        <v>45.0</v>
      </c>
      <c r="N401" s="9">
        <v>45.0</v>
      </c>
      <c r="O401" s="9">
        <v>0.36</v>
      </c>
      <c r="P401" s="9">
        <v>0.46</v>
      </c>
      <c r="Q401" s="9">
        <v>0.46</v>
      </c>
      <c r="R401" s="9" t="s">
        <v>22</v>
      </c>
      <c r="S401" s="9" t="s">
        <v>22</v>
      </c>
      <c r="T401" s="8"/>
      <c r="U401" s="9" t="s">
        <v>22</v>
      </c>
      <c r="V401" s="9" t="s">
        <v>22</v>
      </c>
      <c r="W401" s="9" t="s">
        <v>22</v>
      </c>
      <c r="X401" s="9" t="s">
        <v>22</v>
      </c>
      <c r="Y401" s="9" t="s">
        <v>22</v>
      </c>
      <c r="Z401" s="9" t="s">
        <v>22</v>
      </c>
      <c r="AA401" s="8"/>
      <c r="AB401" s="9" t="s">
        <v>3595</v>
      </c>
      <c r="AC401" s="9" t="s">
        <v>3595</v>
      </c>
      <c r="AD401" s="8"/>
      <c r="AE401" s="9" t="s">
        <v>4701</v>
      </c>
      <c r="AF401" s="9" t="s">
        <v>22</v>
      </c>
      <c r="AG401" s="9" t="s">
        <v>22</v>
      </c>
      <c r="AH401" s="9" t="s">
        <v>22</v>
      </c>
      <c r="AI401" s="9" t="s">
        <v>22</v>
      </c>
      <c r="AJ401" s="9" t="s">
        <v>22</v>
      </c>
      <c r="AK401" s="8"/>
      <c r="AL401" s="9">
        <v>0.36</v>
      </c>
      <c r="AM401" s="9">
        <v>0.46</v>
      </c>
      <c r="AN401" s="9">
        <v>0.46</v>
      </c>
      <c r="AO401" s="9" t="s">
        <v>22</v>
      </c>
      <c r="AP401" s="9" t="s">
        <v>22</v>
      </c>
      <c r="AQ401" s="8"/>
      <c r="AR401" s="103" t="s">
        <v>4714</v>
      </c>
      <c r="AS401" s="103" t="s">
        <v>22</v>
      </c>
      <c r="AT401" s="103" t="s">
        <v>22</v>
      </c>
    </row>
    <row r="402">
      <c r="A402" s="103" t="s">
        <v>4570</v>
      </c>
      <c r="B402" s="260" t="str">
        <f> VLOOKUP($A402,datasets!$A:$B,2,0)</f>
        <v>Michałowska and Głowienka 2022, Remote Sensing (VESQKNFP)</v>
      </c>
      <c r="C402" s="8" t="str">
        <f t="shared" si="1"/>
        <v>VESQKNFP.2.1</v>
      </c>
      <c r="D402" s="9" t="s">
        <v>4817</v>
      </c>
      <c r="E402" s="9" t="s">
        <v>4855</v>
      </c>
      <c r="F402" s="9" t="s">
        <v>4701</v>
      </c>
      <c r="G402" s="9" t="s">
        <v>22</v>
      </c>
      <c r="H402" s="9" t="s">
        <v>22</v>
      </c>
      <c r="I402" s="9" t="s">
        <v>22</v>
      </c>
      <c r="J402" s="9" t="s">
        <v>22</v>
      </c>
      <c r="K402" s="9" t="s">
        <v>22</v>
      </c>
      <c r="L402" s="8"/>
      <c r="M402" s="9">
        <v>59.0</v>
      </c>
      <c r="N402" s="9">
        <v>59.0</v>
      </c>
      <c r="O402" s="9">
        <v>0.45</v>
      </c>
      <c r="P402" s="9">
        <v>0.44</v>
      </c>
      <c r="Q402" s="9">
        <v>0.31</v>
      </c>
      <c r="R402" s="9" t="s">
        <v>22</v>
      </c>
      <c r="S402" s="9" t="s">
        <v>22</v>
      </c>
      <c r="T402" s="8"/>
      <c r="U402" s="9" t="s">
        <v>22</v>
      </c>
      <c r="V402" s="9" t="s">
        <v>22</v>
      </c>
      <c r="W402" s="9" t="s">
        <v>22</v>
      </c>
      <c r="X402" s="9" t="s">
        <v>22</v>
      </c>
      <c r="Y402" s="9" t="s">
        <v>22</v>
      </c>
      <c r="Z402" s="9" t="s">
        <v>22</v>
      </c>
      <c r="AA402" s="8"/>
      <c r="AB402" s="9" t="s">
        <v>3595</v>
      </c>
      <c r="AC402" s="9" t="s">
        <v>3595</v>
      </c>
      <c r="AD402" s="8"/>
      <c r="AE402" s="9" t="s">
        <v>4701</v>
      </c>
      <c r="AF402" s="9" t="s">
        <v>22</v>
      </c>
      <c r="AG402" s="9" t="s">
        <v>22</v>
      </c>
      <c r="AH402" s="9" t="s">
        <v>22</v>
      </c>
      <c r="AI402" s="9" t="s">
        <v>22</v>
      </c>
      <c r="AJ402" s="9" t="s">
        <v>22</v>
      </c>
      <c r="AK402" s="8"/>
      <c r="AL402" s="9">
        <v>0.45</v>
      </c>
      <c r="AM402" s="9">
        <v>0.44</v>
      </c>
      <c r="AN402" s="9">
        <v>0.31</v>
      </c>
      <c r="AO402" s="9" t="s">
        <v>22</v>
      </c>
      <c r="AP402" s="9" t="s">
        <v>22</v>
      </c>
      <c r="AQ402" s="8"/>
      <c r="AR402" s="103" t="s">
        <v>4714</v>
      </c>
      <c r="AS402" s="103" t="s">
        <v>22</v>
      </c>
      <c r="AT402" s="103" t="s">
        <v>22</v>
      </c>
    </row>
    <row r="403">
      <c r="A403" s="103" t="s">
        <v>4571</v>
      </c>
      <c r="B403" s="260" t="str">
        <f> VLOOKUP($A403,datasets!$A:$B,2,0)</f>
        <v>Michałowska and Głowienka 2022, Remote Sensing (VESQKNFP)</v>
      </c>
      <c r="C403" s="8" t="str">
        <f t="shared" si="1"/>
        <v>VESQKNFP.3.1</v>
      </c>
      <c r="D403" s="9" t="s">
        <v>4817</v>
      </c>
      <c r="E403" s="9" t="s">
        <v>4855</v>
      </c>
      <c r="F403" s="9" t="s">
        <v>4701</v>
      </c>
      <c r="G403" s="9" t="s">
        <v>22</v>
      </c>
      <c r="H403" s="9" t="s">
        <v>22</v>
      </c>
      <c r="I403" s="9" t="s">
        <v>22</v>
      </c>
      <c r="J403" s="9" t="s">
        <v>22</v>
      </c>
      <c r="K403" s="9" t="s">
        <v>22</v>
      </c>
      <c r="L403" s="8"/>
      <c r="M403" s="9">
        <v>61.0</v>
      </c>
      <c r="N403" s="9">
        <v>61.0</v>
      </c>
      <c r="O403" s="9">
        <v>0.36</v>
      </c>
      <c r="P403" s="9">
        <v>0.31</v>
      </c>
      <c r="Q403" s="9">
        <v>0.43</v>
      </c>
      <c r="R403" s="9" t="s">
        <v>22</v>
      </c>
      <c r="S403" s="9" t="s">
        <v>22</v>
      </c>
      <c r="T403" s="8"/>
      <c r="U403" s="9" t="s">
        <v>22</v>
      </c>
      <c r="V403" s="9" t="s">
        <v>22</v>
      </c>
      <c r="W403" s="9" t="s">
        <v>22</v>
      </c>
      <c r="X403" s="9" t="s">
        <v>22</v>
      </c>
      <c r="Y403" s="9" t="s">
        <v>22</v>
      </c>
      <c r="Z403" s="9" t="s">
        <v>22</v>
      </c>
      <c r="AA403" s="8"/>
      <c r="AB403" s="9" t="s">
        <v>3595</v>
      </c>
      <c r="AC403" s="9" t="s">
        <v>3595</v>
      </c>
      <c r="AD403" s="8"/>
      <c r="AE403" s="9" t="s">
        <v>4701</v>
      </c>
      <c r="AF403" s="9" t="s">
        <v>22</v>
      </c>
      <c r="AG403" s="9" t="s">
        <v>22</v>
      </c>
      <c r="AH403" s="9" t="s">
        <v>22</v>
      </c>
      <c r="AI403" s="9" t="s">
        <v>22</v>
      </c>
      <c r="AJ403" s="9" t="s">
        <v>22</v>
      </c>
      <c r="AK403" s="8"/>
      <c r="AL403" s="9">
        <v>0.36</v>
      </c>
      <c r="AM403" s="9">
        <v>0.31</v>
      </c>
      <c r="AN403" s="9">
        <v>0.43</v>
      </c>
      <c r="AO403" s="9" t="s">
        <v>22</v>
      </c>
      <c r="AP403" s="9" t="s">
        <v>22</v>
      </c>
      <c r="AQ403" s="8"/>
      <c r="AR403" s="103" t="s">
        <v>4714</v>
      </c>
      <c r="AS403" s="103" t="s">
        <v>22</v>
      </c>
      <c r="AT403" s="103" t="s">
        <v>22</v>
      </c>
    </row>
    <row r="404">
      <c r="A404" s="103" t="s">
        <v>4572</v>
      </c>
      <c r="B404" s="260" t="str">
        <f> VLOOKUP($A404,datasets!$A:$B,2,0)</f>
        <v>Michałowska and Głowienka 2022, Remote Sensing (VESQKNFP)</v>
      </c>
      <c r="C404" s="8" t="str">
        <f t="shared" si="1"/>
        <v>VESQKNFP.4.1</v>
      </c>
      <c r="D404" s="9" t="s">
        <v>4817</v>
      </c>
      <c r="E404" s="9" t="s">
        <v>4855</v>
      </c>
      <c r="F404" s="9" t="s">
        <v>4701</v>
      </c>
      <c r="G404" s="9" t="s">
        <v>22</v>
      </c>
      <c r="H404" s="9" t="s">
        <v>22</v>
      </c>
      <c r="I404" s="9" t="s">
        <v>22</v>
      </c>
      <c r="J404" s="9" t="s">
        <v>22</v>
      </c>
      <c r="K404" s="9" t="s">
        <v>22</v>
      </c>
      <c r="L404" s="8"/>
      <c r="M404" s="9">
        <v>69.0</v>
      </c>
      <c r="N404" s="9">
        <v>69.0</v>
      </c>
      <c r="O404" s="9">
        <v>0.41</v>
      </c>
      <c r="P404" s="9">
        <v>0.42</v>
      </c>
      <c r="Q404" s="9">
        <v>0.36</v>
      </c>
      <c r="R404" s="9" t="s">
        <v>22</v>
      </c>
      <c r="S404" s="9" t="s">
        <v>22</v>
      </c>
      <c r="T404" s="8"/>
      <c r="U404" s="9" t="s">
        <v>22</v>
      </c>
      <c r="V404" s="9" t="s">
        <v>22</v>
      </c>
      <c r="W404" s="9" t="s">
        <v>22</v>
      </c>
      <c r="X404" s="9" t="s">
        <v>22</v>
      </c>
      <c r="Y404" s="9" t="s">
        <v>22</v>
      </c>
      <c r="Z404" s="9" t="s">
        <v>22</v>
      </c>
      <c r="AA404" s="8"/>
      <c r="AB404" s="9" t="s">
        <v>3595</v>
      </c>
      <c r="AC404" s="9" t="s">
        <v>3595</v>
      </c>
      <c r="AD404" s="8"/>
      <c r="AE404" s="9" t="s">
        <v>4701</v>
      </c>
      <c r="AF404" s="9" t="s">
        <v>22</v>
      </c>
      <c r="AG404" s="9" t="s">
        <v>22</v>
      </c>
      <c r="AH404" s="9" t="s">
        <v>22</v>
      </c>
      <c r="AI404" s="9" t="s">
        <v>22</v>
      </c>
      <c r="AJ404" s="9" t="s">
        <v>22</v>
      </c>
      <c r="AK404" s="8"/>
      <c r="AL404" s="9">
        <v>0.41</v>
      </c>
      <c r="AM404" s="9">
        <v>0.42</v>
      </c>
      <c r="AN404" s="9">
        <v>0.36</v>
      </c>
      <c r="AO404" s="9" t="s">
        <v>22</v>
      </c>
      <c r="AP404" s="9" t="s">
        <v>22</v>
      </c>
      <c r="AQ404" s="8"/>
      <c r="AR404" s="103" t="s">
        <v>4714</v>
      </c>
      <c r="AS404" s="103" t="s">
        <v>22</v>
      </c>
      <c r="AT404" s="103" t="s">
        <v>22</v>
      </c>
    </row>
    <row r="405">
      <c r="A405" s="103" t="s">
        <v>4093</v>
      </c>
      <c r="B405" s="260" t="str">
        <f> VLOOKUP($A405,datasets!$A:$B,2,0)</f>
        <v>Micheletti et al. 2015, The Photogrammetric Record (D54J7ZC4)</v>
      </c>
      <c r="C405" s="8" t="str">
        <f t="shared" si="1"/>
        <v>D54J7ZC4.1.1</v>
      </c>
      <c r="D405" s="9" t="s">
        <v>4700</v>
      </c>
      <c r="E405" s="9" t="s">
        <v>4700</v>
      </c>
      <c r="F405" s="9" t="s">
        <v>4701</v>
      </c>
      <c r="G405" s="9">
        <v>0.05</v>
      </c>
      <c r="H405" s="9">
        <v>0.05</v>
      </c>
      <c r="I405" s="9">
        <v>0.05</v>
      </c>
      <c r="J405" s="9" t="s">
        <v>22</v>
      </c>
      <c r="K405" s="9" t="s">
        <v>22</v>
      </c>
      <c r="L405" s="8"/>
      <c r="M405" s="9">
        <v>169.0</v>
      </c>
      <c r="N405" s="9">
        <v>169.0</v>
      </c>
      <c r="O405" s="9">
        <v>0.46</v>
      </c>
      <c r="P405" s="9">
        <v>0.43</v>
      </c>
      <c r="Q405" s="9">
        <v>0.15</v>
      </c>
      <c r="R405" s="9" t="s">
        <v>22</v>
      </c>
      <c r="S405" s="9" t="s">
        <v>22</v>
      </c>
      <c r="T405" s="8"/>
      <c r="U405" s="11" t="s">
        <v>5090</v>
      </c>
      <c r="V405" s="9">
        <v>0.42</v>
      </c>
      <c r="W405" s="9">
        <v>0.23</v>
      </c>
      <c r="X405" s="9">
        <v>0.26</v>
      </c>
      <c r="Y405" s="9" t="s">
        <v>22</v>
      </c>
      <c r="Z405" s="9" t="s">
        <v>22</v>
      </c>
      <c r="AA405" s="8"/>
      <c r="AB405" s="9" t="s">
        <v>4707</v>
      </c>
      <c r="AC405" s="9" t="s">
        <v>4707</v>
      </c>
      <c r="AD405" s="8"/>
      <c r="AE405" s="9" t="s">
        <v>4701</v>
      </c>
      <c r="AF405" s="9">
        <v>0.05</v>
      </c>
      <c r="AG405" s="9">
        <v>0.05</v>
      </c>
      <c r="AH405" s="9">
        <v>0.05</v>
      </c>
      <c r="AI405" s="9" t="s">
        <v>22</v>
      </c>
      <c r="AJ405" s="9" t="s">
        <v>22</v>
      </c>
      <c r="AK405" s="8"/>
      <c r="AL405" s="9">
        <v>0.42</v>
      </c>
      <c r="AM405" s="9">
        <v>0.23</v>
      </c>
      <c r="AN405" s="9">
        <v>0.26</v>
      </c>
      <c r="AO405" s="9" t="s">
        <v>22</v>
      </c>
      <c r="AP405" s="9" t="s">
        <v>22</v>
      </c>
      <c r="AQ405" s="8"/>
      <c r="AR405" s="98" t="s">
        <v>4714</v>
      </c>
      <c r="AS405" s="103" t="s">
        <v>5091</v>
      </c>
      <c r="AT405" s="103" t="s">
        <v>22</v>
      </c>
    </row>
    <row r="406">
      <c r="A406" s="103" t="s">
        <v>4094</v>
      </c>
      <c r="B406" s="260" t="str">
        <f> VLOOKUP($A406,datasets!$A:$B,2,0)</f>
        <v>Micheletti et al. 2015, The Photogrammetric Record (D54J7ZC4)</v>
      </c>
      <c r="C406" s="8" t="str">
        <f t="shared" si="1"/>
        <v>D54J7ZC4.2.1</v>
      </c>
      <c r="D406" s="9" t="s">
        <v>4700</v>
      </c>
      <c r="E406" s="9" t="s">
        <v>4700</v>
      </c>
      <c r="F406" s="9" t="s">
        <v>4701</v>
      </c>
      <c r="G406" s="9">
        <v>0.05</v>
      </c>
      <c r="H406" s="9">
        <v>0.05</v>
      </c>
      <c r="I406" s="9">
        <v>0.05</v>
      </c>
      <c r="J406" s="9" t="s">
        <v>22</v>
      </c>
      <c r="K406" s="9" t="s">
        <v>22</v>
      </c>
      <c r="L406" s="8"/>
      <c r="M406" s="9">
        <v>169.0</v>
      </c>
      <c r="N406" s="9">
        <v>169.0</v>
      </c>
      <c r="O406" s="9">
        <v>0.28</v>
      </c>
      <c r="P406" s="9">
        <v>0.28</v>
      </c>
      <c r="Q406" s="9">
        <v>0.14</v>
      </c>
      <c r="R406" s="9" t="s">
        <v>22</v>
      </c>
      <c r="S406" s="9" t="s">
        <v>22</v>
      </c>
      <c r="T406" s="8"/>
      <c r="U406" s="11" t="s">
        <v>5090</v>
      </c>
      <c r="V406" s="9">
        <v>0.41</v>
      </c>
      <c r="W406" s="9">
        <v>0.07</v>
      </c>
      <c r="X406" s="9">
        <v>0.18</v>
      </c>
      <c r="Y406" s="9" t="s">
        <v>22</v>
      </c>
      <c r="Z406" s="9" t="s">
        <v>22</v>
      </c>
      <c r="AA406" s="8"/>
      <c r="AB406" s="9" t="s">
        <v>4707</v>
      </c>
      <c r="AC406" s="9" t="s">
        <v>4707</v>
      </c>
      <c r="AD406" s="8"/>
      <c r="AE406" s="9" t="s">
        <v>4701</v>
      </c>
      <c r="AF406" s="9">
        <v>0.05</v>
      </c>
      <c r="AG406" s="9">
        <v>0.05</v>
      </c>
      <c r="AH406" s="9">
        <v>0.05</v>
      </c>
      <c r="AI406" s="9" t="s">
        <v>22</v>
      </c>
      <c r="AJ406" s="9" t="s">
        <v>22</v>
      </c>
      <c r="AK406" s="8"/>
      <c r="AL406" s="9">
        <v>0.41</v>
      </c>
      <c r="AM406" s="9">
        <v>0.07</v>
      </c>
      <c r="AN406" s="9">
        <v>0.18</v>
      </c>
      <c r="AO406" s="9" t="s">
        <v>22</v>
      </c>
      <c r="AP406" s="9" t="s">
        <v>22</v>
      </c>
      <c r="AQ406" s="8"/>
      <c r="AR406" s="98" t="s">
        <v>4714</v>
      </c>
      <c r="AS406" s="103" t="s">
        <v>5091</v>
      </c>
      <c r="AT406" s="103" t="s">
        <v>22</v>
      </c>
    </row>
    <row r="407">
      <c r="A407" s="103" t="s">
        <v>4095</v>
      </c>
      <c r="B407" s="260" t="str">
        <f> VLOOKUP($A407,datasets!$A:$B,2,0)</f>
        <v>Micheletti et al. 2015, The Photogrammetric Record (D54J7ZC4)</v>
      </c>
      <c r="C407" s="8" t="str">
        <f t="shared" si="1"/>
        <v>D54J7ZC4.3.1</v>
      </c>
      <c r="D407" s="9" t="s">
        <v>4700</v>
      </c>
      <c r="E407" s="9" t="s">
        <v>4700</v>
      </c>
      <c r="F407" s="9" t="s">
        <v>4701</v>
      </c>
      <c r="G407" s="9">
        <v>0.05</v>
      </c>
      <c r="H407" s="9">
        <v>0.05</v>
      </c>
      <c r="I407" s="9">
        <v>0.05</v>
      </c>
      <c r="J407" s="9" t="s">
        <v>22</v>
      </c>
      <c r="K407" s="9" t="s">
        <v>22</v>
      </c>
      <c r="L407" s="8"/>
      <c r="M407" s="9">
        <v>169.0</v>
      </c>
      <c r="N407" s="9">
        <v>169.0</v>
      </c>
      <c r="O407" s="9">
        <v>0.23</v>
      </c>
      <c r="P407" s="9">
        <v>0.29</v>
      </c>
      <c r="Q407" s="9">
        <v>0.14</v>
      </c>
      <c r="R407" s="9" t="s">
        <v>22</v>
      </c>
      <c r="S407" s="9" t="s">
        <v>22</v>
      </c>
      <c r="T407" s="8"/>
      <c r="U407" s="11" t="s">
        <v>5090</v>
      </c>
      <c r="V407" s="9">
        <v>0.15</v>
      </c>
      <c r="W407" s="9">
        <v>0.45</v>
      </c>
      <c r="X407" s="9">
        <v>0.44</v>
      </c>
      <c r="Y407" s="9" t="s">
        <v>22</v>
      </c>
      <c r="Z407" s="9" t="s">
        <v>22</v>
      </c>
      <c r="AA407" s="8"/>
      <c r="AB407" s="9" t="s">
        <v>4707</v>
      </c>
      <c r="AC407" s="9" t="s">
        <v>4707</v>
      </c>
      <c r="AD407" s="8"/>
      <c r="AE407" s="9" t="s">
        <v>4701</v>
      </c>
      <c r="AF407" s="9">
        <v>0.05</v>
      </c>
      <c r="AG407" s="9">
        <v>0.05</v>
      </c>
      <c r="AH407" s="9">
        <v>0.05</v>
      </c>
      <c r="AI407" s="9" t="s">
        <v>22</v>
      </c>
      <c r="AJ407" s="9" t="s">
        <v>22</v>
      </c>
      <c r="AK407" s="8"/>
      <c r="AL407" s="9">
        <v>0.15</v>
      </c>
      <c r="AM407" s="9">
        <v>0.45</v>
      </c>
      <c r="AN407" s="9">
        <v>0.44</v>
      </c>
      <c r="AO407" s="9" t="s">
        <v>22</v>
      </c>
      <c r="AP407" s="9" t="s">
        <v>22</v>
      </c>
      <c r="AQ407" s="8"/>
      <c r="AR407" s="98" t="s">
        <v>4714</v>
      </c>
      <c r="AS407" s="103" t="s">
        <v>5091</v>
      </c>
      <c r="AT407" s="103" t="s">
        <v>22</v>
      </c>
    </row>
    <row r="408">
      <c r="A408" s="103" t="s">
        <v>4096</v>
      </c>
      <c r="B408" s="260" t="str">
        <f> VLOOKUP($A408,datasets!$A:$B,2,0)</f>
        <v>Micheletti et al. 2015, The Photogrammetric Record (D54J7ZC4)</v>
      </c>
      <c r="C408" s="8" t="str">
        <f t="shared" si="1"/>
        <v>D54J7ZC4.4.1</v>
      </c>
      <c r="D408" s="9" t="s">
        <v>4700</v>
      </c>
      <c r="E408" s="9" t="s">
        <v>4700</v>
      </c>
      <c r="F408" s="9" t="s">
        <v>4701</v>
      </c>
      <c r="G408" s="9">
        <v>0.05</v>
      </c>
      <c r="H408" s="9">
        <v>0.05</v>
      </c>
      <c r="I408" s="9">
        <v>0.05</v>
      </c>
      <c r="J408" s="9" t="s">
        <v>22</v>
      </c>
      <c r="K408" s="9" t="s">
        <v>22</v>
      </c>
      <c r="L408" s="8"/>
      <c r="M408" s="9">
        <v>169.0</v>
      </c>
      <c r="N408" s="9">
        <v>169.0</v>
      </c>
      <c r="O408" s="9">
        <v>0.3</v>
      </c>
      <c r="P408" s="9">
        <v>0.27</v>
      </c>
      <c r="Q408" s="9">
        <v>0.1</v>
      </c>
      <c r="R408" s="9" t="s">
        <v>22</v>
      </c>
      <c r="S408" s="9" t="s">
        <v>22</v>
      </c>
      <c r="T408" s="8"/>
      <c r="U408" s="11" t="s">
        <v>5090</v>
      </c>
      <c r="V408" s="9">
        <v>0.45</v>
      </c>
      <c r="W408" s="9">
        <v>0.15</v>
      </c>
      <c r="X408" s="9">
        <v>0.43</v>
      </c>
      <c r="Y408" s="9" t="s">
        <v>22</v>
      </c>
      <c r="Z408" s="9" t="s">
        <v>22</v>
      </c>
      <c r="AA408" s="8"/>
      <c r="AB408" s="9" t="s">
        <v>4707</v>
      </c>
      <c r="AC408" s="9" t="s">
        <v>4707</v>
      </c>
      <c r="AD408" s="8"/>
      <c r="AE408" s="9" t="s">
        <v>4701</v>
      </c>
      <c r="AF408" s="9">
        <v>0.05</v>
      </c>
      <c r="AG408" s="9">
        <v>0.05</v>
      </c>
      <c r="AH408" s="9">
        <v>0.05</v>
      </c>
      <c r="AI408" s="9" t="s">
        <v>22</v>
      </c>
      <c r="AJ408" s="9" t="s">
        <v>22</v>
      </c>
      <c r="AK408" s="8"/>
      <c r="AL408" s="9">
        <v>0.45</v>
      </c>
      <c r="AM408" s="9">
        <v>0.15</v>
      </c>
      <c r="AN408" s="9">
        <v>0.43</v>
      </c>
      <c r="AO408" s="9" t="s">
        <v>22</v>
      </c>
      <c r="AP408" s="9" t="s">
        <v>22</v>
      </c>
      <c r="AQ408" s="8"/>
      <c r="AR408" s="98" t="s">
        <v>4714</v>
      </c>
      <c r="AS408" s="103" t="s">
        <v>5091</v>
      </c>
      <c r="AT408" s="103" t="s">
        <v>22</v>
      </c>
    </row>
    <row r="409">
      <c r="A409" s="103" t="s">
        <v>4097</v>
      </c>
      <c r="B409" s="260" t="str">
        <f> VLOOKUP($A409,datasets!$A:$B,2,0)</f>
        <v>Micheletti et al. 2015, The Photogrammetric Record (D54J7ZC4)</v>
      </c>
      <c r="C409" s="8" t="str">
        <f t="shared" si="1"/>
        <v>D54J7ZC4.5.1</v>
      </c>
      <c r="D409" s="9" t="s">
        <v>4700</v>
      </c>
      <c r="E409" s="9" t="s">
        <v>4700</v>
      </c>
      <c r="F409" s="9" t="s">
        <v>4701</v>
      </c>
      <c r="G409" s="9">
        <v>0.05</v>
      </c>
      <c r="H409" s="9">
        <v>0.05</v>
      </c>
      <c r="I409" s="9">
        <v>0.05</v>
      </c>
      <c r="J409" s="9" t="s">
        <v>22</v>
      </c>
      <c r="K409" s="9" t="s">
        <v>22</v>
      </c>
      <c r="L409" s="8"/>
      <c r="M409" s="9">
        <v>169.0</v>
      </c>
      <c r="N409" s="9">
        <v>169.0</v>
      </c>
      <c r="O409" s="9">
        <v>0.41</v>
      </c>
      <c r="P409" s="9">
        <v>0.45</v>
      </c>
      <c r="Q409" s="9">
        <v>0.26</v>
      </c>
      <c r="R409" s="9" t="s">
        <v>22</v>
      </c>
      <c r="S409" s="9" t="s">
        <v>22</v>
      </c>
      <c r="T409" s="8"/>
      <c r="U409" s="11" t="s">
        <v>5090</v>
      </c>
      <c r="V409" s="9">
        <v>0.36</v>
      </c>
      <c r="W409" s="9">
        <v>0.3</v>
      </c>
      <c r="X409" s="9">
        <v>0.45</v>
      </c>
      <c r="Y409" s="9" t="s">
        <v>22</v>
      </c>
      <c r="Z409" s="9" t="s">
        <v>22</v>
      </c>
      <c r="AA409" s="8"/>
      <c r="AB409" s="9" t="s">
        <v>4707</v>
      </c>
      <c r="AC409" s="9" t="s">
        <v>4707</v>
      </c>
      <c r="AD409" s="8"/>
      <c r="AE409" s="9" t="s">
        <v>4701</v>
      </c>
      <c r="AF409" s="9">
        <v>0.05</v>
      </c>
      <c r="AG409" s="9">
        <v>0.05</v>
      </c>
      <c r="AH409" s="9">
        <v>0.05</v>
      </c>
      <c r="AI409" s="9" t="s">
        <v>22</v>
      </c>
      <c r="AJ409" s="9" t="s">
        <v>22</v>
      </c>
      <c r="AK409" s="8"/>
      <c r="AL409" s="9">
        <v>0.36</v>
      </c>
      <c r="AM409" s="9">
        <v>0.3</v>
      </c>
      <c r="AN409" s="9">
        <v>0.45</v>
      </c>
      <c r="AO409" s="9" t="s">
        <v>22</v>
      </c>
      <c r="AP409" s="9" t="s">
        <v>22</v>
      </c>
      <c r="AQ409" s="8"/>
      <c r="AR409" s="98" t="s">
        <v>4714</v>
      </c>
      <c r="AS409" s="103" t="s">
        <v>5091</v>
      </c>
      <c r="AT409" s="103" t="s">
        <v>22</v>
      </c>
    </row>
    <row r="410">
      <c r="A410" s="103" t="s">
        <v>4098</v>
      </c>
      <c r="B410" s="260" t="str">
        <f> VLOOKUP($A410,datasets!$A:$B,2,0)</f>
        <v>Micheletti et al. 2015, The Photogrammetric Record (D54J7ZC4)</v>
      </c>
      <c r="C410" s="8" t="str">
        <f t="shared" si="1"/>
        <v>D54J7ZC4.6.1</v>
      </c>
      <c r="D410" s="9" t="s">
        <v>4700</v>
      </c>
      <c r="E410" s="9" t="s">
        <v>4700</v>
      </c>
      <c r="F410" s="9" t="s">
        <v>4701</v>
      </c>
      <c r="G410" s="9">
        <v>0.05</v>
      </c>
      <c r="H410" s="9">
        <v>0.05</v>
      </c>
      <c r="I410" s="9">
        <v>0.05</v>
      </c>
      <c r="J410" s="9" t="s">
        <v>22</v>
      </c>
      <c r="K410" s="9" t="s">
        <v>22</v>
      </c>
      <c r="L410" s="8"/>
      <c r="M410" s="9">
        <v>169.0</v>
      </c>
      <c r="N410" s="9">
        <v>169.0</v>
      </c>
      <c r="O410" s="9">
        <v>0.29</v>
      </c>
      <c r="P410" s="9">
        <v>0.37</v>
      </c>
      <c r="Q410" s="9">
        <v>0.19</v>
      </c>
      <c r="R410" s="9" t="s">
        <v>22</v>
      </c>
      <c r="S410" s="9" t="s">
        <v>22</v>
      </c>
      <c r="T410" s="8"/>
      <c r="U410" s="11" t="s">
        <v>5090</v>
      </c>
      <c r="V410" s="9">
        <v>0.09</v>
      </c>
      <c r="W410" s="9">
        <v>0.29</v>
      </c>
      <c r="X410" s="9">
        <v>0.56</v>
      </c>
      <c r="Y410" s="9" t="s">
        <v>22</v>
      </c>
      <c r="Z410" s="9" t="s">
        <v>22</v>
      </c>
      <c r="AA410" s="8"/>
      <c r="AB410" s="9" t="s">
        <v>4707</v>
      </c>
      <c r="AC410" s="9" t="s">
        <v>4707</v>
      </c>
      <c r="AD410" s="8"/>
      <c r="AE410" s="9" t="s">
        <v>4701</v>
      </c>
      <c r="AF410" s="9">
        <v>0.05</v>
      </c>
      <c r="AG410" s="9">
        <v>0.05</v>
      </c>
      <c r="AH410" s="9">
        <v>0.05</v>
      </c>
      <c r="AI410" s="9" t="s">
        <v>22</v>
      </c>
      <c r="AJ410" s="9" t="s">
        <v>22</v>
      </c>
      <c r="AK410" s="8"/>
      <c r="AL410" s="9">
        <v>0.09</v>
      </c>
      <c r="AM410" s="9">
        <v>0.29</v>
      </c>
      <c r="AN410" s="9">
        <v>0.56</v>
      </c>
      <c r="AO410" s="9" t="s">
        <v>22</v>
      </c>
      <c r="AP410" s="9" t="s">
        <v>22</v>
      </c>
      <c r="AQ410" s="8"/>
      <c r="AR410" s="98" t="s">
        <v>4714</v>
      </c>
      <c r="AS410" s="103" t="s">
        <v>5091</v>
      </c>
      <c r="AT410" s="103" t="s">
        <v>22</v>
      </c>
    </row>
    <row r="411">
      <c r="A411" s="103" t="s">
        <v>4099</v>
      </c>
      <c r="B411" s="260" t="str">
        <f> VLOOKUP($A411,datasets!$A:$B,2,0)</f>
        <v>Micheletti et al. 2015, The Photogrammetric Record (D54J7ZC4)</v>
      </c>
      <c r="C411" s="8" t="str">
        <f t="shared" si="1"/>
        <v>D54J7ZC4.7.1</v>
      </c>
      <c r="D411" s="9" t="s">
        <v>4700</v>
      </c>
      <c r="E411" s="9" t="s">
        <v>4700</v>
      </c>
      <c r="F411" s="9" t="s">
        <v>4701</v>
      </c>
      <c r="G411" s="9">
        <v>0.05</v>
      </c>
      <c r="H411" s="9">
        <v>0.05</v>
      </c>
      <c r="I411" s="9">
        <v>0.05</v>
      </c>
      <c r="J411" s="9" t="s">
        <v>22</v>
      </c>
      <c r="K411" s="9" t="s">
        <v>22</v>
      </c>
      <c r="L411" s="8"/>
      <c r="M411" s="9">
        <v>169.0</v>
      </c>
      <c r="N411" s="9">
        <v>169.0</v>
      </c>
      <c r="O411" s="9">
        <v>0.3</v>
      </c>
      <c r="P411" s="9">
        <v>0.31</v>
      </c>
      <c r="Q411" s="9">
        <v>0.22</v>
      </c>
      <c r="R411" s="9" t="s">
        <v>22</v>
      </c>
      <c r="S411" s="9" t="s">
        <v>22</v>
      </c>
      <c r="T411" s="8"/>
      <c r="U411" s="11" t="s">
        <v>5090</v>
      </c>
      <c r="V411" s="9">
        <v>0.38</v>
      </c>
      <c r="W411" s="9">
        <v>0.33</v>
      </c>
      <c r="X411" s="9">
        <v>0.38</v>
      </c>
      <c r="Y411" s="9" t="s">
        <v>22</v>
      </c>
      <c r="Z411" s="9" t="s">
        <v>22</v>
      </c>
      <c r="AA411" s="8"/>
      <c r="AB411" s="9" t="s">
        <v>4707</v>
      </c>
      <c r="AC411" s="9" t="s">
        <v>4707</v>
      </c>
      <c r="AD411" s="8"/>
      <c r="AE411" s="9" t="s">
        <v>4701</v>
      </c>
      <c r="AF411" s="9">
        <v>0.05</v>
      </c>
      <c r="AG411" s="9">
        <v>0.05</v>
      </c>
      <c r="AH411" s="9">
        <v>0.05</v>
      </c>
      <c r="AI411" s="9" t="s">
        <v>22</v>
      </c>
      <c r="AJ411" s="9" t="s">
        <v>22</v>
      </c>
      <c r="AK411" s="8"/>
      <c r="AL411" s="9">
        <v>0.38</v>
      </c>
      <c r="AM411" s="9">
        <v>0.33</v>
      </c>
      <c r="AN411" s="9">
        <v>0.38</v>
      </c>
      <c r="AO411" s="9" t="s">
        <v>22</v>
      </c>
      <c r="AP411" s="9" t="s">
        <v>22</v>
      </c>
      <c r="AQ411" s="8"/>
      <c r="AR411" s="98" t="s">
        <v>4714</v>
      </c>
      <c r="AS411" s="103" t="s">
        <v>5091</v>
      </c>
      <c r="AT411" s="103" t="s">
        <v>22</v>
      </c>
    </row>
    <row r="412">
      <c r="A412" s="103" t="s">
        <v>4100</v>
      </c>
      <c r="B412" s="260" t="str">
        <f> VLOOKUP($A412,datasets!$A:$B,2,0)</f>
        <v>Micheletti et al. 2015, The Photogrammetric Record (D54J7ZC4)</v>
      </c>
      <c r="C412" s="8" t="str">
        <f t="shared" si="1"/>
        <v>D54J7ZC4.8.1</v>
      </c>
      <c r="D412" s="9" t="s">
        <v>4700</v>
      </c>
      <c r="E412" s="9" t="s">
        <v>4700</v>
      </c>
      <c r="F412" s="9" t="s">
        <v>4701</v>
      </c>
      <c r="G412" s="9">
        <v>0.05</v>
      </c>
      <c r="H412" s="9">
        <v>0.05</v>
      </c>
      <c r="I412" s="9">
        <v>0.05</v>
      </c>
      <c r="J412" s="9" t="s">
        <v>22</v>
      </c>
      <c r="K412" s="9" t="s">
        <v>22</v>
      </c>
      <c r="L412" s="8"/>
      <c r="M412" s="9">
        <v>169.0</v>
      </c>
      <c r="N412" s="9">
        <v>169.0</v>
      </c>
      <c r="O412" s="9">
        <v>0.22</v>
      </c>
      <c r="P412" s="9">
        <v>0.28</v>
      </c>
      <c r="Q412" s="9">
        <v>0.17</v>
      </c>
      <c r="R412" s="9" t="s">
        <v>22</v>
      </c>
      <c r="S412" s="9" t="s">
        <v>22</v>
      </c>
      <c r="T412" s="8"/>
      <c r="U412" s="11" t="s">
        <v>5090</v>
      </c>
      <c r="V412" s="9">
        <v>0.25</v>
      </c>
      <c r="W412" s="9">
        <v>0.27</v>
      </c>
      <c r="X412" s="9">
        <v>0.38</v>
      </c>
      <c r="Y412" s="9" t="s">
        <v>22</v>
      </c>
      <c r="Z412" s="9" t="s">
        <v>22</v>
      </c>
      <c r="AA412" s="8"/>
      <c r="AB412" s="9" t="s">
        <v>4707</v>
      </c>
      <c r="AC412" s="9" t="s">
        <v>4707</v>
      </c>
      <c r="AD412" s="8"/>
      <c r="AE412" s="9" t="s">
        <v>4701</v>
      </c>
      <c r="AF412" s="9">
        <v>0.05</v>
      </c>
      <c r="AG412" s="9">
        <v>0.05</v>
      </c>
      <c r="AH412" s="9">
        <v>0.05</v>
      </c>
      <c r="AI412" s="9" t="s">
        <v>22</v>
      </c>
      <c r="AJ412" s="9" t="s">
        <v>22</v>
      </c>
      <c r="AK412" s="8"/>
      <c r="AL412" s="9">
        <v>0.25</v>
      </c>
      <c r="AM412" s="9">
        <v>0.27</v>
      </c>
      <c r="AN412" s="9">
        <v>0.38</v>
      </c>
      <c r="AO412" s="9" t="s">
        <v>22</v>
      </c>
      <c r="AP412" s="9" t="s">
        <v>22</v>
      </c>
      <c r="AQ412" s="8"/>
      <c r="AR412" s="98" t="s">
        <v>4714</v>
      </c>
      <c r="AS412" s="103" t="s">
        <v>5091</v>
      </c>
      <c r="AT412" s="103" t="s">
        <v>22</v>
      </c>
    </row>
    <row r="413">
      <c r="A413" s="8" t="s">
        <v>4101</v>
      </c>
      <c r="B413" s="260" t="str">
        <f> VLOOKUP($A413,datasets!$A:$B,2,0)</f>
        <v>Midgley and Tonkin 2017, Geomorphology (4FQSHSBF)</v>
      </c>
      <c r="C413" s="8" t="str">
        <f t="shared" si="1"/>
        <v>4FQSHSBF.1.1</v>
      </c>
      <c r="D413" s="9" t="s">
        <v>4834</v>
      </c>
      <c r="E413" s="9" t="s">
        <v>4834</v>
      </c>
      <c r="F413" s="9" t="s">
        <v>4695</v>
      </c>
      <c r="G413" s="9" t="s">
        <v>22</v>
      </c>
      <c r="H413" s="9" t="s">
        <v>22</v>
      </c>
      <c r="I413" s="9" t="s">
        <v>22</v>
      </c>
      <c r="J413" s="9" t="s">
        <v>22</v>
      </c>
      <c r="K413" s="9">
        <v>0.2</v>
      </c>
      <c r="L413" s="8"/>
      <c r="M413" s="9">
        <v>7.0</v>
      </c>
      <c r="N413" s="9">
        <v>7.0</v>
      </c>
      <c r="O413" s="9" t="s">
        <v>22</v>
      </c>
      <c r="P413" s="9" t="s">
        <v>22</v>
      </c>
      <c r="Q413" s="9" t="s">
        <v>22</v>
      </c>
      <c r="R413" s="9" t="s">
        <v>22</v>
      </c>
      <c r="S413" s="9">
        <v>4.5</v>
      </c>
      <c r="T413" s="8"/>
      <c r="U413" s="9" t="s">
        <v>22</v>
      </c>
      <c r="V413" s="9" t="s">
        <v>22</v>
      </c>
      <c r="W413" s="9" t="s">
        <v>22</v>
      </c>
      <c r="X413" s="9" t="s">
        <v>22</v>
      </c>
      <c r="Y413" s="9" t="s">
        <v>22</v>
      </c>
      <c r="Z413" s="9" t="s">
        <v>22</v>
      </c>
      <c r="AA413" s="8"/>
      <c r="AB413" s="9" t="s">
        <v>4692</v>
      </c>
      <c r="AC413" s="9" t="s">
        <v>4693</v>
      </c>
      <c r="AD413" s="8"/>
      <c r="AE413" s="9" t="s">
        <v>4695</v>
      </c>
      <c r="AF413" s="9" t="s">
        <v>22</v>
      </c>
      <c r="AG413" s="9" t="s">
        <v>22</v>
      </c>
      <c r="AH413" s="9" t="s">
        <v>22</v>
      </c>
      <c r="AI413" s="9" t="s">
        <v>22</v>
      </c>
      <c r="AJ413" s="9">
        <v>0.2</v>
      </c>
      <c r="AK413" s="8"/>
      <c r="AL413" s="9" t="s">
        <v>22</v>
      </c>
      <c r="AM413" s="9" t="s">
        <v>22</v>
      </c>
      <c r="AN413" s="9">
        <v>8.5</v>
      </c>
      <c r="AO413" s="9" t="s">
        <v>22</v>
      </c>
      <c r="AP413" s="9" t="s">
        <v>22</v>
      </c>
      <c r="AQ413" s="8"/>
      <c r="AR413" s="9" t="s">
        <v>4714</v>
      </c>
      <c r="AS413" s="103" t="s">
        <v>22</v>
      </c>
      <c r="AT413" s="103" t="s">
        <v>22</v>
      </c>
    </row>
    <row r="414">
      <c r="A414" s="9" t="s">
        <v>4104</v>
      </c>
      <c r="B414" s="260" t="str">
        <f> VLOOKUP($A414,datasets!$A:$B,2,0)</f>
        <v>Mihai et al. 2016, Procedia Environmental Sciences (KTXXTV3Y)</v>
      </c>
      <c r="C414" s="8" t="str">
        <f t="shared" si="1"/>
        <v>KTXXTV3Y.1.1</v>
      </c>
      <c r="D414" s="9" t="s">
        <v>5094</v>
      </c>
      <c r="E414" s="9" t="s">
        <v>4762</v>
      </c>
      <c r="F414" s="9" t="s">
        <v>4695</v>
      </c>
      <c r="G414" s="9" t="s">
        <v>22</v>
      </c>
      <c r="H414" s="9" t="s">
        <v>22</v>
      </c>
      <c r="I414" s="9" t="s">
        <v>22</v>
      </c>
      <c r="J414" s="9" t="s">
        <v>22</v>
      </c>
      <c r="K414" s="9" t="s">
        <v>22</v>
      </c>
      <c r="L414" s="8"/>
      <c r="M414" s="9">
        <v>30.0</v>
      </c>
      <c r="N414" s="9">
        <v>30.0</v>
      </c>
      <c r="O414" s="9" t="s">
        <v>22</v>
      </c>
      <c r="P414" s="9" t="s">
        <v>22</v>
      </c>
      <c r="Q414" s="9" t="s">
        <v>22</v>
      </c>
      <c r="R414" s="9" t="s">
        <v>22</v>
      </c>
      <c r="S414" s="9" t="s">
        <v>22</v>
      </c>
      <c r="T414" s="8"/>
      <c r="U414" s="9">
        <v>50.0</v>
      </c>
      <c r="V414" s="9" t="s">
        <v>22</v>
      </c>
      <c r="W414" s="9" t="s">
        <v>22</v>
      </c>
      <c r="X414" s="9" t="s">
        <v>22</v>
      </c>
      <c r="Y414" s="9" t="s">
        <v>22</v>
      </c>
      <c r="Z414" s="9" t="s">
        <v>22</v>
      </c>
      <c r="AA414" s="8"/>
      <c r="AB414" s="9" t="s">
        <v>4707</v>
      </c>
      <c r="AC414" s="9" t="s">
        <v>4707</v>
      </c>
      <c r="AD414" s="8"/>
      <c r="AE414" s="9" t="s">
        <v>4701</v>
      </c>
      <c r="AF414" s="9" t="s">
        <v>22</v>
      </c>
      <c r="AG414" s="9" t="s">
        <v>22</v>
      </c>
      <c r="AH414" s="9" t="s">
        <v>22</v>
      </c>
      <c r="AI414" s="9" t="s">
        <v>22</v>
      </c>
      <c r="AJ414" s="9" t="s">
        <v>22</v>
      </c>
      <c r="AK414" s="8"/>
      <c r="AL414" s="9">
        <v>6.575</v>
      </c>
      <c r="AM414" s="9">
        <v>6.216</v>
      </c>
      <c r="AN414" s="9" t="s">
        <v>22</v>
      </c>
      <c r="AO414" s="9" t="s">
        <v>22</v>
      </c>
      <c r="AP414" s="9" t="s">
        <v>22</v>
      </c>
      <c r="AQ414" s="8"/>
      <c r="AR414" s="9" t="s">
        <v>4714</v>
      </c>
      <c r="AS414" s="103" t="s">
        <v>5095</v>
      </c>
      <c r="AT414" s="103" t="s">
        <v>22</v>
      </c>
    </row>
    <row r="415">
      <c r="A415" s="9" t="s">
        <v>4106</v>
      </c>
      <c r="B415" s="260" t="str">
        <f> VLOOKUP($A415,datasets!$A:$B,2,0)</f>
        <v>Mölg and Bolch 2017, Remote Sensing (IFALXNZB)</v>
      </c>
      <c r="C415" s="8" t="str">
        <f t="shared" si="1"/>
        <v>IFALXNZB.1.1</v>
      </c>
      <c r="D415" s="9" t="s">
        <v>5427</v>
      </c>
      <c r="E415" s="9" t="s">
        <v>5427</v>
      </c>
      <c r="F415" s="9" t="s">
        <v>4695</v>
      </c>
      <c r="G415" s="9" t="s">
        <v>22</v>
      </c>
      <c r="H415" s="9" t="s">
        <v>22</v>
      </c>
      <c r="I415" s="9" t="s">
        <v>22</v>
      </c>
      <c r="J415" s="9" t="s">
        <v>22</v>
      </c>
      <c r="K415" s="9" t="s">
        <v>22</v>
      </c>
      <c r="L415" s="8"/>
      <c r="M415" s="9">
        <v>24.0</v>
      </c>
      <c r="N415" s="9">
        <v>24.0</v>
      </c>
      <c r="O415" s="9" t="s">
        <v>22</v>
      </c>
      <c r="P415" s="9" t="s">
        <v>22</v>
      </c>
      <c r="Q415" s="9" t="s">
        <v>22</v>
      </c>
      <c r="R415" s="9" t="s">
        <v>22</v>
      </c>
      <c r="S415" s="9">
        <v>4.88</v>
      </c>
      <c r="T415" s="8"/>
      <c r="U415" s="9" t="s">
        <v>22</v>
      </c>
      <c r="V415" s="9" t="s">
        <v>22</v>
      </c>
      <c r="W415" s="9" t="s">
        <v>22</v>
      </c>
      <c r="X415" s="9" t="s">
        <v>22</v>
      </c>
      <c r="Y415" s="9" t="s">
        <v>22</v>
      </c>
      <c r="Z415" s="9" t="s">
        <v>22</v>
      </c>
      <c r="AA415" s="8"/>
      <c r="AB415" s="9" t="s">
        <v>5097</v>
      </c>
      <c r="AC415" s="9" t="s">
        <v>4832</v>
      </c>
      <c r="AD415" s="8"/>
      <c r="AE415" s="9" t="s">
        <v>4695</v>
      </c>
      <c r="AF415" s="9" t="s">
        <v>22</v>
      </c>
      <c r="AG415" s="9" t="s">
        <v>22</v>
      </c>
      <c r="AH415" s="9" t="s">
        <v>22</v>
      </c>
      <c r="AI415" s="9" t="s">
        <v>22</v>
      </c>
      <c r="AJ415" s="9" t="s">
        <v>22</v>
      </c>
      <c r="AK415" s="8"/>
      <c r="AL415" s="9" t="s">
        <v>22</v>
      </c>
      <c r="AM415" s="9" t="s">
        <v>22</v>
      </c>
      <c r="AN415" s="9">
        <v>5.0</v>
      </c>
      <c r="AO415" s="9" t="s">
        <v>22</v>
      </c>
      <c r="AP415" s="9" t="s">
        <v>22</v>
      </c>
      <c r="AQ415" s="8"/>
      <c r="AR415" s="9" t="s">
        <v>4858</v>
      </c>
      <c r="AS415" s="103" t="s">
        <v>5099</v>
      </c>
      <c r="AT415" s="103" t="s">
        <v>22</v>
      </c>
    </row>
    <row r="416">
      <c r="A416" s="9" t="s">
        <v>4110</v>
      </c>
      <c r="B416" s="260" t="str">
        <f> VLOOKUP($A416,datasets!$A:$B,2,0)</f>
        <v>Mölg and Bolch 2017, Remote Sensing (IFALXNZB)</v>
      </c>
      <c r="C416" s="8" t="str">
        <f t="shared" si="1"/>
        <v>IFALXNZB.2.1</v>
      </c>
      <c r="D416" s="9" t="s">
        <v>5427</v>
      </c>
      <c r="E416" s="9" t="s">
        <v>5427</v>
      </c>
      <c r="F416" s="9" t="s">
        <v>4695</v>
      </c>
      <c r="G416" s="9" t="s">
        <v>22</v>
      </c>
      <c r="H416" s="9" t="s">
        <v>22</v>
      </c>
      <c r="I416" s="9" t="s">
        <v>22</v>
      </c>
      <c r="J416" s="9" t="s">
        <v>22</v>
      </c>
      <c r="K416" s="9" t="s">
        <v>22</v>
      </c>
      <c r="L416" s="8"/>
      <c r="M416" s="9">
        <v>16.0</v>
      </c>
      <c r="N416" s="9">
        <v>16.0</v>
      </c>
      <c r="O416" s="9" t="s">
        <v>22</v>
      </c>
      <c r="P416" s="9" t="s">
        <v>22</v>
      </c>
      <c r="Q416" s="9" t="s">
        <v>22</v>
      </c>
      <c r="R416" s="9" t="s">
        <v>22</v>
      </c>
      <c r="S416" s="9">
        <v>1.81</v>
      </c>
      <c r="T416" s="8"/>
      <c r="U416" s="9" t="s">
        <v>22</v>
      </c>
      <c r="V416" s="9" t="s">
        <v>22</v>
      </c>
      <c r="W416" s="9" t="s">
        <v>22</v>
      </c>
      <c r="X416" s="9" t="s">
        <v>22</v>
      </c>
      <c r="Y416" s="9" t="s">
        <v>22</v>
      </c>
      <c r="Z416" s="9" t="s">
        <v>22</v>
      </c>
      <c r="AA416" s="8"/>
      <c r="AB416" s="9" t="s">
        <v>5097</v>
      </c>
      <c r="AC416" s="9" t="s">
        <v>4832</v>
      </c>
      <c r="AD416" s="8"/>
      <c r="AE416" s="9" t="s">
        <v>4695</v>
      </c>
      <c r="AF416" s="9" t="s">
        <v>22</v>
      </c>
      <c r="AG416" s="9" t="s">
        <v>22</v>
      </c>
      <c r="AH416" s="9" t="s">
        <v>22</v>
      </c>
      <c r="AI416" s="9" t="s">
        <v>22</v>
      </c>
      <c r="AJ416" s="9" t="s">
        <v>22</v>
      </c>
      <c r="AK416" s="8"/>
      <c r="AL416" s="9" t="s">
        <v>22</v>
      </c>
      <c r="AM416" s="9" t="s">
        <v>22</v>
      </c>
      <c r="AN416" s="9">
        <v>1.2</v>
      </c>
      <c r="AO416" s="9" t="s">
        <v>22</v>
      </c>
      <c r="AP416" s="9" t="s">
        <v>22</v>
      </c>
      <c r="AQ416" s="8"/>
      <c r="AR416" s="9" t="s">
        <v>4858</v>
      </c>
      <c r="AS416" s="103" t="s">
        <v>5099</v>
      </c>
      <c r="AT416" s="103" t="s">
        <v>22</v>
      </c>
    </row>
    <row r="417">
      <c r="A417" s="9" t="s">
        <v>4110</v>
      </c>
      <c r="B417" s="260" t="str">
        <f> VLOOKUP($A417,datasets!$A:$B,2,0)</f>
        <v>Mölg and Bolch 2017, Remote Sensing (IFALXNZB)</v>
      </c>
      <c r="C417" s="8" t="str">
        <f t="shared" si="1"/>
        <v>IFALXNZB.2.2</v>
      </c>
      <c r="D417" s="9" t="s">
        <v>5427</v>
      </c>
      <c r="E417" s="9" t="s">
        <v>5427</v>
      </c>
      <c r="F417" s="9" t="s">
        <v>4695</v>
      </c>
      <c r="G417" s="9" t="s">
        <v>22</v>
      </c>
      <c r="H417" s="9" t="s">
        <v>22</v>
      </c>
      <c r="I417" s="9" t="s">
        <v>22</v>
      </c>
      <c r="J417" s="9" t="s">
        <v>22</v>
      </c>
      <c r="K417" s="9" t="s">
        <v>22</v>
      </c>
      <c r="L417" s="8"/>
      <c r="M417" s="9">
        <v>8.0</v>
      </c>
      <c r="N417" s="9">
        <v>8.0</v>
      </c>
      <c r="O417" s="9" t="s">
        <v>22</v>
      </c>
      <c r="P417" s="9" t="s">
        <v>22</v>
      </c>
      <c r="Q417" s="9" t="s">
        <v>22</v>
      </c>
      <c r="R417" s="9" t="s">
        <v>22</v>
      </c>
      <c r="S417" s="9">
        <v>3.18</v>
      </c>
      <c r="T417" s="8"/>
      <c r="U417" s="9" t="s">
        <v>22</v>
      </c>
      <c r="V417" s="9" t="s">
        <v>22</v>
      </c>
      <c r="W417" s="9" t="s">
        <v>22</v>
      </c>
      <c r="X417" s="9" t="s">
        <v>22</v>
      </c>
      <c r="Y417" s="9" t="s">
        <v>22</v>
      </c>
      <c r="Z417" s="9" t="s">
        <v>22</v>
      </c>
      <c r="AA417" s="8"/>
      <c r="AB417" s="9" t="s">
        <v>5097</v>
      </c>
      <c r="AC417" s="9" t="s">
        <v>4832</v>
      </c>
      <c r="AD417" s="8"/>
      <c r="AE417" s="9" t="s">
        <v>4695</v>
      </c>
      <c r="AF417" s="9" t="s">
        <v>22</v>
      </c>
      <c r="AG417" s="9" t="s">
        <v>22</v>
      </c>
      <c r="AH417" s="9" t="s">
        <v>22</v>
      </c>
      <c r="AI417" s="9" t="s">
        <v>22</v>
      </c>
      <c r="AJ417" s="9" t="s">
        <v>22</v>
      </c>
      <c r="AK417" s="8"/>
      <c r="AL417" s="9" t="s">
        <v>22</v>
      </c>
      <c r="AM417" s="9" t="s">
        <v>22</v>
      </c>
      <c r="AN417" s="9">
        <v>4.4</v>
      </c>
      <c r="AO417" s="9" t="s">
        <v>22</v>
      </c>
      <c r="AP417" s="9" t="s">
        <v>22</v>
      </c>
      <c r="AQ417" s="8"/>
      <c r="AR417" s="9" t="s">
        <v>4858</v>
      </c>
      <c r="AS417" s="103" t="s">
        <v>5099</v>
      </c>
      <c r="AT417" s="103" t="s">
        <v>22</v>
      </c>
    </row>
    <row r="418">
      <c r="A418" s="9" t="s">
        <v>4110</v>
      </c>
      <c r="B418" s="260" t="str">
        <f> VLOOKUP($A418,datasets!$A:$B,2,0)</f>
        <v>Mölg and Bolch 2017, Remote Sensing (IFALXNZB)</v>
      </c>
      <c r="C418" s="8" t="str">
        <f t="shared" si="1"/>
        <v>IFALXNZB.2.3</v>
      </c>
      <c r="D418" s="9" t="s">
        <v>5427</v>
      </c>
      <c r="E418" s="9" t="s">
        <v>5427</v>
      </c>
      <c r="F418" s="9" t="s">
        <v>4695</v>
      </c>
      <c r="G418" s="9" t="s">
        <v>22</v>
      </c>
      <c r="H418" s="9" t="s">
        <v>22</v>
      </c>
      <c r="I418" s="9" t="s">
        <v>22</v>
      </c>
      <c r="J418" s="9" t="s">
        <v>22</v>
      </c>
      <c r="K418" s="9" t="s">
        <v>22</v>
      </c>
      <c r="L418" s="8"/>
      <c r="M418" s="9">
        <v>10.0</v>
      </c>
      <c r="N418" s="9">
        <v>10.0</v>
      </c>
      <c r="O418" s="9" t="s">
        <v>22</v>
      </c>
      <c r="P418" s="9" t="s">
        <v>22</v>
      </c>
      <c r="Q418" s="9" t="s">
        <v>22</v>
      </c>
      <c r="R418" s="9" t="s">
        <v>22</v>
      </c>
      <c r="S418" s="9">
        <v>0.45</v>
      </c>
      <c r="T418" s="8"/>
      <c r="U418" s="9" t="s">
        <v>22</v>
      </c>
      <c r="V418" s="9" t="s">
        <v>22</v>
      </c>
      <c r="W418" s="9" t="s">
        <v>22</v>
      </c>
      <c r="X418" s="9" t="s">
        <v>22</v>
      </c>
      <c r="Y418" s="9" t="s">
        <v>22</v>
      </c>
      <c r="Z418" s="9" t="s">
        <v>22</v>
      </c>
      <c r="AA418" s="8"/>
      <c r="AB418" s="9" t="s">
        <v>5097</v>
      </c>
      <c r="AC418" s="9" t="s">
        <v>4832</v>
      </c>
      <c r="AD418" s="8"/>
      <c r="AE418" s="9" t="s">
        <v>4695</v>
      </c>
      <c r="AF418" s="9" t="s">
        <v>22</v>
      </c>
      <c r="AG418" s="9" t="s">
        <v>22</v>
      </c>
      <c r="AH418" s="9" t="s">
        <v>22</v>
      </c>
      <c r="AI418" s="9" t="s">
        <v>22</v>
      </c>
      <c r="AJ418" s="9" t="s">
        <v>22</v>
      </c>
      <c r="AK418" s="8"/>
      <c r="AL418" s="9" t="s">
        <v>22</v>
      </c>
      <c r="AM418" s="9" t="s">
        <v>22</v>
      </c>
      <c r="AN418" s="9">
        <v>1.0</v>
      </c>
      <c r="AO418" s="9" t="s">
        <v>22</v>
      </c>
      <c r="AP418" s="9" t="s">
        <v>22</v>
      </c>
      <c r="AQ418" s="8"/>
      <c r="AR418" s="9" t="s">
        <v>4858</v>
      </c>
      <c r="AS418" s="103" t="s">
        <v>5099</v>
      </c>
      <c r="AT418" s="103" t="s">
        <v>22</v>
      </c>
    </row>
    <row r="419">
      <c r="A419" s="9" t="s">
        <v>4111</v>
      </c>
      <c r="B419" s="260" t="str">
        <f> VLOOKUP($A419,datasets!$A:$B,2,0)</f>
        <v>Mölg and Bolch 2017, Remote Sensing (IFALXNZB)</v>
      </c>
      <c r="C419" s="8" t="str">
        <f t="shared" si="1"/>
        <v>IFALXNZB.3.1</v>
      </c>
      <c r="D419" s="9" t="s">
        <v>5427</v>
      </c>
      <c r="E419" s="9" t="s">
        <v>5427</v>
      </c>
      <c r="F419" s="9" t="s">
        <v>4695</v>
      </c>
      <c r="G419" s="9" t="s">
        <v>22</v>
      </c>
      <c r="H419" s="9" t="s">
        <v>22</v>
      </c>
      <c r="I419" s="9" t="s">
        <v>22</v>
      </c>
      <c r="J419" s="9" t="s">
        <v>22</v>
      </c>
      <c r="K419" s="9" t="s">
        <v>22</v>
      </c>
      <c r="L419" s="8"/>
      <c r="M419" s="9">
        <v>14.0</v>
      </c>
      <c r="N419" s="9">
        <v>14.0</v>
      </c>
      <c r="O419" s="9" t="s">
        <v>22</v>
      </c>
      <c r="P419" s="9" t="s">
        <v>22</v>
      </c>
      <c r="Q419" s="9" t="s">
        <v>22</v>
      </c>
      <c r="R419" s="9" t="s">
        <v>22</v>
      </c>
      <c r="S419" s="9">
        <v>2.55</v>
      </c>
      <c r="T419" s="8"/>
      <c r="U419" s="9" t="s">
        <v>22</v>
      </c>
      <c r="V419" s="9" t="s">
        <v>22</v>
      </c>
      <c r="W419" s="9" t="s">
        <v>22</v>
      </c>
      <c r="X419" s="9" t="s">
        <v>22</v>
      </c>
      <c r="Y419" s="9" t="s">
        <v>22</v>
      </c>
      <c r="Z419" s="9" t="s">
        <v>22</v>
      </c>
      <c r="AA419" s="8"/>
      <c r="AB419" s="9" t="s">
        <v>5097</v>
      </c>
      <c r="AC419" s="9" t="s">
        <v>4832</v>
      </c>
      <c r="AD419" s="8"/>
      <c r="AE419" s="9" t="s">
        <v>4695</v>
      </c>
      <c r="AF419" s="9" t="s">
        <v>22</v>
      </c>
      <c r="AG419" s="9" t="s">
        <v>22</v>
      </c>
      <c r="AH419" s="9" t="s">
        <v>22</v>
      </c>
      <c r="AI419" s="9" t="s">
        <v>22</v>
      </c>
      <c r="AJ419" s="9" t="s">
        <v>22</v>
      </c>
      <c r="AK419" s="8"/>
      <c r="AL419" s="9" t="s">
        <v>22</v>
      </c>
      <c r="AM419" s="9" t="s">
        <v>22</v>
      </c>
      <c r="AN419" s="9">
        <v>3.9</v>
      </c>
      <c r="AO419" s="9" t="s">
        <v>22</v>
      </c>
      <c r="AP419" s="9" t="s">
        <v>22</v>
      </c>
      <c r="AQ419" s="8"/>
      <c r="AR419" s="9" t="s">
        <v>4858</v>
      </c>
      <c r="AS419" s="103" t="s">
        <v>5099</v>
      </c>
      <c r="AT419" s="103" t="s">
        <v>22</v>
      </c>
    </row>
    <row r="420">
      <c r="A420" s="9" t="s">
        <v>4111</v>
      </c>
      <c r="B420" s="260" t="str">
        <f> VLOOKUP($A420,datasets!$A:$B,2,0)</f>
        <v>Mölg and Bolch 2017, Remote Sensing (IFALXNZB)</v>
      </c>
      <c r="C420" s="8" t="str">
        <f t="shared" si="1"/>
        <v>IFALXNZB.3.2</v>
      </c>
      <c r="D420" s="9" t="s">
        <v>5427</v>
      </c>
      <c r="E420" s="9" t="s">
        <v>5427</v>
      </c>
      <c r="F420" s="9" t="s">
        <v>4695</v>
      </c>
      <c r="G420" s="9" t="s">
        <v>22</v>
      </c>
      <c r="H420" s="9" t="s">
        <v>22</v>
      </c>
      <c r="I420" s="9" t="s">
        <v>22</v>
      </c>
      <c r="J420" s="9" t="s">
        <v>22</v>
      </c>
      <c r="K420" s="9" t="s">
        <v>22</v>
      </c>
      <c r="L420" s="8"/>
      <c r="M420" s="9">
        <v>18.0</v>
      </c>
      <c r="N420" s="9">
        <v>18.0</v>
      </c>
      <c r="O420" s="9" t="s">
        <v>22</v>
      </c>
      <c r="P420" s="9" t="s">
        <v>22</v>
      </c>
      <c r="Q420" s="9" t="s">
        <v>22</v>
      </c>
      <c r="R420" s="9" t="s">
        <v>22</v>
      </c>
      <c r="S420" s="9">
        <v>0.41</v>
      </c>
      <c r="T420" s="8"/>
      <c r="U420" s="9" t="s">
        <v>22</v>
      </c>
      <c r="V420" s="9" t="s">
        <v>22</v>
      </c>
      <c r="W420" s="9" t="s">
        <v>22</v>
      </c>
      <c r="X420" s="9" t="s">
        <v>22</v>
      </c>
      <c r="Y420" s="9" t="s">
        <v>22</v>
      </c>
      <c r="Z420" s="9" t="s">
        <v>22</v>
      </c>
      <c r="AA420" s="8"/>
      <c r="AB420" s="9" t="s">
        <v>5097</v>
      </c>
      <c r="AC420" s="9" t="s">
        <v>4832</v>
      </c>
      <c r="AD420" s="8"/>
      <c r="AE420" s="9" t="s">
        <v>4695</v>
      </c>
      <c r="AF420" s="9" t="s">
        <v>22</v>
      </c>
      <c r="AG420" s="9" t="s">
        <v>22</v>
      </c>
      <c r="AH420" s="9" t="s">
        <v>22</v>
      </c>
      <c r="AI420" s="9" t="s">
        <v>22</v>
      </c>
      <c r="AJ420" s="9" t="s">
        <v>22</v>
      </c>
      <c r="AK420" s="8"/>
      <c r="AL420" s="9" t="s">
        <v>22</v>
      </c>
      <c r="AM420" s="9" t="s">
        <v>22</v>
      </c>
      <c r="AN420" s="9">
        <v>1.6</v>
      </c>
      <c r="AO420" s="9" t="s">
        <v>22</v>
      </c>
      <c r="AP420" s="9" t="s">
        <v>22</v>
      </c>
      <c r="AQ420" s="8"/>
      <c r="AR420" s="9" t="s">
        <v>4858</v>
      </c>
      <c r="AS420" s="103" t="s">
        <v>5099</v>
      </c>
      <c r="AT420" s="103" t="s">
        <v>22</v>
      </c>
    </row>
    <row r="421">
      <c r="A421" s="9" t="s">
        <v>4111</v>
      </c>
      <c r="B421" s="260" t="str">
        <f> VLOOKUP($A421,datasets!$A:$B,2,0)</f>
        <v>Mölg and Bolch 2017, Remote Sensing (IFALXNZB)</v>
      </c>
      <c r="C421" s="8" t="str">
        <f t="shared" si="1"/>
        <v>IFALXNZB.3.3</v>
      </c>
      <c r="D421" s="9" t="s">
        <v>5427</v>
      </c>
      <c r="E421" s="9" t="s">
        <v>5427</v>
      </c>
      <c r="F421" s="9" t="s">
        <v>4695</v>
      </c>
      <c r="G421" s="9" t="s">
        <v>22</v>
      </c>
      <c r="H421" s="9" t="s">
        <v>22</v>
      </c>
      <c r="I421" s="9" t="s">
        <v>22</v>
      </c>
      <c r="J421" s="9" t="s">
        <v>22</v>
      </c>
      <c r="K421" s="9" t="s">
        <v>22</v>
      </c>
      <c r="L421" s="8"/>
      <c r="M421" s="9">
        <v>17.0</v>
      </c>
      <c r="N421" s="9">
        <v>17.0</v>
      </c>
      <c r="O421" s="9" t="s">
        <v>22</v>
      </c>
      <c r="P421" s="9" t="s">
        <v>22</v>
      </c>
      <c r="Q421" s="9" t="s">
        <v>22</v>
      </c>
      <c r="R421" s="9" t="s">
        <v>22</v>
      </c>
      <c r="S421" s="9">
        <v>1.14</v>
      </c>
      <c r="T421" s="8"/>
      <c r="U421" s="9" t="s">
        <v>22</v>
      </c>
      <c r="V421" s="9" t="s">
        <v>22</v>
      </c>
      <c r="W421" s="9" t="s">
        <v>22</v>
      </c>
      <c r="X421" s="9" t="s">
        <v>22</v>
      </c>
      <c r="Y421" s="9" t="s">
        <v>22</v>
      </c>
      <c r="Z421" s="9" t="s">
        <v>22</v>
      </c>
      <c r="AA421" s="8"/>
      <c r="AB421" s="9" t="s">
        <v>5097</v>
      </c>
      <c r="AC421" s="9" t="s">
        <v>4832</v>
      </c>
      <c r="AD421" s="8"/>
      <c r="AE421" s="9" t="s">
        <v>4695</v>
      </c>
      <c r="AF421" s="9" t="s">
        <v>22</v>
      </c>
      <c r="AG421" s="9" t="s">
        <v>22</v>
      </c>
      <c r="AH421" s="9" t="s">
        <v>22</v>
      </c>
      <c r="AI421" s="9" t="s">
        <v>22</v>
      </c>
      <c r="AJ421" s="9" t="s">
        <v>22</v>
      </c>
      <c r="AK421" s="8"/>
      <c r="AL421" s="9" t="s">
        <v>22</v>
      </c>
      <c r="AM421" s="9" t="s">
        <v>22</v>
      </c>
      <c r="AN421" s="9">
        <v>1.0</v>
      </c>
      <c r="AO421" s="9" t="s">
        <v>22</v>
      </c>
      <c r="AP421" s="9" t="s">
        <v>22</v>
      </c>
      <c r="AQ421" s="8"/>
      <c r="AR421" s="9" t="s">
        <v>4858</v>
      </c>
      <c r="AS421" s="103" t="s">
        <v>5099</v>
      </c>
      <c r="AT421" s="103" t="s">
        <v>22</v>
      </c>
    </row>
    <row r="422">
      <c r="A422" s="9" t="s">
        <v>4112</v>
      </c>
      <c r="B422" s="260" t="str">
        <f> VLOOKUP($A422,datasets!$A:$B,2,0)</f>
        <v>Mölg and Bolch 2017, Remote Sensing (IFALXNZB)</v>
      </c>
      <c r="C422" s="8" t="str">
        <f t="shared" si="1"/>
        <v>IFALXNZB.4.1</v>
      </c>
      <c r="D422" s="9" t="s">
        <v>5427</v>
      </c>
      <c r="E422" s="9" t="s">
        <v>5427</v>
      </c>
      <c r="F422" s="9" t="s">
        <v>4695</v>
      </c>
      <c r="G422" s="9" t="s">
        <v>22</v>
      </c>
      <c r="H422" s="9" t="s">
        <v>22</v>
      </c>
      <c r="I422" s="9" t="s">
        <v>22</v>
      </c>
      <c r="J422" s="9" t="s">
        <v>22</v>
      </c>
      <c r="K422" s="9" t="s">
        <v>22</v>
      </c>
      <c r="L422" s="8"/>
      <c r="M422" s="9">
        <v>9.0</v>
      </c>
      <c r="N422" s="9">
        <v>9.0</v>
      </c>
      <c r="O422" s="9" t="s">
        <v>22</v>
      </c>
      <c r="P422" s="9" t="s">
        <v>22</v>
      </c>
      <c r="Q422" s="9" t="s">
        <v>22</v>
      </c>
      <c r="R422" s="9" t="s">
        <v>22</v>
      </c>
      <c r="S422" s="9">
        <v>0.31</v>
      </c>
      <c r="T422" s="8"/>
      <c r="U422" s="9" t="s">
        <v>22</v>
      </c>
      <c r="V422" s="9" t="s">
        <v>22</v>
      </c>
      <c r="W422" s="9" t="s">
        <v>22</v>
      </c>
      <c r="X422" s="9" t="s">
        <v>22</v>
      </c>
      <c r="Y422" s="9" t="s">
        <v>22</v>
      </c>
      <c r="Z422" s="9" t="s">
        <v>22</v>
      </c>
      <c r="AA422" s="8"/>
      <c r="AB422" s="9" t="s">
        <v>5097</v>
      </c>
      <c r="AC422" s="9" t="s">
        <v>4832</v>
      </c>
      <c r="AD422" s="8"/>
      <c r="AE422" s="9" t="s">
        <v>4695</v>
      </c>
      <c r="AF422" s="9" t="s">
        <v>22</v>
      </c>
      <c r="AG422" s="9" t="s">
        <v>22</v>
      </c>
      <c r="AH422" s="9" t="s">
        <v>22</v>
      </c>
      <c r="AI422" s="9" t="s">
        <v>22</v>
      </c>
      <c r="AJ422" s="9" t="s">
        <v>22</v>
      </c>
      <c r="AK422" s="8"/>
      <c r="AL422" s="9" t="s">
        <v>22</v>
      </c>
      <c r="AM422" s="9" t="s">
        <v>22</v>
      </c>
      <c r="AN422" s="9">
        <v>1.69</v>
      </c>
      <c r="AO422" s="9" t="s">
        <v>22</v>
      </c>
      <c r="AP422" s="9" t="s">
        <v>22</v>
      </c>
      <c r="AQ422" s="8"/>
      <c r="AR422" s="9" t="s">
        <v>4858</v>
      </c>
      <c r="AS422" s="103" t="s">
        <v>5099</v>
      </c>
      <c r="AT422" s="103" t="s">
        <v>22</v>
      </c>
    </row>
    <row r="423">
      <c r="A423" s="9" t="s">
        <v>4112</v>
      </c>
      <c r="B423" s="260" t="str">
        <f> VLOOKUP($A423,datasets!$A:$B,2,0)</f>
        <v>Mölg and Bolch 2017, Remote Sensing (IFALXNZB)</v>
      </c>
      <c r="C423" s="8" t="str">
        <f t="shared" si="1"/>
        <v>IFALXNZB.4.2</v>
      </c>
      <c r="D423" s="9" t="s">
        <v>5427</v>
      </c>
      <c r="E423" s="9" t="s">
        <v>5427</v>
      </c>
      <c r="F423" s="9" t="s">
        <v>4695</v>
      </c>
      <c r="G423" s="9" t="s">
        <v>22</v>
      </c>
      <c r="H423" s="9" t="s">
        <v>22</v>
      </c>
      <c r="I423" s="9" t="s">
        <v>22</v>
      </c>
      <c r="J423" s="9" t="s">
        <v>22</v>
      </c>
      <c r="K423" s="9" t="s">
        <v>22</v>
      </c>
      <c r="L423" s="8"/>
      <c r="M423" s="9">
        <v>11.0</v>
      </c>
      <c r="N423" s="9">
        <v>11.0</v>
      </c>
      <c r="O423" s="9" t="s">
        <v>22</v>
      </c>
      <c r="P423" s="9" t="s">
        <v>22</v>
      </c>
      <c r="Q423" s="9" t="s">
        <v>22</v>
      </c>
      <c r="R423" s="9" t="s">
        <v>22</v>
      </c>
      <c r="S423" s="9">
        <v>0.8</v>
      </c>
      <c r="T423" s="8"/>
      <c r="U423" s="9" t="s">
        <v>22</v>
      </c>
      <c r="V423" s="9" t="s">
        <v>22</v>
      </c>
      <c r="W423" s="9" t="s">
        <v>22</v>
      </c>
      <c r="X423" s="9" t="s">
        <v>22</v>
      </c>
      <c r="Y423" s="9" t="s">
        <v>22</v>
      </c>
      <c r="Z423" s="9" t="s">
        <v>22</v>
      </c>
      <c r="AA423" s="8"/>
      <c r="AB423" s="9" t="s">
        <v>5097</v>
      </c>
      <c r="AC423" s="9" t="s">
        <v>4832</v>
      </c>
      <c r="AD423" s="8"/>
      <c r="AE423" s="9" t="s">
        <v>4695</v>
      </c>
      <c r="AF423" s="9" t="s">
        <v>22</v>
      </c>
      <c r="AG423" s="9" t="s">
        <v>22</v>
      </c>
      <c r="AH423" s="9" t="s">
        <v>22</v>
      </c>
      <c r="AI423" s="9" t="s">
        <v>22</v>
      </c>
      <c r="AJ423" s="9" t="s">
        <v>22</v>
      </c>
      <c r="AK423" s="8"/>
      <c r="AL423" s="9" t="s">
        <v>22</v>
      </c>
      <c r="AM423" s="9" t="s">
        <v>22</v>
      </c>
      <c r="AN423" s="9">
        <v>1.32</v>
      </c>
      <c r="AO423" s="9" t="s">
        <v>22</v>
      </c>
      <c r="AP423" s="9" t="s">
        <v>22</v>
      </c>
      <c r="AQ423" s="8"/>
      <c r="AR423" s="9" t="s">
        <v>4858</v>
      </c>
      <c r="AS423" s="103" t="s">
        <v>5099</v>
      </c>
      <c r="AT423" s="103" t="s">
        <v>22</v>
      </c>
    </row>
    <row r="424">
      <c r="A424" s="9" t="s">
        <v>4112</v>
      </c>
      <c r="B424" s="260" t="str">
        <f> VLOOKUP($A424,datasets!$A:$B,2,0)</f>
        <v>Mölg and Bolch 2017, Remote Sensing (IFALXNZB)</v>
      </c>
      <c r="C424" s="8" t="str">
        <f t="shared" si="1"/>
        <v>IFALXNZB.4.3</v>
      </c>
      <c r="D424" s="9" t="s">
        <v>5427</v>
      </c>
      <c r="E424" s="9" t="s">
        <v>5427</v>
      </c>
      <c r="F424" s="9" t="s">
        <v>4695</v>
      </c>
      <c r="G424" s="9" t="s">
        <v>22</v>
      </c>
      <c r="H424" s="9" t="s">
        <v>22</v>
      </c>
      <c r="I424" s="9" t="s">
        <v>22</v>
      </c>
      <c r="J424" s="9" t="s">
        <v>22</v>
      </c>
      <c r="K424" s="9" t="s">
        <v>22</v>
      </c>
      <c r="L424" s="8"/>
      <c r="M424" s="9">
        <v>10.0</v>
      </c>
      <c r="N424" s="9">
        <v>10.0</v>
      </c>
      <c r="O424" s="9" t="s">
        <v>22</v>
      </c>
      <c r="P424" s="9" t="s">
        <v>22</v>
      </c>
      <c r="Q424" s="9" t="s">
        <v>22</v>
      </c>
      <c r="R424" s="9" t="s">
        <v>22</v>
      </c>
      <c r="S424" s="9">
        <v>0.35</v>
      </c>
      <c r="T424" s="8"/>
      <c r="U424" s="9" t="s">
        <v>22</v>
      </c>
      <c r="V424" s="9" t="s">
        <v>22</v>
      </c>
      <c r="W424" s="9" t="s">
        <v>22</v>
      </c>
      <c r="X424" s="9" t="s">
        <v>22</v>
      </c>
      <c r="Y424" s="9" t="s">
        <v>22</v>
      </c>
      <c r="Z424" s="9" t="s">
        <v>22</v>
      </c>
      <c r="AA424" s="8"/>
      <c r="AB424" s="9" t="s">
        <v>5097</v>
      </c>
      <c r="AC424" s="9" t="s">
        <v>4832</v>
      </c>
      <c r="AD424" s="8"/>
      <c r="AE424" s="9" t="s">
        <v>4695</v>
      </c>
      <c r="AF424" s="9" t="s">
        <v>22</v>
      </c>
      <c r="AG424" s="9" t="s">
        <v>22</v>
      </c>
      <c r="AH424" s="9" t="s">
        <v>22</v>
      </c>
      <c r="AI424" s="9" t="s">
        <v>22</v>
      </c>
      <c r="AJ424" s="9" t="s">
        <v>22</v>
      </c>
      <c r="AK424" s="8"/>
      <c r="AL424" s="9" t="s">
        <v>22</v>
      </c>
      <c r="AM424" s="9" t="s">
        <v>22</v>
      </c>
      <c r="AN424" s="9">
        <v>1.51</v>
      </c>
      <c r="AO424" s="9" t="s">
        <v>22</v>
      </c>
      <c r="AP424" s="9" t="s">
        <v>22</v>
      </c>
      <c r="AQ424" s="8"/>
      <c r="AR424" s="9" t="s">
        <v>4858</v>
      </c>
      <c r="AS424" s="103" t="s">
        <v>5099</v>
      </c>
      <c r="AT424" s="103" t="s">
        <v>22</v>
      </c>
    </row>
    <row r="425">
      <c r="A425" s="9" t="s">
        <v>4113</v>
      </c>
      <c r="B425" s="260" t="str">
        <f> VLOOKUP($A425,datasets!$A:$B,2,0)</f>
        <v>Mölg and Bolch 2017, Remote Sensing (IFALXNZB)</v>
      </c>
      <c r="C425" s="8" t="str">
        <f t="shared" si="1"/>
        <v>IFALXNZB.5.1</v>
      </c>
      <c r="D425" s="9" t="s">
        <v>5427</v>
      </c>
      <c r="E425" s="9" t="s">
        <v>5427</v>
      </c>
      <c r="F425" s="9" t="s">
        <v>4695</v>
      </c>
      <c r="G425" s="9" t="s">
        <v>22</v>
      </c>
      <c r="H425" s="9" t="s">
        <v>22</v>
      </c>
      <c r="I425" s="9" t="s">
        <v>22</v>
      </c>
      <c r="J425" s="9" t="s">
        <v>22</v>
      </c>
      <c r="K425" s="9" t="s">
        <v>22</v>
      </c>
      <c r="L425" s="8"/>
      <c r="M425" s="9">
        <v>27.0</v>
      </c>
      <c r="N425" s="9">
        <v>27.0</v>
      </c>
      <c r="O425" s="9" t="s">
        <v>22</v>
      </c>
      <c r="P425" s="9" t="s">
        <v>22</v>
      </c>
      <c r="Q425" s="9" t="s">
        <v>22</v>
      </c>
      <c r="R425" s="9" t="s">
        <v>22</v>
      </c>
      <c r="S425" s="9">
        <v>2.06</v>
      </c>
      <c r="T425" s="8"/>
      <c r="U425" s="9" t="s">
        <v>22</v>
      </c>
      <c r="V425" s="9" t="s">
        <v>22</v>
      </c>
      <c r="W425" s="9" t="s">
        <v>22</v>
      </c>
      <c r="X425" s="9" t="s">
        <v>22</v>
      </c>
      <c r="Y425" s="9" t="s">
        <v>22</v>
      </c>
      <c r="Z425" s="9" t="s">
        <v>22</v>
      </c>
      <c r="AA425" s="8"/>
      <c r="AB425" s="9" t="s">
        <v>5097</v>
      </c>
      <c r="AC425" s="9" t="s">
        <v>4832</v>
      </c>
      <c r="AD425" s="8"/>
      <c r="AE425" s="9" t="s">
        <v>4695</v>
      </c>
      <c r="AF425" s="9" t="s">
        <v>22</v>
      </c>
      <c r="AG425" s="9" t="s">
        <v>22</v>
      </c>
      <c r="AH425" s="9" t="s">
        <v>22</v>
      </c>
      <c r="AI425" s="9" t="s">
        <v>22</v>
      </c>
      <c r="AJ425" s="9" t="s">
        <v>22</v>
      </c>
      <c r="AK425" s="8"/>
      <c r="AL425" s="9" t="s">
        <v>22</v>
      </c>
      <c r="AM425" s="9" t="s">
        <v>22</v>
      </c>
      <c r="AN425" s="9">
        <v>1.42</v>
      </c>
      <c r="AO425" s="9" t="s">
        <v>22</v>
      </c>
      <c r="AP425" s="9" t="s">
        <v>22</v>
      </c>
      <c r="AQ425" s="8"/>
      <c r="AR425" s="9" t="s">
        <v>4858</v>
      </c>
      <c r="AS425" s="103" t="s">
        <v>5099</v>
      </c>
      <c r="AT425" s="103" t="s">
        <v>22</v>
      </c>
    </row>
    <row r="426">
      <c r="A426" s="9" t="s">
        <v>4113</v>
      </c>
      <c r="B426" s="260" t="str">
        <f> VLOOKUP($A426,datasets!$A:$B,2,0)</f>
        <v>Mölg and Bolch 2017, Remote Sensing (IFALXNZB)</v>
      </c>
      <c r="C426" s="8" t="str">
        <f t="shared" si="1"/>
        <v>IFALXNZB.5.2</v>
      </c>
      <c r="D426" s="9" t="s">
        <v>5427</v>
      </c>
      <c r="E426" s="9" t="s">
        <v>5427</v>
      </c>
      <c r="F426" s="9" t="s">
        <v>4695</v>
      </c>
      <c r="G426" s="9" t="s">
        <v>22</v>
      </c>
      <c r="H426" s="9" t="s">
        <v>22</v>
      </c>
      <c r="I426" s="9" t="s">
        <v>22</v>
      </c>
      <c r="J426" s="9" t="s">
        <v>22</v>
      </c>
      <c r="K426" s="9" t="s">
        <v>22</v>
      </c>
      <c r="L426" s="8"/>
      <c r="M426" s="9">
        <v>16.0</v>
      </c>
      <c r="N426" s="9">
        <v>16.0</v>
      </c>
      <c r="O426" s="9" t="s">
        <v>22</v>
      </c>
      <c r="P426" s="9" t="s">
        <v>22</v>
      </c>
      <c r="Q426" s="9" t="s">
        <v>22</v>
      </c>
      <c r="R426" s="9" t="s">
        <v>22</v>
      </c>
      <c r="S426" s="9">
        <v>0.25</v>
      </c>
      <c r="T426" s="8"/>
      <c r="U426" s="9" t="s">
        <v>22</v>
      </c>
      <c r="V426" s="9" t="s">
        <v>22</v>
      </c>
      <c r="W426" s="9" t="s">
        <v>22</v>
      </c>
      <c r="X426" s="9" t="s">
        <v>22</v>
      </c>
      <c r="Y426" s="9" t="s">
        <v>22</v>
      </c>
      <c r="Z426" s="9" t="s">
        <v>22</v>
      </c>
      <c r="AA426" s="8"/>
      <c r="AB426" s="9" t="s">
        <v>5097</v>
      </c>
      <c r="AC426" s="9" t="s">
        <v>4832</v>
      </c>
      <c r="AD426" s="8"/>
      <c r="AE426" s="9" t="s">
        <v>4695</v>
      </c>
      <c r="AF426" s="9" t="s">
        <v>22</v>
      </c>
      <c r="AG426" s="9" t="s">
        <v>22</v>
      </c>
      <c r="AH426" s="9" t="s">
        <v>22</v>
      </c>
      <c r="AI426" s="9" t="s">
        <v>22</v>
      </c>
      <c r="AJ426" s="9" t="s">
        <v>22</v>
      </c>
      <c r="AK426" s="8"/>
      <c r="AL426" s="9" t="s">
        <v>22</v>
      </c>
      <c r="AM426" s="9" t="s">
        <v>22</v>
      </c>
      <c r="AN426" s="9">
        <v>1.65</v>
      </c>
      <c r="AO426" s="9" t="s">
        <v>22</v>
      </c>
      <c r="AP426" s="9" t="s">
        <v>22</v>
      </c>
      <c r="AQ426" s="8"/>
      <c r="AR426" s="9" t="s">
        <v>4858</v>
      </c>
      <c r="AS426" s="103" t="s">
        <v>5099</v>
      </c>
      <c r="AT426" s="103" t="s">
        <v>22</v>
      </c>
    </row>
    <row r="427">
      <c r="A427" s="9" t="s">
        <v>4113</v>
      </c>
      <c r="B427" s="260" t="str">
        <f> VLOOKUP($A427,datasets!$A:$B,2,0)</f>
        <v>Mölg and Bolch 2017, Remote Sensing (IFALXNZB)</v>
      </c>
      <c r="C427" s="8" t="str">
        <f t="shared" si="1"/>
        <v>IFALXNZB.5.3</v>
      </c>
      <c r="D427" s="9" t="s">
        <v>5427</v>
      </c>
      <c r="E427" s="9" t="s">
        <v>5427</v>
      </c>
      <c r="F427" s="9" t="s">
        <v>4695</v>
      </c>
      <c r="G427" s="9" t="s">
        <v>22</v>
      </c>
      <c r="H427" s="9" t="s">
        <v>22</v>
      </c>
      <c r="I427" s="9" t="s">
        <v>22</v>
      </c>
      <c r="J427" s="9" t="s">
        <v>22</v>
      </c>
      <c r="K427" s="9" t="s">
        <v>22</v>
      </c>
      <c r="L427" s="8"/>
      <c r="M427" s="9">
        <v>13.0</v>
      </c>
      <c r="N427" s="9">
        <v>13.0</v>
      </c>
      <c r="O427" s="9" t="s">
        <v>22</v>
      </c>
      <c r="P427" s="9" t="s">
        <v>22</v>
      </c>
      <c r="Q427" s="9" t="s">
        <v>22</v>
      </c>
      <c r="R427" s="9" t="s">
        <v>22</v>
      </c>
      <c r="S427" s="9">
        <v>1.64</v>
      </c>
      <c r="T427" s="8"/>
      <c r="U427" s="9" t="s">
        <v>22</v>
      </c>
      <c r="V427" s="9" t="s">
        <v>22</v>
      </c>
      <c r="W427" s="9" t="s">
        <v>22</v>
      </c>
      <c r="X427" s="9" t="s">
        <v>22</v>
      </c>
      <c r="Y427" s="9" t="s">
        <v>22</v>
      </c>
      <c r="Z427" s="9" t="s">
        <v>22</v>
      </c>
      <c r="AA427" s="8"/>
      <c r="AB427" s="9" t="s">
        <v>5097</v>
      </c>
      <c r="AC427" s="9" t="s">
        <v>4832</v>
      </c>
      <c r="AD427" s="8"/>
      <c r="AE427" s="9" t="s">
        <v>4695</v>
      </c>
      <c r="AF427" s="9" t="s">
        <v>22</v>
      </c>
      <c r="AG427" s="9" t="s">
        <v>22</v>
      </c>
      <c r="AH427" s="9" t="s">
        <v>22</v>
      </c>
      <c r="AI427" s="9" t="s">
        <v>22</v>
      </c>
      <c r="AJ427" s="9" t="s">
        <v>22</v>
      </c>
      <c r="AK427" s="8"/>
      <c r="AL427" s="9" t="s">
        <v>22</v>
      </c>
      <c r="AM427" s="9" t="s">
        <v>22</v>
      </c>
      <c r="AN427" s="9">
        <v>1.78</v>
      </c>
      <c r="AO427" s="9" t="s">
        <v>22</v>
      </c>
      <c r="AP427" s="9" t="s">
        <v>22</v>
      </c>
      <c r="AQ427" s="8"/>
      <c r="AR427" s="9" t="s">
        <v>4858</v>
      </c>
      <c r="AS427" s="103" t="s">
        <v>5099</v>
      </c>
      <c r="AT427" s="103" t="s">
        <v>22</v>
      </c>
    </row>
    <row r="428">
      <c r="A428" s="9" t="s">
        <v>4114</v>
      </c>
      <c r="B428" s="260" t="str">
        <f> VLOOKUP($A428,datasets!$A:$B,2,0)</f>
        <v>Mölg and Bolch 2017, Remote Sensing (IFALXNZB)</v>
      </c>
      <c r="C428" s="8" t="str">
        <f t="shared" si="1"/>
        <v>IFALXNZB.6.1</v>
      </c>
      <c r="D428" s="9" t="s">
        <v>5427</v>
      </c>
      <c r="E428" s="9" t="s">
        <v>5427</v>
      </c>
      <c r="F428" s="9" t="s">
        <v>4695</v>
      </c>
      <c r="G428" s="9" t="s">
        <v>22</v>
      </c>
      <c r="H428" s="9" t="s">
        <v>22</v>
      </c>
      <c r="I428" s="9" t="s">
        <v>22</v>
      </c>
      <c r="J428" s="9" t="s">
        <v>22</v>
      </c>
      <c r="K428" s="9" t="s">
        <v>22</v>
      </c>
      <c r="L428" s="8"/>
      <c r="M428" s="9">
        <v>30.0</v>
      </c>
      <c r="N428" s="9">
        <v>30.0</v>
      </c>
      <c r="O428" s="9" t="s">
        <v>22</v>
      </c>
      <c r="P428" s="9" t="s">
        <v>22</v>
      </c>
      <c r="Q428" s="9" t="s">
        <v>22</v>
      </c>
      <c r="R428" s="9" t="s">
        <v>22</v>
      </c>
      <c r="S428" s="9">
        <v>2.27</v>
      </c>
      <c r="T428" s="8"/>
      <c r="U428" s="9" t="s">
        <v>22</v>
      </c>
      <c r="V428" s="9" t="s">
        <v>22</v>
      </c>
      <c r="W428" s="9" t="s">
        <v>22</v>
      </c>
      <c r="X428" s="9" t="s">
        <v>22</v>
      </c>
      <c r="Y428" s="9" t="s">
        <v>22</v>
      </c>
      <c r="Z428" s="9" t="s">
        <v>22</v>
      </c>
      <c r="AA428" s="8"/>
      <c r="AB428" s="9" t="s">
        <v>5097</v>
      </c>
      <c r="AC428" s="9" t="s">
        <v>4832</v>
      </c>
      <c r="AD428" s="8"/>
      <c r="AE428" s="9" t="s">
        <v>4695</v>
      </c>
      <c r="AF428" s="9" t="s">
        <v>22</v>
      </c>
      <c r="AG428" s="9" t="s">
        <v>22</v>
      </c>
      <c r="AH428" s="9" t="s">
        <v>22</v>
      </c>
      <c r="AI428" s="9" t="s">
        <v>22</v>
      </c>
      <c r="AJ428" s="9" t="s">
        <v>22</v>
      </c>
      <c r="AK428" s="8"/>
      <c r="AL428" s="9" t="s">
        <v>22</v>
      </c>
      <c r="AM428" s="9" t="s">
        <v>22</v>
      </c>
      <c r="AN428" s="9">
        <v>5.55</v>
      </c>
      <c r="AO428" s="9" t="s">
        <v>22</v>
      </c>
      <c r="AP428" s="9" t="s">
        <v>22</v>
      </c>
      <c r="AQ428" s="8"/>
      <c r="AR428" s="9" t="s">
        <v>4858</v>
      </c>
      <c r="AS428" s="103" t="s">
        <v>5099</v>
      </c>
      <c r="AT428" s="103" t="s">
        <v>22</v>
      </c>
    </row>
    <row r="429">
      <c r="A429" s="9" t="s">
        <v>4114</v>
      </c>
      <c r="B429" s="260" t="str">
        <f> VLOOKUP($A429,datasets!$A:$B,2,0)</f>
        <v>Mölg and Bolch 2017, Remote Sensing (IFALXNZB)</v>
      </c>
      <c r="C429" s="8" t="str">
        <f t="shared" si="1"/>
        <v>IFALXNZB.6.2</v>
      </c>
      <c r="D429" s="9" t="s">
        <v>5427</v>
      </c>
      <c r="E429" s="9" t="s">
        <v>5427</v>
      </c>
      <c r="F429" s="9" t="s">
        <v>4695</v>
      </c>
      <c r="G429" s="9" t="s">
        <v>22</v>
      </c>
      <c r="H429" s="9" t="s">
        <v>22</v>
      </c>
      <c r="I429" s="9" t="s">
        <v>22</v>
      </c>
      <c r="J429" s="9" t="s">
        <v>22</v>
      </c>
      <c r="K429" s="9" t="s">
        <v>22</v>
      </c>
      <c r="L429" s="8"/>
      <c r="M429" s="9">
        <v>25.0</v>
      </c>
      <c r="N429" s="9">
        <v>25.0</v>
      </c>
      <c r="O429" s="9" t="s">
        <v>22</v>
      </c>
      <c r="P429" s="9" t="s">
        <v>22</v>
      </c>
      <c r="Q429" s="9" t="s">
        <v>22</v>
      </c>
      <c r="R429" s="9" t="s">
        <v>22</v>
      </c>
      <c r="S429" s="9">
        <v>1.68</v>
      </c>
      <c r="T429" s="8"/>
      <c r="U429" s="9" t="s">
        <v>22</v>
      </c>
      <c r="V429" s="9" t="s">
        <v>22</v>
      </c>
      <c r="W429" s="9" t="s">
        <v>22</v>
      </c>
      <c r="X429" s="9" t="s">
        <v>22</v>
      </c>
      <c r="Y429" s="9" t="s">
        <v>22</v>
      </c>
      <c r="Z429" s="9" t="s">
        <v>22</v>
      </c>
      <c r="AA429" s="8"/>
      <c r="AB429" s="9" t="s">
        <v>5097</v>
      </c>
      <c r="AC429" s="9" t="s">
        <v>4832</v>
      </c>
      <c r="AD429" s="8"/>
      <c r="AE429" s="9" t="s">
        <v>4695</v>
      </c>
      <c r="AF429" s="9" t="s">
        <v>22</v>
      </c>
      <c r="AG429" s="9" t="s">
        <v>22</v>
      </c>
      <c r="AH429" s="9" t="s">
        <v>22</v>
      </c>
      <c r="AI429" s="9" t="s">
        <v>22</v>
      </c>
      <c r="AJ429" s="9" t="s">
        <v>22</v>
      </c>
      <c r="AK429" s="8"/>
      <c r="AL429" s="9" t="s">
        <v>22</v>
      </c>
      <c r="AM429" s="9" t="s">
        <v>22</v>
      </c>
      <c r="AN429" s="9">
        <v>1.9</v>
      </c>
      <c r="AO429" s="9" t="s">
        <v>22</v>
      </c>
      <c r="AP429" s="9" t="s">
        <v>22</v>
      </c>
      <c r="AQ429" s="8"/>
      <c r="AR429" s="9" t="s">
        <v>4858</v>
      </c>
      <c r="AS429" s="103" t="s">
        <v>5099</v>
      </c>
      <c r="AT429" s="103" t="s">
        <v>22</v>
      </c>
    </row>
    <row r="430">
      <c r="A430" s="9" t="s">
        <v>4114</v>
      </c>
      <c r="B430" s="260" t="str">
        <f> VLOOKUP($A430,datasets!$A:$B,2,0)</f>
        <v>Mölg and Bolch 2017, Remote Sensing (IFALXNZB)</v>
      </c>
      <c r="C430" s="8" t="str">
        <f t="shared" si="1"/>
        <v>IFALXNZB.6.3</v>
      </c>
      <c r="D430" s="9" t="s">
        <v>5427</v>
      </c>
      <c r="E430" s="9" t="s">
        <v>5427</v>
      </c>
      <c r="F430" s="9" t="s">
        <v>4695</v>
      </c>
      <c r="G430" s="9" t="s">
        <v>22</v>
      </c>
      <c r="H430" s="9" t="s">
        <v>22</v>
      </c>
      <c r="I430" s="9" t="s">
        <v>22</v>
      </c>
      <c r="J430" s="9" t="s">
        <v>22</v>
      </c>
      <c r="K430" s="9" t="s">
        <v>22</v>
      </c>
      <c r="L430" s="8"/>
      <c r="M430" s="9">
        <v>21.0</v>
      </c>
      <c r="N430" s="9">
        <v>21.0</v>
      </c>
      <c r="O430" s="9" t="s">
        <v>22</v>
      </c>
      <c r="P430" s="9" t="s">
        <v>22</v>
      </c>
      <c r="Q430" s="9" t="s">
        <v>22</v>
      </c>
      <c r="R430" s="9" t="s">
        <v>22</v>
      </c>
      <c r="S430" s="9">
        <v>5.05</v>
      </c>
      <c r="T430" s="8"/>
      <c r="U430" s="9" t="s">
        <v>22</v>
      </c>
      <c r="V430" s="9" t="s">
        <v>22</v>
      </c>
      <c r="W430" s="9" t="s">
        <v>22</v>
      </c>
      <c r="X430" s="9" t="s">
        <v>22</v>
      </c>
      <c r="Y430" s="9" t="s">
        <v>22</v>
      </c>
      <c r="Z430" s="9" t="s">
        <v>22</v>
      </c>
      <c r="AA430" s="8"/>
      <c r="AB430" s="9" t="s">
        <v>5097</v>
      </c>
      <c r="AC430" s="9" t="s">
        <v>4832</v>
      </c>
      <c r="AD430" s="8"/>
      <c r="AE430" s="9" t="s">
        <v>4695</v>
      </c>
      <c r="AF430" s="9" t="s">
        <v>22</v>
      </c>
      <c r="AG430" s="9" t="s">
        <v>22</v>
      </c>
      <c r="AH430" s="9" t="s">
        <v>22</v>
      </c>
      <c r="AI430" s="9" t="s">
        <v>22</v>
      </c>
      <c r="AJ430" s="9" t="s">
        <v>22</v>
      </c>
      <c r="AK430" s="8"/>
      <c r="AL430" s="9" t="s">
        <v>22</v>
      </c>
      <c r="AM430" s="9" t="s">
        <v>22</v>
      </c>
      <c r="AN430" s="9">
        <v>1.19</v>
      </c>
      <c r="AO430" s="9" t="s">
        <v>22</v>
      </c>
      <c r="AP430" s="9" t="s">
        <v>22</v>
      </c>
      <c r="AQ430" s="8"/>
      <c r="AR430" s="9" t="s">
        <v>4858</v>
      </c>
      <c r="AS430" s="103" t="s">
        <v>5099</v>
      </c>
      <c r="AT430" s="103" t="s">
        <v>22</v>
      </c>
    </row>
    <row r="431">
      <c r="A431" s="9" t="s">
        <v>4115</v>
      </c>
      <c r="B431" s="260" t="str">
        <f> VLOOKUP($A431,datasets!$A:$B,2,0)</f>
        <v>Mölg and Bolch 2017, Remote Sensing (IFALXNZB)</v>
      </c>
      <c r="C431" s="8" t="str">
        <f t="shared" si="1"/>
        <v>IFALXNZB.7.1</v>
      </c>
      <c r="D431" s="9" t="s">
        <v>5427</v>
      </c>
      <c r="E431" s="9" t="s">
        <v>5427</v>
      </c>
      <c r="F431" s="9" t="s">
        <v>4695</v>
      </c>
      <c r="G431" s="9" t="s">
        <v>22</v>
      </c>
      <c r="H431" s="9" t="s">
        <v>22</v>
      </c>
      <c r="I431" s="9" t="s">
        <v>22</v>
      </c>
      <c r="J431" s="9" t="s">
        <v>22</v>
      </c>
      <c r="K431" s="9" t="s">
        <v>22</v>
      </c>
      <c r="L431" s="8"/>
      <c r="M431" s="9">
        <v>16.0</v>
      </c>
      <c r="N431" s="9">
        <v>16.0</v>
      </c>
      <c r="O431" s="9" t="s">
        <v>22</v>
      </c>
      <c r="P431" s="9" t="s">
        <v>22</v>
      </c>
      <c r="Q431" s="9" t="s">
        <v>22</v>
      </c>
      <c r="R431" s="9" t="s">
        <v>22</v>
      </c>
      <c r="S431" s="9">
        <v>0.44</v>
      </c>
      <c r="T431" s="8"/>
      <c r="U431" s="9" t="s">
        <v>22</v>
      </c>
      <c r="V431" s="9" t="s">
        <v>22</v>
      </c>
      <c r="W431" s="9" t="s">
        <v>22</v>
      </c>
      <c r="X431" s="9" t="s">
        <v>22</v>
      </c>
      <c r="Y431" s="9" t="s">
        <v>22</v>
      </c>
      <c r="Z431" s="9" t="s">
        <v>22</v>
      </c>
      <c r="AA431" s="8"/>
      <c r="AB431" s="9" t="s">
        <v>5097</v>
      </c>
      <c r="AC431" s="9" t="s">
        <v>4832</v>
      </c>
      <c r="AD431" s="8"/>
      <c r="AE431" s="9" t="s">
        <v>4695</v>
      </c>
      <c r="AF431" s="9" t="s">
        <v>22</v>
      </c>
      <c r="AG431" s="9" t="s">
        <v>22</v>
      </c>
      <c r="AH431" s="9" t="s">
        <v>22</v>
      </c>
      <c r="AI431" s="9" t="s">
        <v>22</v>
      </c>
      <c r="AJ431" s="9" t="s">
        <v>22</v>
      </c>
      <c r="AK431" s="8"/>
      <c r="AL431" s="9" t="s">
        <v>22</v>
      </c>
      <c r="AM431" s="9" t="s">
        <v>22</v>
      </c>
      <c r="AN431" s="9">
        <v>3.33</v>
      </c>
      <c r="AO431" s="9" t="s">
        <v>22</v>
      </c>
      <c r="AP431" s="9" t="s">
        <v>22</v>
      </c>
      <c r="AQ431" s="8"/>
      <c r="AR431" s="9" t="s">
        <v>4858</v>
      </c>
      <c r="AS431" s="103" t="s">
        <v>5099</v>
      </c>
      <c r="AT431" s="103" t="s">
        <v>22</v>
      </c>
    </row>
    <row r="432">
      <c r="A432" s="9" t="s">
        <v>4115</v>
      </c>
      <c r="B432" s="260" t="str">
        <f> VLOOKUP($A432,datasets!$A:$B,2,0)</f>
        <v>Mölg and Bolch 2017, Remote Sensing (IFALXNZB)</v>
      </c>
      <c r="C432" s="8" t="str">
        <f t="shared" si="1"/>
        <v>IFALXNZB.7.2</v>
      </c>
      <c r="D432" s="9" t="s">
        <v>5427</v>
      </c>
      <c r="E432" s="9" t="s">
        <v>5427</v>
      </c>
      <c r="F432" s="9" t="s">
        <v>4695</v>
      </c>
      <c r="G432" s="9" t="s">
        <v>22</v>
      </c>
      <c r="H432" s="9" t="s">
        <v>22</v>
      </c>
      <c r="I432" s="9" t="s">
        <v>22</v>
      </c>
      <c r="J432" s="9" t="s">
        <v>22</v>
      </c>
      <c r="K432" s="9" t="s">
        <v>22</v>
      </c>
      <c r="L432" s="8"/>
      <c r="M432" s="9">
        <v>12.0</v>
      </c>
      <c r="N432" s="9">
        <v>12.0</v>
      </c>
      <c r="O432" s="9" t="s">
        <v>22</v>
      </c>
      <c r="P432" s="9" t="s">
        <v>22</v>
      </c>
      <c r="Q432" s="9" t="s">
        <v>22</v>
      </c>
      <c r="R432" s="9" t="s">
        <v>22</v>
      </c>
      <c r="S432" s="9">
        <v>0.35</v>
      </c>
      <c r="T432" s="8"/>
      <c r="U432" s="9" t="s">
        <v>22</v>
      </c>
      <c r="V432" s="9" t="s">
        <v>22</v>
      </c>
      <c r="W432" s="9" t="s">
        <v>22</v>
      </c>
      <c r="X432" s="9" t="s">
        <v>22</v>
      </c>
      <c r="Y432" s="9" t="s">
        <v>22</v>
      </c>
      <c r="Z432" s="9" t="s">
        <v>22</v>
      </c>
      <c r="AA432" s="8"/>
      <c r="AB432" s="9" t="s">
        <v>5097</v>
      </c>
      <c r="AC432" s="9" t="s">
        <v>4832</v>
      </c>
      <c r="AD432" s="8"/>
      <c r="AE432" s="9" t="s">
        <v>4695</v>
      </c>
      <c r="AF432" s="9" t="s">
        <v>22</v>
      </c>
      <c r="AG432" s="9" t="s">
        <v>22</v>
      </c>
      <c r="AH432" s="9" t="s">
        <v>22</v>
      </c>
      <c r="AI432" s="9" t="s">
        <v>22</v>
      </c>
      <c r="AJ432" s="9" t="s">
        <v>22</v>
      </c>
      <c r="AK432" s="8"/>
      <c r="AL432" s="9" t="s">
        <v>22</v>
      </c>
      <c r="AM432" s="9" t="s">
        <v>22</v>
      </c>
      <c r="AN432" s="9">
        <v>0.77</v>
      </c>
      <c r="AO432" s="9" t="s">
        <v>22</v>
      </c>
      <c r="AP432" s="9" t="s">
        <v>22</v>
      </c>
      <c r="AQ432" s="8"/>
      <c r="AR432" s="9" t="s">
        <v>4858</v>
      </c>
      <c r="AS432" s="103" t="s">
        <v>5099</v>
      </c>
      <c r="AT432" s="103" t="s">
        <v>22</v>
      </c>
    </row>
    <row r="433">
      <c r="A433" s="9" t="s">
        <v>4116</v>
      </c>
      <c r="B433" s="260" t="str">
        <f> VLOOKUP($A433,datasets!$A:$B,2,0)</f>
        <v>Mölg and Bolch 2017, Remote Sensing (IFALXNZB)</v>
      </c>
      <c r="C433" s="8" t="str">
        <f t="shared" si="1"/>
        <v>IFALXNZB.8.1</v>
      </c>
      <c r="D433" s="9" t="s">
        <v>5427</v>
      </c>
      <c r="E433" s="9" t="s">
        <v>5427</v>
      </c>
      <c r="F433" s="9" t="s">
        <v>4695</v>
      </c>
      <c r="G433" s="9" t="s">
        <v>22</v>
      </c>
      <c r="H433" s="9" t="s">
        <v>22</v>
      </c>
      <c r="I433" s="9" t="s">
        <v>22</v>
      </c>
      <c r="J433" s="9" t="s">
        <v>22</v>
      </c>
      <c r="K433" s="9" t="s">
        <v>22</v>
      </c>
      <c r="L433" s="8"/>
      <c r="M433" s="9">
        <v>23.0</v>
      </c>
      <c r="N433" s="9">
        <v>23.0</v>
      </c>
      <c r="O433" s="9" t="s">
        <v>22</v>
      </c>
      <c r="P433" s="9" t="s">
        <v>22</v>
      </c>
      <c r="Q433" s="9" t="s">
        <v>22</v>
      </c>
      <c r="R433" s="9" t="s">
        <v>22</v>
      </c>
      <c r="S433" s="9">
        <v>1.05</v>
      </c>
      <c r="T433" s="8"/>
      <c r="U433" s="9" t="s">
        <v>22</v>
      </c>
      <c r="V433" s="9" t="s">
        <v>22</v>
      </c>
      <c r="W433" s="9" t="s">
        <v>22</v>
      </c>
      <c r="X433" s="9" t="s">
        <v>22</v>
      </c>
      <c r="Y433" s="9" t="s">
        <v>22</v>
      </c>
      <c r="Z433" s="9" t="s">
        <v>22</v>
      </c>
      <c r="AA433" s="8"/>
      <c r="AB433" s="9" t="s">
        <v>5097</v>
      </c>
      <c r="AC433" s="9" t="s">
        <v>4832</v>
      </c>
      <c r="AD433" s="8"/>
      <c r="AE433" s="9" t="s">
        <v>4695</v>
      </c>
      <c r="AF433" s="9" t="s">
        <v>22</v>
      </c>
      <c r="AG433" s="9" t="s">
        <v>22</v>
      </c>
      <c r="AH433" s="9" t="s">
        <v>22</v>
      </c>
      <c r="AI433" s="9" t="s">
        <v>22</v>
      </c>
      <c r="AJ433" s="9" t="s">
        <v>22</v>
      </c>
      <c r="AK433" s="8"/>
      <c r="AL433" s="9" t="s">
        <v>22</v>
      </c>
      <c r="AM433" s="9" t="s">
        <v>22</v>
      </c>
      <c r="AN433" s="9">
        <v>1.53</v>
      </c>
      <c r="AO433" s="9" t="s">
        <v>22</v>
      </c>
      <c r="AP433" s="9" t="s">
        <v>22</v>
      </c>
      <c r="AQ433" s="8"/>
      <c r="AR433" s="9" t="s">
        <v>4858</v>
      </c>
      <c r="AS433" s="103" t="s">
        <v>5099</v>
      </c>
      <c r="AT433" s="103" t="s">
        <v>22</v>
      </c>
    </row>
    <row r="434">
      <c r="A434" s="9" t="s">
        <v>4116</v>
      </c>
      <c r="B434" s="260" t="str">
        <f> VLOOKUP($A434,datasets!$A:$B,2,0)</f>
        <v>Mölg and Bolch 2017, Remote Sensing (IFALXNZB)</v>
      </c>
      <c r="C434" s="8" t="str">
        <f t="shared" si="1"/>
        <v>IFALXNZB.8.2</v>
      </c>
      <c r="D434" s="9" t="s">
        <v>5427</v>
      </c>
      <c r="E434" s="9" t="s">
        <v>5427</v>
      </c>
      <c r="F434" s="9" t="s">
        <v>4695</v>
      </c>
      <c r="G434" s="9" t="s">
        <v>22</v>
      </c>
      <c r="H434" s="9" t="s">
        <v>22</v>
      </c>
      <c r="I434" s="9" t="s">
        <v>22</v>
      </c>
      <c r="J434" s="9" t="s">
        <v>22</v>
      </c>
      <c r="K434" s="9" t="s">
        <v>22</v>
      </c>
      <c r="L434" s="8"/>
      <c r="M434" s="9">
        <v>28.0</v>
      </c>
      <c r="N434" s="9">
        <v>28.0</v>
      </c>
      <c r="O434" s="9" t="s">
        <v>22</v>
      </c>
      <c r="P434" s="9" t="s">
        <v>22</v>
      </c>
      <c r="Q434" s="9" t="s">
        <v>22</v>
      </c>
      <c r="R434" s="9" t="s">
        <v>22</v>
      </c>
      <c r="S434" s="9">
        <v>3.61</v>
      </c>
      <c r="T434" s="8"/>
      <c r="U434" s="9" t="s">
        <v>22</v>
      </c>
      <c r="V434" s="9" t="s">
        <v>22</v>
      </c>
      <c r="W434" s="9" t="s">
        <v>22</v>
      </c>
      <c r="X434" s="9" t="s">
        <v>22</v>
      </c>
      <c r="Y434" s="9" t="s">
        <v>22</v>
      </c>
      <c r="Z434" s="9" t="s">
        <v>22</v>
      </c>
      <c r="AA434" s="8"/>
      <c r="AB434" s="9" t="s">
        <v>5097</v>
      </c>
      <c r="AC434" s="9" t="s">
        <v>4832</v>
      </c>
      <c r="AD434" s="8"/>
      <c r="AE434" s="9" t="s">
        <v>4695</v>
      </c>
      <c r="AF434" s="9" t="s">
        <v>22</v>
      </c>
      <c r="AG434" s="9" t="s">
        <v>22</v>
      </c>
      <c r="AH434" s="9" t="s">
        <v>22</v>
      </c>
      <c r="AI434" s="9" t="s">
        <v>22</v>
      </c>
      <c r="AJ434" s="9" t="s">
        <v>22</v>
      </c>
      <c r="AK434" s="8"/>
      <c r="AL434" s="9" t="s">
        <v>22</v>
      </c>
      <c r="AM434" s="9" t="s">
        <v>22</v>
      </c>
      <c r="AN434" s="9">
        <v>1.39</v>
      </c>
      <c r="AO434" s="9" t="s">
        <v>22</v>
      </c>
      <c r="AP434" s="9" t="s">
        <v>22</v>
      </c>
      <c r="AQ434" s="8"/>
      <c r="AR434" s="9" t="s">
        <v>4858</v>
      </c>
      <c r="AS434" s="103" t="s">
        <v>5099</v>
      </c>
      <c r="AT434" s="103" t="s">
        <v>22</v>
      </c>
    </row>
    <row r="435">
      <c r="A435" s="9" t="s">
        <v>4116</v>
      </c>
      <c r="B435" s="260" t="str">
        <f> VLOOKUP($A435,datasets!$A:$B,2,0)</f>
        <v>Mölg and Bolch 2017, Remote Sensing (IFALXNZB)</v>
      </c>
      <c r="C435" s="8" t="str">
        <f t="shared" si="1"/>
        <v>IFALXNZB.8.3</v>
      </c>
      <c r="D435" s="9" t="s">
        <v>5427</v>
      </c>
      <c r="E435" s="9" t="s">
        <v>5427</v>
      </c>
      <c r="F435" s="9" t="s">
        <v>4695</v>
      </c>
      <c r="G435" s="9" t="s">
        <v>22</v>
      </c>
      <c r="H435" s="9" t="s">
        <v>22</v>
      </c>
      <c r="I435" s="9" t="s">
        <v>22</v>
      </c>
      <c r="J435" s="9" t="s">
        <v>22</v>
      </c>
      <c r="K435" s="9" t="s">
        <v>22</v>
      </c>
      <c r="L435" s="8"/>
      <c r="M435" s="9">
        <v>21.0</v>
      </c>
      <c r="N435" s="9">
        <v>21.0</v>
      </c>
      <c r="O435" s="9" t="s">
        <v>22</v>
      </c>
      <c r="P435" s="9" t="s">
        <v>22</v>
      </c>
      <c r="Q435" s="9" t="s">
        <v>22</v>
      </c>
      <c r="R435" s="9" t="s">
        <v>22</v>
      </c>
      <c r="S435" s="9">
        <v>2.17</v>
      </c>
      <c r="T435" s="8"/>
      <c r="U435" s="9" t="s">
        <v>22</v>
      </c>
      <c r="V435" s="9" t="s">
        <v>22</v>
      </c>
      <c r="W435" s="9" t="s">
        <v>22</v>
      </c>
      <c r="X435" s="9" t="s">
        <v>22</v>
      </c>
      <c r="Y435" s="9" t="s">
        <v>22</v>
      </c>
      <c r="Z435" s="9" t="s">
        <v>22</v>
      </c>
      <c r="AA435" s="8"/>
      <c r="AB435" s="9" t="s">
        <v>5097</v>
      </c>
      <c r="AC435" s="9" t="s">
        <v>4832</v>
      </c>
      <c r="AD435" s="8"/>
      <c r="AE435" s="9" t="s">
        <v>4695</v>
      </c>
      <c r="AF435" s="9" t="s">
        <v>22</v>
      </c>
      <c r="AG435" s="9" t="s">
        <v>22</v>
      </c>
      <c r="AH435" s="9" t="s">
        <v>22</v>
      </c>
      <c r="AI435" s="9" t="s">
        <v>22</v>
      </c>
      <c r="AJ435" s="9" t="s">
        <v>22</v>
      </c>
      <c r="AK435" s="8"/>
      <c r="AL435" s="9" t="s">
        <v>22</v>
      </c>
      <c r="AM435" s="9" t="s">
        <v>22</v>
      </c>
      <c r="AN435" s="9">
        <v>1.85</v>
      </c>
      <c r="AO435" s="9" t="s">
        <v>22</v>
      </c>
      <c r="AP435" s="9" t="s">
        <v>22</v>
      </c>
      <c r="AQ435" s="8"/>
      <c r="AR435" s="9" t="s">
        <v>4858</v>
      </c>
      <c r="AS435" s="103" t="s">
        <v>5099</v>
      </c>
      <c r="AT435" s="103" t="s">
        <v>22</v>
      </c>
    </row>
    <row r="436">
      <c r="A436" s="9" t="s">
        <v>4117</v>
      </c>
      <c r="B436" s="260" t="str">
        <f> VLOOKUP($A436,datasets!$A:$B,2,0)</f>
        <v>Mölg and Bolch 2017, Remote Sensing (IFALXNZB)</v>
      </c>
      <c r="C436" s="8" t="str">
        <f t="shared" si="1"/>
        <v>IFALXNZB.9.1</v>
      </c>
      <c r="D436" s="9" t="s">
        <v>5427</v>
      </c>
      <c r="E436" s="9" t="s">
        <v>5427</v>
      </c>
      <c r="F436" s="9" t="s">
        <v>4695</v>
      </c>
      <c r="G436" s="9" t="s">
        <v>22</v>
      </c>
      <c r="H436" s="9" t="s">
        <v>22</v>
      </c>
      <c r="I436" s="9" t="s">
        <v>22</v>
      </c>
      <c r="J436" s="9" t="s">
        <v>22</v>
      </c>
      <c r="K436" s="9" t="s">
        <v>22</v>
      </c>
      <c r="L436" s="8"/>
      <c r="M436" s="9">
        <v>21.0</v>
      </c>
      <c r="N436" s="9">
        <v>21.0</v>
      </c>
      <c r="O436" s="9" t="s">
        <v>22</v>
      </c>
      <c r="P436" s="9" t="s">
        <v>22</v>
      </c>
      <c r="Q436" s="9" t="s">
        <v>22</v>
      </c>
      <c r="R436" s="9" t="s">
        <v>22</v>
      </c>
      <c r="S436" s="9">
        <v>1.87</v>
      </c>
      <c r="T436" s="8"/>
      <c r="U436" s="9" t="s">
        <v>22</v>
      </c>
      <c r="V436" s="9" t="s">
        <v>22</v>
      </c>
      <c r="W436" s="9" t="s">
        <v>22</v>
      </c>
      <c r="X436" s="9" t="s">
        <v>22</v>
      </c>
      <c r="Y436" s="9" t="s">
        <v>22</v>
      </c>
      <c r="Z436" s="9" t="s">
        <v>22</v>
      </c>
      <c r="AA436" s="8"/>
      <c r="AB436" s="9" t="s">
        <v>5097</v>
      </c>
      <c r="AC436" s="9" t="s">
        <v>4832</v>
      </c>
      <c r="AD436" s="8"/>
      <c r="AE436" s="9" t="s">
        <v>4695</v>
      </c>
      <c r="AF436" s="9" t="s">
        <v>22</v>
      </c>
      <c r="AG436" s="9" t="s">
        <v>22</v>
      </c>
      <c r="AH436" s="9" t="s">
        <v>22</v>
      </c>
      <c r="AI436" s="9" t="s">
        <v>22</v>
      </c>
      <c r="AJ436" s="9" t="s">
        <v>22</v>
      </c>
      <c r="AK436" s="8"/>
      <c r="AL436" s="9" t="s">
        <v>22</v>
      </c>
      <c r="AM436" s="9" t="s">
        <v>22</v>
      </c>
      <c r="AN436" s="9">
        <v>0.88</v>
      </c>
      <c r="AO436" s="9" t="s">
        <v>22</v>
      </c>
      <c r="AP436" s="9" t="s">
        <v>22</v>
      </c>
      <c r="AQ436" s="8"/>
      <c r="AR436" s="9" t="s">
        <v>4858</v>
      </c>
      <c r="AS436" s="103" t="s">
        <v>5099</v>
      </c>
      <c r="AT436" s="103" t="s">
        <v>22</v>
      </c>
    </row>
    <row r="437">
      <c r="A437" s="9" t="s">
        <v>4117</v>
      </c>
      <c r="B437" s="260" t="str">
        <f> VLOOKUP($A437,datasets!$A:$B,2,0)</f>
        <v>Mölg and Bolch 2017, Remote Sensing (IFALXNZB)</v>
      </c>
      <c r="C437" s="8" t="str">
        <f t="shared" si="1"/>
        <v>IFALXNZB.9.2</v>
      </c>
      <c r="D437" s="9" t="s">
        <v>5427</v>
      </c>
      <c r="E437" s="9" t="s">
        <v>5427</v>
      </c>
      <c r="F437" s="9" t="s">
        <v>4695</v>
      </c>
      <c r="G437" s="9" t="s">
        <v>22</v>
      </c>
      <c r="H437" s="9" t="s">
        <v>22</v>
      </c>
      <c r="I437" s="9" t="s">
        <v>22</v>
      </c>
      <c r="J437" s="9" t="s">
        <v>22</v>
      </c>
      <c r="K437" s="9" t="s">
        <v>22</v>
      </c>
      <c r="L437" s="8"/>
      <c r="M437" s="9">
        <v>21.0</v>
      </c>
      <c r="N437" s="9">
        <v>21.0</v>
      </c>
      <c r="O437" s="9" t="s">
        <v>22</v>
      </c>
      <c r="P437" s="9" t="s">
        <v>22</v>
      </c>
      <c r="Q437" s="9" t="s">
        <v>22</v>
      </c>
      <c r="R437" s="9" t="s">
        <v>22</v>
      </c>
      <c r="S437" s="9">
        <v>0.96</v>
      </c>
      <c r="T437" s="8"/>
      <c r="U437" s="9" t="s">
        <v>22</v>
      </c>
      <c r="V437" s="9" t="s">
        <v>22</v>
      </c>
      <c r="W437" s="9" t="s">
        <v>22</v>
      </c>
      <c r="X437" s="9" t="s">
        <v>22</v>
      </c>
      <c r="Y437" s="9" t="s">
        <v>22</v>
      </c>
      <c r="Z437" s="9" t="s">
        <v>22</v>
      </c>
      <c r="AA437" s="8"/>
      <c r="AB437" s="9" t="s">
        <v>5097</v>
      </c>
      <c r="AC437" s="9" t="s">
        <v>4832</v>
      </c>
      <c r="AD437" s="8"/>
      <c r="AE437" s="9" t="s">
        <v>4695</v>
      </c>
      <c r="AF437" s="9" t="s">
        <v>22</v>
      </c>
      <c r="AG437" s="9" t="s">
        <v>22</v>
      </c>
      <c r="AH437" s="9" t="s">
        <v>22</v>
      </c>
      <c r="AI437" s="9" t="s">
        <v>22</v>
      </c>
      <c r="AJ437" s="9" t="s">
        <v>22</v>
      </c>
      <c r="AK437" s="8"/>
      <c r="AL437" s="9" t="s">
        <v>22</v>
      </c>
      <c r="AM437" s="9" t="s">
        <v>22</v>
      </c>
      <c r="AN437" s="9">
        <v>1.02</v>
      </c>
      <c r="AO437" s="9" t="s">
        <v>22</v>
      </c>
      <c r="AP437" s="9" t="s">
        <v>22</v>
      </c>
      <c r="AQ437" s="8"/>
      <c r="AR437" s="9" t="s">
        <v>4858</v>
      </c>
      <c r="AS437" s="103" t="s">
        <v>5099</v>
      </c>
      <c r="AT437" s="103" t="s">
        <v>22</v>
      </c>
    </row>
    <row r="438">
      <c r="A438" s="9" t="s">
        <v>4118</v>
      </c>
      <c r="B438" s="260" t="str">
        <f> VLOOKUP($A438,datasets!$A:$B,2,0)</f>
        <v>Mölg et al. 2019, The Cryosphere (ZMXR5AJX)</v>
      </c>
      <c r="C438" s="8" t="str">
        <f t="shared" si="1"/>
        <v>ZMXR5AJX.1.1</v>
      </c>
      <c r="D438" s="9" t="s">
        <v>5427</v>
      </c>
      <c r="E438" s="9" t="s">
        <v>5427</v>
      </c>
      <c r="F438" s="9" t="s">
        <v>4695</v>
      </c>
      <c r="G438" s="9" t="s">
        <v>22</v>
      </c>
      <c r="H438" s="9" t="s">
        <v>22</v>
      </c>
      <c r="I438" s="9">
        <v>2.0</v>
      </c>
      <c r="J438" s="9" t="s">
        <v>22</v>
      </c>
      <c r="K438" s="9" t="s">
        <v>22</v>
      </c>
      <c r="L438" s="8"/>
      <c r="M438" s="291">
        <v>45580.0</v>
      </c>
      <c r="N438" s="9">
        <v>10.0</v>
      </c>
      <c r="O438" s="9" t="s">
        <v>22</v>
      </c>
      <c r="P438" s="9" t="s">
        <v>22</v>
      </c>
      <c r="Q438" s="9" t="s">
        <v>22</v>
      </c>
      <c r="R438" s="9" t="s">
        <v>22</v>
      </c>
      <c r="S438" s="9" t="s">
        <v>22</v>
      </c>
      <c r="T438" s="8"/>
      <c r="U438" s="9" t="s">
        <v>22</v>
      </c>
      <c r="V438" s="9" t="s">
        <v>22</v>
      </c>
      <c r="W438" s="9" t="s">
        <v>22</v>
      </c>
      <c r="X438" s="9" t="s">
        <v>22</v>
      </c>
      <c r="Y438" s="9" t="s">
        <v>22</v>
      </c>
      <c r="Z438" s="9" t="s">
        <v>22</v>
      </c>
      <c r="AA438" s="8"/>
      <c r="AB438" s="9" t="s">
        <v>5100</v>
      </c>
      <c r="AC438" s="9" t="s">
        <v>4693</v>
      </c>
      <c r="AD438" s="8"/>
      <c r="AE438" s="9" t="s">
        <v>4695</v>
      </c>
      <c r="AF438" s="9" t="s">
        <v>22</v>
      </c>
      <c r="AG438" s="9" t="s">
        <v>22</v>
      </c>
      <c r="AH438" s="9">
        <v>2.0</v>
      </c>
      <c r="AI438" s="9" t="s">
        <v>22</v>
      </c>
      <c r="AJ438" s="9" t="s">
        <v>22</v>
      </c>
      <c r="AK438" s="8"/>
      <c r="AL438" s="9" t="s">
        <v>22</v>
      </c>
      <c r="AM438" s="9" t="s">
        <v>22</v>
      </c>
      <c r="AN438" s="103">
        <v>5.0</v>
      </c>
      <c r="AO438" s="9" t="s">
        <v>22</v>
      </c>
      <c r="AP438" s="9" t="s">
        <v>22</v>
      </c>
      <c r="AQ438" s="8"/>
      <c r="AR438" s="9" t="s">
        <v>4858</v>
      </c>
      <c r="AS438" s="103" t="s">
        <v>5099</v>
      </c>
      <c r="AT438" s="101" t="s">
        <v>22</v>
      </c>
    </row>
    <row r="439">
      <c r="A439" s="9" t="s">
        <v>4121</v>
      </c>
      <c r="B439" s="260" t="str">
        <f> VLOOKUP($A439,datasets!$A:$B,2,0)</f>
        <v>Mölg et al. 2019, The Cryosphere (ZMXR5AJX)</v>
      </c>
      <c r="C439" s="8" t="str">
        <f t="shared" si="1"/>
        <v>ZMXR5AJX.2.1</v>
      </c>
      <c r="D439" s="9" t="s">
        <v>5427</v>
      </c>
      <c r="E439" s="9" t="s">
        <v>5427</v>
      </c>
      <c r="F439" s="9" t="s">
        <v>4695</v>
      </c>
      <c r="G439" s="9" t="s">
        <v>22</v>
      </c>
      <c r="H439" s="9" t="s">
        <v>22</v>
      </c>
      <c r="I439" s="9">
        <v>2.0</v>
      </c>
      <c r="J439" s="9" t="s">
        <v>22</v>
      </c>
      <c r="K439" s="9" t="s">
        <v>22</v>
      </c>
      <c r="L439" s="8"/>
      <c r="M439" s="291">
        <v>45580.0</v>
      </c>
      <c r="N439" s="9">
        <v>10.0</v>
      </c>
      <c r="O439" s="9" t="s">
        <v>22</v>
      </c>
      <c r="P439" s="9" t="s">
        <v>22</v>
      </c>
      <c r="Q439" s="9" t="s">
        <v>22</v>
      </c>
      <c r="R439" s="9" t="s">
        <v>22</v>
      </c>
      <c r="S439" s="9" t="s">
        <v>22</v>
      </c>
      <c r="T439" s="8"/>
      <c r="U439" s="9" t="s">
        <v>22</v>
      </c>
      <c r="V439" s="9" t="s">
        <v>22</v>
      </c>
      <c r="W439" s="9" t="s">
        <v>22</v>
      </c>
      <c r="X439" s="9" t="s">
        <v>22</v>
      </c>
      <c r="Y439" s="9" t="s">
        <v>22</v>
      </c>
      <c r="Z439" s="9" t="s">
        <v>22</v>
      </c>
      <c r="AA439" s="8"/>
      <c r="AB439" s="9" t="s">
        <v>5100</v>
      </c>
      <c r="AC439" s="9" t="s">
        <v>4693</v>
      </c>
      <c r="AD439" s="8"/>
      <c r="AE439" s="9" t="s">
        <v>4695</v>
      </c>
      <c r="AF439" s="9" t="s">
        <v>22</v>
      </c>
      <c r="AG439" s="9" t="s">
        <v>22</v>
      </c>
      <c r="AH439" s="9">
        <v>2.0</v>
      </c>
      <c r="AI439" s="9" t="s">
        <v>22</v>
      </c>
      <c r="AJ439" s="9" t="s">
        <v>22</v>
      </c>
      <c r="AK439" s="8"/>
      <c r="AL439" s="9" t="s">
        <v>22</v>
      </c>
      <c r="AM439" s="9" t="s">
        <v>22</v>
      </c>
      <c r="AN439" s="103">
        <v>1.0</v>
      </c>
      <c r="AO439" s="9" t="s">
        <v>22</v>
      </c>
      <c r="AP439" s="9" t="s">
        <v>22</v>
      </c>
      <c r="AQ439" s="8"/>
      <c r="AR439" s="9" t="s">
        <v>4858</v>
      </c>
      <c r="AS439" s="103" t="s">
        <v>5099</v>
      </c>
      <c r="AT439" s="101" t="s">
        <v>22</v>
      </c>
    </row>
    <row r="440">
      <c r="A440" s="9" t="s">
        <v>4122</v>
      </c>
      <c r="B440" s="260" t="str">
        <f> VLOOKUP($A440,datasets!$A:$B,2,0)</f>
        <v>Mölg et al. 2019, The Cryosphere (ZMXR5AJX)</v>
      </c>
      <c r="C440" s="8" t="str">
        <f t="shared" si="1"/>
        <v>ZMXR5AJX.3.1</v>
      </c>
      <c r="D440" s="9" t="s">
        <v>5427</v>
      </c>
      <c r="E440" s="9" t="s">
        <v>5427</v>
      </c>
      <c r="F440" s="9" t="s">
        <v>4695</v>
      </c>
      <c r="G440" s="9" t="s">
        <v>22</v>
      </c>
      <c r="H440" s="9" t="s">
        <v>22</v>
      </c>
      <c r="I440" s="9">
        <v>2.0</v>
      </c>
      <c r="J440" s="9" t="s">
        <v>22</v>
      </c>
      <c r="K440" s="9" t="s">
        <v>22</v>
      </c>
      <c r="L440" s="8"/>
      <c r="M440" s="291">
        <v>45580.0</v>
      </c>
      <c r="N440" s="9">
        <v>10.0</v>
      </c>
      <c r="O440" s="9" t="s">
        <v>22</v>
      </c>
      <c r="P440" s="9" t="s">
        <v>22</v>
      </c>
      <c r="Q440" s="9" t="s">
        <v>22</v>
      </c>
      <c r="R440" s="9" t="s">
        <v>22</v>
      </c>
      <c r="S440" s="9" t="s">
        <v>22</v>
      </c>
      <c r="T440" s="8"/>
      <c r="U440" s="9" t="s">
        <v>22</v>
      </c>
      <c r="V440" s="9" t="s">
        <v>22</v>
      </c>
      <c r="W440" s="9" t="s">
        <v>22</v>
      </c>
      <c r="X440" s="9" t="s">
        <v>22</v>
      </c>
      <c r="Y440" s="9" t="s">
        <v>22</v>
      </c>
      <c r="Z440" s="9" t="s">
        <v>22</v>
      </c>
      <c r="AA440" s="8"/>
      <c r="AB440" s="9" t="s">
        <v>5100</v>
      </c>
      <c r="AC440" s="9" t="s">
        <v>4693</v>
      </c>
      <c r="AD440" s="8"/>
      <c r="AE440" s="9" t="s">
        <v>4695</v>
      </c>
      <c r="AF440" s="9" t="s">
        <v>22</v>
      </c>
      <c r="AG440" s="9" t="s">
        <v>22</v>
      </c>
      <c r="AH440" s="9">
        <v>2.0</v>
      </c>
      <c r="AI440" s="9" t="s">
        <v>22</v>
      </c>
      <c r="AJ440" s="9" t="s">
        <v>22</v>
      </c>
      <c r="AK440" s="8"/>
      <c r="AL440" s="9" t="s">
        <v>22</v>
      </c>
      <c r="AM440" s="9" t="s">
        <v>22</v>
      </c>
      <c r="AN440" s="103">
        <v>1.0</v>
      </c>
      <c r="AO440" s="9" t="s">
        <v>22</v>
      </c>
      <c r="AP440" s="9" t="s">
        <v>22</v>
      </c>
      <c r="AQ440" s="8"/>
      <c r="AR440" s="9" t="s">
        <v>4858</v>
      </c>
      <c r="AS440" s="103" t="s">
        <v>5099</v>
      </c>
      <c r="AT440" s="101" t="s">
        <v>22</v>
      </c>
    </row>
    <row r="441">
      <c r="A441" s="9" t="s">
        <v>4123</v>
      </c>
      <c r="B441" s="260" t="str">
        <f> VLOOKUP($A441,datasets!$A:$B,2,0)</f>
        <v>Mölg et al. 2019, The Cryosphere (ZMXR5AJX)</v>
      </c>
      <c r="C441" s="8" t="str">
        <f t="shared" si="1"/>
        <v>ZMXR5AJX.4.1</v>
      </c>
      <c r="D441" s="9" t="s">
        <v>5427</v>
      </c>
      <c r="E441" s="9" t="s">
        <v>5427</v>
      </c>
      <c r="F441" s="9" t="s">
        <v>4695</v>
      </c>
      <c r="G441" s="9" t="s">
        <v>22</v>
      </c>
      <c r="H441" s="9" t="s">
        <v>22</v>
      </c>
      <c r="I441" s="9">
        <v>2.0</v>
      </c>
      <c r="J441" s="9" t="s">
        <v>22</v>
      </c>
      <c r="K441" s="9" t="s">
        <v>22</v>
      </c>
      <c r="L441" s="8"/>
      <c r="M441" s="291">
        <v>45580.0</v>
      </c>
      <c r="N441" s="9">
        <v>10.0</v>
      </c>
      <c r="O441" s="9" t="s">
        <v>22</v>
      </c>
      <c r="P441" s="9" t="s">
        <v>22</v>
      </c>
      <c r="Q441" s="9" t="s">
        <v>22</v>
      </c>
      <c r="R441" s="9" t="s">
        <v>22</v>
      </c>
      <c r="S441" s="9" t="s">
        <v>22</v>
      </c>
      <c r="T441" s="8"/>
      <c r="U441" s="9" t="s">
        <v>22</v>
      </c>
      <c r="V441" s="9" t="s">
        <v>22</v>
      </c>
      <c r="W441" s="9" t="s">
        <v>22</v>
      </c>
      <c r="X441" s="9" t="s">
        <v>22</v>
      </c>
      <c r="Y441" s="9" t="s">
        <v>22</v>
      </c>
      <c r="Z441" s="9" t="s">
        <v>22</v>
      </c>
      <c r="AA441" s="8"/>
      <c r="AB441" s="9" t="s">
        <v>5100</v>
      </c>
      <c r="AC441" s="9" t="s">
        <v>4693</v>
      </c>
      <c r="AD441" s="8"/>
      <c r="AE441" s="9" t="s">
        <v>4695</v>
      </c>
      <c r="AF441" s="9" t="s">
        <v>22</v>
      </c>
      <c r="AG441" s="9" t="s">
        <v>22</v>
      </c>
      <c r="AH441" s="9">
        <v>2.0</v>
      </c>
      <c r="AI441" s="9" t="s">
        <v>22</v>
      </c>
      <c r="AJ441" s="9" t="s">
        <v>22</v>
      </c>
      <c r="AK441" s="8"/>
      <c r="AL441" s="9" t="s">
        <v>22</v>
      </c>
      <c r="AM441" s="9" t="s">
        <v>22</v>
      </c>
      <c r="AN441" s="103">
        <v>1.42</v>
      </c>
      <c r="AO441" s="9" t="s">
        <v>22</v>
      </c>
      <c r="AP441" s="9" t="s">
        <v>22</v>
      </c>
      <c r="AQ441" s="8"/>
      <c r="AR441" s="9" t="s">
        <v>4858</v>
      </c>
      <c r="AS441" s="103" t="s">
        <v>5099</v>
      </c>
      <c r="AT441" s="101" t="s">
        <v>22</v>
      </c>
    </row>
    <row r="442">
      <c r="A442" s="9" t="s">
        <v>4124</v>
      </c>
      <c r="B442" s="260" t="str">
        <f> VLOOKUP($A442,datasets!$A:$B,2,0)</f>
        <v>Mölg et al. 2019, The Cryosphere (ZMXR5AJX)</v>
      </c>
      <c r="C442" s="8" t="str">
        <f t="shared" si="1"/>
        <v>ZMXR5AJX.5.1</v>
      </c>
      <c r="D442" s="9" t="s">
        <v>5427</v>
      </c>
      <c r="E442" s="9" t="s">
        <v>5427</v>
      </c>
      <c r="F442" s="9" t="s">
        <v>4695</v>
      </c>
      <c r="G442" s="9" t="s">
        <v>22</v>
      </c>
      <c r="H442" s="9" t="s">
        <v>22</v>
      </c>
      <c r="I442" s="9">
        <v>2.0</v>
      </c>
      <c r="J442" s="9" t="s">
        <v>22</v>
      </c>
      <c r="K442" s="9" t="s">
        <v>22</v>
      </c>
      <c r="L442" s="8"/>
      <c r="M442" s="291">
        <v>45580.0</v>
      </c>
      <c r="N442" s="9">
        <v>10.0</v>
      </c>
      <c r="O442" s="9" t="s">
        <v>22</v>
      </c>
      <c r="P442" s="9" t="s">
        <v>22</v>
      </c>
      <c r="Q442" s="9" t="s">
        <v>22</v>
      </c>
      <c r="R442" s="9" t="s">
        <v>22</v>
      </c>
      <c r="S442" s="9" t="s">
        <v>22</v>
      </c>
      <c r="T442" s="8"/>
      <c r="U442" s="9" t="s">
        <v>22</v>
      </c>
      <c r="V442" s="9" t="s">
        <v>22</v>
      </c>
      <c r="W442" s="9" t="s">
        <v>22</v>
      </c>
      <c r="X442" s="9" t="s">
        <v>22</v>
      </c>
      <c r="Y442" s="9" t="s">
        <v>22</v>
      </c>
      <c r="Z442" s="9" t="s">
        <v>22</v>
      </c>
      <c r="AA442" s="8"/>
      <c r="AB442" s="9" t="s">
        <v>5100</v>
      </c>
      <c r="AC442" s="9" t="s">
        <v>4693</v>
      </c>
      <c r="AD442" s="8"/>
      <c r="AE442" s="9" t="s">
        <v>4695</v>
      </c>
      <c r="AF442" s="9" t="s">
        <v>22</v>
      </c>
      <c r="AG442" s="9" t="s">
        <v>22</v>
      </c>
      <c r="AH442" s="9">
        <v>2.0</v>
      </c>
      <c r="AI442" s="9" t="s">
        <v>22</v>
      </c>
      <c r="AJ442" s="9" t="s">
        <v>22</v>
      </c>
      <c r="AK442" s="8"/>
      <c r="AL442" s="9" t="s">
        <v>22</v>
      </c>
      <c r="AM442" s="9" t="s">
        <v>22</v>
      </c>
      <c r="AN442" s="103">
        <v>1.19</v>
      </c>
      <c r="AO442" s="9" t="s">
        <v>22</v>
      </c>
      <c r="AP442" s="9" t="s">
        <v>22</v>
      </c>
      <c r="AQ442" s="8"/>
      <c r="AR442" s="9" t="s">
        <v>4858</v>
      </c>
      <c r="AS442" s="103" t="s">
        <v>5099</v>
      </c>
      <c r="AT442" s="101" t="s">
        <v>22</v>
      </c>
    </row>
    <row r="443">
      <c r="A443" s="9" t="s">
        <v>4125</v>
      </c>
      <c r="B443" s="260" t="str">
        <f> VLOOKUP($A443,datasets!$A:$B,2,0)</f>
        <v>Mölg et al. 2019, The Cryosphere (ZMXR5AJX)</v>
      </c>
      <c r="C443" s="8" t="str">
        <f t="shared" si="1"/>
        <v>ZMXR5AJX.6.1</v>
      </c>
      <c r="D443" s="9" t="s">
        <v>5427</v>
      </c>
      <c r="E443" s="9" t="s">
        <v>5427</v>
      </c>
      <c r="F443" s="9" t="s">
        <v>4695</v>
      </c>
      <c r="G443" s="9" t="s">
        <v>22</v>
      </c>
      <c r="H443" s="9" t="s">
        <v>22</v>
      </c>
      <c r="I443" s="9">
        <v>2.0</v>
      </c>
      <c r="J443" s="9" t="s">
        <v>22</v>
      </c>
      <c r="K443" s="9" t="s">
        <v>22</v>
      </c>
      <c r="L443" s="8"/>
      <c r="M443" s="291">
        <v>45580.0</v>
      </c>
      <c r="N443" s="9">
        <v>10.0</v>
      </c>
      <c r="O443" s="9" t="s">
        <v>22</v>
      </c>
      <c r="P443" s="9" t="s">
        <v>22</v>
      </c>
      <c r="Q443" s="9" t="s">
        <v>22</v>
      </c>
      <c r="R443" s="9" t="s">
        <v>22</v>
      </c>
      <c r="S443" s="9" t="s">
        <v>22</v>
      </c>
      <c r="T443" s="8"/>
      <c r="U443" s="9" t="s">
        <v>22</v>
      </c>
      <c r="V443" s="9" t="s">
        <v>22</v>
      </c>
      <c r="W443" s="9" t="s">
        <v>22</v>
      </c>
      <c r="X443" s="9" t="s">
        <v>22</v>
      </c>
      <c r="Y443" s="9" t="s">
        <v>22</v>
      </c>
      <c r="Z443" s="9" t="s">
        <v>22</v>
      </c>
      <c r="AA443" s="8"/>
      <c r="AB443" s="9" t="s">
        <v>5100</v>
      </c>
      <c r="AC443" s="9" t="s">
        <v>4693</v>
      </c>
      <c r="AD443" s="8"/>
      <c r="AE443" s="9" t="s">
        <v>4695</v>
      </c>
      <c r="AF443" s="9" t="s">
        <v>22</v>
      </c>
      <c r="AG443" s="9" t="s">
        <v>22</v>
      </c>
      <c r="AH443" s="9">
        <v>2.0</v>
      </c>
      <c r="AI443" s="9" t="s">
        <v>22</v>
      </c>
      <c r="AJ443" s="9" t="s">
        <v>22</v>
      </c>
      <c r="AK443" s="8"/>
      <c r="AL443" s="9" t="s">
        <v>22</v>
      </c>
      <c r="AM443" s="9" t="s">
        <v>22</v>
      </c>
      <c r="AN443" s="103">
        <v>0.77</v>
      </c>
      <c r="AO443" s="9" t="s">
        <v>22</v>
      </c>
      <c r="AP443" s="9" t="s">
        <v>22</v>
      </c>
      <c r="AQ443" s="8"/>
      <c r="AR443" s="9" t="s">
        <v>4858</v>
      </c>
      <c r="AS443" s="103" t="s">
        <v>5099</v>
      </c>
      <c r="AT443" s="101" t="s">
        <v>22</v>
      </c>
    </row>
    <row r="444">
      <c r="A444" s="9" t="s">
        <v>4126</v>
      </c>
      <c r="B444" s="260" t="str">
        <f> VLOOKUP($A444,datasets!$A:$B,2,0)</f>
        <v>Mölg et al. 2019, The Cryosphere (ZMXR5AJX)</v>
      </c>
      <c r="C444" s="8" t="str">
        <f t="shared" si="1"/>
        <v>ZMXR5AJX.7.1</v>
      </c>
      <c r="D444" s="9" t="s">
        <v>5427</v>
      </c>
      <c r="E444" s="9" t="s">
        <v>5427</v>
      </c>
      <c r="F444" s="9" t="s">
        <v>4695</v>
      </c>
      <c r="G444" s="9" t="s">
        <v>22</v>
      </c>
      <c r="H444" s="9" t="s">
        <v>22</v>
      </c>
      <c r="I444" s="9">
        <v>2.0</v>
      </c>
      <c r="J444" s="9" t="s">
        <v>22</v>
      </c>
      <c r="K444" s="9" t="s">
        <v>22</v>
      </c>
      <c r="L444" s="8"/>
      <c r="M444" s="291">
        <v>45580.0</v>
      </c>
      <c r="N444" s="9">
        <v>10.0</v>
      </c>
      <c r="O444" s="9" t="s">
        <v>22</v>
      </c>
      <c r="P444" s="9" t="s">
        <v>22</v>
      </c>
      <c r="Q444" s="9" t="s">
        <v>22</v>
      </c>
      <c r="R444" s="9" t="s">
        <v>22</v>
      </c>
      <c r="S444" s="9" t="s">
        <v>22</v>
      </c>
      <c r="T444" s="8"/>
      <c r="U444" s="9" t="s">
        <v>22</v>
      </c>
      <c r="V444" s="9" t="s">
        <v>22</v>
      </c>
      <c r="W444" s="9" t="s">
        <v>22</v>
      </c>
      <c r="X444" s="9" t="s">
        <v>22</v>
      </c>
      <c r="Y444" s="9" t="s">
        <v>22</v>
      </c>
      <c r="Z444" s="9" t="s">
        <v>22</v>
      </c>
      <c r="AA444" s="8"/>
      <c r="AB444" s="9" t="s">
        <v>5100</v>
      </c>
      <c r="AC444" s="9" t="s">
        <v>4693</v>
      </c>
      <c r="AD444" s="8"/>
      <c r="AE444" s="9" t="s">
        <v>4695</v>
      </c>
      <c r="AF444" s="9" t="s">
        <v>22</v>
      </c>
      <c r="AG444" s="9" t="s">
        <v>22</v>
      </c>
      <c r="AH444" s="9">
        <v>2.0</v>
      </c>
      <c r="AI444" s="9" t="s">
        <v>22</v>
      </c>
      <c r="AJ444" s="9" t="s">
        <v>22</v>
      </c>
      <c r="AK444" s="8"/>
      <c r="AL444" s="9" t="s">
        <v>22</v>
      </c>
      <c r="AM444" s="9" t="s">
        <v>22</v>
      </c>
      <c r="AN444" s="103">
        <v>1.39</v>
      </c>
      <c r="AO444" s="9" t="s">
        <v>22</v>
      </c>
      <c r="AP444" s="9" t="s">
        <v>22</v>
      </c>
      <c r="AQ444" s="8"/>
      <c r="AR444" s="9" t="s">
        <v>4858</v>
      </c>
      <c r="AS444" s="103" t="s">
        <v>5099</v>
      </c>
      <c r="AT444" s="101" t="s">
        <v>22</v>
      </c>
    </row>
    <row r="445">
      <c r="A445" s="9" t="s">
        <v>4127</v>
      </c>
      <c r="B445" s="260" t="str">
        <f> VLOOKUP($A445,datasets!$A:$B,2,0)</f>
        <v>Mölg et al. 2019, The Cryosphere (ZMXR5AJX)</v>
      </c>
      <c r="C445" s="8" t="str">
        <f t="shared" si="1"/>
        <v>ZMXR5AJX.8.1</v>
      </c>
      <c r="D445" s="9" t="s">
        <v>5427</v>
      </c>
      <c r="E445" s="9" t="s">
        <v>5427</v>
      </c>
      <c r="F445" s="9" t="s">
        <v>4695</v>
      </c>
      <c r="G445" s="9" t="s">
        <v>22</v>
      </c>
      <c r="H445" s="9" t="s">
        <v>22</v>
      </c>
      <c r="I445" s="9">
        <v>2.0</v>
      </c>
      <c r="J445" s="9" t="s">
        <v>22</v>
      </c>
      <c r="K445" s="9" t="s">
        <v>22</v>
      </c>
      <c r="L445" s="8"/>
      <c r="M445" s="291">
        <v>45580.0</v>
      </c>
      <c r="N445" s="9">
        <v>10.0</v>
      </c>
      <c r="O445" s="9" t="s">
        <v>22</v>
      </c>
      <c r="P445" s="9" t="s">
        <v>22</v>
      </c>
      <c r="Q445" s="9" t="s">
        <v>22</v>
      </c>
      <c r="R445" s="9" t="s">
        <v>22</v>
      </c>
      <c r="S445" s="9" t="s">
        <v>22</v>
      </c>
      <c r="T445" s="8"/>
      <c r="U445" s="9" t="s">
        <v>22</v>
      </c>
      <c r="V445" s="9" t="s">
        <v>22</v>
      </c>
      <c r="W445" s="9" t="s">
        <v>22</v>
      </c>
      <c r="X445" s="9" t="s">
        <v>22</v>
      </c>
      <c r="Y445" s="9" t="s">
        <v>22</v>
      </c>
      <c r="Z445" s="9" t="s">
        <v>22</v>
      </c>
      <c r="AA445" s="8"/>
      <c r="AB445" s="9" t="s">
        <v>5100</v>
      </c>
      <c r="AC445" s="9" t="s">
        <v>4693</v>
      </c>
      <c r="AD445" s="8"/>
      <c r="AE445" s="9" t="s">
        <v>4695</v>
      </c>
      <c r="AF445" s="9" t="s">
        <v>22</v>
      </c>
      <c r="AG445" s="9" t="s">
        <v>22</v>
      </c>
      <c r="AH445" s="9">
        <v>2.0</v>
      </c>
      <c r="AI445" s="9" t="s">
        <v>22</v>
      </c>
      <c r="AJ445" s="9" t="s">
        <v>22</v>
      </c>
      <c r="AK445" s="8"/>
      <c r="AL445" s="9" t="s">
        <v>22</v>
      </c>
      <c r="AM445" s="9" t="s">
        <v>22</v>
      </c>
      <c r="AN445" s="103">
        <v>0.88</v>
      </c>
      <c r="AO445" s="9" t="s">
        <v>22</v>
      </c>
      <c r="AP445" s="9" t="s">
        <v>22</v>
      </c>
      <c r="AQ445" s="8"/>
      <c r="AR445" s="9" t="s">
        <v>4858</v>
      </c>
      <c r="AS445" s="103" t="s">
        <v>5099</v>
      </c>
      <c r="AT445" s="101" t="s">
        <v>22</v>
      </c>
    </row>
    <row r="446">
      <c r="A446" s="103" t="s">
        <v>4573</v>
      </c>
      <c r="B446" s="260" t="str">
        <f> VLOOKUP($A446,datasets!$A:$B,2,0)</f>
        <v>Muhammed et al. 2023, Earth System Science Data (AJAGKBP2)</v>
      </c>
      <c r="C446" s="8" t="str">
        <f t="shared" si="1"/>
        <v>AJAGKBP2.1.1</v>
      </c>
      <c r="D446" s="9" t="s">
        <v>4739</v>
      </c>
      <c r="E446" s="9" t="s">
        <v>5102</v>
      </c>
      <c r="F446" s="9" t="s">
        <v>4695</v>
      </c>
      <c r="G446" s="9" t="s">
        <v>22</v>
      </c>
      <c r="H446" s="9" t="s">
        <v>22</v>
      </c>
      <c r="I446" s="9" t="s">
        <v>22</v>
      </c>
      <c r="J446" s="9" t="s">
        <v>22</v>
      </c>
      <c r="K446" s="9" t="s">
        <v>22</v>
      </c>
      <c r="L446" s="8"/>
      <c r="M446" s="9">
        <v>49.0</v>
      </c>
      <c r="N446" s="9">
        <v>49.0</v>
      </c>
      <c r="O446" s="9" t="s">
        <v>22</v>
      </c>
      <c r="P446" s="9" t="s">
        <v>22</v>
      </c>
      <c r="Q446" s="9" t="s">
        <v>22</v>
      </c>
      <c r="R446" s="9" t="s">
        <v>22</v>
      </c>
      <c r="S446" s="9" t="s">
        <v>22</v>
      </c>
      <c r="T446" s="8"/>
      <c r="U446" s="9" t="s">
        <v>22</v>
      </c>
      <c r="V446" s="9" t="s">
        <v>22</v>
      </c>
      <c r="W446" s="9" t="s">
        <v>22</v>
      </c>
      <c r="X446" s="9" t="s">
        <v>22</v>
      </c>
      <c r="Y446" s="9" t="s">
        <v>22</v>
      </c>
      <c r="Z446" s="9" t="s">
        <v>22</v>
      </c>
      <c r="AA446" s="8"/>
      <c r="AB446" s="9" t="s">
        <v>4820</v>
      </c>
      <c r="AC446" s="9" t="s">
        <v>4820</v>
      </c>
      <c r="AD446" s="8"/>
      <c r="AE446" s="9" t="s">
        <v>4701</v>
      </c>
      <c r="AF446" s="9" t="s">
        <v>22</v>
      </c>
      <c r="AG446" s="9" t="s">
        <v>22</v>
      </c>
      <c r="AH446" s="9" t="s">
        <v>22</v>
      </c>
      <c r="AI446" s="9" t="s">
        <v>22</v>
      </c>
      <c r="AJ446" s="9" t="s">
        <v>22</v>
      </c>
      <c r="AK446" s="8"/>
      <c r="AL446" s="9" t="s">
        <v>22</v>
      </c>
      <c r="AM446" s="9" t="s">
        <v>22</v>
      </c>
      <c r="AN446" s="287">
        <v>3.44</v>
      </c>
      <c r="AO446" s="9" t="s">
        <v>22</v>
      </c>
      <c r="AP446" s="9" t="s">
        <v>22</v>
      </c>
      <c r="AQ446" s="8"/>
      <c r="AR446" s="9" t="s">
        <v>4714</v>
      </c>
      <c r="AS446" s="9" t="s">
        <v>22</v>
      </c>
      <c r="AT446" s="9" t="s">
        <v>5428</v>
      </c>
    </row>
    <row r="447">
      <c r="A447" s="103" t="s">
        <v>4576</v>
      </c>
      <c r="B447" s="260" t="str">
        <f> VLOOKUP($A447,datasets!$A:$B,2,0)</f>
        <v>Muhammed et al. 2023, Earth System Science Data (AJAGKBP2)</v>
      </c>
      <c r="C447" s="8" t="str">
        <f t="shared" si="1"/>
        <v>AJAGKBP2.2.1</v>
      </c>
      <c r="D447" s="9" t="s">
        <v>4739</v>
      </c>
      <c r="E447" s="9" t="s">
        <v>5104</v>
      </c>
      <c r="F447" s="9" t="s">
        <v>4695</v>
      </c>
      <c r="G447" s="9" t="s">
        <v>22</v>
      </c>
      <c r="H447" s="9" t="s">
        <v>22</v>
      </c>
      <c r="I447" s="9" t="s">
        <v>22</v>
      </c>
      <c r="J447" s="9" t="s">
        <v>22</v>
      </c>
      <c r="K447" s="9" t="s">
        <v>22</v>
      </c>
      <c r="L447" s="8"/>
      <c r="M447" s="9">
        <v>27.0</v>
      </c>
      <c r="N447" s="9">
        <v>27.0</v>
      </c>
      <c r="O447" s="9" t="s">
        <v>22</v>
      </c>
      <c r="P447" s="9" t="s">
        <v>22</v>
      </c>
      <c r="Q447" s="9" t="s">
        <v>22</v>
      </c>
      <c r="R447" s="9" t="s">
        <v>22</v>
      </c>
      <c r="S447" s="9" t="s">
        <v>22</v>
      </c>
      <c r="T447" s="8"/>
      <c r="U447" s="9" t="s">
        <v>22</v>
      </c>
      <c r="V447" s="9" t="s">
        <v>22</v>
      </c>
      <c r="W447" s="9" t="s">
        <v>22</v>
      </c>
      <c r="X447" s="9" t="s">
        <v>22</v>
      </c>
      <c r="Y447" s="9" t="s">
        <v>22</v>
      </c>
      <c r="Z447" s="9" t="s">
        <v>22</v>
      </c>
      <c r="AA447" s="8"/>
      <c r="AB447" s="9" t="s">
        <v>4820</v>
      </c>
      <c r="AC447" s="9" t="s">
        <v>4820</v>
      </c>
      <c r="AD447" s="8"/>
      <c r="AE447" s="9" t="s">
        <v>4701</v>
      </c>
      <c r="AF447" s="9" t="s">
        <v>22</v>
      </c>
      <c r="AG447" s="9" t="s">
        <v>22</v>
      </c>
      <c r="AH447" s="9" t="s">
        <v>22</v>
      </c>
      <c r="AI447" s="9" t="s">
        <v>22</v>
      </c>
      <c r="AJ447" s="9" t="s">
        <v>22</v>
      </c>
      <c r="AK447" s="8"/>
      <c r="AL447" s="9" t="s">
        <v>22</v>
      </c>
      <c r="AM447" s="9" t="s">
        <v>22</v>
      </c>
      <c r="AN447" s="287">
        <v>3.55</v>
      </c>
      <c r="AO447" s="9" t="s">
        <v>22</v>
      </c>
      <c r="AP447" s="9" t="s">
        <v>22</v>
      </c>
      <c r="AQ447" s="8"/>
      <c r="AR447" s="9" t="s">
        <v>4714</v>
      </c>
      <c r="AS447" s="9" t="s">
        <v>22</v>
      </c>
      <c r="AT447" s="9" t="s">
        <v>5428</v>
      </c>
    </row>
    <row r="448">
      <c r="A448" s="9" t="s">
        <v>4128</v>
      </c>
      <c r="B448" s="260" t="str">
        <f> VLOOKUP($A448,datasets!$A:$B,2,0)</f>
        <v>Munteanu et al. 2020, Proceedings of the Royal Society B: Biological Sciences (GD7U5PGI)</v>
      </c>
      <c r="C448" s="8" t="str">
        <f t="shared" si="1"/>
        <v>GD7U5PGI.1.1</v>
      </c>
      <c r="D448" s="9" t="s">
        <v>22</v>
      </c>
      <c r="E448" s="9" t="s">
        <v>22</v>
      </c>
      <c r="F448" s="9" t="s">
        <v>22</v>
      </c>
      <c r="G448" s="9" t="s">
        <v>22</v>
      </c>
      <c r="H448" s="9" t="s">
        <v>22</v>
      </c>
      <c r="I448" s="9" t="s">
        <v>22</v>
      </c>
      <c r="J448" s="9" t="s">
        <v>22</v>
      </c>
      <c r="K448" s="9" t="s">
        <v>22</v>
      </c>
      <c r="L448" s="8"/>
      <c r="M448" s="9" t="s">
        <v>22</v>
      </c>
      <c r="N448" s="9" t="s">
        <v>22</v>
      </c>
      <c r="O448" s="9" t="s">
        <v>22</v>
      </c>
      <c r="P448" s="9" t="s">
        <v>22</v>
      </c>
      <c r="Q448" s="9" t="s">
        <v>22</v>
      </c>
      <c r="R448" s="9" t="s">
        <v>22</v>
      </c>
      <c r="S448" s="9" t="s">
        <v>22</v>
      </c>
      <c r="T448" s="8"/>
      <c r="U448" s="9" t="s">
        <v>22</v>
      </c>
      <c r="V448" s="9" t="s">
        <v>22</v>
      </c>
      <c r="W448" s="9" t="s">
        <v>22</v>
      </c>
      <c r="X448" s="9" t="s">
        <v>22</v>
      </c>
      <c r="Y448" s="9" t="s">
        <v>22</v>
      </c>
      <c r="Z448" s="9" t="s">
        <v>22</v>
      </c>
      <c r="AA448" s="8"/>
      <c r="AB448" s="9" t="s">
        <v>22</v>
      </c>
      <c r="AC448" s="9" t="s">
        <v>22</v>
      </c>
      <c r="AD448" s="8"/>
      <c r="AE448" s="9" t="s">
        <v>22</v>
      </c>
      <c r="AF448" s="9" t="s">
        <v>22</v>
      </c>
      <c r="AG448" s="9" t="s">
        <v>22</v>
      </c>
      <c r="AH448" s="9" t="s">
        <v>22</v>
      </c>
      <c r="AI448" s="9" t="s">
        <v>22</v>
      </c>
      <c r="AJ448" s="9" t="s">
        <v>22</v>
      </c>
      <c r="AK448" s="8"/>
      <c r="AL448" s="9" t="s">
        <v>22</v>
      </c>
      <c r="AM448" s="9" t="s">
        <v>22</v>
      </c>
      <c r="AN448" s="9" t="s">
        <v>22</v>
      </c>
      <c r="AO448" s="9" t="s">
        <v>22</v>
      </c>
      <c r="AP448" s="9" t="s">
        <v>22</v>
      </c>
      <c r="AQ448" s="8"/>
      <c r="AR448" s="9" t="s">
        <v>22</v>
      </c>
      <c r="AS448" s="9" t="s">
        <v>22</v>
      </c>
      <c r="AT448" s="9" t="s">
        <v>22</v>
      </c>
    </row>
    <row r="449">
      <c r="A449" s="8" t="s">
        <v>4130</v>
      </c>
      <c r="B449" s="260" t="str">
        <f> VLOOKUP($A449,datasets!$A:$B,2,0)</f>
        <v>Nagarajan and Schenk 2016, ISPRS Journal of Photogrammetry and Remote Sensing (Q45H8ZC2)</v>
      </c>
      <c r="C449" s="8" t="str">
        <f t="shared" si="1"/>
        <v>Q45H8ZC2.1.1</v>
      </c>
      <c r="D449" s="9" t="s">
        <v>4834</v>
      </c>
      <c r="E449" s="9" t="s">
        <v>4834</v>
      </c>
      <c r="F449" s="9" t="s">
        <v>4695</v>
      </c>
      <c r="G449" s="9" t="s">
        <v>22</v>
      </c>
      <c r="H449" s="9" t="s">
        <v>22</v>
      </c>
      <c r="I449" s="9" t="s">
        <v>22</v>
      </c>
      <c r="J449" s="9" t="s">
        <v>22</v>
      </c>
      <c r="K449" s="9" t="s">
        <v>22</v>
      </c>
      <c r="L449" s="8"/>
      <c r="M449" s="9">
        <v>8.0</v>
      </c>
      <c r="N449" s="9">
        <v>8.0</v>
      </c>
      <c r="O449" s="9" t="s">
        <v>22</v>
      </c>
      <c r="P449" s="9" t="s">
        <v>22</v>
      </c>
      <c r="Q449" s="9" t="s">
        <v>22</v>
      </c>
      <c r="R449" s="9" t="s">
        <v>22</v>
      </c>
      <c r="S449" s="9" t="s">
        <v>22</v>
      </c>
      <c r="T449" s="8"/>
      <c r="U449" s="9">
        <v>10.0</v>
      </c>
      <c r="V449" s="9">
        <v>0.782</v>
      </c>
      <c r="W449" s="9">
        <v>1.495</v>
      </c>
      <c r="X449" s="9">
        <v>1.653</v>
      </c>
      <c r="Y449" s="9" t="s">
        <v>22</v>
      </c>
      <c r="Z449" s="9" t="s">
        <v>22</v>
      </c>
      <c r="AA449" s="8"/>
      <c r="AB449" s="9" t="s">
        <v>5105</v>
      </c>
      <c r="AC449" s="9" t="s">
        <v>4707</v>
      </c>
      <c r="AD449" s="8"/>
      <c r="AE449" s="9" t="s">
        <v>4701</v>
      </c>
      <c r="AF449" s="9" t="s">
        <v>22</v>
      </c>
      <c r="AG449" s="9" t="s">
        <v>22</v>
      </c>
      <c r="AH449" s="9" t="s">
        <v>22</v>
      </c>
      <c r="AI449" s="9" t="s">
        <v>22</v>
      </c>
      <c r="AJ449" s="9" t="s">
        <v>22</v>
      </c>
      <c r="AK449" s="8"/>
      <c r="AL449" s="9">
        <v>0.782</v>
      </c>
      <c r="AM449" s="9">
        <v>1.495</v>
      </c>
      <c r="AN449" s="9">
        <v>1.653</v>
      </c>
      <c r="AO449" s="9" t="s">
        <v>22</v>
      </c>
      <c r="AP449" s="9" t="s">
        <v>22</v>
      </c>
      <c r="AQ449" s="8"/>
      <c r="AR449" s="9" t="s">
        <v>4714</v>
      </c>
      <c r="AS449" s="9" t="s">
        <v>22</v>
      </c>
      <c r="AT449" s="9" t="s">
        <v>5106</v>
      </c>
    </row>
    <row r="450">
      <c r="A450" s="8" t="s">
        <v>4133</v>
      </c>
      <c r="B450" s="260" t="str">
        <f> VLOOKUP($A450,datasets!$A:$B,2,0)</f>
        <v>Nebiker et al. 2014, Remote Sensing (TTUA98S8)</v>
      </c>
      <c r="C450" s="8" t="str">
        <f t="shared" si="1"/>
        <v>TTUA98S8.1.1</v>
      </c>
      <c r="D450" s="9" t="s">
        <v>5338</v>
      </c>
      <c r="E450" s="9" t="s">
        <v>5338</v>
      </c>
      <c r="F450" s="9" t="s">
        <v>4695</v>
      </c>
      <c r="G450" s="9" t="s">
        <v>22</v>
      </c>
      <c r="H450" s="9" t="s">
        <v>22</v>
      </c>
      <c r="I450" s="9" t="s">
        <v>22</v>
      </c>
      <c r="J450" s="9" t="s">
        <v>22</v>
      </c>
      <c r="K450" s="9">
        <v>0.2</v>
      </c>
      <c r="L450" s="8"/>
      <c r="M450" s="9">
        <v>10.0</v>
      </c>
      <c r="N450" s="9">
        <v>10.0</v>
      </c>
      <c r="O450" s="9" t="s">
        <v>22</v>
      </c>
      <c r="P450" s="9" t="s">
        <v>22</v>
      </c>
      <c r="Q450" s="9" t="s">
        <v>22</v>
      </c>
      <c r="R450" s="9" t="s">
        <v>22</v>
      </c>
      <c r="S450" s="9">
        <v>2.7</v>
      </c>
      <c r="T450" s="8"/>
      <c r="U450" s="9" t="s">
        <v>22</v>
      </c>
      <c r="V450" s="9" t="s">
        <v>22</v>
      </c>
      <c r="W450" s="9" t="s">
        <v>22</v>
      </c>
      <c r="X450" s="9" t="s">
        <v>22</v>
      </c>
      <c r="Y450" s="9" t="s">
        <v>22</v>
      </c>
      <c r="Z450" s="9" t="s">
        <v>22</v>
      </c>
      <c r="AA450" s="8"/>
      <c r="AB450" s="9" t="s">
        <v>5429</v>
      </c>
      <c r="AC450" s="9" t="s">
        <v>5429</v>
      </c>
      <c r="AD450" s="8"/>
      <c r="AE450" s="9" t="s">
        <v>4695</v>
      </c>
      <c r="AF450" s="9" t="s">
        <v>22</v>
      </c>
      <c r="AG450" s="9" t="s">
        <v>22</v>
      </c>
      <c r="AH450" s="9" t="s">
        <v>22</v>
      </c>
      <c r="AI450" s="9" t="s">
        <v>22</v>
      </c>
      <c r="AJ450" s="9" t="s">
        <v>22</v>
      </c>
      <c r="AK450" s="8"/>
      <c r="AL450" s="9" t="s">
        <v>22</v>
      </c>
      <c r="AM450" s="9" t="s">
        <v>22</v>
      </c>
      <c r="AN450" s="9" t="s">
        <v>22</v>
      </c>
      <c r="AO450" s="9" t="s">
        <v>22</v>
      </c>
      <c r="AP450" s="280">
        <v>1.161205618</v>
      </c>
      <c r="AQ450" s="8"/>
      <c r="AR450" s="9" t="s">
        <v>4714</v>
      </c>
      <c r="AS450" s="11" t="s">
        <v>5109</v>
      </c>
      <c r="AT450" s="9" t="s">
        <v>5430</v>
      </c>
    </row>
    <row r="451">
      <c r="A451" s="9" t="s">
        <v>4137</v>
      </c>
      <c r="B451" s="260" t="str">
        <f> VLOOKUP($A451,datasets!$A:$B,2,0)</f>
        <v>Nebiker et al. 2014, Remote Sensing (TTUA98S8)</v>
      </c>
      <c r="C451" s="8" t="str">
        <f t="shared" si="1"/>
        <v>TTUA98S8.2.1</v>
      </c>
      <c r="D451" s="9" t="s">
        <v>5338</v>
      </c>
      <c r="E451" s="9" t="s">
        <v>5338</v>
      </c>
      <c r="F451" s="9" t="s">
        <v>4695</v>
      </c>
      <c r="G451" s="9" t="s">
        <v>22</v>
      </c>
      <c r="H451" s="9" t="s">
        <v>22</v>
      </c>
      <c r="I451" s="9" t="s">
        <v>22</v>
      </c>
      <c r="J451" s="9" t="s">
        <v>22</v>
      </c>
      <c r="K451" s="9">
        <v>0.2</v>
      </c>
      <c r="L451" s="8"/>
      <c r="M451" s="9">
        <v>10.0</v>
      </c>
      <c r="N451" s="9">
        <v>10.0</v>
      </c>
      <c r="O451" s="9" t="s">
        <v>22</v>
      </c>
      <c r="P451" s="9" t="s">
        <v>22</v>
      </c>
      <c r="Q451" s="9" t="s">
        <v>22</v>
      </c>
      <c r="R451" s="9" t="s">
        <v>22</v>
      </c>
      <c r="S451" s="9">
        <v>2.4</v>
      </c>
      <c r="T451" s="8"/>
      <c r="U451" s="9" t="s">
        <v>22</v>
      </c>
      <c r="V451" s="9" t="s">
        <v>22</v>
      </c>
      <c r="W451" s="9" t="s">
        <v>22</v>
      </c>
      <c r="X451" s="9" t="s">
        <v>22</v>
      </c>
      <c r="Y451" s="9" t="s">
        <v>22</v>
      </c>
      <c r="Z451" s="9" t="s">
        <v>22</v>
      </c>
      <c r="AA451" s="8"/>
      <c r="AB451" s="9" t="s">
        <v>5429</v>
      </c>
      <c r="AC451" s="9" t="s">
        <v>5429</v>
      </c>
      <c r="AD451" s="8"/>
      <c r="AE451" s="9" t="s">
        <v>4695</v>
      </c>
      <c r="AF451" s="9" t="s">
        <v>22</v>
      </c>
      <c r="AG451" s="9" t="s">
        <v>22</v>
      </c>
      <c r="AH451" s="9" t="s">
        <v>22</v>
      </c>
      <c r="AI451" s="9" t="s">
        <v>22</v>
      </c>
      <c r="AJ451" s="9" t="s">
        <v>22</v>
      </c>
      <c r="AK451" s="8"/>
      <c r="AL451" s="9" t="s">
        <v>22</v>
      </c>
      <c r="AM451" s="9" t="s">
        <v>22</v>
      </c>
      <c r="AN451" s="9" t="s">
        <v>22</v>
      </c>
      <c r="AO451" s="9" t="s">
        <v>22</v>
      </c>
      <c r="AP451" s="280">
        <v>0.643831967</v>
      </c>
      <c r="AQ451" s="8"/>
      <c r="AR451" s="9" t="s">
        <v>4714</v>
      </c>
      <c r="AS451" s="11" t="s">
        <v>5109</v>
      </c>
      <c r="AT451" s="9" t="s">
        <v>5430</v>
      </c>
    </row>
    <row r="452">
      <c r="A452" s="9" t="s">
        <v>4138</v>
      </c>
      <c r="B452" s="260" t="str">
        <f> VLOOKUP($A452,datasets!$A:$B,2,0)</f>
        <v>Nebiker et al. 2014, Remote Sensing (TTUA98S8)</v>
      </c>
      <c r="C452" s="8" t="str">
        <f t="shared" si="1"/>
        <v>TTUA98S8.3.1</v>
      </c>
      <c r="D452" s="9" t="s">
        <v>5338</v>
      </c>
      <c r="E452" s="9" t="s">
        <v>5338</v>
      </c>
      <c r="F452" s="9" t="s">
        <v>4695</v>
      </c>
      <c r="G452" s="9" t="s">
        <v>22</v>
      </c>
      <c r="H452" s="9" t="s">
        <v>22</v>
      </c>
      <c r="I452" s="9" t="s">
        <v>22</v>
      </c>
      <c r="J452" s="9" t="s">
        <v>22</v>
      </c>
      <c r="K452" s="9">
        <v>0.2</v>
      </c>
      <c r="L452" s="8"/>
      <c r="M452" s="9">
        <v>10.0</v>
      </c>
      <c r="N452" s="9">
        <v>10.0</v>
      </c>
      <c r="O452" s="9" t="s">
        <v>22</v>
      </c>
      <c r="P452" s="9" t="s">
        <v>22</v>
      </c>
      <c r="Q452" s="9" t="s">
        <v>22</v>
      </c>
      <c r="R452" s="9" t="s">
        <v>22</v>
      </c>
      <c r="S452" s="9">
        <v>2.7</v>
      </c>
      <c r="T452" s="8"/>
      <c r="U452" s="9" t="s">
        <v>22</v>
      </c>
      <c r="V452" s="9" t="s">
        <v>22</v>
      </c>
      <c r="W452" s="9" t="s">
        <v>22</v>
      </c>
      <c r="X452" s="9" t="s">
        <v>22</v>
      </c>
      <c r="Y452" s="9" t="s">
        <v>22</v>
      </c>
      <c r="Z452" s="9" t="s">
        <v>22</v>
      </c>
      <c r="AA452" s="8"/>
      <c r="AB452" s="9" t="s">
        <v>5429</v>
      </c>
      <c r="AC452" s="9" t="s">
        <v>5429</v>
      </c>
      <c r="AD452" s="8"/>
      <c r="AE452" s="9" t="s">
        <v>4695</v>
      </c>
      <c r="AF452" s="9" t="s">
        <v>22</v>
      </c>
      <c r="AG452" s="9" t="s">
        <v>22</v>
      </c>
      <c r="AH452" s="9" t="s">
        <v>22</v>
      </c>
      <c r="AI452" s="9" t="s">
        <v>22</v>
      </c>
      <c r="AJ452" s="9" t="s">
        <v>22</v>
      </c>
      <c r="AK452" s="8"/>
      <c r="AL452" s="9" t="s">
        <v>22</v>
      </c>
      <c r="AM452" s="9" t="s">
        <v>22</v>
      </c>
      <c r="AN452" s="9" t="s">
        <v>22</v>
      </c>
      <c r="AO452" s="9" t="s">
        <v>22</v>
      </c>
      <c r="AP452" s="280">
        <v>0.820708738</v>
      </c>
      <c r="AQ452" s="8"/>
      <c r="AR452" s="9" t="s">
        <v>4714</v>
      </c>
      <c r="AS452" s="11" t="s">
        <v>5109</v>
      </c>
      <c r="AT452" s="9" t="s">
        <v>5430</v>
      </c>
    </row>
    <row r="453">
      <c r="A453" s="43" t="s">
        <v>4140</v>
      </c>
      <c r="B453" s="46" t="str">
        <f> VLOOKUP($A453,datasets!$A:$B,2,0)</f>
        <v>Nebiker et al. 2014, Remote Sensing (TTUA98S8)</v>
      </c>
      <c r="C453" s="46" t="str">
        <f t="shared" si="1"/>
        <v>TTUA98S8.4.1</v>
      </c>
      <c r="D453" s="9" t="s">
        <v>5338</v>
      </c>
      <c r="E453" s="9" t="s">
        <v>5338</v>
      </c>
      <c r="F453" s="9" t="s">
        <v>4695</v>
      </c>
      <c r="G453" s="9" t="s">
        <v>22</v>
      </c>
      <c r="H453" s="9" t="s">
        <v>22</v>
      </c>
      <c r="I453" s="9" t="s">
        <v>22</v>
      </c>
      <c r="J453" s="9" t="s">
        <v>22</v>
      </c>
      <c r="K453" s="9">
        <v>0.2</v>
      </c>
      <c r="L453" s="8"/>
      <c r="M453" s="9">
        <v>10.0</v>
      </c>
      <c r="N453" s="9">
        <v>10.0</v>
      </c>
      <c r="O453" s="9" t="s">
        <v>22</v>
      </c>
      <c r="P453" s="9" t="s">
        <v>22</v>
      </c>
      <c r="Q453" s="9" t="s">
        <v>22</v>
      </c>
      <c r="R453" s="9" t="s">
        <v>22</v>
      </c>
      <c r="S453" s="9">
        <v>2.4</v>
      </c>
      <c r="T453" s="8"/>
      <c r="U453" s="9" t="s">
        <v>22</v>
      </c>
      <c r="V453" s="9" t="s">
        <v>22</v>
      </c>
      <c r="W453" s="9" t="s">
        <v>22</v>
      </c>
      <c r="X453" s="9" t="s">
        <v>22</v>
      </c>
      <c r="Y453" s="9" t="s">
        <v>22</v>
      </c>
      <c r="Z453" s="9" t="s">
        <v>22</v>
      </c>
      <c r="AA453" s="8"/>
      <c r="AB453" s="9" t="s">
        <v>5429</v>
      </c>
      <c r="AC453" s="9" t="s">
        <v>5429</v>
      </c>
      <c r="AD453" s="8"/>
      <c r="AE453" s="9" t="s">
        <v>4695</v>
      </c>
      <c r="AF453" s="9" t="s">
        <v>22</v>
      </c>
      <c r="AG453" s="9" t="s">
        <v>22</v>
      </c>
      <c r="AH453" s="9" t="s">
        <v>22</v>
      </c>
      <c r="AI453" s="9" t="s">
        <v>22</v>
      </c>
      <c r="AJ453" s="9" t="s">
        <v>22</v>
      </c>
      <c r="AK453" s="8"/>
      <c r="AL453" s="9" t="s">
        <v>22</v>
      </c>
      <c r="AM453" s="9" t="s">
        <v>22</v>
      </c>
      <c r="AN453" s="9" t="s">
        <v>22</v>
      </c>
      <c r="AO453" s="9" t="s">
        <v>22</v>
      </c>
      <c r="AP453" s="280">
        <v>0.779306537</v>
      </c>
      <c r="AQ453" s="8"/>
      <c r="AR453" s="9" t="s">
        <v>4714</v>
      </c>
      <c r="AS453" s="11" t="s">
        <v>5109</v>
      </c>
      <c r="AT453" s="9" t="s">
        <v>5430</v>
      </c>
    </row>
    <row r="454">
      <c r="A454" s="8" t="s">
        <v>4141</v>
      </c>
      <c r="B454" s="260" t="str">
        <f> VLOOKUP($A454,datasets!$A:$B,2,0)</f>
        <v>Nita et al. 2018, Remote Sensing of Environment (69M5DZSF)</v>
      </c>
      <c r="C454" s="8" t="str">
        <f t="shared" si="1"/>
        <v>69M5DZSF.1.1</v>
      </c>
      <c r="D454" s="9" t="s">
        <v>5110</v>
      </c>
      <c r="E454" s="9" t="s">
        <v>4773</v>
      </c>
      <c r="F454" s="9" t="s">
        <v>4695</v>
      </c>
      <c r="G454" s="9" t="s">
        <v>22</v>
      </c>
      <c r="H454" s="9" t="s">
        <v>22</v>
      </c>
      <c r="I454" s="9" t="s">
        <v>22</v>
      </c>
      <c r="J454" s="9" t="s">
        <v>22</v>
      </c>
      <c r="K454" s="9" t="s">
        <v>22</v>
      </c>
      <c r="L454" s="8"/>
      <c r="M454" s="9">
        <v>941.0</v>
      </c>
      <c r="N454" s="9">
        <v>941.0</v>
      </c>
      <c r="O454" s="9" t="s">
        <v>22</v>
      </c>
      <c r="P454" s="9" t="s">
        <v>22</v>
      </c>
      <c r="Q454" s="9" t="s">
        <v>22</v>
      </c>
      <c r="R454" s="9" t="s">
        <v>22</v>
      </c>
      <c r="S454" s="9" t="s">
        <v>22</v>
      </c>
      <c r="T454" s="8"/>
      <c r="U454" s="9" t="s">
        <v>22</v>
      </c>
      <c r="V454" s="9" t="s">
        <v>22</v>
      </c>
      <c r="W454" s="9" t="s">
        <v>22</v>
      </c>
      <c r="X454" s="9" t="s">
        <v>22</v>
      </c>
      <c r="Y454" s="9" t="s">
        <v>22</v>
      </c>
      <c r="Z454" s="9" t="s">
        <v>22</v>
      </c>
      <c r="AA454" s="8"/>
      <c r="AB454" s="9" t="s">
        <v>4772</v>
      </c>
      <c r="AC454" s="9" t="s">
        <v>4773</v>
      </c>
      <c r="AD454" s="8"/>
      <c r="AE454" s="9" t="s">
        <v>4695</v>
      </c>
      <c r="AF454" s="9" t="s">
        <v>22</v>
      </c>
      <c r="AG454" s="9" t="s">
        <v>22</v>
      </c>
      <c r="AH454" s="9" t="s">
        <v>22</v>
      </c>
      <c r="AI454" s="9" t="s">
        <v>22</v>
      </c>
      <c r="AJ454" s="9" t="s">
        <v>22</v>
      </c>
      <c r="AK454" s="8"/>
      <c r="AL454" s="9">
        <v>8.8</v>
      </c>
      <c r="AM454" s="9" t="s">
        <v>22</v>
      </c>
      <c r="AN454" s="9" t="s">
        <v>22</v>
      </c>
      <c r="AO454" s="8"/>
      <c r="AP454" s="8"/>
      <c r="AQ454" s="8"/>
      <c r="AR454" s="9" t="s">
        <v>4858</v>
      </c>
      <c r="AS454" s="11" t="s">
        <v>22</v>
      </c>
      <c r="AT454" s="11" t="s">
        <v>22</v>
      </c>
    </row>
    <row r="455">
      <c r="A455" s="8" t="s">
        <v>4578</v>
      </c>
      <c r="B455" s="260" t="str">
        <f> VLOOKUP($A455,datasets!$A:$B,2,0)</f>
        <v>Nocerino et al. 2012, The International Archives of the Photogrammetry, Remote Sensing and Spatial Information Sciences (CZ796U9J)</v>
      </c>
      <c r="C455" s="8" t="str">
        <f t="shared" si="1"/>
        <v>CZ796U9J.1.1</v>
      </c>
      <c r="D455" s="9" t="s">
        <v>4961</v>
      </c>
      <c r="E455" s="9" t="s">
        <v>4758</v>
      </c>
      <c r="F455" s="9" t="s">
        <v>4695</v>
      </c>
      <c r="G455" s="9" t="s">
        <v>22</v>
      </c>
      <c r="H455" s="9" t="s">
        <v>22</v>
      </c>
      <c r="I455" s="9" t="s">
        <v>22</v>
      </c>
      <c r="J455" s="9" t="s">
        <v>22</v>
      </c>
      <c r="K455" s="9" t="s">
        <v>22</v>
      </c>
      <c r="L455" s="8"/>
      <c r="M455" s="9">
        <v>20.0</v>
      </c>
      <c r="N455" s="9">
        <v>20.0</v>
      </c>
      <c r="O455" s="9" t="s">
        <v>22</v>
      </c>
      <c r="P455" s="9" t="s">
        <v>22</v>
      </c>
      <c r="Q455" s="9" t="s">
        <v>22</v>
      </c>
      <c r="R455" s="9" t="s">
        <v>22</v>
      </c>
      <c r="S455" s="9" t="s">
        <v>22</v>
      </c>
      <c r="T455" s="8"/>
      <c r="U455" s="9" t="s">
        <v>22</v>
      </c>
      <c r="V455" s="9" t="s">
        <v>22</v>
      </c>
      <c r="W455" s="9" t="s">
        <v>22</v>
      </c>
      <c r="X455" s="9">
        <v>10.0</v>
      </c>
      <c r="Y455" s="9">
        <v>2.5</v>
      </c>
      <c r="Z455" s="9" t="s">
        <v>22</v>
      </c>
      <c r="AA455" s="8"/>
      <c r="AB455" s="9" t="s">
        <v>4707</v>
      </c>
      <c r="AC455" s="9" t="s">
        <v>4707</v>
      </c>
      <c r="AD455" s="8"/>
      <c r="AE455" s="9" t="s">
        <v>4701</v>
      </c>
      <c r="AF455" s="9" t="s">
        <v>22</v>
      </c>
      <c r="AG455" s="9" t="s">
        <v>22</v>
      </c>
      <c r="AH455" s="9" t="s">
        <v>22</v>
      </c>
      <c r="AI455" s="9" t="s">
        <v>22</v>
      </c>
      <c r="AJ455" s="9" t="s">
        <v>22</v>
      </c>
      <c r="AK455" s="8"/>
      <c r="AL455" s="9" t="s">
        <v>22</v>
      </c>
      <c r="AM455" s="9" t="s">
        <v>22</v>
      </c>
      <c r="AN455" s="9">
        <v>10.0</v>
      </c>
      <c r="AO455" s="9">
        <v>2.5</v>
      </c>
      <c r="AP455" s="9" t="s">
        <v>22</v>
      </c>
      <c r="AQ455" s="8"/>
      <c r="AR455" s="9" t="s">
        <v>4714</v>
      </c>
      <c r="AS455" s="11" t="s">
        <v>22</v>
      </c>
      <c r="AT455" s="11" t="s">
        <v>22</v>
      </c>
    </row>
    <row r="456">
      <c r="A456" s="9" t="s">
        <v>4579</v>
      </c>
      <c r="B456" s="260" t="str">
        <f> VLOOKUP($A456,datasets!$A:$B,2,0)</f>
        <v>Nocerino et al. 2012, The International Archives of the Photogrammetry, Remote Sensing and Spatial Information Sciences (CZ796U9J)</v>
      </c>
      <c r="C456" s="8" t="str">
        <f t="shared" si="1"/>
        <v>CZ796U9J.2.1</v>
      </c>
      <c r="D456" s="9" t="s">
        <v>4961</v>
      </c>
      <c r="E456" s="9" t="s">
        <v>4758</v>
      </c>
      <c r="F456" s="9" t="s">
        <v>4695</v>
      </c>
      <c r="G456" s="9" t="s">
        <v>22</v>
      </c>
      <c r="H456" s="9" t="s">
        <v>22</v>
      </c>
      <c r="I456" s="9" t="s">
        <v>22</v>
      </c>
      <c r="J456" s="9" t="s">
        <v>22</v>
      </c>
      <c r="K456" s="9" t="s">
        <v>22</v>
      </c>
      <c r="L456" s="8"/>
      <c r="M456" s="9">
        <v>20.0</v>
      </c>
      <c r="N456" s="9">
        <v>20.0</v>
      </c>
      <c r="O456" s="9" t="s">
        <v>22</v>
      </c>
      <c r="P456" s="9" t="s">
        <v>22</v>
      </c>
      <c r="Q456" s="9" t="s">
        <v>22</v>
      </c>
      <c r="R456" s="9" t="s">
        <v>22</v>
      </c>
      <c r="S456" s="9" t="s">
        <v>22</v>
      </c>
      <c r="T456" s="8"/>
      <c r="U456" s="9" t="s">
        <v>22</v>
      </c>
      <c r="V456" s="9" t="s">
        <v>22</v>
      </c>
      <c r="W456" s="9" t="s">
        <v>22</v>
      </c>
      <c r="X456" s="9">
        <v>7.0</v>
      </c>
      <c r="Y456" s="9">
        <v>2.0</v>
      </c>
      <c r="Z456" s="9" t="s">
        <v>22</v>
      </c>
      <c r="AA456" s="8"/>
      <c r="AB456" s="9" t="s">
        <v>4707</v>
      </c>
      <c r="AC456" s="9" t="s">
        <v>4707</v>
      </c>
      <c r="AD456" s="8"/>
      <c r="AE456" s="9" t="s">
        <v>4701</v>
      </c>
      <c r="AF456" s="9" t="s">
        <v>22</v>
      </c>
      <c r="AG456" s="9" t="s">
        <v>22</v>
      </c>
      <c r="AH456" s="9" t="s">
        <v>22</v>
      </c>
      <c r="AI456" s="9" t="s">
        <v>22</v>
      </c>
      <c r="AJ456" s="9" t="s">
        <v>22</v>
      </c>
      <c r="AK456" s="8"/>
      <c r="AL456" s="9" t="s">
        <v>22</v>
      </c>
      <c r="AM456" s="9" t="s">
        <v>22</v>
      </c>
      <c r="AN456" s="9">
        <v>7.0</v>
      </c>
      <c r="AO456" s="9">
        <v>2.0</v>
      </c>
      <c r="AP456" s="9" t="s">
        <v>22</v>
      </c>
      <c r="AQ456" s="8"/>
      <c r="AR456" s="9" t="s">
        <v>4714</v>
      </c>
      <c r="AS456" s="11" t="s">
        <v>22</v>
      </c>
      <c r="AT456" s="11" t="s">
        <v>22</v>
      </c>
    </row>
    <row r="457">
      <c r="A457" s="9" t="s">
        <v>4580</v>
      </c>
      <c r="B457" s="260" t="str">
        <f> VLOOKUP($A457,datasets!$A:$B,2,0)</f>
        <v>Nocerino et al. 2012, The International Archives of the Photogrammetry, Remote Sensing and Spatial Information Sciences (CZ796U9J)</v>
      </c>
      <c r="C457" s="8" t="str">
        <f t="shared" si="1"/>
        <v>CZ796U9J.3.1</v>
      </c>
      <c r="D457" s="9" t="s">
        <v>4961</v>
      </c>
      <c r="E457" s="9" t="s">
        <v>4758</v>
      </c>
      <c r="F457" s="9" t="s">
        <v>4695</v>
      </c>
      <c r="G457" s="9" t="s">
        <v>22</v>
      </c>
      <c r="H457" s="9" t="s">
        <v>22</v>
      </c>
      <c r="I457" s="9" t="s">
        <v>22</v>
      </c>
      <c r="J457" s="9" t="s">
        <v>22</v>
      </c>
      <c r="K457" s="9" t="s">
        <v>22</v>
      </c>
      <c r="L457" s="8"/>
      <c r="M457" s="9">
        <v>20.0</v>
      </c>
      <c r="N457" s="9">
        <v>20.0</v>
      </c>
      <c r="O457" s="9" t="s">
        <v>22</v>
      </c>
      <c r="P457" s="9" t="s">
        <v>22</v>
      </c>
      <c r="Q457" s="9" t="s">
        <v>22</v>
      </c>
      <c r="R457" s="9" t="s">
        <v>22</v>
      </c>
      <c r="S457" s="9" t="s">
        <v>22</v>
      </c>
      <c r="T457" s="8"/>
      <c r="U457" s="9" t="s">
        <v>22</v>
      </c>
      <c r="V457" s="9" t="s">
        <v>22</v>
      </c>
      <c r="W457" s="9" t="s">
        <v>22</v>
      </c>
      <c r="X457" s="9">
        <v>9.0</v>
      </c>
      <c r="Y457" s="9">
        <v>3.0</v>
      </c>
      <c r="Z457" s="9" t="s">
        <v>22</v>
      </c>
      <c r="AA457" s="8"/>
      <c r="AB457" s="9" t="s">
        <v>4707</v>
      </c>
      <c r="AC457" s="9" t="s">
        <v>4707</v>
      </c>
      <c r="AD457" s="8"/>
      <c r="AE457" s="9" t="s">
        <v>4701</v>
      </c>
      <c r="AF457" s="9" t="s">
        <v>22</v>
      </c>
      <c r="AG457" s="9" t="s">
        <v>22</v>
      </c>
      <c r="AH457" s="9" t="s">
        <v>22</v>
      </c>
      <c r="AI457" s="9" t="s">
        <v>22</v>
      </c>
      <c r="AJ457" s="9" t="s">
        <v>22</v>
      </c>
      <c r="AK457" s="8"/>
      <c r="AL457" s="9" t="s">
        <v>22</v>
      </c>
      <c r="AM457" s="9" t="s">
        <v>22</v>
      </c>
      <c r="AN457" s="9">
        <v>9.0</v>
      </c>
      <c r="AO457" s="9">
        <v>3.0</v>
      </c>
      <c r="AP457" s="9" t="s">
        <v>22</v>
      </c>
      <c r="AQ457" s="8"/>
      <c r="AR457" s="9" t="s">
        <v>4714</v>
      </c>
      <c r="AS457" s="11" t="s">
        <v>22</v>
      </c>
      <c r="AT457" s="11" t="s">
        <v>22</v>
      </c>
    </row>
    <row r="458">
      <c r="A458" s="8" t="s">
        <v>4143</v>
      </c>
      <c r="B458" s="260" t="str">
        <f> VLOOKUP($A458,datasets!$A:$B,2,0)</f>
        <v>Nuimura et al. 2017, Quaternary International (SPYHCGR7)</v>
      </c>
      <c r="C458" s="8" t="str">
        <f t="shared" si="1"/>
        <v>SPYHCGR7.1.1</v>
      </c>
      <c r="D458" s="9" t="s">
        <v>22</v>
      </c>
      <c r="E458" s="9" t="s">
        <v>22</v>
      </c>
      <c r="F458" s="9" t="s">
        <v>22</v>
      </c>
      <c r="G458" s="9" t="s">
        <v>22</v>
      </c>
      <c r="H458" s="9" t="s">
        <v>22</v>
      </c>
      <c r="I458" s="9" t="s">
        <v>22</v>
      </c>
      <c r="J458" s="9" t="s">
        <v>22</v>
      </c>
      <c r="K458" s="9" t="s">
        <v>22</v>
      </c>
      <c r="L458" s="8"/>
      <c r="M458" s="9" t="s">
        <v>22</v>
      </c>
      <c r="N458" s="9" t="s">
        <v>22</v>
      </c>
      <c r="O458" s="9" t="s">
        <v>22</v>
      </c>
      <c r="P458" s="9" t="s">
        <v>22</v>
      </c>
      <c r="Q458" s="9" t="s">
        <v>22</v>
      </c>
      <c r="R458" s="9" t="s">
        <v>22</v>
      </c>
      <c r="S458" s="9" t="s">
        <v>22</v>
      </c>
      <c r="T458" s="8"/>
      <c r="U458" s="9" t="s">
        <v>22</v>
      </c>
      <c r="V458" s="9" t="s">
        <v>22</v>
      </c>
      <c r="W458" s="9" t="s">
        <v>22</v>
      </c>
      <c r="X458" s="9" t="s">
        <v>22</v>
      </c>
      <c r="Y458" s="8"/>
      <c r="Z458" s="8"/>
      <c r="AA458" s="8"/>
      <c r="AB458" s="9" t="s">
        <v>5020</v>
      </c>
      <c r="AC458" s="9" t="s">
        <v>4770</v>
      </c>
      <c r="AD458" s="8"/>
      <c r="AE458" s="9" t="s">
        <v>4695</v>
      </c>
      <c r="AF458" s="9" t="s">
        <v>22</v>
      </c>
      <c r="AG458" s="9" t="s">
        <v>22</v>
      </c>
      <c r="AH458" s="9" t="s">
        <v>22</v>
      </c>
      <c r="AI458" s="9" t="s">
        <v>22</v>
      </c>
      <c r="AJ458" s="9" t="s">
        <v>22</v>
      </c>
      <c r="AK458" s="8"/>
      <c r="AL458" s="9" t="s">
        <v>22</v>
      </c>
      <c r="AM458" s="9" t="s">
        <v>22</v>
      </c>
      <c r="AN458" s="9">
        <v>8.9</v>
      </c>
      <c r="AO458" s="9" t="s">
        <v>22</v>
      </c>
      <c r="AP458" s="9" t="s">
        <v>22</v>
      </c>
      <c r="AQ458" s="8"/>
      <c r="AR458" s="9" t="s">
        <v>4858</v>
      </c>
      <c r="AS458" s="11" t="s">
        <v>5113</v>
      </c>
      <c r="AT458" s="9" t="s">
        <v>22</v>
      </c>
    </row>
    <row r="459">
      <c r="A459" s="9" t="s">
        <v>4146</v>
      </c>
      <c r="B459" s="260" t="str">
        <f> VLOOKUP($A459,datasets!$A:$B,2,0)</f>
        <v>Nuimura et al. 2017, Quaternary International (SPYHCGR7)</v>
      </c>
      <c r="C459" s="8" t="str">
        <f t="shared" si="1"/>
        <v>SPYHCGR7.2.1</v>
      </c>
      <c r="D459" s="9" t="s">
        <v>22</v>
      </c>
      <c r="E459" s="9" t="s">
        <v>22</v>
      </c>
      <c r="F459" s="9" t="s">
        <v>22</v>
      </c>
      <c r="G459" s="9" t="s">
        <v>22</v>
      </c>
      <c r="H459" s="9" t="s">
        <v>22</v>
      </c>
      <c r="I459" s="9" t="s">
        <v>22</v>
      </c>
      <c r="J459" s="9" t="s">
        <v>22</v>
      </c>
      <c r="K459" s="9" t="s">
        <v>22</v>
      </c>
      <c r="L459" s="8"/>
      <c r="M459" s="9" t="s">
        <v>22</v>
      </c>
      <c r="N459" s="9" t="s">
        <v>22</v>
      </c>
      <c r="O459" s="9" t="s">
        <v>22</v>
      </c>
      <c r="P459" s="9" t="s">
        <v>22</v>
      </c>
      <c r="Q459" s="9" t="s">
        <v>22</v>
      </c>
      <c r="R459" s="9" t="s">
        <v>22</v>
      </c>
      <c r="S459" s="9" t="s">
        <v>22</v>
      </c>
      <c r="T459" s="8"/>
      <c r="U459" s="9" t="s">
        <v>22</v>
      </c>
      <c r="V459" s="9" t="s">
        <v>22</v>
      </c>
      <c r="W459" s="9" t="s">
        <v>22</v>
      </c>
      <c r="X459" s="9" t="s">
        <v>22</v>
      </c>
      <c r="Y459" s="8"/>
      <c r="Z459" s="8"/>
      <c r="AA459" s="8"/>
      <c r="AB459" s="9" t="s">
        <v>5020</v>
      </c>
      <c r="AC459" s="9" t="s">
        <v>4770</v>
      </c>
      <c r="AD459" s="8"/>
      <c r="AE459" s="9" t="s">
        <v>4695</v>
      </c>
      <c r="AF459" s="9" t="s">
        <v>22</v>
      </c>
      <c r="AG459" s="9" t="s">
        <v>22</v>
      </c>
      <c r="AH459" s="9" t="s">
        <v>22</v>
      </c>
      <c r="AI459" s="9" t="s">
        <v>22</v>
      </c>
      <c r="AJ459" s="9" t="s">
        <v>22</v>
      </c>
      <c r="AK459" s="8"/>
      <c r="AL459" s="9" t="s">
        <v>22</v>
      </c>
      <c r="AM459" s="9" t="s">
        <v>22</v>
      </c>
      <c r="AN459" s="9">
        <v>14.8</v>
      </c>
      <c r="AO459" s="9" t="s">
        <v>22</v>
      </c>
      <c r="AP459" s="9" t="s">
        <v>22</v>
      </c>
      <c r="AQ459" s="8"/>
      <c r="AR459" s="9" t="s">
        <v>4858</v>
      </c>
      <c r="AS459" s="11" t="s">
        <v>5113</v>
      </c>
      <c r="AT459" s="9" t="s">
        <v>22</v>
      </c>
    </row>
    <row r="460">
      <c r="A460" s="9" t="s">
        <v>4147</v>
      </c>
      <c r="B460" s="260" t="str">
        <f> VLOOKUP($A460,datasets!$A:$B,2,0)</f>
        <v>Núñez-Andrés et al. 2019, Geomatics, Natural Hazards and Risk (JTUUBHR8)</v>
      </c>
      <c r="C460" s="8" t="str">
        <f t="shared" si="1"/>
        <v>JTUUBHR8.1.1</v>
      </c>
      <c r="D460" s="9" t="s">
        <v>5114</v>
      </c>
      <c r="E460" s="9" t="s">
        <v>5114</v>
      </c>
      <c r="F460" s="9" t="s">
        <v>4695</v>
      </c>
      <c r="G460" s="9" t="s">
        <v>22</v>
      </c>
      <c r="H460" s="9" t="s">
        <v>22</v>
      </c>
      <c r="I460" s="9">
        <v>1.5</v>
      </c>
      <c r="J460" s="9">
        <v>1.0</v>
      </c>
      <c r="K460" s="9" t="s">
        <v>22</v>
      </c>
      <c r="L460" s="8"/>
      <c r="M460" s="9">
        <v>5.0</v>
      </c>
      <c r="N460" s="9">
        <v>5.0</v>
      </c>
      <c r="O460" s="9" t="s">
        <v>22</v>
      </c>
      <c r="P460" s="9" t="s">
        <v>22</v>
      </c>
      <c r="Q460" s="9" t="s">
        <v>22</v>
      </c>
      <c r="R460" s="9" t="s">
        <v>22</v>
      </c>
      <c r="S460" s="9" t="s">
        <v>22</v>
      </c>
      <c r="T460" s="8"/>
      <c r="U460" s="9">
        <v>7.0</v>
      </c>
      <c r="V460" s="9">
        <v>1.72</v>
      </c>
      <c r="W460" s="9" t="s">
        <v>22</v>
      </c>
      <c r="X460" s="9" t="s">
        <v>22</v>
      </c>
      <c r="Y460" s="8"/>
      <c r="Z460" s="8"/>
      <c r="AA460" s="8"/>
      <c r="AB460" s="9" t="s">
        <v>4707</v>
      </c>
      <c r="AC460" s="9" t="s">
        <v>4707</v>
      </c>
      <c r="AD460" s="8"/>
      <c r="AE460" s="9" t="s">
        <v>4701</v>
      </c>
      <c r="AF460" s="9" t="s">
        <v>22</v>
      </c>
      <c r="AG460" s="9" t="s">
        <v>22</v>
      </c>
      <c r="AH460" s="9" t="s">
        <v>22</v>
      </c>
      <c r="AI460" s="9" t="s">
        <v>22</v>
      </c>
      <c r="AJ460" s="9" t="s">
        <v>22</v>
      </c>
      <c r="AK460" s="8"/>
      <c r="AL460" s="9" t="s">
        <v>22</v>
      </c>
      <c r="AM460" s="9" t="s">
        <v>22</v>
      </c>
      <c r="AN460" s="9" t="s">
        <v>22</v>
      </c>
      <c r="AO460" s="9" t="s">
        <v>22</v>
      </c>
      <c r="AP460" s="9">
        <v>1.72</v>
      </c>
      <c r="AQ460" s="8"/>
      <c r="AR460" s="9" t="s">
        <v>4714</v>
      </c>
      <c r="AS460" s="103" t="s">
        <v>22</v>
      </c>
      <c r="AT460" s="103" t="s">
        <v>22</v>
      </c>
    </row>
    <row r="461">
      <c r="A461" s="9" t="s">
        <v>4149</v>
      </c>
      <c r="B461" s="260" t="str">
        <f> VLOOKUP($A461,datasets!$A:$B,2,0)</f>
        <v>Núñez-Andrés et al. 2019, Geomatics, Natural Hazards and Risk (JTUUBHR8)</v>
      </c>
      <c r="C461" s="8" t="str">
        <f t="shared" si="1"/>
        <v>JTUUBHR8.2.1</v>
      </c>
      <c r="D461" s="9" t="s">
        <v>5114</v>
      </c>
      <c r="E461" s="9" t="s">
        <v>5114</v>
      </c>
      <c r="F461" s="9" t="s">
        <v>4695</v>
      </c>
      <c r="G461" s="9" t="s">
        <v>22</v>
      </c>
      <c r="H461" s="9" t="s">
        <v>22</v>
      </c>
      <c r="I461" s="9">
        <v>1.5</v>
      </c>
      <c r="J461" s="9">
        <v>1.0</v>
      </c>
      <c r="K461" s="9" t="s">
        <v>22</v>
      </c>
      <c r="L461" s="8"/>
      <c r="M461" s="9">
        <v>6.0</v>
      </c>
      <c r="N461" s="9">
        <v>6.0</v>
      </c>
      <c r="O461" s="9" t="s">
        <v>22</v>
      </c>
      <c r="P461" s="9" t="s">
        <v>22</v>
      </c>
      <c r="Q461" s="9" t="s">
        <v>22</v>
      </c>
      <c r="R461" s="9" t="s">
        <v>22</v>
      </c>
      <c r="S461" s="9" t="s">
        <v>22</v>
      </c>
      <c r="T461" s="8"/>
      <c r="U461" s="9">
        <v>7.0</v>
      </c>
      <c r="V461" s="9">
        <v>1.41</v>
      </c>
      <c r="W461" s="9" t="s">
        <v>22</v>
      </c>
      <c r="X461" s="9" t="s">
        <v>22</v>
      </c>
      <c r="Y461" s="8"/>
      <c r="Z461" s="8"/>
      <c r="AA461" s="8"/>
      <c r="AB461" s="9" t="s">
        <v>4707</v>
      </c>
      <c r="AC461" s="9" t="s">
        <v>4707</v>
      </c>
      <c r="AD461" s="8"/>
      <c r="AE461" s="9" t="s">
        <v>4701</v>
      </c>
      <c r="AF461" s="9" t="s">
        <v>22</v>
      </c>
      <c r="AG461" s="9" t="s">
        <v>22</v>
      </c>
      <c r="AH461" s="9" t="s">
        <v>22</v>
      </c>
      <c r="AI461" s="9" t="s">
        <v>22</v>
      </c>
      <c r="AJ461" s="9" t="s">
        <v>22</v>
      </c>
      <c r="AK461" s="8"/>
      <c r="AL461" s="9" t="s">
        <v>22</v>
      </c>
      <c r="AM461" s="9" t="s">
        <v>22</v>
      </c>
      <c r="AN461" s="9" t="s">
        <v>22</v>
      </c>
      <c r="AO461" s="9" t="s">
        <v>22</v>
      </c>
      <c r="AP461" s="9">
        <v>1.41</v>
      </c>
      <c r="AQ461" s="8"/>
      <c r="AR461" s="9" t="s">
        <v>4714</v>
      </c>
      <c r="AS461" s="103" t="s">
        <v>22</v>
      </c>
      <c r="AT461" s="103" t="s">
        <v>22</v>
      </c>
    </row>
    <row r="462">
      <c r="A462" s="9" t="s">
        <v>4150</v>
      </c>
      <c r="B462" s="260" t="str">
        <f> VLOOKUP($A462,datasets!$A:$B,2,0)</f>
        <v>Núñez-Andrés et al. 2019, Geomatics, Natural Hazards and Risk (JTUUBHR8)</v>
      </c>
      <c r="C462" s="8" t="str">
        <f t="shared" si="1"/>
        <v>JTUUBHR8.3.1</v>
      </c>
      <c r="D462" s="9" t="s">
        <v>5114</v>
      </c>
      <c r="E462" s="9" t="s">
        <v>5114</v>
      </c>
      <c r="F462" s="9" t="s">
        <v>4695</v>
      </c>
      <c r="G462" s="9" t="s">
        <v>22</v>
      </c>
      <c r="H462" s="9" t="s">
        <v>22</v>
      </c>
      <c r="I462" s="9">
        <v>1.5</v>
      </c>
      <c r="J462" s="9">
        <v>1.0</v>
      </c>
      <c r="K462" s="9" t="s">
        <v>22</v>
      </c>
      <c r="L462" s="8"/>
      <c r="M462" s="9">
        <v>7.0</v>
      </c>
      <c r="N462" s="9">
        <v>7.0</v>
      </c>
      <c r="O462" s="9" t="s">
        <v>22</v>
      </c>
      <c r="P462" s="9" t="s">
        <v>22</v>
      </c>
      <c r="Q462" s="9" t="s">
        <v>22</v>
      </c>
      <c r="R462" s="9" t="s">
        <v>22</v>
      </c>
      <c r="S462" s="9" t="s">
        <v>22</v>
      </c>
      <c r="T462" s="8"/>
      <c r="U462" s="9">
        <v>7.0</v>
      </c>
      <c r="V462" s="9">
        <v>0.85</v>
      </c>
      <c r="W462" s="9" t="s">
        <v>22</v>
      </c>
      <c r="X462" s="9" t="s">
        <v>22</v>
      </c>
      <c r="Y462" s="8"/>
      <c r="Z462" s="8"/>
      <c r="AA462" s="8"/>
      <c r="AB462" s="9" t="s">
        <v>4707</v>
      </c>
      <c r="AC462" s="9" t="s">
        <v>4707</v>
      </c>
      <c r="AD462" s="8"/>
      <c r="AE462" s="9" t="s">
        <v>4701</v>
      </c>
      <c r="AF462" s="9" t="s">
        <v>22</v>
      </c>
      <c r="AG462" s="9" t="s">
        <v>22</v>
      </c>
      <c r="AH462" s="9" t="s">
        <v>22</v>
      </c>
      <c r="AI462" s="9" t="s">
        <v>22</v>
      </c>
      <c r="AJ462" s="9" t="s">
        <v>22</v>
      </c>
      <c r="AK462" s="8"/>
      <c r="AL462" s="9" t="s">
        <v>22</v>
      </c>
      <c r="AM462" s="9" t="s">
        <v>22</v>
      </c>
      <c r="AN462" s="9" t="s">
        <v>22</v>
      </c>
      <c r="AO462" s="9" t="s">
        <v>22</v>
      </c>
      <c r="AP462" s="9">
        <v>0.85</v>
      </c>
      <c r="AQ462" s="8"/>
      <c r="AR462" s="9" t="s">
        <v>4714</v>
      </c>
      <c r="AS462" s="103" t="s">
        <v>22</v>
      </c>
      <c r="AT462" s="103" t="s">
        <v>22</v>
      </c>
    </row>
    <row r="463">
      <c r="A463" s="9" t="s">
        <v>4151</v>
      </c>
      <c r="B463" s="260" t="str">
        <f> VLOOKUP($A463,datasets!$A:$B,2,0)</f>
        <v>Núñez-Andrés et al. 2019, Geomatics, Natural Hazards and Risk (JTUUBHR8)</v>
      </c>
      <c r="C463" s="8" t="str">
        <f t="shared" si="1"/>
        <v>JTUUBHR8.4.1</v>
      </c>
      <c r="D463" s="9" t="s">
        <v>5114</v>
      </c>
      <c r="E463" s="9" t="s">
        <v>5114</v>
      </c>
      <c r="F463" s="9" t="s">
        <v>4695</v>
      </c>
      <c r="G463" s="9" t="s">
        <v>22</v>
      </c>
      <c r="H463" s="9" t="s">
        <v>22</v>
      </c>
      <c r="I463" s="9">
        <v>1.5</v>
      </c>
      <c r="J463" s="9">
        <v>1.0</v>
      </c>
      <c r="K463" s="9" t="s">
        <v>22</v>
      </c>
      <c r="L463" s="8"/>
      <c r="M463" s="9">
        <v>5.0</v>
      </c>
      <c r="N463" s="9">
        <v>5.0</v>
      </c>
      <c r="O463" s="9" t="s">
        <v>22</v>
      </c>
      <c r="P463" s="9" t="s">
        <v>22</v>
      </c>
      <c r="Q463" s="9" t="s">
        <v>22</v>
      </c>
      <c r="R463" s="9" t="s">
        <v>22</v>
      </c>
      <c r="S463" s="9" t="s">
        <v>22</v>
      </c>
      <c r="T463" s="8"/>
      <c r="U463" s="9">
        <v>7.0</v>
      </c>
      <c r="V463" s="9">
        <v>1.63</v>
      </c>
      <c r="W463" s="9" t="s">
        <v>22</v>
      </c>
      <c r="X463" s="9" t="s">
        <v>22</v>
      </c>
      <c r="Y463" s="8"/>
      <c r="Z463" s="8"/>
      <c r="AA463" s="8"/>
      <c r="AB463" s="9" t="s">
        <v>4707</v>
      </c>
      <c r="AC463" s="9" t="s">
        <v>4707</v>
      </c>
      <c r="AD463" s="8"/>
      <c r="AE463" s="9" t="s">
        <v>4701</v>
      </c>
      <c r="AF463" s="9" t="s">
        <v>22</v>
      </c>
      <c r="AG463" s="9" t="s">
        <v>22</v>
      </c>
      <c r="AH463" s="9" t="s">
        <v>22</v>
      </c>
      <c r="AI463" s="9" t="s">
        <v>22</v>
      </c>
      <c r="AJ463" s="9" t="s">
        <v>22</v>
      </c>
      <c r="AK463" s="8"/>
      <c r="AL463" s="9" t="s">
        <v>22</v>
      </c>
      <c r="AM463" s="9" t="s">
        <v>22</v>
      </c>
      <c r="AN463" s="9" t="s">
        <v>22</v>
      </c>
      <c r="AO463" s="9" t="s">
        <v>22</v>
      </c>
      <c r="AP463" s="9">
        <v>1.63</v>
      </c>
      <c r="AQ463" s="8"/>
      <c r="AR463" s="9" t="s">
        <v>4714</v>
      </c>
      <c r="AS463" s="103" t="s">
        <v>22</v>
      </c>
      <c r="AT463" s="103" t="s">
        <v>22</v>
      </c>
    </row>
    <row r="464">
      <c r="A464" s="103" t="s">
        <v>4152</v>
      </c>
      <c r="B464" s="260" t="str">
        <f> VLOOKUP($A464,datasets!$A:$B,2,0)</f>
        <v>Nurminen et al. 2015, Remote Sensing (ZVQJ9Z46)</v>
      </c>
      <c r="C464" s="8" t="str">
        <f t="shared" si="1"/>
        <v>ZVQJ9Z46.1.1</v>
      </c>
      <c r="D464" s="9" t="s">
        <v>4872</v>
      </c>
      <c r="E464" s="9" t="s">
        <v>4930</v>
      </c>
      <c r="F464" s="9" t="s">
        <v>4695</v>
      </c>
      <c r="G464" s="9" t="s">
        <v>22</v>
      </c>
      <c r="H464" s="9" t="s">
        <v>22</v>
      </c>
      <c r="I464" s="9">
        <v>2.0</v>
      </c>
      <c r="J464" s="9">
        <v>2.0</v>
      </c>
      <c r="K464" s="9" t="s">
        <v>22</v>
      </c>
      <c r="L464" s="8"/>
      <c r="M464" s="9">
        <v>23.0</v>
      </c>
      <c r="N464" s="9">
        <v>23.0</v>
      </c>
      <c r="O464" s="9">
        <v>1.68</v>
      </c>
      <c r="P464" s="9">
        <v>1.82</v>
      </c>
      <c r="Q464" s="98">
        <v>2.05</v>
      </c>
      <c r="R464" s="9" t="s">
        <v>22</v>
      </c>
      <c r="S464" s="9" t="s">
        <v>22</v>
      </c>
      <c r="T464" s="8"/>
      <c r="U464" s="9" t="s">
        <v>22</v>
      </c>
      <c r="V464" s="9" t="s">
        <v>22</v>
      </c>
      <c r="W464" s="9" t="s">
        <v>22</v>
      </c>
      <c r="X464" s="9" t="s">
        <v>22</v>
      </c>
      <c r="Y464" s="9" t="s">
        <v>22</v>
      </c>
      <c r="Z464" s="9" t="s">
        <v>22</v>
      </c>
      <c r="AA464" s="8"/>
      <c r="AB464" s="9" t="s">
        <v>5118</v>
      </c>
      <c r="AC464" s="9" t="s">
        <v>4693</v>
      </c>
      <c r="AD464" s="8"/>
      <c r="AE464" s="9" t="s">
        <v>4695</v>
      </c>
      <c r="AF464" s="9" t="s">
        <v>22</v>
      </c>
      <c r="AG464" s="9" t="s">
        <v>22</v>
      </c>
      <c r="AH464" s="9" t="s">
        <v>22</v>
      </c>
      <c r="AI464" s="9" t="s">
        <v>22</v>
      </c>
      <c r="AJ464" s="9" t="s">
        <v>22</v>
      </c>
      <c r="AK464" s="8"/>
      <c r="AL464" s="9" t="s">
        <v>22</v>
      </c>
      <c r="AM464" s="9" t="s">
        <v>22</v>
      </c>
      <c r="AN464" s="9" t="s">
        <v>22</v>
      </c>
      <c r="AO464" s="9" t="s">
        <v>22</v>
      </c>
      <c r="AP464" s="9">
        <v>1.45</v>
      </c>
      <c r="AQ464" s="8"/>
      <c r="AR464" s="9" t="s">
        <v>4714</v>
      </c>
      <c r="AS464" s="101" t="s">
        <v>22</v>
      </c>
      <c r="AT464" s="268" t="s">
        <v>5431</v>
      </c>
    </row>
    <row r="465">
      <c r="A465" s="103" t="s">
        <v>4155</v>
      </c>
      <c r="B465" s="260" t="str">
        <f> VLOOKUP($A465,datasets!$A:$B,2,0)</f>
        <v>Nurminen et al. 2015, Remote Sensing (ZVQJ9Z46)</v>
      </c>
      <c r="C465" s="8" t="str">
        <f t="shared" si="1"/>
        <v>ZVQJ9Z46.2.1</v>
      </c>
      <c r="D465" s="9" t="s">
        <v>4872</v>
      </c>
      <c r="E465" s="9" t="s">
        <v>4930</v>
      </c>
      <c r="F465" s="9" t="s">
        <v>4695</v>
      </c>
      <c r="G465" s="9" t="s">
        <v>22</v>
      </c>
      <c r="H465" s="9" t="s">
        <v>22</v>
      </c>
      <c r="I465" s="9">
        <v>2.0</v>
      </c>
      <c r="J465" s="9">
        <v>2.0</v>
      </c>
      <c r="K465" s="9" t="s">
        <v>22</v>
      </c>
      <c r="L465" s="8"/>
      <c r="M465" s="9">
        <v>25.0</v>
      </c>
      <c r="N465" s="9">
        <v>25.0</v>
      </c>
      <c r="O465" s="9">
        <v>1.6</v>
      </c>
      <c r="P465" s="9">
        <v>1.57</v>
      </c>
      <c r="Q465" s="98">
        <v>1.63</v>
      </c>
      <c r="R465" s="9" t="s">
        <v>22</v>
      </c>
      <c r="S465" s="9" t="s">
        <v>22</v>
      </c>
      <c r="T465" s="8"/>
      <c r="U465" s="9" t="s">
        <v>22</v>
      </c>
      <c r="V465" s="9" t="s">
        <v>22</v>
      </c>
      <c r="W465" s="9" t="s">
        <v>22</v>
      </c>
      <c r="X465" s="9" t="s">
        <v>22</v>
      </c>
      <c r="Y465" s="9" t="s">
        <v>22</v>
      </c>
      <c r="Z465" s="9" t="s">
        <v>22</v>
      </c>
      <c r="AA465" s="8"/>
      <c r="AB465" s="9" t="s">
        <v>5118</v>
      </c>
      <c r="AC465" s="9" t="s">
        <v>4693</v>
      </c>
      <c r="AD465" s="8"/>
      <c r="AE465" s="9" t="s">
        <v>4695</v>
      </c>
      <c r="AF465" s="9" t="s">
        <v>22</v>
      </c>
      <c r="AG465" s="9" t="s">
        <v>22</v>
      </c>
      <c r="AH465" s="9" t="s">
        <v>22</v>
      </c>
      <c r="AI465" s="9" t="s">
        <v>22</v>
      </c>
      <c r="AJ465" s="9" t="s">
        <v>22</v>
      </c>
      <c r="AK465" s="8"/>
      <c r="AL465" s="9" t="s">
        <v>22</v>
      </c>
      <c r="AM465" s="9" t="s">
        <v>22</v>
      </c>
      <c r="AN465" s="9" t="s">
        <v>22</v>
      </c>
      <c r="AO465" s="9" t="s">
        <v>22</v>
      </c>
      <c r="AP465" s="9">
        <v>1.53</v>
      </c>
      <c r="AQ465" s="8"/>
      <c r="AR465" s="9" t="s">
        <v>4714</v>
      </c>
      <c r="AS465" s="101" t="s">
        <v>22</v>
      </c>
      <c r="AT465" s="268" t="s">
        <v>5431</v>
      </c>
    </row>
    <row r="466">
      <c r="A466" s="103" t="s">
        <v>4156</v>
      </c>
      <c r="B466" s="260" t="str">
        <f> VLOOKUP($A466,datasets!$A:$B,2,0)</f>
        <v>Nurminen et al. 2015, Remote Sensing (ZVQJ9Z46)</v>
      </c>
      <c r="C466" s="8" t="str">
        <f t="shared" si="1"/>
        <v>ZVQJ9Z46.3.1</v>
      </c>
      <c r="D466" s="9" t="s">
        <v>4872</v>
      </c>
      <c r="E466" s="9" t="s">
        <v>4930</v>
      </c>
      <c r="F466" s="9" t="s">
        <v>4695</v>
      </c>
      <c r="G466" s="9" t="s">
        <v>22</v>
      </c>
      <c r="H466" s="9" t="s">
        <v>22</v>
      </c>
      <c r="I466" s="9">
        <v>2.0</v>
      </c>
      <c r="J466" s="9">
        <v>2.0</v>
      </c>
      <c r="K466" s="9" t="s">
        <v>22</v>
      </c>
      <c r="L466" s="8"/>
      <c r="M466" s="9">
        <v>17.0</v>
      </c>
      <c r="N466" s="9">
        <v>17.0</v>
      </c>
      <c r="O466" s="9">
        <v>1.81</v>
      </c>
      <c r="P466" s="9">
        <v>1.44</v>
      </c>
      <c r="Q466" s="98">
        <v>1.03</v>
      </c>
      <c r="R466" s="9" t="s">
        <v>22</v>
      </c>
      <c r="S466" s="9" t="s">
        <v>22</v>
      </c>
      <c r="T466" s="8"/>
      <c r="U466" s="9" t="s">
        <v>22</v>
      </c>
      <c r="V466" s="9" t="s">
        <v>22</v>
      </c>
      <c r="W466" s="9" t="s">
        <v>22</v>
      </c>
      <c r="X466" s="9" t="s">
        <v>22</v>
      </c>
      <c r="Y466" s="9" t="s">
        <v>22</v>
      </c>
      <c r="Z466" s="9" t="s">
        <v>22</v>
      </c>
      <c r="AA466" s="8"/>
      <c r="AB466" s="9" t="s">
        <v>5118</v>
      </c>
      <c r="AC466" s="9" t="s">
        <v>4693</v>
      </c>
      <c r="AD466" s="8"/>
      <c r="AE466" s="9" t="s">
        <v>4695</v>
      </c>
      <c r="AF466" s="9" t="s">
        <v>22</v>
      </c>
      <c r="AG466" s="9" t="s">
        <v>22</v>
      </c>
      <c r="AH466" s="9" t="s">
        <v>22</v>
      </c>
      <c r="AI466" s="9" t="s">
        <v>22</v>
      </c>
      <c r="AJ466" s="9" t="s">
        <v>22</v>
      </c>
      <c r="AK466" s="8"/>
      <c r="AL466" s="9" t="s">
        <v>22</v>
      </c>
      <c r="AM466" s="9" t="s">
        <v>22</v>
      </c>
      <c r="AN466" s="9" t="s">
        <v>22</v>
      </c>
      <c r="AO466" s="9" t="s">
        <v>22</v>
      </c>
      <c r="AP466" s="9">
        <v>2.71</v>
      </c>
      <c r="AQ466" s="8"/>
      <c r="AR466" s="9" t="s">
        <v>4714</v>
      </c>
      <c r="AS466" s="101" t="s">
        <v>22</v>
      </c>
      <c r="AT466" s="268" t="s">
        <v>5431</v>
      </c>
    </row>
    <row r="467">
      <c r="A467" s="103" t="s">
        <v>4157</v>
      </c>
      <c r="B467" s="260" t="str">
        <f> VLOOKUP($A467,datasets!$A:$B,2,0)</f>
        <v>Nurminen et al. 2015, Remote Sensing (ZVQJ9Z46)</v>
      </c>
      <c r="C467" s="8" t="str">
        <f t="shared" si="1"/>
        <v>ZVQJ9Z46.4.1</v>
      </c>
      <c r="D467" s="9" t="s">
        <v>4872</v>
      </c>
      <c r="E467" s="9" t="s">
        <v>4930</v>
      </c>
      <c r="F467" s="9" t="s">
        <v>4695</v>
      </c>
      <c r="G467" s="9" t="s">
        <v>22</v>
      </c>
      <c r="H467" s="9" t="s">
        <v>22</v>
      </c>
      <c r="I467" s="9">
        <v>2.0</v>
      </c>
      <c r="J467" s="9">
        <v>2.0</v>
      </c>
      <c r="K467" s="9" t="s">
        <v>22</v>
      </c>
      <c r="L467" s="8"/>
      <c r="M467" s="9">
        <v>15.0</v>
      </c>
      <c r="N467" s="9">
        <v>15.0</v>
      </c>
      <c r="O467" s="9">
        <v>0.96</v>
      </c>
      <c r="P467" s="9">
        <v>0.73</v>
      </c>
      <c r="Q467" s="98">
        <v>0.63</v>
      </c>
      <c r="R467" s="9" t="s">
        <v>22</v>
      </c>
      <c r="S467" s="9" t="s">
        <v>22</v>
      </c>
      <c r="T467" s="8"/>
      <c r="U467" s="9" t="s">
        <v>22</v>
      </c>
      <c r="V467" s="9" t="s">
        <v>22</v>
      </c>
      <c r="W467" s="9" t="s">
        <v>22</v>
      </c>
      <c r="X467" s="9" t="s">
        <v>22</v>
      </c>
      <c r="Y467" s="9" t="s">
        <v>22</v>
      </c>
      <c r="Z467" s="9" t="s">
        <v>22</v>
      </c>
      <c r="AA467" s="8"/>
      <c r="AB467" s="9" t="s">
        <v>5118</v>
      </c>
      <c r="AC467" s="9" t="s">
        <v>4693</v>
      </c>
      <c r="AD467" s="8"/>
      <c r="AE467" s="9" t="s">
        <v>4695</v>
      </c>
      <c r="AF467" s="9" t="s">
        <v>22</v>
      </c>
      <c r="AG467" s="9" t="s">
        <v>22</v>
      </c>
      <c r="AH467" s="9" t="s">
        <v>22</v>
      </c>
      <c r="AI467" s="9" t="s">
        <v>22</v>
      </c>
      <c r="AJ467" s="9" t="s">
        <v>22</v>
      </c>
      <c r="AK467" s="8"/>
      <c r="AL467" s="9" t="s">
        <v>22</v>
      </c>
      <c r="AM467" s="9" t="s">
        <v>22</v>
      </c>
      <c r="AN467" s="9" t="s">
        <v>22</v>
      </c>
      <c r="AO467" s="9" t="s">
        <v>22</v>
      </c>
      <c r="AP467" s="9">
        <v>1.02</v>
      </c>
      <c r="AQ467" s="8"/>
      <c r="AR467" s="9" t="s">
        <v>4714</v>
      </c>
      <c r="AS467" s="101" t="s">
        <v>22</v>
      </c>
      <c r="AT467" s="268" t="s">
        <v>5431</v>
      </c>
    </row>
    <row r="468">
      <c r="A468" s="103" t="s">
        <v>4158</v>
      </c>
      <c r="B468" s="260" t="str">
        <f> VLOOKUP($A468,datasets!$A:$B,2,0)</f>
        <v>Nurminen et al. 2015, Remote Sensing (ZVQJ9Z46)</v>
      </c>
      <c r="C468" s="8" t="str">
        <f t="shared" si="1"/>
        <v>ZVQJ9Z46.5.1</v>
      </c>
      <c r="D468" s="9" t="s">
        <v>4872</v>
      </c>
      <c r="E468" s="9" t="s">
        <v>4930</v>
      </c>
      <c r="F468" s="9" t="s">
        <v>4695</v>
      </c>
      <c r="G468" s="9" t="s">
        <v>22</v>
      </c>
      <c r="H468" s="9" t="s">
        <v>22</v>
      </c>
      <c r="I468" s="9">
        <v>2.0</v>
      </c>
      <c r="J468" s="9">
        <v>2.0</v>
      </c>
      <c r="K468" s="9" t="s">
        <v>22</v>
      </c>
      <c r="L468" s="8"/>
      <c r="M468" s="9">
        <v>15.0</v>
      </c>
      <c r="N468" s="9">
        <v>15.0</v>
      </c>
      <c r="O468" s="9">
        <v>0.69</v>
      </c>
      <c r="P468" s="9">
        <v>1.06</v>
      </c>
      <c r="Q468" s="98">
        <v>1.39</v>
      </c>
      <c r="R468" s="9" t="s">
        <v>22</v>
      </c>
      <c r="S468" s="9" t="s">
        <v>22</v>
      </c>
      <c r="T468" s="8"/>
      <c r="U468" s="9" t="s">
        <v>22</v>
      </c>
      <c r="V468" s="9" t="s">
        <v>22</v>
      </c>
      <c r="W468" s="9" t="s">
        <v>22</v>
      </c>
      <c r="X468" s="9" t="s">
        <v>22</v>
      </c>
      <c r="Y468" s="9" t="s">
        <v>22</v>
      </c>
      <c r="Z468" s="9" t="s">
        <v>22</v>
      </c>
      <c r="AA468" s="8"/>
      <c r="AB468" s="9" t="s">
        <v>5118</v>
      </c>
      <c r="AC468" s="9" t="s">
        <v>4693</v>
      </c>
      <c r="AD468" s="8"/>
      <c r="AE468" s="9" t="s">
        <v>4695</v>
      </c>
      <c r="AF468" s="9" t="s">
        <v>22</v>
      </c>
      <c r="AG468" s="9" t="s">
        <v>22</v>
      </c>
      <c r="AH468" s="9" t="s">
        <v>22</v>
      </c>
      <c r="AI468" s="9" t="s">
        <v>22</v>
      </c>
      <c r="AJ468" s="9" t="s">
        <v>22</v>
      </c>
      <c r="AK468" s="8"/>
      <c r="AL468" s="9" t="s">
        <v>22</v>
      </c>
      <c r="AM468" s="9" t="s">
        <v>22</v>
      </c>
      <c r="AN468" s="9" t="s">
        <v>22</v>
      </c>
      <c r="AO468" s="9" t="s">
        <v>22</v>
      </c>
      <c r="AP468" s="9">
        <v>1.02</v>
      </c>
      <c r="AQ468" s="8"/>
      <c r="AR468" s="9" t="s">
        <v>4714</v>
      </c>
      <c r="AS468" s="101" t="s">
        <v>22</v>
      </c>
      <c r="AT468" s="268" t="s">
        <v>5431</v>
      </c>
    </row>
    <row r="469">
      <c r="A469" s="103" t="s">
        <v>4159</v>
      </c>
      <c r="B469" s="260" t="str">
        <f> VLOOKUP($A469,datasets!$A:$B,2,0)</f>
        <v>Nurminen et al. 2015, Remote Sensing (ZVQJ9Z46)</v>
      </c>
      <c r="C469" s="8" t="str">
        <f t="shared" si="1"/>
        <v>ZVQJ9Z46.6.1</v>
      </c>
      <c r="D469" s="9" t="s">
        <v>4872</v>
      </c>
      <c r="E469" s="9" t="s">
        <v>4930</v>
      </c>
      <c r="F469" s="9" t="s">
        <v>4695</v>
      </c>
      <c r="G469" s="9" t="s">
        <v>22</v>
      </c>
      <c r="H469" s="9" t="s">
        <v>22</v>
      </c>
      <c r="I469" s="9">
        <v>2.0</v>
      </c>
      <c r="J469" s="9">
        <v>2.0</v>
      </c>
      <c r="K469" s="9" t="s">
        <v>22</v>
      </c>
      <c r="L469" s="8"/>
      <c r="M469" s="9">
        <v>45.0</v>
      </c>
      <c r="N469" s="9">
        <v>45.0</v>
      </c>
      <c r="O469" s="9">
        <v>0.58</v>
      </c>
      <c r="P469" s="9">
        <v>0.55</v>
      </c>
      <c r="Q469" s="98">
        <v>0.56</v>
      </c>
      <c r="R469" s="9" t="s">
        <v>22</v>
      </c>
      <c r="S469" s="9" t="s">
        <v>22</v>
      </c>
      <c r="T469" s="8"/>
      <c r="U469" s="9" t="s">
        <v>22</v>
      </c>
      <c r="V469" s="9" t="s">
        <v>22</v>
      </c>
      <c r="W469" s="9" t="s">
        <v>22</v>
      </c>
      <c r="X469" s="9" t="s">
        <v>22</v>
      </c>
      <c r="Y469" s="9" t="s">
        <v>22</v>
      </c>
      <c r="Z469" s="9" t="s">
        <v>22</v>
      </c>
      <c r="AA469" s="8"/>
      <c r="AB469" s="9" t="s">
        <v>5118</v>
      </c>
      <c r="AC469" s="9" t="s">
        <v>4693</v>
      </c>
      <c r="AD469" s="8"/>
      <c r="AE469" s="9" t="s">
        <v>4695</v>
      </c>
      <c r="AF469" s="9" t="s">
        <v>22</v>
      </c>
      <c r="AG469" s="9" t="s">
        <v>22</v>
      </c>
      <c r="AH469" s="9" t="s">
        <v>22</v>
      </c>
      <c r="AI469" s="9" t="s">
        <v>22</v>
      </c>
      <c r="AJ469" s="9" t="s">
        <v>22</v>
      </c>
      <c r="AK469" s="8"/>
      <c r="AL469" s="9" t="s">
        <v>22</v>
      </c>
      <c r="AM469" s="9" t="s">
        <v>22</v>
      </c>
      <c r="AN469" s="9" t="s">
        <v>22</v>
      </c>
      <c r="AO469" s="9" t="s">
        <v>22</v>
      </c>
      <c r="AP469" s="9">
        <v>1.55</v>
      </c>
      <c r="AQ469" s="8"/>
      <c r="AR469" s="9" t="s">
        <v>4714</v>
      </c>
      <c r="AS469" s="101" t="s">
        <v>22</v>
      </c>
      <c r="AT469" s="268" t="s">
        <v>5431</v>
      </c>
    </row>
    <row r="470">
      <c r="A470" s="103" t="s">
        <v>4160</v>
      </c>
      <c r="B470" s="260" t="str">
        <f> VLOOKUP($A470,datasets!$A:$B,2,0)</f>
        <v>Nurminen et al. 2015, Remote Sensing (ZVQJ9Z46)</v>
      </c>
      <c r="C470" s="8" t="str">
        <f t="shared" si="1"/>
        <v>ZVQJ9Z46.7.1</v>
      </c>
      <c r="D470" s="9" t="s">
        <v>4872</v>
      </c>
      <c r="E470" s="9" t="s">
        <v>4930</v>
      </c>
      <c r="F470" s="9" t="s">
        <v>4695</v>
      </c>
      <c r="G470" s="9" t="s">
        <v>22</v>
      </c>
      <c r="H470" s="9" t="s">
        <v>22</v>
      </c>
      <c r="I470" s="9">
        <v>2.0</v>
      </c>
      <c r="J470" s="9">
        <v>2.0</v>
      </c>
      <c r="K470" s="9" t="s">
        <v>22</v>
      </c>
      <c r="L470" s="8"/>
      <c r="M470" s="9">
        <v>40.0</v>
      </c>
      <c r="N470" s="9">
        <v>40.0</v>
      </c>
      <c r="O470" s="9">
        <v>0.6</v>
      </c>
      <c r="P470" s="9">
        <v>0.51</v>
      </c>
      <c r="Q470" s="98">
        <v>0.51</v>
      </c>
      <c r="R470" s="9" t="s">
        <v>22</v>
      </c>
      <c r="S470" s="9" t="s">
        <v>22</v>
      </c>
      <c r="T470" s="8"/>
      <c r="U470" s="9" t="s">
        <v>22</v>
      </c>
      <c r="V470" s="9" t="s">
        <v>22</v>
      </c>
      <c r="W470" s="9" t="s">
        <v>22</v>
      </c>
      <c r="X470" s="9" t="s">
        <v>22</v>
      </c>
      <c r="Y470" s="9" t="s">
        <v>22</v>
      </c>
      <c r="Z470" s="9" t="s">
        <v>22</v>
      </c>
      <c r="AA470" s="8"/>
      <c r="AB470" s="9" t="s">
        <v>5118</v>
      </c>
      <c r="AC470" s="9" t="s">
        <v>4693</v>
      </c>
      <c r="AD470" s="8"/>
      <c r="AE470" s="9" t="s">
        <v>4695</v>
      </c>
      <c r="AF470" s="9" t="s">
        <v>22</v>
      </c>
      <c r="AG470" s="9" t="s">
        <v>22</v>
      </c>
      <c r="AH470" s="9" t="s">
        <v>22</v>
      </c>
      <c r="AI470" s="9" t="s">
        <v>22</v>
      </c>
      <c r="AJ470" s="9" t="s">
        <v>22</v>
      </c>
      <c r="AK470" s="8"/>
      <c r="AL470" s="9" t="s">
        <v>22</v>
      </c>
      <c r="AM470" s="9" t="s">
        <v>22</v>
      </c>
      <c r="AN470" s="9" t="s">
        <v>22</v>
      </c>
      <c r="AO470" s="9" t="s">
        <v>22</v>
      </c>
      <c r="AP470" s="9">
        <v>0.51</v>
      </c>
      <c r="AQ470" s="8"/>
      <c r="AR470" s="9" t="s">
        <v>4714</v>
      </c>
      <c r="AS470" s="101" t="s">
        <v>22</v>
      </c>
      <c r="AT470" s="268" t="s">
        <v>5431</v>
      </c>
    </row>
    <row r="471">
      <c r="A471" s="8" t="s">
        <v>4581</v>
      </c>
      <c r="B471" s="260" t="str">
        <f> VLOOKUP($A471,datasets!$A:$B,2,0)</f>
        <v>Nyssen et al. 2022, Geoscience Data Journal (2828NT5L)</v>
      </c>
      <c r="C471" s="8" t="str">
        <f t="shared" si="1"/>
        <v>2828NT5L.1.1</v>
      </c>
      <c r="D471" s="9" t="s">
        <v>22</v>
      </c>
      <c r="E471" s="9" t="s">
        <v>22</v>
      </c>
      <c r="F471" s="9" t="s">
        <v>22</v>
      </c>
      <c r="G471" s="9" t="s">
        <v>22</v>
      </c>
      <c r="H471" s="9" t="s">
        <v>22</v>
      </c>
      <c r="I471" s="9" t="s">
        <v>22</v>
      </c>
      <c r="J471" s="9" t="s">
        <v>22</v>
      </c>
      <c r="K471" s="9" t="s">
        <v>22</v>
      </c>
      <c r="L471" s="8"/>
      <c r="M471" s="103" t="s">
        <v>22</v>
      </c>
      <c r="N471" s="103" t="s">
        <v>22</v>
      </c>
      <c r="O471" s="103" t="s">
        <v>22</v>
      </c>
      <c r="P471" s="103" t="s">
        <v>22</v>
      </c>
      <c r="Q471" s="103" t="s">
        <v>22</v>
      </c>
      <c r="R471" s="9" t="s">
        <v>22</v>
      </c>
      <c r="S471" s="9" t="s">
        <v>22</v>
      </c>
      <c r="T471" s="8"/>
      <c r="U471" s="103" t="s">
        <v>22</v>
      </c>
      <c r="V471" s="103" t="s">
        <v>22</v>
      </c>
      <c r="W471" s="103" t="s">
        <v>22</v>
      </c>
      <c r="X471" s="103" t="s">
        <v>22</v>
      </c>
      <c r="Y471" s="9" t="s">
        <v>22</v>
      </c>
      <c r="Z471" s="9" t="s">
        <v>22</v>
      </c>
      <c r="AA471" s="8"/>
      <c r="AB471" s="9" t="s">
        <v>4707</v>
      </c>
      <c r="AC471" s="9" t="s">
        <v>4707</v>
      </c>
      <c r="AD471" s="8"/>
      <c r="AE471" s="9" t="s">
        <v>4701</v>
      </c>
      <c r="AF471" s="9" t="s">
        <v>22</v>
      </c>
      <c r="AG471" s="9" t="s">
        <v>22</v>
      </c>
      <c r="AH471" s="9" t="s">
        <v>22</v>
      </c>
      <c r="AI471" s="9" t="s">
        <v>22</v>
      </c>
      <c r="AJ471" s="9" t="s">
        <v>22</v>
      </c>
      <c r="AK471" s="8"/>
      <c r="AL471" s="9" t="s">
        <v>22</v>
      </c>
      <c r="AM471" s="9" t="s">
        <v>22</v>
      </c>
      <c r="AN471" s="9" t="s">
        <v>22</v>
      </c>
      <c r="AO471" s="9" t="s">
        <v>22</v>
      </c>
      <c r="AP471" s="9" t="s">
        <v>22</v>
      </c>
      <c r="AQ471" s="8"/>
      <c r="AR471" s="9" t="s">
        <v>22</v>
      </c>
      <c r="AS471" s="9" t="s">
        <v>22</v>
      </c>
      <c r="AT471" s="9" t="s">
        <v>5125</v>
      </c>
    </row>
    <row r="472">
      <c r="A472" s="103" t="s">
        <v>4161</v>
      </c>
      <c r="B472" s="260" t="str">
        <f> VLOOKUP($A472,datasets!$A:$B,2,0)</f>
        <v>Óskarsson et al. 2020, Surtsey Research (PTTQ9VGB)</v>
      </c>
      <c r="C472" s="8" t="str">
        <f t="shared" si="1"/>
        <v>PTTQ9VGB.1.1</v>
      </c>
      <c r="D472" s="9" t="s">
        <v>5432</v>
      </c>
      <c r="E472" s="9" t="s">
        <v>5127</v>
      </c>
      <c r="F472" s="9" t="s">
        <v>4695</v>
      </c>
      <c r="G472" s="9" t="s">
        <v>22</v>
      </c>
      <c r="H472" s="9" t="s">
        <v>22</v>
      </c>
      <c r="I472" s="103">
        <v>0.2</v>
      </c>
      <c r="J472" s="103">
        <v>0.2</v>
      </c>
      <c r="K472" s="9" t="s">
        <v>22</v>
      </c>
      <c r="L472" s="8"/>
      <c r="M472" s="9" t="s">
        <v>22</v>
      </c>
      <c r="N472" s="9" t="s">
        <v>22</v>
      </c>
      <c r="O472" s="9" t="s">
        <v>22</v>
      </c>
      <c r="P472" s="9" t="s">
        <v>22</v>
      </c>
      <c r="Q472" s="9" t="s">
        <v>22</v>
      </c>
      <c r="R472" s="9" t="s">
        <v>22</v>
      </c>
      <c r="S472" s="9" t="s">
        <v>22</v>
      </c>
      <c r="T472" s="8"/>
      <c r="U472" s="9" t="s">
        <v>22</v>
      </c>
      <c r="V472" s="9" t="s">
        <v>22</v>
      </c>
      <c r="W472" s="9" t="s">
        <v>22</v>
      </c>
      <c r="X472" s="9" t="s">
        <v>22</v>
      </c>
      <c r="Y472" s="9" t="s">
        <v>22</v>
      </c>
      <c r="Z472" s="9" t="s">
        <v>22</v>
      </c>
      <c r="AA472" s="8"/>
      <c r="AB472" s="9" t="s">
        <v>5433</v>
      </c>
      <c r="AC472" s="9" t="s">
        <v>4770</v>
      </c>
      <c r="AD472" s="8"/>
      <c r="AE472" s="9" t="s">
        <v>4695</v>
      </c>
      <c r="AF472" s="9" t="s">
        <v>22</v>
      </c>
      <c r="AG472" s="9" t="s">
        <v>22</v>
      </c>
      <c r="AH472" s="264">
        <v>0.2</v>
      </c>
      <c r="AI472" s="264">
        <v>0.2</v>
      </c>
      <c r="AJ472" s="9" t="s">
        <v>22</v>
      </c>
      <c r="AK472" s="8"/>
      <c r="AL472" s="9" t="s">
        <v>22</v>
      </c>
      <c r="AM472" s="9" t="s">
        <v>22</v>
      </c>
      <c r="AN472" s="103">
        <v>1.0</v>
      </c>
      <c r="AO472" s="103">
        <v>0.5</v>
      </c>
      <c r="AP472" s="9" t="s">
        <v>22</v>
      </c>
      <c r="AQ472" s="8"/>
      <c r="AR472" s="9" t="s">
        <v>22</v>
      </c>
      <c r="AS472" s="103" t="s">
        <v>5130</v>
      </c>
      <c r="AT472" s="103" t="s">
        <v>5131</v>
      </c>
    </row>
    <row r="473">
      <c r="A473" s="103" t="s">
        <v>4163</v>
      </c>
      <c r="B473" s="260" t="str">
        <f> VLOOKUP($A473,datasets!$A:$B,2,0)</f>
        <v>Óskarsson et al. 2020, Surtsey Research (PTTQ9VGB)</v>
      </c>
      <c r="C473" s="8" t="str">
        <f t="shared" si="1"/>
        <v>PTTQ9VGB.2.1</v>
      </c>
      <c r="D473" s="9" t="s">
        <v>5432</v>
      </c>
      <c r="E473" s="9" t="s">
        <v>5127</v>
      </c>
      <c r="F473" s="9" t="s">
        <v>4695</v>
      </c>
      <c r="G473" s="9" t="s">
        <v>22</v>
      </c>
      <c r="H473" s="9" t="s">
        <v>22</v>
      </c>
      <c r="I473" s="103">
        <v>0.2</v>
      </c>
      <c r="J473" s="103">
        <v>0.2</v>
      </c>
      <c r="K473" s="9" t="s">
        <v>22</v>
      </c>
      <c r="L473" s="8"/>
      <c r="M473" s="9" t="s">
        <v>22</v>
      </c>
      <c r="N473" s="9" t="s">
        <v>22</v>
      </c>
      <c r="O473" s="9" t="s">
        <v>22</v>
      </c>
      <c r="P473" s="9" t="s">
        <v>22</v>
      </c>
      <c r="Q473" s="9" t="s">
        <v>22</v>
      </c>
      <c r="R473" s="9" t="s">
        <v>22</v>
      </c>
      <c r="S473" s="9" t="s">
        <v>22</v>
      </c>
      <c r="T473" s="8"/>
      <c r="U473" s="9" t="s">
        <v>22</v>
      </c>
      <c r="V473" s="9" t="s">
        <v>22</v>
      </c>
      <c r="W473" s="9" t="s">
        <v>22</v>
      </c>
      <c r="X473" s="9" t="s">
        <v>22</v>
      </c>
      <c r="Y473" s="9" t="s">
        <v>22</v>
      </c>
      <c r="Z473" s="9" t="s">
        <v>22</v>
      </c>
      <c r="AA473" s="8"/>
      <c r="AB473" s="9" t="s">
        <v>5433</v>
      </c>
      <c r="AC473" s="9" t="s">
        <v>4770</v>
      </c>
      <c r="AD473" s="8"/>
      <c r="AE473" s="9" t="s">
        <v>4695</v>
      </c>
      <c r="AF473" s="9" t="s">
        <v>22</v>
      </c>
      <c r="AG473" s="9" t="s">
        <v>22</v>
      </c>
      <c r="AH473" s="264">
        <v>0.2</v>
      </c>
      <c r="AI473" s="264">
        <v>0.2</v>
      </c>
      <c r="AJ473" s="9" t="s">
        <v>22</v>
      </c>
      <c r="AK473" s="8"/>
      <c r="AL473" s="9" t="s">
        <v>22</v>
      </c>
      <c r="AM473" s="9" t="s">
        <v>22</v>
      </c>
      <c r="AN473" s="103">
        <v>1.0</v>
      </c>
      <c r="AO473" s="103">
        <v>0.5</v>
      </c>
      <c r="AP473" s="9" t="s">
        <v>22</v>
      </c>
      <c r="AQ473" s="8"/>
      <c r="AR473" s="9" t="s">
        <v>22</v>
      </c>
      <c r="AS473" s="103" t="s">
        <v>5130</v>
      </c>
      <c r="AT473" s="103" t="s">
        <v>5131</v>
      </c>
    </row>
    <row r="474">
      <c r="A474" s="103" t="s">
        <v>4165</v>
      </c>
      <c r="B474" s="260" t="str">
        <f> VLOOKUP($A474,datasets!$A:$B,2,0)</f>
        <v>Pacina and Popelka 2017, Geoinformatics FCE CTU (46MI564E)</v>
      </c>
      <c r="C474" s="8" t="str">
        <f t="shared" si="1"/>
        <v>46MI564E.1.1</v>
      </c>
      <c r="D474" s="9" t="s">
        <v>5132</v>
      </c>
      <c r="E474" s="9" t="s">
        <v>5133</v>
      </c>
      <c r="F474" s="9" t="s">
        <v>4701</v>
      </c>
      <c r="G474" s="103" t="s">
        <v>22</v>
      </c>
      <c r="H474" s="103" t="s">
        <v>22</v>
      </c>
      <c r="I474" s="101" t="s">
        <v>5134</v>
      </c>
      <c r="J474" s="9" t="s">
        <v>22</v>
      </c>
      <c r="K474" s="9" t="s">
        <v>22</v>
      </c>
      <c r="L474" s="8"/>
      <c r="M474" s="9" t="s">
        <v>22</v>
      </c>
      <c r="N474" s="9" t="s">
        <v>22</v>
      </c>
      <c r="O474" s="9" t="s">
        <v>22</v>
      </c>
      <c r="P474" s="9" t="s">
        <v>22</v>
      </c>
      <c r="Q474" s="9" t="s">
        <v>22</v>
      </c>
      <c r="R474" s="9" t="s">
        <v>22</v>
      </c>
      <c r="S474" s="9" t="s">
        <v>22</v>
      </c>
      <c r="T474" s="8"/>
      <c r="U474" s="9" t="s">
        <v>22</v>
      </c>
      <c r="V474" s="9" t="s">
        <v>22</v>
      </c>
      <c r="W474" s="9" t="s">
        <v>22</v>
      </c>
      <c r="X474" s="9" t="s">
        <v>22</v>
      </c>
      <c r="Y474" s="9" t="s">
        <v>22</v>
      </c>
      <c r="Z474" s="9" t="s">
        <v>22</v>
      </c>
      <c r="AA474" s="8"/>
      <c r="AB474" s="9" t="s">
        <v>5434</v>
      </c>
      <c r="AC474" s="9" t="s">
        <v>5434</v>
      </c>
      <c r="AD474" s="8"/>
      <c r="AE474" s="9" t="s">
        <v>4695</v>
      </c>
      <c r="AF474" s="9" t="s">
        <v>22</v>
      </c>
      <c r="AG474" s="9" t="s">
        <v>22</v>
      </c>
      <c r="AH474" s="9" t="s">
        <v>22</v>
      </c>
      <c r="AI474" s="9" t="s">
        <v>22</v>
      </c>
      <c r="AJ474" s="9" t="s">
        <v>22</v>
      </c>
      <c r="AK474" s="8"/>
      <c r="AL474" s="9" t="s">
        <v>22</v>
      </c>
      <c r="AM474" s="9" t="s">
        <v>22</v>
      </c>
      <c r="AN474" s="9">
        <v>29.65</v>
      </c>
      <c r="AO474" s="9" t="s">
        <v>22</v>
      </c>
      <c r="AP474" s="9" t="s">
        <v>22</v>
      </c>
      <c r="AQ474" s="8"/>
      <c r="AR474" s="9" t="s">
        <v>4714</v>
      </c>
      <c r="AS474" s="9" t="s">
        <v>22</v>
      </c>
      <c r="AT474" s="9" t="s">
        <v>5435</v>
      </c>
    </row>
    <row r="475">
      <c r="A475" s="103" t="s">
        <v>4165</v>
      </c>
      <c r="B475" s="260" t="str">
        <f> VLOOKUP($A475,datasets!$A:$B,2,0)</f>
        <v>Pacina and Popelka 2017, Geoinformatics FCE CTU (46MI564E)</v>
      </c>
      <c r="C475" s="8" t="str">
        <f t="shared" si="1"/>
        <v>46MI564E.1.2</v>
      </c>
      <c r="D475" s="9" t="s">
        <v>5132</v>
      </c>
      <c r="E475" s="9" t="s">
        <v>5133</v>
      </c>
      <c r="F475" s="9" t="s">
        <v>4701</v>
      </c>
      <c r="G475" s="103" t="s">
        <v>22</v>
      </c>
      <c r="H475" s="103" t="s">
        <v>22</v>
      </c>
      <c r="I475" s="101" t="s">
        <v>5134</v>
      </c>
      <c r="J475" s="9" t="s">
        <v>22</v>
      </c>
      <c r="K475" s="9" t="s">
        <v>22</v>
      </c>
      <c r="L475" s="8"/>
      <c r="M475" s="9" t="s">
        <v>22</v>
      </c>
      <c r="N475" s="9" t="s">
        <v>22</v>
      </c>
      <c r="O475" s="9" t="s">
        <v>22</v>
      </c>
      <c r="P475" s="9" t="s">
        <v>22</v>
      </c>
      <c r="Q475" s="9" t="s">
        <v>22</v>
      </c>
      <c r="R475" s="9" t="s">
        <v>22</v>
      </c>
      <c r="S475" s="9" t="s">
        <v>22</v>
      </c>
      <c r="T475" s="8"/>
      <c r="U475" s="9" t="s">
        <v>22</v>
      </c>
      <c r="V475" s="9" t="s">
        <v>22</v>
      </c>
      <c r="W475" s="9" t="s">
        <v>22</v>
      </c>
      <c r="X475" s="9" t="s">
        <v>22</v>
      </c>
      <c r="Y475" s="9" t="s">
        <v>22</v>
      </c>
      <c r="Z475" s="9" t="s">
        <v>22</v>
      </c>
      <c r="AA475" s="8"/>
      <c r="AB475" s="9" t="s">
        <v>5434</v>
      </c>
      <c r="AC475" s="9" t="s">
        <v>5434</v>
      </c>
      <c r="AD475" s="8"/>
      <c r="AE475" s="9" t="s">
        <v>4695</v>
      </c>
      <c r="AF475" s="9" t="s">
        <v>22</v>
      </c>
      <c r="AG475" s="9" t="s">
        <v>22</v>
      </c>
      <c r="AH475" s="9" t="s">
        <v>22</v>
      </c>
      <c r="AI475" s="9" t="s">
        <v>22</v>
      </c>
      <c r="AJ475" s="9" t="s">
        <v>22</v>
      </c>
      <c r="AK475" s="8"/>
      <c r="AL475" s="9" t="s">
        <v>22</v>
      </c>
      <c r="AM475" s="9" t="s">
        <v>22</v>
      </c>
      <c r="AN475" s="9">
        <v>18.49</v>
      </c>
      <c r="AO475" s="9" t="s">
        <v>22</v>
      </c>
      <c r="AP475" s="9" t="s">
        <v>22</v>
      </c>
      <c r="AQ475" s="8"/>
      <c r="AR475" s="9" t="s">
        <v>4714</v>
      </c>
      <c r="AS475" s="9" t="s">
        <v>22</v>
      </c>
      <c r="AT475" s="9" t="s">
        <v>5436</v>
      </c>
    </row>
    <row r="476">
      <c r="A476" s="103" t="s">
        <v>4167</v>
      </c>
      <c r="B476" s="260" t="str">
        <f> VLOOKUP($A476,datasets!$A:$B,2,0)</f>
        <v>Pacina and Popelka 2017, Geoinformatics FCE CTU (46MI564E)</v>
      </c>
      <c r="C476" s="8" t="str">
        <f t="shared" si="1"/>
        <v>46MI564E.2.1</v>
      </c>
      <c r="D476" s="9" t="s">
        <v>5132</v>
      </c>
      <c r="E476" s="9" t="s">
        <v>5133</v>
      </c>
      <c r="F476" s="9" t="s">
        <v>4701</v>
      </c>
      <c r="G476" s="103" t="s">
        <v>22</v>
      </c>
      <c r="H476" s="103" t="s">
        <v>22</v>
      </c>
      <c r="I476" s="101" t="s">
        <v>5134</v>
      </c>
      <c r="J476" s="9" t="s">
        <v>22</v>
      </c>
      <c r="K476" s="9" t="s">
        <v>22</v>
      </c>
      <c r="L476" s="8"/>
      <c r="M476" s="9" t="s">
        <v>22</v>
      </c>
      <c r="N476" s="9" t="s">
        <v>22</v>
      </c>
      <c r="O476" s="9" t="s">
        <v>22</v>
      </c>
      <c r="P476" s="9" t="s">
        <v>22</v>
      </c>
      <c r="Q476" s="9" t="s">
        <v>22</v>
      </c>
      <c r="R476" s="9" t="s">
        <v>22</v>
      </c>
      <c r="S476" s="9" t="s">
        <v>22</v>
      </c>
      <c r="T476" s="8"/>
      <c r="U476" s="9" t="s">
        <v>22</v>
      </c>
      <c r="V476" s="9" t="s">
        <v>22</v>
      </c>
      <c r="W476" s="9" t="s">
        <v>22</v>
      </c>
      <c r="X476" s="9" t="s">
        <v>22</v>
      </c>
      <c r="Y476" s="9" t="s">
        <v>22</v>
      </c>
      <c r="Z476" s="9" t="s">
        <v>22</v>
      </c>
      <c r="AA476" s="8"/>
      <c r="AB476" s="9" t="s">
        <v>5434</v>
      </c>
      <c r="AC476" s="9" t="s">
        <v>5434</v>
      </c>
      <c r="AD476" s="8"/>
      <c r="AE476" s="9" t="s">
        <v>4695</v>
      </c>
      <c r="AF476" s="9" t="s">
        <v>22</v>
      </c>
      <c r="AG476" s="9" t="s">
        <v>22</v>
      </c>
      <c r="AH476" s="9" t="s">
        <v>22</v>
      </c>
      <c r="AI476" s="9" t="s">
        <v>22</v>
      </c>
      <c r="AJ476" s="9" t="s">
        <v>22</v>
      </c>
      <c r="AK476" s="8"/>
      <c r="AL476" s="9" t="s">
        <v>22</v>
      </c>
      <c r="AM476" s="9" t="s">
        <v>22</v>
      </c>
      <c r="AN476" s="9">
        <v>33.99</v>
      </c>
      <c r="AO476" s="9" t="s">
        <v>22</v>
      </c>
      <c r="AP476" s="9" t="s">
        <v>22</v>
      </c>
      <c r="AQ476" s="8"/>
      <c r="AR476" s="9" t="s">
        <v>4714</v>
      </c>
      <c r="AS476" s="9" t="s">
        <v>22</v>
      </c>
      <c r="AT476" s="9" t="s">
        <v>5435</v>
      </c>
    </row>
    <row r="477">
      <c r="A477" s="103" t="s">
        <v>4167</v>
      </c>
      <c r="B477" s="260" t="str">
        <f> VLOOKUP($A477,datasets!$A:$B,2,0)</f>
        <v>Pacina and Popelka 2017, Geoinformatics FCE CTU (46MI564E)</v>
      </c>
      <c r="C477" s="8" t="str">
        <f t="shared" si="1"/>
        <v>46MI564E.2.2</v>
      </c>
      <c r="D477" s="9" t="s">
        <v>5132</v>
      </c>
      <c r="E477" s="9" t="s">
        <v>5133</v>
      </c>
      <c r="F477" s="9" t="s">
        <v>4701</v>
      </c>
      <c r="G477" s="103" t="s">
        <v>22</v>
      </c>
      <c r="H477" s="103" t="s">
        <v>22</v>
      </c>
      <c r="I477" s="101" t="s">
        <v>5134</v>
      </c>
      <c r="J477" s="9" t="s">
        <v>22</v>
      </c>
      <c r="K477" s="9" t="s">
        <v>22</v>
      </c>
      <c r="L477" s="8"/>
      <c r="M477" s="9" t="s">
        <v>22</v>
      </c>
      <c r="N477" s="9" t="s">
        <v>22</v>
      </c>
      <c r="O477" s="9" t="s">
        <v>22</v>
      </c>
      <c r="P477" s="9" t="s">
        <v>22</v>
      </c>
      <c r="Q477" s="9" t="s">
        <v>22</v>
      </c>
      <c r="R477" s="9" t="s">
        <v>22</v>
      </c>
      <c r="S477" s="9" t="s">
        <v>22</v>
      </c>
      <c r="T477" s="8"/>
      <c r="U477" s="9" t="s">
        <v>22</v>
      </c>
      <c r="V477" s="9" t="s">
        <v>22</v>
      </c>
      <c r="W477" s="9" t="s">
        <v>22</v>
      </c>
      <c r="X477" s="9" t="s">
        <v>22</v>
      </c>
      <c r="Y477" s="9" t="s">
        <v>22</v>
      </c>
      <c r="Z477" s="9" t="s">
        <v>22</v>
      </c>
      <c r="AA477" s="8"/>
      <c r="AB477" s="9" t="s">
        <v>5434</v>
      </c>
      <c r="AC477" s="9" t="s">
        <v>5434</v>
      </c>
      <c r="AD477" s="8"/>
      <c r="AE477" s="9" t="s">
        <v>4695</v>
      </c>
      <c r="AF477" s="9" t="s">
        <v>22</v>
      </c>
      <c r="AG477" s="9" t="s">
        <v>22</v>
      </c>
      <c r="AH477" s="9" t="s">
        <v>22</v>
      </c>
      <c r="AI477" s="9" t="s">
        <v>22</v>
      </c>
      <c r="AJ477" s="9" t="s">
        <v>22</v>
      </c>
      <c r="AK477" s="8"/>
      <c r="AL477" s="9" t="s">
        <v>22</v>
      </c>
      <c r="AM477" s="9" t="s">
        <v>22</v>
      </c>
      <c r="AN477" s="9">
        <v>25.39</v>
      </c>
      <c r="AO477" s="9" t="s">
        <v>22</v>
      </c>
      <c r="AP477" s="9" t="s">
        <v>22</v>
      </c>
      <c r="AQ477" s="8"/>
      <c r="AR477" s="9" t="s">
        <v>4714</v>
      </c>
      <c r="AS477" s="9" t="s">
        <v>22</v>
      </c>
      <c r="AT477" s="9" t="s">
        <v>5436</v>
      </c>
    </row>
    <row r="478">
      <c r="A478" s="103" t="s">
        <v>4168</v>
      </c>
      <c r="B478" s="260" t="str">
        <f> VLOOKUP($A478,datasets!$A:$B,2,0)</f>
        <v>Papworth et al. 2016, Journal of Archaeological Science (B5ILGT3L)</v>
      </c>
      <c r="C478" s="8" t="str">
        <f t="shared" si="1"/>
        <v>B5ILGT3L.1.1</v>
      </c>
      <c r="D478" s="9" t="s">
        <v>5437</v>
      </c>
      <c r="E478" s="9" t="s">
        <v>5438</v>
      </c>
      <c r="F478" s="9" t="s">
        <v>4701</v>
      </c>
      <c r="G478" s="9" t="s">
        <v>22</v>
      </c>
      <c r="H478" s="9" t="s">
        <v>22</v>
      </c>
      <c r="I478" s="9" t="s">
        <v>22</v>
      </c>
      <c r="J478" s="9" t="s">
        <v>22</v>
      </c>
      <c r="K478" s="9">
        <v>0.014</v>
      </c>
      <c r="L478" s="8"/>
      <c r="M478" s="9" t="s">
        <v>22</v>
      </c>
      <c r="N478" s="9" t="s">
        <v>22</v>
      </c>
      <c r="O478" s="9">
        <v>3.592</v>
      </c>
      <c r="P478" s="9">
        <v>2.44</v>
      </c>
      <c r="Q478" s="9">
        <v>4.48</v>
      </c>
      <c r="R478" s="9" t="s">
        <v>22</v>
      </c>
      <c r="S478" s="9">
        <v>5.915</v>
      </c>
      <c r="T478" s="8"/>
      <c r="U478" s="103" t="s">
        <v>22</v>
      </c>
      <c r="V478" s="103" t="s">
        <v>22</v>
      </c>
      <c r="W478" s="103" t="s">
        <v>22</v>
      </c>
      <c r="X478" s="103" t="s">
        <v>22</v>
      </c>
      <c r="Y478" s="9" t="s">
        <v>22</v>
      </c>
      <c r="Z478" s="9" t="s">
        <v>22</v>
      </c>
      <c r="AA478" s="8"/>
      <c r="AB478" s="9" t="s">
        <v>4937</v>
      </c>
      <c r="AC478" s="9" t="s">
        <v>4937</v>
      </c>
      <c r="AD478" s="8"/>
      <c r="AE478" s="9" t="s">
        <v>4695</v>
      </c>
      <c r="AF478" s="9" t="s">
        <v>22</v>
      </c>
      <c r="AG478" s="9" t="s">
        <v>22</v>
      </c>
      <c r="AH478" s="264">
        <v>0.125</v>
      </c>
      <c r="AI478" s="9">
        <v>0.13</v>
      </c>
      <c r="AJ478" s="9" t="s">
        <v>22</v>
      </c>
      <c r="AK478" s="8"/>
      <c r="AL478" s="9" t="s">
        <v>22</v>
      </c>
      <c r="AM478" s="9" t="s">
        <v>22</v>
      </c>
      <c r="AN478" s="103">
        <v>1.205</v>
      </c>
      <c r="AO478" s="9" t="s">
        <v>22</v>
      </c>
      <c r="AP478" s="9" t="s">
        <v>22</v>
      </c>
      <c r="AQ478" s="8"/>
      <c r="AR478" s="9" t="s">
        <v>4714</v>
      </c>
      <c r="AS478" s="103" t="s">
        <v>22</v>
      </c>
      <c r="AT478" s="103" t="s">
        <v>22</v>
      </c>
    </row>
    <row r="479">
      <c r="A479" s="103" t="s">
        <v>4170</v>
      </c>
      <c r="B479" s="260" t="str">
        <f> VLOOKUP($A479,datasets!$A:$B,2,0)</f>
        <v>Papworth et al. 2016, Journal of Archaeological Science (B5ILGT3L)</v>
      </c>
      <c r="C479" s="8" t="str">
        <f t="shared" si="1"/>
        <v>B5ILGT3L.2.1</v>
      </c>
      <c r="D479" s="9" t="s">
        <v>5437</v>
      </c>
      <c r="E479" s="9" t="s">
        <v>5438</v>
      </c>
      <c r="F479" s="9" t="s">
        <v>4701</v>
      </c>
      <c r="G479" s="9" t="s">
        <v>22</v>
      </c>
      <c r="H479" s="9" t="s">
        <v>22</v>
      </c>
      <c r="I479" s="9" t="s">
        <v>22</v>
      </c>
      <c r="J479" s="9" t="s">
        <v>22</v>
      </c>
      <c r="K479" s="9">
        <v>0.014</v>
      </c>
      <c r="L479" s="8"/>
      <c r="M479" s="9" t="s">
        <v>22</v>
      </c>
      <c r="N479" s="9" t="s">
        <v>22</v>
      </c>
      <c r="O479" s="9">
        <v>2.776</v>
      </c>
      <c r="P479" s="9">
        <v>2.12</v>
      </c>
      <c r="Q479" s="9">
        <v>6.494</v>
      </c>
      <c r="R479" s="9" t="s">
        <v>22</v>
      </c>
      <c r="S479" s="9">
        <v>7.374</v>
      </c>
      <c r="T479" s="8"/>
      <c r="U479" s="103" t="s">
        <v>22</v>
      </c>
      <c r="V479" s="103" t="s">
        <v>22</v>
      </c>
      <c r="W479" s="103" t="s">
        <v>22</v>
      </c>
      <c r="X479" s="103" t="s">
        <v>22</v>
      </c>
      <c r="Y479" s="9" t="s">
        <v>22</v>
      </c>
      <c r="Z479" s="9" t="s">
        <v>22</v>
      </c>
      <c r="AA479" s="8"/>
      <c r="AB479" s="9" t="s">
        <v>4937</v>
      </c>
      <c r="AC479" s="9" t="s">
        <v>4937</v>
      </c>
      <c r="AD479" s="8"/>
      <c r="AE479" s="9" t="s">
        <v>4695</v>
      </c>
      <c r="AF479" s="9" t="s">
        <v>22</v>
      </c>
      <c r="AG479" s="9" t="s">
        <v>22</v>
      </c>
      <c r="AH479" s="264">
        <v>0.125</v>
      </c>
      <c r="AI479" s="9">
        <v>0.13</v>
      </c>
      <c r="AJ479" s="9" t="s">
        <v>22</v>
      </c>
      <c r="AK479" s="8"/>
      <c r="AL479" s="9" t="s">
        <v>22</v>
      </c>
      <c r="AM479" s="9" t="s">
        <v>22</v>
      </c>
      <c r="AN479" s="103">
        <v>0.759</v>
      </c>
      <c r="AO479" s="9" t="s">
        <v>22</v>
      </c>
      <c r="AP479" s="9" t="s">
        <v>22</v>
      </c>
      <c r="AQ479" s="8"/>
      <c r="AR479" s="9" t="s">
        <v>4714</v>
      </c>
      <c r="AS479" s="103" t="s">
        <v>22</v>
      </c>
      <c r="AT479" s="103" t="s">
        <v>22</v>
      </c>
    </row>
    <row r="480">
      <c r="A480" s="103" t="s">
        <v>4171</v>
      </c>
      <c r="B480" s="260" t="str">
        <f> VLOOKUP($A480,datasets!$A:$B,2,0)</f>
        <v>Papworth et al. 2016, Journal of Archaeological Science (B5ILGT3L)</v>
      </c>
      <c r="C480" s="8" t="str">
        <f t="shared" si="1"/>
        <v>B5ILGT3L.3.1</v>
      </c>
      <c r="D480" s="9" t="s">
        <v>5437</v>
      </c>
      <c r="E480" s="9" t="s">
        <v>5438</v>
      </c>
      <c r="F480" s="9" t="s">
        <v>4701</v>
      </c>
      <c r="G480" s="9" t="s">
        <v>22</v>
      </c>
      <c r="H480" s="9" t="s">
        <v>22</v>
      </c>
      <c r="I480" s="9" t="s">
        <v>22</v>
      </c>
      <c r="J480" s="9" t="s">
        <v>22</v>
      </c>
      <c r="K480" s="9">
        <v>0.014</v>
      </c>
      <c r="L480" s="8"/>
      <c r="M480" s="9" t="s">
        <v>22</v>
      </c>
      <c r="N480" s="9" t="s">
        <v>22</v>
      </c>
      <c r="O480" s="9">
        <v>1.588</v>
      </c>
      <c r="P480" s="9">
        <v>1.783</v>
      </c>
      <c r="Q480" s="9">
        <v>2.204</v>
      </c>
      <c r="R480" s="9" t="s">
        <v>22</v>
      </c>
      <c r="S480" s="9">
        <v>3.142</v>
      </c>
      <c r="T480" s="8"/>
      <c r="U480" s="103" t="s">
        <v>22</v>
      </c>
      <c r="V480" s="103" t="s">
        <v>22</v>
      </c>
      <c r="W480" s="103" t="s">
        <v>22</v>
      </c>
      <c r="X480" s="103" t="s">
        <v>22</v>
      </c>
      <c r="Y480" s="9" t="s">
        <v>22</v>
      </c>
      <c r="Z480" s="9" t="s">
        <v>22</v>
      </c>
      <c r="AA480" s="8"/>
      <c r="AB480" s="9" t="s">
        <v>4937</v>
      </c>
      <c r="AC480" s="9" t="s">
        <v>4937</v>
      </c>
      <c r="AD480" s="8"/>
      <c r="AE480" s="9" t="s">
        <v>4695</v>
      </c>
      <c r="AF480" s="9" t="s">
        <v>22</v>
      </c>
      <c r="AG480" s="9" t="s">
        <v>22</v>
      </c>
      <c r="AH480" s="264">
        <v>0.125</v>
      </c>
      <c r="AI480" s="9">
        <v>0.13</v>
      </c>
      <c r="AJ480" s="9" t="s">
        <v>22</v>
      </c>
      <c r="AK480" s="8"/>
      <c r="AL480" s="9" t="s">
        <v>22</v>
      </c>
      <c r="AM480" s="9" t="s">
        <v>22</v>
      </c>
      <c r="AN480" s="103">
        <v>0.248</v>
      </c>
      <c r="AO480" s="9" t="s">
        <v>22</v>
      </c>
      <c r="AP480" s="9" t="s">
        <v>22</v>
      </c>
      <c r="AQ480" s="8"/>
      <c r="AR480" s="9" t="s">
        <v>4714</v>
      </c>
      <c r="AS480" s="103" t="s">
        <v>22</v>
      </c>
      <c r="AT480" s="103" t="s">
        <v>22</v>
      </c>
    </row>
    <row r="481">
      <c r="A481" s="103" t="s">
        <v>4172</v>
      </c>
      <c r="B481" s="260" t="str">
        <f> VLOOKUP($A481,datasets!$A:$B,2,0)</f>
        <v>Papworth et al. 2016, Journal of Archaeological Science (B5ILGT3L)</v>
      </c>
      <c r="C481" s="8" t="str">
        <f t="shared" si="1"/>
        <v>B5ILGT3L.4.1</v>
      </c>
      <c r="D481" s="9" t="s">
        <v>5437</v>
      </c>
      <c r="E481" s="9" t="s">
        <v>5438</v>
      </c>
      <c r="F481" s="9" t="s">
        <v>4701</v>
      </c>
      <c r="G481" s="9" t="s">
        <v>22</v>
      </c>
      <c r="H481" s="9" t="s">
        <v>22</v>
      </c>
      <c r="I481" s="9" t="s">
        <v>22</v>
      </c>
      <c r="J481" s="9" t="s">
        <v>22</v>
      </c>
      <c r="K481" s="9">
        <v>0.014</v>
      </c>
      <c r="L481" s="8"/>
      <c r="M481" s="9" t="s">
        <v>22</v>
      </c>
      <c r="N481" s="9" t="s">
        <v>22</v>
      </c>
      <c r="O481" s="9">
        <v>2.807</v>
      </c>
      <c r="P481" s="9">
        <v>1.244</v>
      </c>
      <c r="Q481" s="9">
        <v>5.22</v>
      </c>
      <c r="R481" s="9" t="s">
        <v>22</v>
      </c>
      <c r="S481" s="9">
        <v>5.791</v>
      </c>
      <c r="T481" s="8"/>
      <c r="U481" s="103" t="s">
        <v>22</v>
      </c>
      <c r="V481" s="103" t="s">
        <v>22</v>
      </c>
      <c r="W481" s="103" t="s">
        <v>22</v>
      </c>
      <c r="X481" s="103" t="s">
        <v>22</v>
      </c>
      <c r="Y481" s="9" t="s">
        <v>22</v>
      </c>
      <c r="Z481" s="9" t="s">
        <v>22</v>
      </c>
      <c r="AA481" s="8"/>
      <c r="AB481" s="9" t="s">
        <v>4937</v>
      </c>
      <c r="AC481" s="9" t="s">
        <v>4937</v>
      </c>
      <c r="AD481" s="8"/>
      <c r="AE481" s="9" t="s">
        <v>4695</v>
      </c>
      <c r="AF481" s="9" t="s">
        <v>22</v>
      </c>
      <c r="AG481" s="9" t="s">
        <v>22</v>
      </c>
      <c r="AH481" s="264">
        <v>0.125</v>
      </c>
      <c r="AI481" s="9">
        <v>0.13</v>
      </c>
      <c r="AJ481" s="9" t="s">
        <v>22</v>
      </c>
      <c r="AK481" s="8"/>
      <c r="AL481" s="9" t="s">
        <v>22</v>
      </c>
      <c r="AM481" s="9" t="s">
        <v>22</v>
      </c>
      <c r="AN481" s="103">
        <v>2.577</v>
      </c>
      <c r="AO481" s="9" t="s">
        <v>22</v>
      </c>
      <c r="AP481" s="9" t="s">
        <v>22</v>
      </c>
      <c r="AQ481" s="8"/>
      <c r="AR481" s="9" t="s">
        <v>4714</v>
      </c>
      <c r="AS481" s="103" t="s">
        <v>22</v>
      </c>
      <c r="AT481" s="103" t="s">
        <v>22</v>
      </c>
    </row>
    <row r="482">
      <c r="A482" s="103" t="s">
        <v>4173</v>
      </c>
      <c r="B482" s="260" t="str">
        <f> VLOOKUP($A482,datasets!$A:$B,2,0)</f>
        <v>Papworth et al. 2016, Journal of Archaeological Science (B5ILGT3L)</v>
      </c>
      <c r="C482" s="8" t="str">
        <f t="shared" si="1"/>
        <v>B5ILGT3L.5.1</v>
      </c>
      <c r="D482" s="9" t="s">
        <v>5437</v>
      </c>
      <c r="E482" s="9" t="s">
        <v>5438</v>
      </c>
      <c r="F482" s="9" t="s">
        <v>4701</v>
      </c>
      <c r="G482" s="9" t="s">
        <v>22</v>
      </c>
      <c r="H482" s="9" t="s">
        <v>22</v>
      </c>
      <c r="I482" s="9" t="s">
        <v>22</v>
      </c>
      <c r="J482" s="9" t="s">
        <v>22</v>
      </c>
      <c r="K482" s="9">
        <v>0.014</v>
      </c>
      <c r="L482" s="8"/>
      <c r="M482" s="9" t="s">
        <v>22</v>
      </c>
      <c r="N482" s="9" t="s">
        <v>22</v>
      </c>
      <c r="O482" s="9">
        <v>3.797</v>
      </c>
      <c r="P482" s="9">
        <v>8.092</v>
      </c>
      <c r="Q482" s="9">
        <v>4.085</v>
      </c>
      <c r="R482" s="9" t="s">
        <v>22</v>
      </c>
      <c r="S482" s="9">
        <v>8.948</v>
      </c>
      <c r="T482" s="8"/>
      <c r="U482" s="103" t="s">
        <v>22</v>
      </c>
      <c r="V482" s="103" t="s">
        <v>22</v>
      </c>
      <c r="W482" s="103" t="s">
        <v>22</v>
      </c>
      <c r="X482" s="103" t="s">
        <v>22</v>
      </c>
      <c r="Y482" s="9" t="s">
        <v>22</v>
      </c>
      <c r="Z482" s="9" t="s">
        <v>22</v>
      </c>
      <c r="AA482" s="8"/>
      <c r="AB482" s="9" t="s">
        <v>4937</v>
      </c>
      <c r="AC482" s="9" t="s">
        <v>4937</v>
      </c>
      <c r="AD482" s="8"/>
      <c r="AE482" s="9" t="s">
        <v>4695</v>
      </c>
      <c r="AF482" s="9" t="s">
        <v>22</v>
      </c>
      <c r="AG482" s="9" t="s">
        <v>22</v>
      </c>
      <c r="AH482" s="264">
        <v>0.125</v>
      </c>
      <c r="AI482" s="9">
        <v>0.13</v>
      </c>
      <c r="AJ482" s="9" t="s">
        <v>22</v>
      </c>
      <c r="AK482" s="8"/>
      <c r="AL482" s="9" t="s">
        <v>22</v>
      </c>
      <c r="AM482" s="9" t="s">
        <v>22</v>
      </c>
      <c r="AN482" s="103">
        <v>0.392</v>
      </c>
      <c r="AO482" s="9" t="s">
        <v>22</v>
      </c>
      <c r="AP482" s="9" t="s">
        <v>22</v>
      </c>
      <c r="AQ482" s="8"/>
      <c r="AR482" s="9" t="s">
        <v>4714</v>
      </c>
      <c r="AS482" s="103" t="s">
        <v>22</v>
      </c>
      <c r="AT482" s="103" t="s">
        <v>22</v>
      </c>
    </row>
    <row r="483">
      <c r="A483" s="103" t="s">
        <v>4174</v>
      </c>
      <c r="B483" s="260" t="str">
        <f> VLOOKUP($A483,datasets!$A:$B,2,0)</f>
        <v>Papworth et al. 2016, Journal of Archaeological Science (B5ILGT3L)</v>
      </c>
      <c r="C483" s="8" t="str">
        <f t="shared" si="1"/>
        <v>B5ILGT3L.6.1</v>
      </c>
      <c r="D483" s="9" t="s">
        <v>5437</v>
      </c>
      <c r="E483" s="9" t="s">
        <v>5438</v>
      </c>
      <c r="F483" s="9" t="s">
        <v>4701</v>
      </c>
      <c r="G483" s="9" t="s">
        <v>22</v>
      </c>
      <c r="H483" s="9" t="s">
        <v>22</v>
      </c>
      <c r="I483" s="9" t="s">
        <v>22</v>
      </c>
      <c r="J483" s="9" t="s">
        <v>22</v>
      </c>
      <c r="K483" s="9">
        <v>0.014</v>
      </c>
      <c r="L483" s="8"/>
      <c r="M483" s="9" t="s">
        <v>22</v>
      </c>
      <c r="N483" s="9" t="s">
        <v>22</v>
      </c>
      <c r="O483" s="9">
        <v>2.115</v>
      </c>
      <c r="P483" s="9">
        <v>1.744</v>
      </c>
      <c r="Q483" s="9">
        <v>1.138</v>
      </c>
      <c r="R483" s="9" t="s">
        <v>22</v>
      </c>
      <c r="S483" s="9">
        <v>2.969</v>
      </c>
      <c r="T483" s="8"/>
      <c r="U483" s="103" t="s">
        <v>22</v>
      </c>
      <c r="V483" s="103" t="s">
        <v>22</v>
      </c>
      <c r="W483" s="103" t="s">
        <v>22</v>
      </c>
      <c r="X483" s="103" t="s">
        <v>22</v>
      </c>
      <c r="Y483" s="9" t="s">
        <v>22</v>
      </c>
      <c r="Z483" s="9" t="s">
        <v>22</v>
      </c>
      <c r="AA483" s="8"/>
      <c r="AB483" s="9" t="s">
        <v>4937</v>
      </c>
      <c r="AC483" s="9" t="s">
        <v>4937</v>
      </c>
      <c r="AD483" s="8"/>
      <c r="AE483" s="9" t="s">
        <v>4695</v>
      </c>
      <c r="AF483" s="9" t="s">
        <v>22</v>
      </c>
      <c r="AG483" s="9" t="s">
        <v>22</v>
      </c>
      <c r="AH483" s="264">
        <v>0.125</v>
      </c>
      <c r="AI483" s="9">
        <v>0.13</v>
      </c>
      <c r="AJ483" s="9" t="s">
        <v>22</v>
      </c>
      <c r="AK483" s="8"/>
      <c r="AL483" s="9" t="s">
        <v>22</v>
      </c>
      <c r="AM483" s="9" t="s">
        <v>22</v>
      </c>
      <c r="AN483" s="103">
        <v>0.68</v>
      </c>
      <c r="AO483" s="9" t="s">
        <v>22</v>
      </c>
      <c r="AP483" s="9" t="s">
        <v>22</v>
      </c>
      <c r="AQ483" s="8"/>
      <c r="AR483" s="9" t="s">
        <v>4714</v>
      </c>
      <c r="AS483" s="103" t="s">
        <v>22</v>
      </c>
      <c r="AT483" s="103" t="s">
        <v>22</v>
      </c>
    </row>
    <row r="484">
      <c r="A484" s="103" t="s">
        <v>4175</v>
      </c>
      <c r="B484" s="260" t="str">
        <f> VLOOKUP($A484,datasets!$A:$B,2,0)</f>
        <v>Papworth et al. 2016, Journal of Archaeological Science (B5ILGT3L)</v>
      </c>
      <c r="C484" s="8" t="str">
        <f t="shared" si="1"/>
        <v>B5ILGT3L.7.1</v>
      </c>
      <c r="D484" s="9" t="s">
        <v>5437</v>
      </c>
      <c r="E484" s="9" t="s">
        <v>5438</v>
      </c>
      <c r="F484" s="9" t="s">
        <v>4701</v>
      </c>
      <c r="G484" s="9" t="s">
        <v>22</v>
      </c>
      <c r="H484" s="9" t="s">
        <v>22</v>
      </c>
      <c r="I484" s="9" t="s">
        <v>22</v>
      </c>
      <c r="J484" s="9" t="s">
        <v>22</v>
      </c>
      <c r="K484" s="9">
        <v>0.014</v>
      </c>
      <c r="L484" s="8"/>
      <c r="M484" s="9" t="s">
        <v>22</v>
      </c>
      <c r="N484" s="9" t="s">
        <v>22</v>
      </c>
      <c r="O484" s="9">
        <v>5.9</v>
      </c>
      <c r="P484" s="9">
        <v>3.164</v>
      </c>
      <c r="Q484" s="9">
        <v>1.815</v>
      </c>
      <c r="R484" s="9" t="s">
        <v>22</v>
      </c>
      <c r="S484" s="9">
        <v>1.934</v>
      </c>
      <c r="T484" s="8"/>
      <c r="U484" s="103" t="s">
        <v>22</v>
      </c>
      <c r="V484" s="103" t="s">
        <v>22</v>
      </c>
      <c r="W484" s="103" t="s">
        <v>22</v>
      </c>
      <c r="X484" s="103" t="s">
        <v>22</v>
      </c>
      <c r="Y484" s="9" t="s">
        <v>22</v>
      </c>
      <c r="Z484" s="9" t="s">
        <v>22</v>
      </c>
      <c r="AA484" s="8"/>
      <c r="AB484" s="9" t="s">
        <v>4937</v>
      </c>
      <c r="AC484" s="9" t="s">
        <v>4937</v>
      </c>
      <c r="AD484" s="8"/>
      <c r="AE484" s="9" t="s">
        <v>4695</v>
      </c>
      <c r="AF484" s="9" t="s">
        <v>22</v>
      </c>
      <c r="AG484" s="9" t="s">
        <v>22</v>
      </c>
      <c r="AH484" s="264">
        <v>0.125</v>
      </c>
      <c r="AI484" s="9">
        <v>0.13</v>
      </c>
      <c r="AJ484" s="9" t="s">
        <v>22</v>
      </c>
      <c r="AK484" s="8"/>
      <c r="AL484" s="9" t="s">
        <v>22</v>
      </c>
      <c r="AM484" s="9" t="s">
        <v>22</v>
      </c>
      <c r="AN484" s="103">
        <v>0.459</v>
      </c>
      <c r="AO484" s="9" t="s">
        <v>22</v>
      </c>
      <c r="AP484" s="9" t="s">
        <v>22</v>
      </c>
      <c r="AQ484" s="8"/>
      <c r="AR484" s="9" t="s">
        <v>4714</v>
      </c>
      <c r="AS484" s="103" t="s">
        <v>22</v>
      </c>
      <c r="AT484" s="103" t="s">
        <v>22</v>
      </c>
    </row>
    <row r="485">
      <c r="A485" s="103" t="s">
        <v>4176</v>
      </c>
      <c r="B485" s="260" t="str">
        <f> VLOOKUP($A485,datasets!$A:$B,2,0)</f>
        <v>Papworth et al. 2016, Journal of Archaeological Science (B5ILGT3L)</v>
      </c>
      <c r="C485" s="8" t="str">
        <f t="shared" si="1"/>
        <v>B5ILGT3L.8.1</v>
      </c>
      <c r="D485" s="9" t="s">
        <v>5437</v>
      </c>
      <c r="E485" s="9" t="s">
        <v>5438</v>
      </c>
      <c r="F485" s="9" t="s">
        <v>4701</v>
      </c>
      <c r="G485" s="9" t="s">
        <v>22</v>
      </c>
      <c r="H485" s="9" t="s">
        <v>22</v>
      </c>
      <c r="I485" s="9" t="s">
        <v>22</v>
      </c>
      <c r="J485" s="9" t="s">
        <v>22</v>
      </c>
      <c r="K485" s="9">
        <v>0.014</v>
      </c>
      <c r="L485" s="8"/>
      <c r="M485" s="9" t="s">
        <v>22</v>
      </c>
      <c r="N485" s="9" t="s">
        <v>22</v>
      </c>
      <c r="O485" s="9">
        <v>3.758</v>
      </c>
      <c r="P485" s="9">
        <v>5.879</v>
      </c>
      <c r="Q485" s="9">
        <v>2.67</v>
      </c>
      <c r="R485" s="9" t="s">
        <v>22</v>
      </c>
      <c r="S485" s="9">
        <v>7.471</v>
      </c>
      <c r="T485" s="8"/>
      <c r="U485" s="103" t="s">
        <v>22</v>
      </c>
      <c r="V485" s="103" t="s">
        <v>22</v>
      </c>
      <c r="W485" s="103" t="s">
        <v>22</v>
      </c>
      <c r="X485" s="103" t="s">
        <v>22</v>
      </c>
      <c r="Y485" s="9" t="s">
        <v>22</v>
      </c>
      <c r="Z485" s="9" t="s">
        <v>22</v>
      </c>
      <c r="AA485" s="8"/>
      <c r="AB485" s="9" t="s">
        <v>4937</v>
      </c>
      <c r="AC485" s="9" t="s">
        <v>4937</v>
      </c>
      <c r="AD485" s="8"/>
      <c r="AE485" s="9" t="s">
        <v>4695</v>
      </c>
      <c r="AF485" s="9" t="s">
        <v>22</v>
      </c>
      <c r="AG485" s="9" t="s">
        <v>22</v>
      </c>
      <c r="AH485" s="264">
        <v>0.125</v>
      </c>
      <c r="AI485" s="9">
        <v>0.13</v>
      </c>
      <c r="AJ485" s="9" t="s">
        <v>22</v>
      </c>
      <c r="AK485" s="8"/>
      <c r="AL485" s="9" t="s">
        <v>22</v>
      </c>
      <c r="AM485" s="9" t="s">
        <v>22</v>
      </c>
      <c r="AN485" s="103">
        <v>0.168</v>
      </c>
      <c r="AO485" s="9" t="s">
        <v>22</v>
      </c>
      <c r="AP485" s="9" t="s">
        <v>22</v>
      </c>
      <c r="AQ485" s="8"/>
      <c r="AR485" s="9" t="s">
        <v>4714</v>
      </c>
      <c r="AS485" s="103" t="s">
        <v>22</v>
      </c>
      <c r="AT485" s="103" t="s">
        <v>22</v>
      </c>
    </row>
    <row r="486">
      <c r="A486" s="103" t="s">
        <v>4177</v>
      </c>
      <c r="B486" s="260" t="str">
        <f> VLOOKUP($A486,datasets!$A:$B,2,0)</f>
        <v>Papworth et al. 2016, Journal of Archaeological Science (B5ILGT3L)</v>
      </c>
      <c r="C486" s="8" t="str">
        <f t="shared" si="1"/>
        <v>B5ILGT3L.9.1</v>
      </c>
      <c r="D486" s="9" t="s">
        <v>5437</v>
      </c>
      <c r="E486" s="9" t="s">
        <v>5438</v>
      </c>
      <c r="F486" s="9" t="s">
        <v>4701</v>
      </c>
      <c r="G486" s="9" t="s">
        <v>22</v>
      </c>
      <c r="H486" s="9" t="s">
        <v>22</v>
      </c>
      <c r="I486" s="9" t="s">
        <v>22</v>
      </c>
      <c r="J486" s="9" t="s">
        <v>22</v>
      </c>
      <c r="K486" s="9">
        <v>0.014</v>
      </c>
      <c r="L486" s="8"/>
      <c r="M486" s="9" t="s">
        <v>22</v>
      </c>
      <c r="N486" s="9" t="s">
        <v>22</v>
      </c>
      <c r="O486" s="9">
        <v>7.829</v>
      </c>
      <c r="P486" s="9">
        <v>1.452</v>
      </c>
      <c r="Q486" s="9">
        <v>5.256</v>
      </c>
      <c r="R486" s="9" t="s">
        <v>22</v>
      </c>
      <c r="S486" s="9">
        <v>1.731</v>
      </c>
      <c r="T486" s="8"/>
      <c r="U486" s="103" t="s">
        <v>22</v>
      </c>
      <c r="V486" s="103" t="s">
        <v>22</v>
      </c>
      <c r="W486" s="103" t="s">
        <v>22</v>
      </c>
      <c r="X486" s="103" t="s">
        <v>22</v>
      </c>
      <c r="Y486" s="9" t="s">
        <v>22</v>
      </c>
      <c r="Z486" s="9" t="s">
        <v>22</v>
      </c>
      <c r="AA486" s="8"/>
      <c r="AB486" s="9" t="s">
        <v>4937</v>
      </c>
      <c r="AC486" s="9" t="s">
        <v>4937</v>
      </c>
      <c r="AD486" s="8"/>
      <c r="AE486" s="9" t="s">
        <v>4695</v>
      </c>
      <c r="AF486" s="9" t="s">
        <v>22</v>
      </c>
      <c r="AG486" s="9" t="s">
        <v>22</v>
      </c>
      <c r="AH486" s="264">
        <v>0.125</v>
      </c>
      <c r="AI486" s="9">
        <v>0.13</v>
      </c>
      <c r="AJ486" s="9" t="s">
        <v>22</v>
      </c>
      <c r="AK486" s="8"/>
      <c r="AL486" s="9" t="s">
        <v>22</v>
      </c>
      <c r="AM486" s="9" t="s">
        <v>22</v>
      </c>
      <c r="AN486" s="103">
        <v>0.533</v>
      </c>
      <c r="AO486" s="9" t="s">
        <v>22</v>
      </c>
      <c r="AP486" s="9" t="s">
        <v>22</v>
      </c>
      <c r="AQ486" s="8"/>
      <c r="AR486" s="9" t="s">
        <v>4714</v>
      </c>
      <c r="AS486" s="103" t="s">
        <v>22</v>
      </c>
      <c r="AT486" s="103" t="s">
        <v>22</v>
      </c>
    </row>
    <row r="487">
      <c r="A487" s="103" t="s">
        <v>4178</v>
      </c>
      <c r="B487" s="260" t="str">
        <f> VLOOKUP($A487,datasets!$A:$B,2,0)</f>
        <v>Pedersen et al. 2018, Geophysical Research Letters (AXLJGWNE)</v>
      </c>
      <c r="C487" s="8" t="str">
        <f t="shared" si="1"/>
        <v>AXLJGWNE.1.1</v>
      </c>
      <c r="D487" s="9" t="s">
        <v>5338</v>
      </c>
      <c r="E487" s="9" t="s">
        <v>5338</v>
      </c>
      <c r="F487" s="9" t="s">
        <v>4695</v>
      </c>
      <c r="G487" s="9" t="s">
        <v>22</v>
      </c>
      <c r="H487" s="9" t="s">
        <v>22</v>
      </c>
      <c r="I487" s="9" t="s">
        <v>22</v>
      </c>
      <c r="J487" s="9" t="s">
        <v>22</v>
      </c>
      <c r="K487" s="9" t="s">
        <v>22</v>
      </c>
      <c r="L487" s="8"/>
      <c r="M487" s="9">
        <v>40.0</v>
      </c>
      <c r="N487" s="9">
        <v>40.0</v>
      </c>
      <c r="O487" s="9" t="s">
        <v>22</v>
      </c>
      <c r="P487" s="9" t="s">
        <v>22</v>
      </c>
      <c r="Q487" s="9">
        <v>0.44</v>
      </c>
      <c r="R487" s="9">
        <v>3.52</v>
      </c>
      <c r="S487" s="9" t="s">
        <v>22</v>
      </c>
      <c r="T487" s="8"/>
      <c r="U487" s="103" t="s">
        <v>22</v>
      </c>
      <c r="V487" s="103" t="s">
        <v>22</v>
      </c>
      <c r="W487" s="103" t="s">
        <v>22</v>
      </c>
      <c r="X487" s="103" t="s">
        <v>22</v>
      </c>
      <c r="Y487" s="9" t="s">
        <v>22</v>
      </c>
      <c r="Z487" s="9" t="s">
        <v>22</v>
      </c>
      <c r="AA487" s="8"/>
      <c r="AB487" s="9" t="s">
        <v>3595</v>
      </c>
      <c r="AC487" s="9" t="s">
        <v>3595</v>
      </c>
      <c r="AD487" s="8"/>
      <c r="AE487" s="9" t="s">
        <v>4701</v>
      </c>
      <c r="AF487" s="9" t="s">
        <v>22</v>
      </c>
      <c r="AG487" s="9" t="s">
        <v>22</v>
      </c>
      <c r="AH487" s="9" t="s">
        <v>22</v>
      </c>
      <c r="AI487" s="9" t="s">
        <v>22</v>
      </c>
      <c r="AJ487" s="9" t="s">
        <v>22</v>
      </c>
      <c r="AK487" s="8"/>
      <c r="AL487" s="9" t="s">
        <v>22</v>
      </c>
      <c r="AM487" s="9" t="s">
        <v>22</v>
      </c>
      <c r="AN487" s="9">
        <v>0.44</v>
      </c>
      <c r="AO487" s="9">
        <v>3.52</v>
      </c>
      <c r="AP487" s="9" t="s">
        <v>22</v>
      </c>
      <c r="AQ487" s="8"/>
      <c r="AR487" s="9" t="s">
        <v>4714</v>
      </c>
      <c r="AS487" s="103" t="s">
        <v>22</v>
      </c>
      <c r="AT487" s="103" t="s">
        <v>22</v>
      </c>
    </row>
    <row r="488">
      <c r="A488" s="103" t="s">
        <v>4180</v>
      </c>
      <c r="B488" s="260" t="str">
        <f> VLOOKUP($A488,datasets!$A:$B,2,0)</f>
        <v>Pedersen et al. 2018, Geophysical Research Letters (AXLJGWNE)</v>
      </c>
      <c r="C488" s="8" t="str">
        <f t="shared" si="1"/>
        <v>AXLJGWNE.2.1</v>
      </c>
      <c r="D488" s="9" t="s">
        <v>5338</v>
      </c>
      <c r="E488" s="9" t="s">
        <v>5338</v>
      </c>
      <c r="F488" s="9" t="s">
        <v>4695</v>
      </c>
      <c r="G488" s="9" t="s">
        <v>22</v>
      </c>
      <c r="H488" s="9" t="s">
        <v>22</v>
      </c>
      <c r="I488" s="9" t="s">
        <v>22</v>
      </c>
      <c r="J488" s="9" t="s">
        <v>22</v>
      </c>
      <c r="K488" s="9" t="s">
        <v>22</v>
      </c>
      <c r="L488" s="8"/>
      <c r="M488" s="9">
        <v>29.0</v>
      </c>
      <c r="N488" s="9">
        <v>29.0</v>
      </c>
      <c r="O488" s="9" t="s">
        <v>22</v>
      </c>
      <c r="P488" s="9" t="s">
        <v>22</v>
      </c>
      <c r="Q488" s="9">
        <v>0.63</v>
      </c>
      <c r="R488" s="9">
        <v>6.73</v>
      </c>
      <c r="S488" s="9" t="s">
        <v>22</v>
      </c>
      <c r="T488" s="8"/>
      <c r="U488" s="103" t="s">
        <v>22</v>
      </c>
      <c r="V488" s="103" t="s">
        <v>22</v>
      </c>
      <c r="W488" s="103" t="s">
        <v>22</v>
      </c>
      <c r="X488" s="103" t="s">
        <v>22</v>
      </c>
      <c r="Y488" s="9" t="s">
        <v>22</v>
      </c>
      <c r="Z488" s="9" t="s">
        <v>22</v>
      </c>
      <c r="AA488" s="8"/>
      <c r="AB488" s="9" t="s">
        <v>3595</v>
      </c>
      <c r="AC488" s="9" t="s">
        <v>3595</v>
      </c>
      <c r="AD488" s="8"/>
      <c r="AE488" s="9" t="s">
        <v>4701</v>
      </c>
      <c r="AF488" s="9" t="s">
        <v>22</v>
      </c>
      <c r="AG488" s="9" t="s">
        <v>22</v>
      </c>
      <c r="AH488" s="9" t="s">
        <v>22</v>
      </c>
      <c r="AI488" s="9" t="s">
        <v>22</v>
      </c>
      <c r="AJ488" s="9" t="s">
        <v>22</v>
      </c>
      <c r="AK488" s="8"/>
      <c r="AL488" s="9" t="s">
        <v>22</v>
      </c>
      <c r="AM488" s="9" t="s">
        <v>22</v>
      </c>
      <c r="AN488" s="9">
        <v>0.63</v>
      </c>
      <c r="AO488" s="9">
        <v>6.73</v>
      </c>
      <c r="AP488" s="9" t="s">
        <v>22</v>
      </c>
      <c r="AQ488" s="8"/>
      <c r="AR488" s="9" t="s">
        <v>4714</v>
      </c>
      <c r="AS488" s="103" t="s">
        <v>22</v>
      </c>
      <c r="AT488" s="103" t="s">
        <v>22</v>
      </c>
    </row>
    <row r="489">
      <c r="A489" s="103" t="s">
        <v>4181</v>
      </c>
      <c r="B489" s="260" t="str">
        <f> VLOOKUP($A489,datasets!$A:$B,2,0)</f>
        <v>Pedersen et al. 2018, Geophysical Research Letters (AXLJGWNE)</v>
      </c>
      <c r="C489" s="8" t="str">
        <f t="shared" si="1"/>
        <v>AXLJGWNE.3.1</v>
      </c>
      <c r="D489" s="9" t="s">
        <v>5338</v>
      </c>
      <c r="E489" s="9" t="s">
        <v>5338</v>
      </c>
      <c r="F489" s="9" t="s">
        <v>4695</v>
      </c>
      <c r="G489" s="9" t="s">
        <v>22</v>
      </c>
      <c r="H489" s="9" t="s">
        <v>22</v>
      </c>
      <c r="I489" s="9" t="s">
        <v>22</v>
      </c>
      <c r="J489" s="9" t="s">
        <v>22</v>
      </c>
      <c r="K489" s="9" t="s">
        <v>22</v>
      </c>
      <c r="L489" s="8"/>
      <c r="M489" s="9">
        <v>33.0</v>
      </c>
      <c r="N489" s="9">
        <v>33.0</v>
      </c>
      <c r="O489" s="9" t="s">
        <v>22</v>
      </c>
      <c r="P489" s="9" t="s">
        <v>22</v>
      </c>
      <c r="Q489" s="9">
        <v>0.91</v>
      </c>
      <c r="R489" s="9">
        <v>2.18</v>
      </c>
      <c r="S489" s="9" t="s">
        <v>22</v>
      </c>
      <c r="T489" s="8"/>
      <c r="U489" s="103" t="s">
        <v>22</v>
      </c>
      <c r="V489" s="103" t="s">
        <v>22</v>
      </c>
      <c r="W489" s="103" t="s">
        <v>22</v>
      </c>
      <c r="X489" s="103" t="s">
        <v>22</v>
      </c>
      <c r="Y489" s="9" t="s">
        <v>22</v>
      </c>
      <c r="Z489" s="9" t="s">
        <v>22</v>
      </c>
      <c r="AA489" s="8"/>
      <c r="AB489" s="9" t="s">
        <v>3595</v>
      </c>
      <c r="AC489" s="9" t="s">
        <v>3595</v>
      </c>
      <c r="AD489" s="8"/>
      <c r="AE489" s="9" t="s">
        <v>4701</v>
      </c>
      <c r="AF489" s="9" t="s">
        <v>22</v>
      </c>
      <c r="AG489" s="9" t="s">
        <v>22</v>
      </c>
      <c r="AH489" s="9" t="s">
        <v>22</v>
      </c>
      <c r="AI489" s="9" t="s">
        <v>22</v>
      </c>
      <c r="AJ489" s="9" t="s">
        <v>22</v>
      </c>
      <c r="AK489" s="8"/>
      <c r="AL489" s="9" t="s">
        <v>22</v>
      </c>
      <c r="AM489" s="9" t="s">
        <v>22</v>
      </c>
      <c r="AN489" s="9">
        <v>0.91</v>
      </c>
      <c r="AO489" s="9">
        <v>2.18</v>
      </c>
      <c r="AP489" s="9" t="s">
        <v>22</v>
      </c>
      <c r="AQ489" s="8"/>
      <c r="AR489" s="9" t="s">
        <v>4714</v>
      </c>
      <c r="AS489" s="103" t="s">
        <v>22</v>
      </c>
      <c r="AT489" s="103" t="s">
        <v>22</v>
      </c>
    </row>
    <row r="490">
      <c r="A490" s="103" t="s">
        <v>4182</v>
      </c>
      <c r="B490" s="260" t="str">
        <f> VLOOKUP($A490,datasets!$A:$B,2,0)</f>
        <v>Pedersen et al. 2018, Geophysical Research Letters (AXLJGWNE)</v>
      </c>
      <c r="C490" s="8" t="str">
        <f t="shared" si="1"/>
        <v>AXLJGWNE.4.1</v>
      </c>
      <c r="D490" s="9" t="s">
        <v>5338</v>
      </c>
      <c r="E490" s="9" t="s">
        <v>5338</v>
      </c>
      <c r="F490" s="9" t="s">
        <v>4695</v>
      </c>
      <c r="G490" s="9" t="s">
        <v>22</v>
      </c>
      <c r="H490" s="9" t="s">
        <v>22</v>
      </c>
      <c r="I490" s="9" t="s">
        <v>22</v>
      </c>
      <c r="J490" s="9" t="s">
        <v>22</v>
      </c>
      <c r="K490" s="9" t="s">
        <v>22</v>
      </c>
      <c r="L490" s="8"/>
      <c r="M490" s="9">
        <v>27.0</v>
      </c>
      <c r="N490" s="9">
        <v>27.0</v>
      </c>
      <c r="O490" s="9" t="s">
        <v>22</v>
      </c>
      <c r="P490" s="9" t="s">
        <v>22</v>
      </c>
      <c r="Q490" s="9">
        <v>0.57</v>
      </c>
      <c r="R490" s="9">
        <v>1.02</v>
      </c>
      <c r="S490" s="9" t="s">
        <v>22</v>
      </c>
      <c r="T490" s="8"/>
      <c r="U490" s="103" t="s">
        <v>22</v>
      </c>
      <c r="V490" s="103" t="s">
        <v>22</v>
      </c>
      <c r="W490" s="103" t="s">
        <v>22</v>
      </c>
      <c r="X490" s="103" t="s">
        <v>22</v>
      </c>
      <c r="Y490" s="9" t="s">
        <v>22</v>
      </c>
      <c r="Z490" s="9" t="s">
        <v>22</v>
      </c>
      <c r="AA490" s="8"/>
      <c r="AB490" s="9" t="s">
        <v>3595</v>
      </c>
      <c r="AC490" s="9" t="s">
        <v>3595</v>
      </c>
      <c r="AD490" s="8"/>
      <c r="AE490" s="9" t="s">
        <v>4701</v>
      </c>
      <c r="AF490" s="9" t="s">
        <v>22</v>
      </c>
      <c r="AG490" s="9" t="s">
        <v>22</v>
      </c>
      <c r="AH490" s="9" t="s">
        <v>22</v>
      </c>
      <c r="AI490" s="9" t="s">
        <v>22</v>
      </c>
      <c r="AJ490" s="9" t="s">
        <v>22</v>
      </c>
      <c r="AK490" s="8"/>
      <c r="AL490" s="9" t="s">
        <v>22</v>
      </c>
      <c r="AM490" s="9" t="s">
        <v>22</v>
      </c>
      <c r="AN490" s="9">
        <v>0.57</v>
      </c>
      <c r="AO490" s="9">
        <v>1.02</v>
      </c>
      <c r="AP490" s="9" t="s">
        <v>22</v>
      </c>
      <c r="AQ490" s="8"/>
      <c r="AR490" s="9" t="s">
        <v>4714</v>
      </c>
      <c r="AS490" s="103" t="s">
        <v>22</v>
      </c>
      <c r="AT490" s="103" t="s">
        <v>22</v>
      </c>
    </row>
    <row r="491">
      <c r="A491" s="103" t="s">
        <v>4183</v>
      </c>
      <c r="B491" s="260" t="str">
        <f> VLOOKUP($A491,datasets!$A:$B,2,0)</f>
        <v>Pedersen et al. 2018, Geophysical Research Letters (AXLJGWNE)</v>
      </c>
      <c r="C491" s="8" t="str">
        <f t="shared" si="1"/>
        <v>AXLJGWNE.5.1</v>
      </c>
      <c r="D491" s="9" t="s">
        <v>5338</v>
      </c>
      <c r="E491" s="9" t="s">
        <v>5338</v>
      </c>
      <c r="F491" s="9" t="s">
        <v>4695</v>
      </c>
      <c r="G491" s="9" t="s">
        <v>22</v>
      </c>
      <c r="H491" s="9" t="s">
        <v>22</v>
      </c>
      <c r="I491" s="9" t="s">
        <v>22</v>
      </c>
      <c r="J491" s="9" t="s">
        <v>22</v>
      </c>
      <c r="K491" s="9" t="s">
        <v>22</v>
      </c>
      <c r="L491" s="8"/>
      <c r="M491" s="9">
        <v>24.0</v>
      </c>
      <c r="N491" s="9">
        <v>24.0</v>
      </c>
      <c r="O491" s="9" t="s">
        <v>22</v>
      </c>
      <c r="P491" s="9" t="s">
        <v>22</v>
      </c>
      <c r="Q491" s="9">
        <v>0.83</v>
      </c>
      <c r="R491" s="9">
        <v>2.01</v>
      </c>
      <c r="S491" s="9" t="s">
        <v>22</v>
      </c>
      <c r="T491" s="8"/>
      <c r="U491" s="103" t="s">
        <v>22</v>
      </c>
      <c r="V491" s="103" t="s">
        <v>22</v>
      </c>
      <c r="W491" s="103" t="s">
        <v>22</v>
      </c>
      <c r="X491" s="103" t="s">
        <v>22</v>
      </c>
      <c r="Y491" s="9" t="s">
        <v>22</v>
      </c>
      <c r="Z491" s="9" t="s">
        <v>22</v>
      </c>
      <c r="AA491" s="8"/>
      <c r="AB491" s="9" t="s">
        <v>3595</v>
      </c>
      <c r="AC491" s="9" t="s">
        <v>3595</v>
      </c>
      <c r="AD491" s="8"/>
      <c r="AE491" s="9" t="s">
        <v>4701</v>
      </c>
      <c r="AF491" s="9" t="s">
        <v>22</v>
      </c>
      <c r="AG491" s="9" t="s">
        <v>22</v>
      </c>
      <c r="AH491" s="9" t="s">
        <v>22</v>
      </c>
      <c r="AI491" s="9" t="s">
        <v>22</v>
      </c>
      <c r="AJ491" s="9" t="s">
        <v>22</v>
      </c>
      <c r="AK491" s="8"/>
      <c r="AL491" s="9" t="s">
        <v>22</v>
      </c>
      <c r="AM491" s="9" t="s">
        <v>22</v>
      </c>
      <c r="AN491" s="9">
        <v>0.83</v>
      </c>
      <c r="AO491" s="9">
        <v>2.01</v>
      </c>
      <c r="AP491" s="9" t="s">
        <v>22</v>
      </c>
      <c r="AQ491" s="8"/>
      <c r="AR491" s="9" t="s">
        <v>4714</v>
      </c>
      <c r="AS491" s="103" t="s">
        <v>22</v>
      </c>
      <c r="AT491" s="103" t="s">
        <v>22</v>
      </c>
    </row>
    <row r="492">
      <c r="A492" s="103" t="s">
        <v>4184</v>
      </c>
      <c r="B492" s="260" t="str">
        <f> VLOOKUP($A492,datasets!$A:$B,2,0)</f>
        <v>Pedersen et al. 2018, Geophysical Research Letters (AXLJGWNE)</v>
      </c>
      <c r="C492" s="8" t="str">
        <f t="shared" si="1"/>
        <v>AXLJGWNE.6.1</v>
      </c>
      <c r="D492" s="9" t="s">
        <v>5338</v>
      </c>
      <c r="E492" s="9" t="s">
        <v>5338</v>
      </c>
      <c r="F492" s="9" t="s">
        <v>4695</v>
      </c>
      <c r="G492" s="9" t="s">
        <v>22</v>
      </c>
      <c r="H492" s="9" t="s">
        <v>22</v>
      </c>
      <c r="I492" s="9" t="s">
        <v>22</v>
      </c>
      <c r="J492" s="9" t="s">
        <v>22</v>
      </c>
      <c r="K492" s="9" t="s">
        <v>22</v>
      </c>
      <c r="L492" s="8"/>
      <c r="M492" s="9">
        <v>27.0</v>
      </c>
      <c r="N492" s="9">
        <v>27.0</v>
      </c>
      <c r="O492" s="9" t="s">
        <v>22</v>
      </c>
      <c r="P492" s="9" t="s">
        <v>22</v>
      </c>
      <c r="Q492" s="9">
        <v>1.04</v>
      </c>
      <c r="R492" s="9">
        <v>1.28</v>
      </c>
      <c r="S492" s="9" t="s">
        <v>22</v>
      </c>
      <c r="T492" s="8"/>
      <c r="U492" s="103" t="s">
        <v>22</v>
      </c>
      <c r="V492" s="103" t="s">
        <v>22</v>
      </c>
      <c r="W492" s="103" t="s">
        <v>22</v>
      </c>
      <c r="X492" s="103" t="s">
        <v>22</v>
      </c>
      <c r="Y492" s="9" t="s">
        <v>22</v>
      </c>
      <c r="Z492" s="9" t="s">
        <v>22</v>
      </c>
      <c r="AA492" s="8"/>
      <c r="AB492" s="9" t="s">
        <v>3595</v>
      </c>
      <c r="AC492" s="9" t="s">
        <v>3595</v>
      </c>
      <c r="AD492" s="8"/>
      <c r="AE492" s="9" t="s">
        <v>4701</v>
      </c>
      <c r="AF492" s="9" t="s">
        <v>22</v>
      </c>
      <c r="AG492" s="9" t="s">
        <v>22</v>
      </c>
      <c r="AH492" s="9" t="s">
        <v>22</v>
      </c>
      <c r="AI492" s="9" t="s">
        <v>22</v>
      </c>
      <c r="AJ492" s="9" t="s">
        <v>22</v>
      </c>
      <c r="AK492" s="8"/>
      <c r="AL492" s="9" t="s">
        <v>22</v>
      </c>
      <c r="AM492" s="9" t="s">
        <v>22</v>
      </c>
      <c r="AN492" s="9">
        <v>1.04</v>
      </c>
      <c r="AO492" s="9">
        <v>1.28</v>
      </c>
      <c r="AP492" s="9" t="s">
        <v>22</v>
      </c>
      <c r="AQ492" s="8"/>
      <c r="AR492" s="9" t="s">
        <v>4714</v>
      </c>
      <c r="AS492" s="103" t="s">
        <v>22</v>
      </c>
      <c r="AT492" s="103" t="s">
        <v>22</v>
      </c>
    </row>
    <row r="493">
      <c r="A493" s="103" t="s">
        <v>4185</v>
      </c>
      <c r="B493" s="260" t="str">
        <f> VLOOKUP($A493,datasets!$A:$B,2,0)</f>
        <v>Pellicciotti et al. 2015, Journal of Glaciology (I497FPR3)</v>
      </c>
      <c r="C493" s="8" t="str">
        <f t="shared" si="1"/>
        <v>I497FPR3.1.1</v>
      </c>
      <c r="D493" s="9" t="s">
        <v>5136</v>
      </c>
      <c r="E493" s="9" t="s">
        <v>4772</v>
      </c>
      <c r="F493" s="9" t="s">
        <v>4695</v>
      </c>
      <c r="G493" s="9" t="s">
        <v>22</v>
      </c>
      <c r="H493" s="9" t="s">
        <v>22</v>
      </c>
      <c r="I493" s="9" t="s">
        <v>22</v>
      </c>
      <c r="J493" s="9" t="s">
        <v>22</v>
      </c>
      <c r="K493" s="9" t="s">
        <v>22</v>
      </c>
      <c r="L493" s="8"/>
      <c r="M493" s="9">
        <v>233.0</v>
      </c>
      <c r="N493" s="9">
        <v>233.0</v>
      </c>
      <c r="O493" s="9" t="s">
        <v>22</v>
      </c>
      <c r="P493" s="9" t="s">
        <v>22</v>
      </c>
      <c r="Q493" s="9" t="s">
        <v>22</v>
      </c>
      <c r="R493" s="9" t="s">
        <v>22</v>
      </c>
      <c r="S493" s="9" t="s">
        <v>22</v>
      </c>
      <c r="T493" s="8"/>
      <c r="U493" s="103" t="s">
        <v>22</v>
      </c>
      <c r="V493" s="103" t="s">
        <v>22</v>
      </c>
      <c r="W493" s="103" t="s">
        <v>22</v>
      </c>
      <c r="X493" s="103" t="s">
        <v>22</v>
      </c>
      <c r="Y493" s="9" t="s">
        <v>22</v>
      </c>
      <c r="Z493" s="9" t="s">
        <v>22</v>
      </c>
      <c r="AA493" s="8"/>
      <c r="AB493" s="9" t="s">
        <v>4772</v>
      </c>
      <c r="AC493" s="9" t="s">
        <v>4773</v>
      </c>
      <c r="AD493" s="8"/>
      <c r="AE493" s="9" t="s">
        <v>4695</v>
      </c>
      <c r="AF493" s="9" t="s">
        <v>22</v>
      </c>
      <c r="AG493" s="9" t="s">
        <v>22</v>
      </c>
      <c r="AH493" s="9" t="s">
        <v>22</v>
      </c>
      <c r="AI493" s="9" t="s">
        <v>22</v>
      </c>
      <c r="AJ493" s="9" t="s">
        <v>22</v>
      </c>
      <c r="AK493" s="8"/>
      <c r="AL493" s="9" t="s">
        <v>22</v>
      </c>
      <c r="AM493" s="9" t="s">
        <v>22</v>
      </c>
      <c r="AN493" s="9">
        <v>13.2</v>
      </c>
      <c r="AO493" s="9" t="s">
        <v>22</v>
      </c>
      <c r="AP493" s="9" t="s">
        <v>22</v>
      </c>
      <c r="AQ493" s="8"/>
      <c r="AR493" s="9" t="s">
        <v>4913</v>
      </c>
      <c r="AS493" s="11" t="s">
        <v>4699</v>
      </c>
      <c r="AT493" s="9" t="s">
        <v>22</v>
      </c>
    </row>
    <row r="494">
      <c r="A494" s="103" t="s">
        <v>4187</v>
      </c>
      <c r="B494" s="260" t="str">
        <f> VLOOKUP($A494,datasets!$A:$B,2,0)</f>
        <v>Peppa et al. 2018, ISPRS - International Archives of the Photogrammetry, Remote Sensing and Spatial Information Sciences (NSVSN55R)</v>
      </c>
      <c r="C494" s="8" t="str">
        <f t="shared" si="1"/>
        <v>NSVSN55R.1.1</v>
      </c>
      <c r="D494" s="9" t="s">
        <v>5138</v>
      </c>
      <c r="E494" s="9" t="s">
        <v>5138</v>
      </c>
      <c r="F494" s="9" t="s">
        <v>4701</v>
      </c>
      <c r="G494" s="9" t="s">
        <v>22</v>
      </c>
      <c r="H494" s="9" t="s">
        <v>22</v>
      </c>
      <c r="I494" s="9" t="s">
        <v>22</v>
      </c>
      <c r="J494" s="9" t="s">
        <v>22</v>
      </c>
      <c r="K494" s="9" t="s">
        <v>22</v>
      </c>
      <c r="L494" s="8"/>
      <c r="M494" s="9">
        <v>14.0</v>
      </c>
      <c r="N494" s="9">
        <v>14.0</v>
      </c>
      <c r="O494" s="9" t="s">
        <v>22</v>
      </c>
      <c r="P494" s="9" t="s">
        <v>22</v>
      </c>
      <c r="Q494" s="9">
        <v>1.92</v>
      </c>
      <c r="R494" s="9">
        <v>1.07</v>
      </c>
      <c r="S494" s="9" t="s">
        <v>22</v>
      </c>
      <c r="T494" s="8"/>
      <c r="U494" s="9" t="s">
        <v>22</v>
      </c>
      <c r="V494" s="9" t="s">
        <v>22</v>
      </c>
      <c r="W494" s="9" t="s">
        <v>22</v>
      </c>
      <c r="X494" s="9" t="s">
        <v>22</v>
      </c>
      <c r="Y494" s="9" t="s">
        <v>22</v>
      </c>
      <c r="Z494" s="9" t="s">
        <v>22</v>
      </c>
      <c r="AA494" s="8"/>
      <c r="AB494" s="9" t="s">
        <v>5139</v>
      </c>
      <c r="AC494" s="9" t="s">
        <v>4770</v>
      </c>
      <c r="AD494" s="8"/>
      <c r="AE494" s="9" t="s">
        <v>4695</v>
      </c>
      <c r="AF494" s="9" t="s">
        <v>22</v>
      </c>
      <c r="AG494" s="9" t="s">
        <v>22</v>
      </c>
      <c r="AH494" s="264">
        <v>0.1</v>
      </c>
      <c r="AI494" s="264">
        <v>0.4</v>
      </c>
      <c r="AJ494" s="9" t="s">
        <v>22</v>
      </c>
      <c r="AK494" s="8"/>
      <c r="AL494" s="9" t="s">
        <v>22</v>
      </c>
      <c r="AM494" s="9" t="s">
        <v>22</v>
      </c>
      <c r="AN494" s="9" t="s">
        <v>22</v>
      </c>
      <c r="AO494" s="9" t="s">
        <v>22</v>
      </c>
      <c r="AP494" s="9">
        <v>0.08</v>
      </c>
      <c r="AQ494" s="8"/>
      <c r="AR494" s="103" t="s">
        <v>4714</v>
      </c>
      <c r="AS494" s="103" t="s">
        <v>5140</v>
      </c>
      <c r="AT494" s="9" t="s">
        <v>22</v>
      </c>
    </row>
    <row r="495">
      <c r="A495" s="103" t="s">
        <v>4190</v>
      </c>
      <c r="B495" s="260" t="str">
        <f> VLOOKUP($A495,datasets!$A:$B,2,0)</f>
        <v>Peppa et al. 2018, ISPRS - International Archives of the Photogrammetry, Remote Sensing and Spatial Information Sciences (NSVSN55R)</v>
      </c>
      <c r="C495" s="8" t="str">
        <f t="shared" si="1"/>
        <v>NSVSN55R.2.1</v>
      </c>
      <c r="D495" s="9" t="s">
        <v>5138</v>
      </c>
      <c r="E495" s="9" t="s">
        <v>5138</v>
      </c>
      <c r="F495" s="9" t="s">
        <v>4701</v>
      </c>
      <c r="G495" s="9" t="s">
        <v>22</v>
      </c>
      <c r="H495" s="9" t="s">
        <v>22</v>
      </c>
      <c r="I495" s="9" t="s">
        <v>22</v>
      </c>
      <c r="J495" s="9" t="s">
        <v>22</v>
      </c>
      <c r="K495" s="9" t="s">
        <v>22</v>
      </c>
      <c r="L495" s="8"/>
      <c r="M495" s="9">
        <v>25.0</v>
      </c>
      <c r="N495" s="9">
        <v>25.0</v>
      </c>
      <c r="O495" s="9" t="s">
        <v>22</v>
      </c>
      <c r="P495" s="9" t="s">
        <v>22</v>
      </c>
      <c r="Q495" s="9">
        <v>0.14</v>
      </c>
      <c r="R495" s="9">
        <v>0.4</v>
      </c>
      <c r="S495" s="9" t="s">
        <v>22</v>
      </c>
      <c r="T495" s="8"/>
      <c r="U495" s="9" t="s">
        <v>22</v>
      </c>
      <c r="V495" s="9" t="s">
        <v>22</v>
      </c>
      <c r="W495" s="9" t="s">
        <v>22</v>
      </c>
      <c r="X495" s="9" t="s">
        <v>22</v>
      </c>
      <c r="Y495" s="9" t="s">
        <v>22</v>
      </c>
      <c r="Z495" s="9" t="s">
        <v>22</v>
      </c>
      <c r="AA495" s="8"/>
      <c r="AB495" s="9" t="s">
        <v>5139</v>
      </c>
      <c r="AC495" s="9" t="s">
        <v>4770</v>
      </c>
      <c r="AD495" s="8"/>
      <c r="AE495" s="9" t="s">
        <v>4695</v>
      </c>
      <c r="AF495" s="9" t="s">
        <v>22</v>
      </c>
      <c r="AG495" s="9" t="s">
        <v>22</v>
      </c>
      <c r="AH495" s="264">
        <v>0.1</v>
      </c>
      <c r="AI495" s="264">
        <v>0.4</v>
      </c>
      <c r="AJ495" s="9" t="s">
        <v>22</v>
      </c>
      <c r="AK495" s="8"/>
      <c r="AL495" s="9" t="s">
        <v>22</v>
      </c>
      <c r="AM495" s="9" t="s">
        <v>22</v>
      </c>
      <c r="AN495" s="9" t="s">
        <v>22</v>
      </c>
      <c r="AO495" s="9" t="s">
        <v>22</v>
      </c>
      <c r="AP495" s="9">
        <v>0.2</v>
      </c>
      <c r="AQ495" s="8"/>
      <c r="AR495" s="103" t="s">
        <v>4714</v>
      </c>
      <c r="AS495" s="103" t="s">
        <v>5140</v>
      </c>
      <c r="AT495" s="9" t="s">
        <v>22</v>
      </c>
    </row>
    <row r="496">
      <c r="A496" s="9" t="s">
        <v>4191</v>
      </c>
      <c r="B496" s="260" t="str">
        <f> VLOOKUP($A496,datasets!$A:$B,2,0)</f>
        <v>Pérez Álvarez et al. 2013, Journal of Archaeological Science (A37E78PU)</v>
      </c>
      <c r="C496" s="8" t="str">
        <f t="shared" si="1"/>
        <v>A37E78PU.1.1</v>
      </c>
      <c r="D496" s="9" t="s">
        <v>22</v>
      </c>
      <c r="E496" s="9" t="s">
        <v>22</v>
      </c>
      <c r="F496" s="9" t="s">
        <v>22</v>
      </c>
      <c r="G496" s="9" t="s">
        <v>22</v>
      </c>
      <c r="H496" s="9" t="s">
        <v>22</v>
      </c>
      <c r="I496" s="9" t="s">
        <v>22</v>
      </c>
      <c r="J496" s="9" t="s">
        <v>22</v>
      </c>
      <c r="K496" s="9" t="s">
        <v>22</v>
      </c>
      <c r="L496" s="8"/>
      <c r="M496" s="9" t="s">
        <v>22</v>
      </c>
      <c r="N496" s="9" t="s">
        <v>22</v>
      </c>
      <c r="O496" s="280">
        <v>0.769666667</v>
      </c>
      <c r="P496" s="280">
        <v>0.611</v>
      </c>
      <c r="Q496" s="280">
        <v>1.503333333</v>
      </c>
      <c r="R496" s="9" t="s">
        <v>22</v>
      </c>
      <c r="S496" s="9" t="s">
        <v>22</v>
      </c>
      <c r="T496" s="9"/>
      <c r="U496" s="9" t="s">
        <v>22</v>
      </c>
      <c r="V496" s="9" t="s">
        <v>22</v>
      </c>
      <c r="W496" s="9" t="s">
        <v>22</v>
      </c>
      <c r="X496" s="9" t="s">
        <v>22</v>
      </c>
      <c r="Y496" s="9" t="s">
        <v>22</v>
      </c>
      <c r="Z496" s="9" t="s">
        <v>22</v>
      </c>
      <c r="AA496" s="8"/>
      <c r="AB496" s="9" t="s">
        <v>3595</v>
      </c>
      <c r="AC496" s="9" t="s">
        <v>3595</v>
      </c>
      <c r="AD496" s="8"/>
      <c r="AE496" s="9" t="s">
        <v>4701</v>
      </c>
      <c r="AF496" s="9" t="s">
        <v>22</v>
      </c>
      <c r="AG496" s="9" t="s">
        <v>22</v>
      </c>
      <c r="AH496" s="9" t="s">
        <v>22</v>
      </c>
      <c r="AI496" s="9" t="s">
        <v>22</v>
      </c>
      <c r="AJ496" s="9" t="s">
        <v>22</v>
      </c>
      <c r="AK496" s="8"/>
      <c r="AL496" s="280">
        <v>0.769666667</v>
      </c>
      <c r="AM496" s="280">
        <v>0.611</v>
      </c>
      <c r="AN496" s="280">
        <v>1.503333333</v>
      </c>
      <c r="AO496" s="9" t="s">
        <v>22</v>
      </c>
      <c r="AP496" s="9" t="s">
        <v>22</v>
      </c>
      <c r="AQ496" s="8"/>
      <c r="AR496" s="103" t="s">
        <v>4714</v>
      </c>
      <c r="AS496" s="46" t="s">
        <v>22</v>
      </c>
      <c r="AT496" s="46" t="s">
        <v>22</v>
      </c>
    </row>
    <row r="497">
      <c r="A497" s="9" t="s">
        <v>4195</v>
      </c>
      <c r="B497" s="260" t="str">
        <f> VLOOKUP($A497,datasets!$A:$B,2,0)</f>
        <v>Pérez Álvarez et al. 2013, Journal of Archaeological Science (A37E78PU)</v>
      </c>
      <c r="C497" s="8" t="str">
        <f t="shared" si="1"/>
        <v>A37E78PU.2.1</v>
      </c>
      <c r="D497" s="9" t="s">
        <v>22</v>
      </c>
      <c r="E497" s="9" t="s">
        <v>22</v>
      </c>
      <c r="F497" s="9" t="s">
        <v>22</v>
      </c>
      <c r="G497" s="9" t="s">
        <v>22</v>
      </c>
      <c r="H497" s="9" t="s">
        <v>22</v>
      </c>
      <c r="I497" s="9" t="s">
        <v>22</v>
      </c>
      <c r="J497" s="9" t="s">
        <v>22</v>
      </c>
      <c r="K497" s="9" t="s">
        <v>22</v>
      </c>
      <c r="L497" s="8"/>
      <c r="M497" s="9" t="s">
        <v>22</v>
      </c>
      <c r="N497" s="9" t="s">
        <v>22</v>
      </c>
      <c r="O497" s="280">
        <v>0.20825</v>
      </c>
      <c r="P497" s="280">
        <v>0.222</v>
      </c>
      <c r="Q497" s="280">
        <v>1.1395</v>
      </c>
      <c r="R497" s="9" t="s">
        <v>22</v>
      </c>
      <c r="S497" s="9" t="s">
        <v>22</v>
      </c>
      <c r="T497" s="9"/>
      <c r="U497" s="9" t="s">
        <v>22</v>
      </c>
      <c r="V497" s="9" t="s">
        <v>22</v>
      </c>
      <c r="W497" s="9" t="s">
        <v>22</v>
      </c>
      <c r="X497" s="9" t="s">
        <v>22</v>
      </c>
      <c r="Y497" s="9" t="s">
        <v>22</v>
      </c>
      <c r="Z497" s="9" t="s">
        <v>22</v>
      </c>
      <c r="AA497" s="8"/>
      <c r="AB497" s="9" t="s">
        <v>3595</v>
      </c>
      <c r="AC497" s="9" t="s">
        <v>3595</v>
      </c>
      <c r="AD497" s="8"/>
      <c r="AE497" s="9" t="s">
        <v>4701</v>
      </c>
      <c r="AF497" s="9" t="s">
        <v>22</v>
      </c>
      <c r="AG497" s="9" t="s">
        <v>22</v>
      </c>
      <c r="AH497" s="9" t="s">
        <v>22</v>
      </c>
      <c r="AI497" s="9" t="s">
        <v>22</v>
      </c>
      <c r="AJ497" s="9" t="s">
        <v>22</v>
      </c>
      <c r="AK497" s="8"/>
      <c r="AL497" s="280">
        <v>0.20825</v>
      </c>
      <c r="AM497" s="280">
        <v>0.222</v>
      </c>
      <c r="AN497" s="280">
        <v>1.1395</v>
      </c>
      <c r="AO497" s="9" t="s">
        <v>22</v>
      </c>
      <c r="AP497" s="9" t="s">
        <v>22</v>
      </c>
      <c r="AQ497" s="8"/>
      <c r="AR497" s="103" t="s">
        <v>4714</v>
      </c>
      <c r="AS497" s="46" t="s">
        <v>22</v>
      </c>
      <c r="AT497" s="46" t="s">
        <v>22</v>
      </c>
    </row>
    <row r="498">
      <c r="A498" s="9" t="s">
        <v>4196</v>
      </c>
      <c r="B498" s="260" t="str">
        <f> VLOOKUP($A498,datasets!$A:$B,2,0)</f>
        <v>Pérez Álvarez et al. 2013, Journal of Archaeological Science (A37E78PU)</v>
      </c>
      <c r="C498" s="8" t="str">
        <f t="shared" si="1"/>
        <v>A37E78PU.3.1</v>
      </c>
      <c r="D498" s="9" t="s">
        <v>22</v>
      </c>
      <c r="E498" s="9" t="s">
        <v>22</v>
      </c>
      <c r="F498" s="9" t="s">
        <v>22</v>
      </c>
      <c r="G498" s="9" t="s">
        <v>22</v>
      </c>
      <c r="H498" s="9" t="s">
        <v>22</v>
      </c>
      <c r="I498" s="9" t="s">
        <v>22</v>
      </c>
      <c r="J498" s="9" t="s">
        <v>22</v>
      </c>
      <c r="K498" s="9" t="s">
        <v>22</v>
      </c>
      <c r="L498" s="8"/>
      <c r="M498" s="9" t="s">
        <v>22</v>
      </c>
      <c r="N498" s="9" t="s">
        <v>22</v>
      </c>
      <c r="O498" s="9" t="s">
        <v>22</v>
      </c>
      <c r="P498" s="9" t="s">
        <v>22</v>
      </c>
      <c r="Q498" s="9">
        <v>0.4</v>
      </c>
      <c r="R498" s="9">
        <v>0.4</v>
      </c>
      <c r="S498" s="9" t="s">
        <v>22</v>
      </c>
      <c r="T498" s="9"/>
      <c r="U498" s="9" t="s">
        <v>22</v>
      </c>
      <c r="V498" s="9" t="s">
        <v>22</v>
      </c>
      <c r="W498" s="9" t="s">
        <v>22</v>
      </c>
      <c r="X498" s="9" t="s">
        <v>22</v>
      </c>
      <c r="Y498" s="9" t="s">
        <v>22</v>
      </c>
      <c r="Z498" s="9" t="s">
        <v>22</v>
      </c>
      <c r="AA498" s="8"/>
      <c r="AB498" s="9" t="s">
        <v>3595</v>
      </c>
      <c r="AC498" s="9" t="s">
        <v>3595</v>
      </c>
      <c r="AD498" s="8"/>
      <c r="AE498" s="9" t="s">
        <v>4701</v>
      </c>
      <c r="AF498" s="9" t="s">
        <v>22</v>
      </c>
      <c r="AG498" s="9" t="s">
        <v>22</v>
      </c>
      <c r="AH498" s="9" t="s">
        <v>22</v>
      </c>
      <c r="AI498" s="9" t="s">
        <v>22</v>
      </c>
      <c r="AJ498" s="9" t="s">
        <v>22</v>
      </c>
      <c r="AK498" s="8"/>
      <c r="AL498" s="9" t="s">
        <v>22</v>
      </c>
      <c r="AM498" s="9" t="s">
        <v>22</v>
      </c>
      <c r="AN498" s="9">
        <v>0.4</v>
      </c>
      <c r="AO498" s="9">
        <v>0.4</v>
      </c>
      <c r="AP498" s="9" t="s">
        <v>22</v>
      </c>
      <c r="AQ498" s="8"/>
      <c r="AR498" s="103" t="s">
        <v>4714</v>
      </c>
      <c r="AS498" s="46" t="s">
        <v>22</v>
      </c>
      <c r="AT498" s="46" t="s">
        <v>22</v>
      </c>
    </row>
    <row r="499">
      <c r="A499" s="9" t="s">
        <v>4197</v>
      </c>
      <c r="B499" s="260" t="str">
        <f> VLOOKUP($A499,datasets!$A:$B,2,0)</f>
        <v>Pérez et al. 2014, The Photogrammetric Record (QI38W8V2)</v>
      </c>
      <c r="C499" s="8" t="str">
        <f t="shared" si="1"/>
        <v>QI38W8V2.1.1</v>
      </c>
      <c r="D499" s="9" t="s">
        <v>22</v>
      </c>
      <c r="E499" s="9" t="s">
        <v>22</v>
      </c>
      <c r="F499" s="9" t="s">
        <v>22</v>
      </c>
      <c r="G499" s="9" t="s">
        <v>22</v>
      </c>
      <c r="H499" s="9" t="s">
        <v>22</v>
      </c>
      <c r="I499" s="9" t="s">
        <v>22</v>
      </c>
      <c r="J499" s="9" t="s">
        <v>22</v>
      </c>
      <c r="K499" s="9" t="s">
        <v>22</v>
      </c>
      <c r="L499" s="8"/>
      <c r="M499" s="9">
        <v>6.0</v>
      </c>
      <c r="N499" s="9">
        <v>6.0</v>
      </c>
      <c r="O499" s="280">
        <v>1.264</v>
      </c>
      <c r="P499" s="280">
        <v>0.959666667</v>
      </c>
      <c r="Q499" s="280">
        <v>1.426</v>
      </c>
      <c r="R499" s="9" t="s">
        <v>22</v>
      </c>
      <c r="S499" s="9" t="s">
        <v>22</v>
      </c>
      <c r="T499" s="8"/>
      <c r="U499" s="9" t="s">
        <v>22</v>
      </c>
      <c r="V499" s="9" t="s">
        <v>22</v>
      </c>
      <c r="W499" s="9" t="s">
        <v>22</v>
      </c>
      <c r="X499" s="9" t="s">
        <v>22</v>
      </c>
      <c r="Y499" s="9" t="s">
        <v>22</v>
      </c>
      <c r="Z499" s="9" t="s">
        <v>22</v>
      </c>
      <c r="AA499" s="8"/>
      <c r="AB499" s="9" t="s">
        <v>3595</v>
      </c>
      <c r="AC499" s="9" t="s">
        <v>3595</v>
      </c>
      <c r="AD499" s="8"/>
      <c r="AE499" s="9" t="s">
        <v>4701</v>
      </c>
      <c r="AF499" s="9" t="s">
        <v>22</v>
      </c>
      <c r="AG499" s="9" t="s">
        <v>22</v>
      </c>
      <c r="AH499" s="9" t="s">
        <v>22</v>
      </c>
      <c r="AI499" s="9" t="s">
        <v>22</v>
      </c>
      <c r="AJ499" s="9" t="s">
        <v>22</v>
      </c>
      <c r="AK499" s="8"/>
      <c r="AL499" s="280">
        <v>1.264</v>
      </c>
      <c r="AM499" s="280">
        <v>0.959666667</v>
      </c>
      <c r="AN499" s="280">
        <v>1.426</v>
      </c>
      <c r="AO499" s="9" t="s">
        <v>22</v>
      </c>
      <c r="AP499" s="9" t="s">
        <v>22</v>
      </c>
      <c r="AQ499" s="8"/>
      <c r="AR499" s="103" t="s">
        <v>4714</v>
      </c>
      <c r="AS499" s="46" t="s">
        <v>22</v>
      </c>
      <c r="AT499" s="46" t="s">
        <v>22</v>
      </c>
    </row>
    <row r="500">
      <c r="A500" s="9" t="s">
        <v>4201</v>
      </c>
      <c r="B500" s="292" t="s">
        <v>2187</v>
      </c>
      <c r="C500" s="9" t="s">
        <v>5439</v>
      </c>
      <c r="D500" s="9" t="s">
        <v>5146</v>
      </c>
      <c r="E500" s="9" t="s">
        <v>5147</v>
      </c>
      <c r="F500" s="9" t="s">
        <v>4695</v>
      </c>
      <c r="G500" s="9" t="s">
        <v>22</v>
      </c>
      <c r="H500" s="9" t="s">
        <v>22</v>
      </c>
      <c r="I500" s="9" t="s">
        <v>22</v>
      </c>
      <c r="J500" s="9" t="s">
        <v>22</v>
      </c>
      <c r="K500" s="9" t="s">
        <v>22</v>
      </c>
      <c r="L500" s="9"/>
      <c r="M500" s="9">
        <v>75.0</v>
      </c>
      <c r="N500" s="9">
        <v>75.0</v>
      </c>
      <c r="O500" s="9">
        <v>2.82</v>
      </c>
      <c r="P500" s="9">
        <v>3.29</v>
      </c>
      <c r="Q500" s="9">
        <v>4.84</v>
      </c>
      <c r="R500" s="9" t="s">
        <v>22</v>
      </c>
      <c r="S500" s="9" t="s">
        <v>22</v>
      </c>
      <c r="T500" s="8"/>
      <c r="U500" s="117">
        <v>25.0</v>
      </c>
      <c r="V500" s="9">
        <v>3.56</v>
      </c>
      <c r="W500" s="9">
        <v>2.5</v>
      </c>
      <c r="X500" s="9">
        <v>6.31</v>
      </c>
      <c r="Y500" s="9" t="s">
        <v>22</v>
      </c>
      <c r="Z500" s="9" t="s">
        <v>22</v>
      </c>
      <c r="AA500" s="8"/>
      <c r="AB500" s="9" t="s">
        <v>4707</v>
      </c>
      <c r="AC500" s="9" t="s">
        <v>4707</v>
      </c>
      <c r="AD500" s="8"/>
      <c r="AE500" s="9" t="s">
        <v>4701</v>
      </c>
      <c r="AF500" s="9" t="s">
        <v>22</v>
      </c>
      <c r="AG500" s="9" t="s">
        <v>22</v>
      </c>
      <c r="AH500" s="9" t="s">
        <v>22</v>
      </c>
      <c r="AI500" s="9" t="s">
        <v>22</v>
      </c>
      <c r="AJ500" s="9" t="s">
        <v>22</v>
      </c>
      <c r="AK500" s="8"/>
      <c r="AL500" s="9">
        <v>3.56</v>
      </c>
      <c r="AM500" s="9">
        <v>2.5</v>
      </c>
      <c r="AN500" s="9">
        <v>6.31</v>
      </c>
      <c r="AO500" s="9" t="s">
        <v>22</v>
      </c>
      <c r="AP500" s="9" t="s">
        <v>22</v>
      </c>
      <c r="AQ500" s="8"/>
      <c r="AR500" s="103" t="s">
        <v>4714</v>
      </c>
      <c r="AS500" s="46" t="s">
        <v>22</v>
      </c>
      <c r="AT500" s="46" t="s">
        <v>22</v>
      </c>
    </row>
    <row r="501">
      <c r="A501" s="9" t="s">
        <v>4203</v>
      </c>
      <c r="B501" s="292" t="s">
        <v>2189</v>
      </c>
      <c r="C501" s="9" t="s">
        <v>5440</v>
      </c>
      <c r="D501" s="9" t="s">
        <v>4921</v>
      </c>
      <c r="E501" s="9" t="s">
        <v>4921</v>
      </c>
      <c r="F501" s="9" t="s">
        <v>4695</v>
      </c>
      <c r="G501" s="9" t="s">
        <v>22</v>
      </c>
      <c r="H501" s="9" t="s">
        <v>22</v>
      </c>
      <c r="I501" s="9" t="s">
        <v>22</v>
      </c>
      <c r="J501" s="9" t="s">
        <v>22</v>
      </c>
      <c r="K501" s="9" t="s">
        <v>22</v>
      </c>
      <c r="L501" s="8"/>
      <c r="M501" s="9">
        <v>22.0</v>
      </c>
      <c r="N501" s="9">
        <v>22.0</v>
      </c>
      <c r="O501" s="9" t="s">
        <v>22</v>
      </c>
      <c r="P501" s="9" t="s">
        <v>22</v>
      </c>
      <c r="Q501" s="9">
        <v>7.24</v>
      </c>
      <c r="R501" s="9" t="s">
        <v>22</v>
      </c>
      <c r="S501" s="9" t="s">
        <v>22</v>
      </c>
      <c r="T501" s="8"/>
      <c r="U501" s="9" t="s">
        <v>22</v>
      </c>
      <c r="V501" s="9" t="s">
        <v>22</v>
      </c>
      <c r="W501" s="9" t="s">
        <v>22</v>
      </c>
      <c r="X501" s="9" t="s">
        <v>22</v>
      </c>
      <c r="Y501" s="9" t="s">
        <v>22</v>
      </c>
      <c r="Z501" s="9" t="s">
        <v>22</v>
      </c>
      <c r="AA501" s="8"/>
      <c r="AB501" s="9" t="s">
        <v>5338</v>
      </c>
      <c r="AC501" s="9" t="s">
        <v>4758</v>
      </c>
      <c r="AD501" s="8"/>
      <c r="AE501" s="9" t="s">
        <v>4695</v>
      </c>
      <c r="AF501" s="9" t="s">
        <v>22</v>
      </c>
      <c r="AG501" s="9" t="s">
        <v>22</v>
      </c>
      <c r="AH501" s="9" t="s">
        <v>22</v>
      </c>
      <c r="AI501" s="9" t="s">
        <v>22</v>
      </c>
      <c r="AJ501" s="9">
        <v>0.085</v>
      </c>
      <c r="AK501" s="8"/>
      <c r="AL501" s="9" t="s">
        <v>22</v>
      </c>
      <c r="AM501" s="9" t="s">
        <v>22</v>
      </c>
      <c r="AN501" s="9">
        <v>9.7</v>
      </c>
      <c r="AO501" s="9" t="s">
        <v>22</v>
      </c>
      <c r="AP501" s="9" t="s">
        <v>22</v>
      </c>
      <c r="AQ501" s="8"/>
      <c r="AR501" s="9" t="s">
        <v>4858</v>
      </c>
      <c r="AS501" s="9" t="s">
        <v>22</v>
      </c>
      <c r="AT501" s="9" t="s">
        <v>22</v>
      </c>
    </row>
    <row r="502">
      <c r="A502" s="9" t="s">
        <v>4204</v>
      </c>
      <c r="B502" s="260" t="str">
        <f> VLOOKUP($A502,datasets!$A:$B,2,0)</f>
        <v>Picon-Cabrera et al. 2020, Sustainability (35V5TW6B)</v>
      </c>
      <c r="C502" s="8" t="str">
        <f t="shared" ref="C502:C739" si="2"> concatenate($A502, ".", countif(A$2:A502, A502))</f>
        <v>35V5TW6B.1.1</v>
      </c>
      <c r="D502" s="9" t="s">
        <v>4820</v>
      </c>
      <c r="E502" s="9" t="s">
        <v>4820</v>
      </c>
      <c r="F502" s="9" t="s">
        <v>4701</v>
      </c>
      <c r="G502" s="9" t="s">
        <v>22</v>
      </c>
      <c r="H502" s="9" t="s">
        <v>22</v>
      </c>
      <c r="I502" s="9" t="s">
        <v>22</v>
      </c>
      <c r="J502" s="9" t="s">
        <v>22</v>
      </c>
      <c r="K502" s="9" t="s">
        <v>22</v>
      </c>
      <c r="L502" s="8"/>
      <c r="M502" s="9">
        <v>10.0</v>
      </c>
      <c r="N502" s="9">
        <v>10.0</v>
      </c>
      <c r="O502" s="9">
        <v>0.48</v>
      </c>
      <c r="P502" s="9">
        <v>0.53</v>
      </c>
      <c r="Q502" s="9">
        <v>0.61</v>
      </c>
      <c r="R502" s="9" t="s">
        <v>22</v>
      </c>
      <c r="S502" s="9">
        <v>0.81</v>
      </c>
      <c r="T502" s="8"/>
      <c r="U502" s="9">
        <v>26.0</v>
      </c>
      <c r="V502" s="9">
        <v>1.71</v>
      </c>
      <c r="W502" s="9">
        <v>1.74</v>
      </c>
      <c r="X502" s="9">
        <v>2.02</v>
      </c>
      <c r="Y502" s="9" t="s">
        <v>22</v>
      </c>
      <c r="Z502" s="9">
        <v>2.87</v>
      </c>
      <c r="AA502" s="8"/>
      <c r="AB502" s="9" t="s">
        <v>4707</v>
      </c>
      <c r="AC502" s="9" t="s">
        <v>4707</v>
      </c>
      <c r="AD502" s="8"/>
      <c r="AE502" s="9" t="s">
        <v>4701</v>
      </c>
      <c r="AF502" s="9" t="s">
        <v>22</v>
      </c>
      <c r="AG502" s="9" t="s">
        <v>22</v>
      </c>
      <c r="AH502" s="9" t="s">
        <v>22</v>
      </c>
      <c r="AI502" s="9" t="s">
        <v>22</v>
      </c>
      <c r="AJ502" s="9" t="s">
        <v>22</v>
      </c>
      <c r="AK502" s="8"/>
      <c r="AL502" s="9">
        <v>1.71</v>
      </c>
      <c r="AM502" s="9">
        <v>1.74</v>
      </c>
      <c r="AN502" s="9">
        <v>2.02</v>
      </c>
      <c r="AO502" s="9" t="s">
        <v>22</v>
      </c>
      <c r="AP502" s="9">
        <v>2.87</v>
      </c>
      <c r="AQ502" s="8"/>
      <c r="AR502" s="9" t="s">
        <v>4858</v>
      </c>
      <c r="AS502" s="9" t="s">
        <v>22</v>
      </c>
      <c r="AT502" s="26" t="s">
        <v>5151</v>
      </c>
    </row>
    <row r="503">
      <c r="A503" s="9" t="s">
        <v>4209</v>
      </c>
      <c r="B503" s="260" t="str">
        <f> VLOOKUP($A503,datasets!$A:$B,2,0)</f>
        <v>Pieczonka and Bolch 2015, Global and Planetary Change (6YYMSPRM)</v>
      </c>
      <c r="C503" s="8" t="str">
        <f t="shared" si="2"/>
        <v>6YYMSPRM.1.1</v>
      </c>
      <c r="D503" s="9" t="s">
        <v>5321</v>
      </c>
      <c r="E503" s="9" t="s">
        <v>5322</v>
      </c>
      <c r="F503" s="9" t="s">
        <v>4695</v>
      </c>
      <c r="G503" s="9" t="s">
        <v>22</v>
      </c>
      <c r="H503" s="9" t="s">
        <v>22</v>
      </c>
      <c r="I503" s="9" t="s">
        <v>22</v>
      </c>
      <c r="J503" s="46" t="s">
        <v>22</v>
      </c>
      <c r="K503" s="106" t="s">
        <v>22</v>
      </c>
      <c r="L503" s="8"/>
      <c r="M503" s="9">
        <v>40.0</v>
      </c>
      <c r="N503" s="9">
        <v>40.0</v>
      </c>
      <c r="O503" s="9" t="s">
        <v>22</v>
      </c>
      <c r="P503" s="9" t="s">
        <v>22</v>
      </c>
      <c r="Q503" s="9" t="s">
        <v>22</v>
      </c>
      <c r="R503" s="9" t="s">
        <v>22</v>
      </c>
      <c r="S503" s="9" t="s">
        <v>22</v>
      </c>
      <c r="T503" s="8"/>
      <c r="U503" s="9" t="s">
        <v>22</v>
      </c>
      <c r="V503" s="9" t="s">
        <v>22</v>
      </c>
      <c r="W503" s="9" t="s">
        <v>22</v>
      </c>
      <c r="X503" s="9" t="s">
        <v>22</v>
      </c>
      <c r="Y503" s="9" t="s">
        <v>22</v>
      </c>
      <c r="Z503" s="9" t="s">
        <v>22</v>
      </c>
      <c r="AA503" s="8"/>
      <c r="AB503" s="9" t="s">
        <v>5322</v>
      </c>
      <c r="AC503" s="9" t="s">
        <v>4758</v>
      </c>
      <c r="AD503" s="8"/>
      <c r="AE503" s="9" t="s">
        <v>4695</v>
      </c>
      <c r="AF503" s="9" t="s">
        <v>22</v>
      </c>
      <c r="AG503" s="9" t="s">
        <v>22</v>
      </c>
      <c r="AH503" s="9" t="s">
        <v>22</v>
      </c>
      <c r="AI503" s="9" t="s">
        <v>22</v>
      </c>
      <c r="AJ503" s="9" t="s">
        <v>22</v>
      </c>
      <c r="AK503" s="8"/>
      <c r="AL503" s="9" t="s">
        <v>22</v>
      </c>
      <c r="AM503" s="9" t="s">
        <v>22</v>
      </c>
      <c r="AN503" s="9">
        <v>9.8</v>
      </c>
      <c r="AO503" s="9" t="s">
        <v>22</v>
      </c>
      <c r="AP503" s="9" t="s">
        <v>22</v>
      </c>
      <c r="AQ503" s="8"/>
      <c r="AR503" s="9" t="s">
        <v>4913</v>
      </c>
      <c r="AS503" s="9" t="s">
        <v>5337</v>
      </c>
      <c r="AT503" s="9" t="s">
        <v>5441</v>
      </c>
    </row>
    <row r="504">
      <c r="A504" s="9" t="s">
        <v>4213</v>
      </c>
      <c r="B504" s="260" t="str">
        <f> VLOOKUP($A504,datasets!$A:$B,2,0)</f>
        <v>Pieczonka and Bolch 2015, Global and Planetary Change (6YYMSPRM)</v>
      </c>
      <c r="C504" s="8" t="str">
        <f t="shared" si="2"/>
        <v>6YYMSPRM.2.1</v>
      </c>
      <c r="D504" s="9" t="s">
        <v>5321</v>
      </c>
      <c r="E504" s="9" t="s">
        <v>5322</v>
      </c>
      <c r="F504" s="9" t="s">
        <v>4695</v>
      </c>
      <c r="G504" s="9" t="s">
        <v>22</v>
      </c>
      <c r="H504" s="9" t="s">
        <v>22</v>
      </c>
      <c r="I504" s="9" t="s">
        <v>22</v>
      </c>
      <c r="J504" s="46" t="s">
        <v>22</v>
      </c>
      <c r="K504" s="106" t="s">
        <v>22</v>
      </c>
      <c r="L504" s="8"/>
      <c r="M504" s="9">
        <v>38.0</v>
      </c>
      <c r="N504" s="9">
        <v>38.0</v>
      </c>
      <c r="O504" s="9" t="s">
        <v>22</v>
      </c>
      <c r="P504" s="9" t="s">
        <v>22</v>
      </c>
      <c r="Q504" s="9" t="s">
        <v>22</v>
      </c>
      <c r="R504" s="9" t="s">
        <v>22</v>
      </c>
      <c r="S504" s="9" t="s">
        <v>22</v>
      </c>
      <c r="T504" s="8"/>
      <c r="U504" s="9" t="s">
        <v>22</v>
      </c>
      <c r="V504" s="9" t="s">
        <v>22</v>
      </c>
      <c r="W504" s="9" t="s">
        <v>22</v>
      </c>
      <c r="X504" s="9" t="s">
        <v>22</v>
      </c>
      <c r="Y504" s="9" t="s">
        <v>22</v>
      </c>
      <c r="Z504" s="9" t="s">
        <v>22</v>
      </c>
      <c r="AA504" s="8"/>
      <c r="AB504" s="9" t="s">
        <v>5322</v>
      </c>
      <c r="AC504" s="9" t="s">
        <v>4758</v>
      </c>
      <c r="AD504" s="8"/>
      <c r="AE504" s="9" t="s">
        <v>4695</v>
      </c>
      <c r="AF504" s="9" t="s">
        <v>22</v>
      </c>
      <c r="AG504" s="9" t="s">
        <v>22</v>
      </c>
      <c r="AH504" s="9" t="s">
        <v>22</v>
      </c>
      <c r="AI504" s="9" t="s">
        <v>22</v>
      </c>
      <c r="AJ504" s="9" t="s">
        <v>22</v>
      </c>
      <c r="AK504" s="8"/>
      <c r="AL504" s="9" t="s">
        <v>22</v>
      </c>
      <c r="AM504" s="9" t="s">
        <v>22</v>
      </c>
      <c r="AN504" s="9">
        <v>9.8</v>
      </c>
      <c r="AO504" s="9" t="s">
        <v>22</v>
      </c>
      <c r="AP504" s="9" t="s">
        <v>22</v>
      </c>
      <c r="AQ504" s="8"/>
      <c r="AR504" s="9" t="s">
        <v>4913</v>
      </c>
      <c r="AS504" s="9" t="s">
        <v>5337</v>
      </c>
      <c r="AT504" s="9" t="s">
        <v>5441</v>
      </c>
    </row>
    <row r="505">
      <c r="A505" s="9" t="s">
        <v>4214</v>
      </c>
      <c r="B505" s="260" t="str">
        <f> VLOOKUP($A505,datasets!$A:$B,2,0)</f>
        <v>Pieczonka and Bolch 2015, Global and Planetary Change (6YYMSPRM)</v>
      </c>
      <c r="C505" s="8" t="str">
        <f t="shared" si="2"/>
        <v>6YYMSPRM.3.1</v>
      </c>
      <c r="D505" s="9" t="s">
        <v>5321</v>
      </c>
      <c r="E505" s="9" t="s">
        <v>5322</v>
      </c>
      <c r="F505" s="9" t="s">
        <v>4695</v>
      </c>
      <c r="G505" s="9" t="s">
        <v>22</v>
      </c>
      <c r="H505" s="9" t="s">
        <v>22</v>
      </c>
      <c r="I505" s="9" t="s">
        <v>22</v>
      </c>
      <c r="J505" s="46" t="s">
        <v>22</v>
      </c>
      <c r="K505" s="106" t="s">
        <v>22</v>
      </c>
      <c r="L505" s="8"/>
      <c r="M505" s="9">
        <v>47.0</v>
      </c>
      <c r="N505" s="9">
        <v>47.0</v>
      </c>
      <c r="O505" s="9" t="s">
        <v>22</v>
      </c>
      <c r="P505" s="9" t="s">
        <v>22</v>
      </c>
      <c r="Q505" s="9" t="s">
        <v>22</v>
      </c>
      <c r="R505" s="9" t="s">
        <v>22</v>
      </c>
      <c r="S505" s="9" t="s">
        <v>22</v>
      </c>
      <c r="T505" s="8"/>
      <c r="U505" s="9" t="s">
        <v>22</v>
      </c>
      <c r="V505" s="9" t="s">
        <v>22</v>
      </c>
      <c r="W505" s="9" t="s">
        <v>22</v>
      </c>
      <c r="X505" s="9" t="s">
        <v>22</v>
      </c>
      <c r="Y505" s="9" t="s">
        <v>22</v>
      </c>
      <c r="Z505" s="9" t="s">
        <v>22</v>
      </c>
      <c r="AA505" s="8"/>
      <c r="AB505" s="9" t="s">
        <v>5322</v>
      </c>
      <c r="AC505" s="9" t="s">
        <v>4758</v>
      </c>
      <c r="AD505" s="8"/>
      <c r="AE505" s="9" t="s">
        <v>4695</v>
      </c>
      <c r="AF505" s="9" t="s">
        <v>22</v>
      </c>
      <c r="AG505" s="9" t="s">
        <v>22</v>
      </c>
      <c r="AH505" s="9" t="s">
        <v>22</v>
      </c>
      <c r="AI505" s="9" t="s">
        <v>22</v>
      </c>
      <c r="AJ505" s="9" t="s">
        <v>22</v>
      </c>
      <c r="AK505" s="8"/>
      <c r="AL505" s="9" t="s">
        <v>22</v>
      </c>
      <c r="AM505" s="9" t="s">
        <v>22</v>
      </c>
      <c r="AN505" s="9">
        <v>9.8</v>
      </c>
      <c r="AO505" s="9" t="s">
        <v>22</v>
      </c>
      <c r="AP505" s="9" t="s">
        <v>22</v>
      </c>
      <c r="AQ505" s="8"/>
      <c r="AR505" s="9" t="s">
        <v>4913</v>
      </c>
      <c r="AS505" s="9" t="s">
        <v>5337</v>
      </c>
      <c r="AT505" s="9" t="s">
        <v>5441</v>
      </c>
    </row>
    <row r="506">
      <c r="A506" s="9" t="s">
        <v>4215</v>
      </c>
      <c r="B506" s="260" t="str">
        <f> VLOOKUP($A506,datasets!$A:$B,2,0)</f>
        <v>Pieczonka et al. 2013, Remote Sensing of Environment (E6FMSYH2)</v>
      </c>
      <c r="C506" s="8" t="str">
        <f t="shared" si="2"/>
        <v>E6FMSYH2.1.1</v>
      </c>
      <c r="D506" s="9" t="s">
        <v>5321</v>
      </c>
      <c r="E506" s="9" t="s">
        <v>5442</v>
      </c>
      <c r="F506" s="9" t="s">
        <v>4695</v>
      </c>
      <c r="G506" s="9" t="s">
        <v>22</v>
      </c>
      <c r="H506" s="9" t="s">
        <v>22</v>
      </c>
      <c r="I506" s="9" t="s">
        <v>22</v>
      </c>
      <c r="J506" s="46" t="s">
        <v>22</v>
      </c>
      <c r="K506" s="106" t="s">
        <v>22</v>
      </c>
      <c r="L506" s="8"/>
      <c r="M506" s="9">
        <v>38.0</v>
      </c>
      <c r="N506" s="9">
        <v>38.0</v>
      </c>
      <c r="O506" s="9">
        <v>13.43</v>
      </c>
      <c r="P506" s="9">
        <v>13.39</v>
      </c>
      <c r="Q506" s="9" t="s">
        <v>22</v>
      </c>
      <c r="R506" s="9" t="s">
        <v>22</v>
      </c>
      <c r="S506" s="9" t="s">
        <v>22</v>
      </c>
      <c r="T506" s="9"/>
      <c r="U506" s="9" t="s">
        <v>22</v>
      </c>
      <c r="V506" s="9" t="s">
        <v>22</v>
      </c>
      <c r="W506" s="9" t="s">
        <v>22</v>
      </c>
      <c r="X506" s="9" t="s">
        <v>22</v>
      </c>
      <c r="Y506" s="9" t="s">
        <v>22</v>
      </c>
      <c r="Z506" s="9" t="s">
        <v>22</v>
      </c>
      <c r="AA506" s="8"/>
      <c r="AB506" s="9" t="s">
        <v>5443</v>
      </c>
      <c r="AC506" s="9" t="s">
        <v>4758</v>
      </c>
      <c r="AD506" s="8"/>
      <c r="AE506" s="9" t="s">
        <v>4695</v>
      </c>
      <c r="AF506" s="9" t="s">
        <v>22</v>
      </c>
      <c r="AG506" s="9" t="s">
        <v>22</v>
      </c>
      <c r="AH506" s="9" t="s">
        <v>22</v>
      </c>
      <c r="AI506" s="9" t="s">
        <v>22</v>
      </c>
      <c r="AJ506" s="9" t="s">
        <v>22</v>
      </c>
      <c r="AK506" s="8"/>
      <c r="AL506" s="9" t="s">
        <v>22</v>
      </c>
      <c r="AM506" s="9" t="s">
        <v>22</v>
      </c>
      <c r="AN506" s="9">
        <v>13.1</v>
      </c>
      <c r="AO506" s="9" t="s">
        <v>22</v>
      </c>
      <c r="AP506" s="9" t="s">
        <v>22</v>
      </c>
      <c r="AQ506" s="8"/>
      <c r="AR506" s="9" t="s">
        <v>4714</v>
      </c>
      <c r="AS506" s="9" t="s">
        <v>5337</v>
      </c>
      <c r="AT506" s="9" t="s">
        <v>22</v>
      </c>
    </row>
    <row r="507">
      <c r="A507" s="9" t="s">
        <v>4215</v>
      </c>
      <c r="B507" s="260" t="str">
        <f> VLOOKUP($A507,datasets!$A:$B,2,0)</f>
        <v>Pieczonka et al. 2013, Remote Sensing of Environment (E6FMSYH2)</v>
      </c>
      <c r="C507" s="8" t="str">
        <f t="shared" si="2"/>
        <v>E6FMSYH2.1.2</v>
      </c>
      <c r="D507" s="9" t="s">
        <v>5321</v>
      </c>
      <c r="E507" s="9" t="s">
        <v>5442</v>
      </c>
      <c r="F507" s="9" t="s">
        <v>4695</v>
      </c>
      <c r="G507" s="9" t="s">
        <v>22</v>
      </c>
      <c r="H507" s="9" t="s">
        <v>22</v>
      </c>
      <c r="I507" s="9" t="s">
        <v>22</v>
      </c>
      <c r="J507" s="8" t="s">
        <v>22</v>
      </c>
      <c r="K507" s="293" t="s">
        <v>22</v>
      </c>
      <c r="L507" s="8"/>
      <c r="M507" s="9">
        <v>38.0</v>
      </c>
      <c r="N507" s="9">
        <v>38.0</v>
      </c>
      <c r="O507" s="9">
        <v>13.43</v>
      </c>
      <c r="P507" s="9">
        <v>13.39</v>
      </c>
      <c r="Q507" s="9" t="s">
        <v>22</v>
      </c>
      <c r="R507" s="9" t="s">
        <v>22</v>
      </c>
      <c r="S507" s="9" t="s">
        <v>22</v>
      </c>
      <c r="T507" s="9"/>
      <c r="U507" s="9" t="s">
        <v>22</v>
      </c>
      <c r="V507" s="9" t="s">
        <v>22</v>
      </c>
      <c r="W507" s="9" t="s">
        <v>22</v>
      </c>
      <c r="X507" s="9" t="s">
        <v>22</v>
      </c>
      <c r="Y507" s="9" t="s">
        <v>22</v>
      </c>
      <c r="Z507" s="9" t="s">
        <v>22</v>
      </c>
      <c r="AA507" s="8"/>
      <c r="AB507" s="9" t="s">
        <v>5222</v>
      </c>
      <c r="AC507" s="9"/>
      <c r="AD507" s="8"/>
      <c r="AE507" s="9" t="s">
        <v>4701</v>
      </c>
      <c r="AF507" s="9" t="s">
        <v>22</v>
      </c>
      <c r="AG507" s="9" t="s">
        <v>22</v>
      </c>
      <c r="AH507" s="9" t="s">
        <v>22</v>
      </c>
      <c r="AI507" s="9" t="s">
        <v>22</v>
      </c>
      <c r="AJ507" s="9" t="s">
        <v>22</v>
      </c>
      <c r="AK507" s="8"/>
      <c r="AL507" s="9" t="s">
        <v>22</v>
      </c>
      <c r="AM507" s="9" t="s">
        <v>22</v>
      </c>
      <c r="AN507" s="9">
        <v>18.87</v>
      </c>
      <c r="AO507" s="9" t="s">
        <v>22</v>
      </c>
      <c r="AP507" s="9" t="s">
        <v>22</v>
      </c>
      <c r="AQ507" s="8"/>
      <c r="AR507" s="9" t="s">
        <v>4714</v>
      </c>
      <c r="AS507" s="9" t="s">
        <v>5337</v>
      </c>
      <c r="AT507" s="9" t="s">
        <v>22</v>
      </c>
    </row>
    <row r="508">
      <c r="A508" s="9" t="s">
        <v>4582</v>
      </c>
      <c r="B508" s="260" t="str">
        <f> VLOOKUP($A508,datasets!$A:$B,2,0)</f>
        <v>Piekielek et al. 2022, Journal of Map &amp; Geography Libraries (45Q77CGI)</v>
      </c>
      <c r="C508" s="8" t="str">
        <f t="shared" si="2"/>
        <v>45Q77CGI.1.1</v>
      </c>
      <c r="D508" s="9" t="s">
        <v>4961</v>
      </c>
      <c r="E508" s="9" t="s">
        <v>5162</v>
      </c>
      <c r="F508" s="9" t="s">
        <v>4701</v>
      </c>
      <c r="G508" s="9" t="s">
        <v>22</v>
      </c>
      <c r="H508" s="9" t="s">
        <v>22</v>
      </c>
      <c r="I508" s="117">
        <v>3.04</v>
      </c>
      <c r="J508" s="117">
        <v>1.5</v>
      </c>
      <c r="K508" s="9" t="s">
        <v>22</v>
      </c>
      <c r="L508" s="8"/>
      <c r="M508" s="169" t="s">
        <v>4812</v>
      </c>
      <c r="N508" s="169" t="s">
        <v>4812</v>
      </c>
      <c r="O508" s="9">
        <v>2.0</v>
      </c>
      <c r="P508" s="9">
        <v>2.16</v>
      </c>
      <c r="Q508" s="9" t="s">
        <v>22</v>
      </c>
      <c r="R508" s="9" t="s">
        <v>22</v>
      </c>
      <c r="S508" s="9" t="s">
        <v>22</v>
      </c>
      <c r="T508" s="8"/>
      <c r="U508" s="11">
        <v>19.0</v>
      </c>
      <c r="V508" s="9">
        <v>1.28</v>
      </c>
      <c r="W508" s="9">
        <v>1.92</v>
      </c>
      <c r="X508" s="9" t="s">
        <v>22</v>
      </c>
      <c r="Y508" s="9" t="s">
        <v>22</v>
      </c>
      <c r="Z508" s="9" t="s">
        <v>22</v>
      </c>
      <c r="AA508" s="8"/>
      <c r="AB508" s="9" t="s">
        <v>4707</v>
      </c>
      <c r="AC508" s="9" t="s">
        <v>4707</v>
      </c>
      <c r="AD508" s="8"/>
      <c r="AE508" s="9" t="s">
        <v>4701</v>
      </c>
      <c r="AF508" s="9" t="s">
        <v>22</v>
      </c>
      <c r="AG508" s="9" t="s">
        <v>22</v>
      </c>
      <c r="AH508" s="9" t="s">
        <v>22</v>
      </c>
      <c r="AI508" s="9" t="s">
        <v>22</v>
      </c>
      <c r="AJ508" s="9" t="s">
        <v>22</v>
      </c>
      <c r="AK508" s="8"/>
      <c r="AL508" s="9">
        <v>1.28</v>
      </c>
      <c r="AM508" s="9">
        <v>1.92</v>
      </c>
      <c r="AN508" s="9" t="s">
        <v>22</v>
      </c>
      <c r="AO508" s="9" t="s">
        <v>22</v>
      </c>
      <c r="AP508" s="9" t="s">
        <v>22</v>
      </c>
      <c r="AQ508" s="8"/>
      <c r="AR508" s="9" t="s">
        <v>4714</v>
      </c>
      <c r="AS508" s="11" t="s">
        <v>22</v>
      </c>
      <c r="AT508" s="11" t="s">
        <v>22</v>
      </c>
    </row>
    <row r="509">
      <c r="A509" s="9" t="s">
        <v>4582</v>
      </c>
      <c r="B509" s="260" t="str">
        <f> VLOOKUP($A509,datasets!$A:$B,2,0)</f>
        <v>Piekielek et al. 2022, Journal of Map &amp; Geography Libraries (45Q77CGI)</v>
      </c>
      <c r="C509" s="8" t="str">
        <f t="shared" si="2"/>
        <v>45Q77CGI.1.2</v>
      </c>
      <c r="D509" s="9" t="s">
        <v>4961</v>
      </c>
      <c r="E509" s="9" t="s">
        <v>5162</v>
      </c>
      <c r="F509" s="9" t="s">
        <v>4701</v>
      </c>
      <c r="G509" s="9" t="s">
        <v>22</v>
      </c>
      <c r="H509" s="9" t="s">
        <v>22</v>
      </c>
      <c r="I509" s="117">
        <v>3.04</v>
      </c>
      <c r="J509" s="117">
        <v>1.5</v>
      </c>
      <c r="K509" s="9" t="s">
        <v>22</v>
      </c>
      <c r="L509" s="8"/>
      <c r="M509" s="169" t="s">
        <v>4812</v>
      </c>
      <c r="N509" s="169" t="s">
        <v>4812</v>
      </c>
      <c r="O509" s="9">
        <v>2.9</v>
      </c>
      <c r="P509" s="9">
        <v>1.8</v>
      </c>
      <c r="Q509" s="9" t="s">
        <v>22</v>
      </c>
      <c r="R509" s="9" t="s">
        <v>22</v>
      </c>
      <c r="S509" s="9" t="s">
        <v>22</v>
      </c>
      <c r="T509" s="8"/>
      <c r="U509" s="11">
        <v>18.0</v>
      </c>
      <c r="V509" s="9">
        <v>1.4</v>
      </c>
      <c r="W509" s="9">
        <v>2.95</v>
      </c>
      <c r="X509" s="9" t="s">
        <v>22</v>
      </c>
      <c r="Y509" s="9" t="s">
        <v>22</v>
      </c>
      <c r="Z509" s="9" t="s">
        <v>22</v>
      </c>
      <c r="AA509" s="8"/>
      <c r="AB509" s="9" t="s">
        <v>4707</v>
      </c>
      <c r="AC509" s="9" t="s">
        <v>4707</v>
      </c>
      <c r="AD509" s="8"/>
      <c r="AE509" s="9" t="s">
        <v>4701</v>
      </c>
      <c r="AF509" s="9" t="s">
        <v>22</v>
      </c>
      <c r="AG509" s="9" t="s">
        <v>22</v>
      </c>
      <c r="AH509" s="9" t="s">
        <v>22</v>
      </c>
      <c r="AI509" s="9" t="s">
        <v>22</v>
      </c>
      <c r="AJ509" s="9" t="s">
        <v>22</v>
      </c>
      <c r="AK509" s="8"/>
      <c r="AL509" s="9">
        <v>1.4</v>
      </c>
      <c r="AM509" s="9">
        <v>2.95</v>
      </c>
      <c r="AN509" s="9" t="s">
        <v>22</v>
      </c>
      <c r="AO509" s="9" t="s">
        <v>22</v>
      </c>
      <c r="AP509" s="9" t="s">
        <v>22</v>
      </c>
      <c r="AQ509" s="8"/>
      <c r="AR509" s="9" t="s">
        <v>4714</v>
      </c>
      <c r="AS509" s="11" t="s">
        <v>22</v>
      </c>
      <c r="AT509" s="11" t="s">
        <v>22</v>
      </c>
    </row>
    <row r="510">
      <c r="A510" s="9" t="s">
        <v>4582</v>
      </c>
      <c r="B510" s="260" t="str">
        <f> VLOOKUP($A510,datasets!$A:$B,2,0)</f>
        <v>Piekielek et al. 2022, Journal of Map &amp; Geography Libraries (45Q77CGI)</v>
      </c>
      <c r="C510" s="8" t="str">
        <f t="shared" si="2"/>
        <v>45Q77CGI.1.3</v>
      </c>
      <c r="D510" s="9" t="s">
        <v>4961</v>
      </c>
      <c r="E510" s="9" t="s">
        <v>5162</v>
      </c>
      <c r="F510" s="9" t="s">
        <v>4701</v>
      </c>
      <c r="G510" s="9" t="s">
        <v>22</v>
      </c>
      <c r="H510" s="9" t="s">
        <v>22</v>
      </c>
      <c r="I510" s="117">
        <v>3.04</v>
      </c>
      <c r="J510" s="117">
        <v>1.5</v>
      </c>
      <c r="K510" s="9" t="s">
        <v>22</v>
      </c>
      <c r="L510" s="8"/>
      <c r="M510" s="169" t="s">
        <v>4812</v>
      </c>
      <c r="N510" s="169" t="s">
        <v>4812</v>
      </c>
      <c r="O510" s="9">
        <v>1.88</v>
      </c>
      <c r="P510" s="9">
        <v>1.93</v>
      </c>
      <c r="Q510" s="9" t="s">
        <v>22</v>
      </c>
      <c r="R510" s="9" t="s">
        <v>22</v>
      </c>
      <c r="S510" s="9" t="s">
        <v>22</v>
      </c>
      <c r="T510" s="8"/>
      <c r="U510" s="11">
        <v>19.0</v>
      </c>
      <c r="V510" s="9">
        <v>1.94</v>
      </c>
      <c r="W510" s="9">
        <v>1.88</v>
      </c>
      <c r="X510" s="9" t="s">
        <v>22</v>
      </c>
      <c r="Y510" s="9" t="s">
        <v>22</v>
      </c>
      <c r="Z510" s="9" t="s">
        <v>22</v>
      </c>
      <c r="AA510" s="8"/>
      <c r="AB510" s="9" t="s">
        <v>4707</v>
      </c>
      <c r="AC510" s="9" t="s">
        <v>4707</v>
      </c>
      <c r="AD510" s="8"/>
      <c r="AE510" s="9" t="s">
        <v>4701</v>
      </c>
      <c r="AF510" s="9" t="s">
        <v>22</v>
      </c>
      <c r="AG510" s="9" t="s">
        <v>22</v>
      </c>
      <c r="AH510" s="9" t="s">
        <v>22</v>
      </c>
      <c r="AI510" s="9" t="s">
        <v>22</v>
      </c>
      <c r="AJ510" s="9" t="s">
        <v>22</v>
      </c>
      <c r="AK510" s="8"/>
      <c r="AL510" s="9">
        <v>1.94</v>
      </c>
      <c r="AM510" s="9">
        <v>1.88</v>
      </c>
      <c r="AN510" s="9" t="s">
        <v>22</v>
      </c>
      <c r="AO510" s="9" t="s">
        <v>22</v>
      </c>
      <c r="AP510" s="9" t="s">
        <v>22</v>
      </c>
      <c r="AQ510" s="8"/>
      <c r="AR510" s="9" t="s">
        <v>4714</v>
      </c>
      <c r="AS510" s="11" t="s">
        <v>22</v>
      </c>
      <c r="AT510" s="11" t="s">
        <v>22</v>
      </c>
    </row>
    <row r="511">
      <c r="A511" s="9" t="s">
        <v>4584</v>
      </c>
      <c r="B511" s="260" t="str">
        <f> VLOOKUP($A511,datasets!$A:$B,2,0)</f>
        <v>Piermattei et al. 2023, Earth Surface Dynamics (AD3B83ZP)</v>
      </c>
      <c r="C511" s="8" t="str">
        <f t="shared" si="2"/>
        <v>AD3B83ZP.1.1</v>
      </c>
      <c r="D511" s="9" t="s">
        <v>5164</v>
      </c>
      <c r="E511" s="9" t="s">
        <v>5164</v>
      </c>
      <c r="F511" s="9" t="s">
        <v>4701</v>
      </c>
      <c r="G511" s="9">
        <v>0.25</v>
      </c>
      <c r="H511" s="9" t="s">
        <v>22</v>
      </c>
      <c r="I511" s="9">
        <v>0.25</v>
      </c>
      <c r="J511" s="9" t="s">
        <v>22</v>
      </c>
      <c r="K511" s="9" t="s">
        <v>22</v>
      </c>
      <c r="L511" s="8"/>
      <c r="M511" s="9">
        <v>89.0</v>
      </c>
      <c r="N511" s="9">
        <v>89.0</v>
      </c>
      <c r="O511" s="9" t="s">
        <v>22</v>
      </c>
      <c r="P511" s="9" t="s">
        <v>22</v>
      </c>
      <c r="Q511" s="9" t="s">
        <v>22</v>
      </c>
      <c r="R511" s="9" t="s">
        <v>22</v>
      </c>
      <c r="S511" s="9" t="s">
        <v>22</v>
      </c>
      <c r="T511" s="9"/>
      <c r="U511" s="9" t="s">
        <v>22</v>
      </c>
      <c r="V511" s="9" t="s">
        <v>22</v>
      </c>
      <c r="W511" s="9" t="s">
        <v>22</v>
      </c>
      <c r="X511" s="9" t="s">
        <v>22</v>
      </c>
      <c r="Y511" s="9" t="s">
        <v>22</v>
      </c>
      <c r="Z511" s="9" t="s">
        <v>22</v>
      </c>
      <c r="AA511" s="8"/>
      <c r="AB511" s="9" t="s">
        <v>5075</v>
      </c>
      <c r="AC511" s="9" t="s">
        <v>5075</v>
      </c>
      <c r="AD511" s="8"/>
      <c r="AE511" s="9" t="s">
        <v>4695</v>
      </c>
      <c r="AF511" s="9">
        <v>0.25</v>
      </c>
      <c r="AG511" s="9" t="s">
        <v>22</v>
      </c>
      <c r="AH511" s="9">
        <v>0.25</v>
      </c>
      <c r="AI511" s="9" t="s">
        <v>22</v>
      </c>
      <c r="AJ511" s="9" t="s">
        <v>22</v>
      </c>
      <c r="AK511" s="8"/>
      <c r="AL511" s="9" t="s">
        <v>22</v>
      </c>
      <c r="AM511" s="9" t="s">
        <v>22</v>
      </c>
      <c r="AN511" s="43">
        <v>0.4</v>
      </c>
      <c r="AO511" s="9" t="s">
        <v>22</v>
      </c>
      <c r="AP511" s="9" t="s">
        <v>22</v>
      </c>
      <c r="AQ511" s="8"/>
      <c r="AR511" s="9" t="s">
        <v>4714</v>
      </c>
      <c r="AS511" s="9" t="s">
        <v>5167</v>
      </c>
      <c r="AT511" s="11" t="s">
        <v>22</v>
      </c>
    </row>
    <row r="512">
      <c r="A512" s="9" t="s">
        <v>4586</v>
      </c>
      <c r="B512" s="260" t="str">
        <f> VLOOKUP($A512,datasets!$A:$B,2,0)</f>
        <v>Piermattei et al. 2023, Earth Surface Dynamics (AD3B83ZP)</v>
      </c>
      <c r="C512" s="8" t="str">
        <f t="shared" si="2"/>
        <v>AD3B83ZP.2.1</v>
      </c>
      <c r="D512" s="9" t="s">
        <v>5164</v>
      </c>
      <c r="E512" s="9" t="s">
        <v>5164</v>
      </c>
      <c r="F512" s="9" t="s">
        <v>4701</v>
      </c>
      <c r="G512" s="9">
        <v>0.25</v>
      </c>
      <c r="H512" s="9" t="s">
        <v>22</v>
      </c>
      <c r="I512" s="9">
        <v>0.25</v>
      </c>
      <c r="J512" s="9" t="s">
        <v>22</v>
      </c>
      <c r="K512" s="9" t="s">
        <v>22</v>
      </c>
      <c r="L512" s="8"/>
      <c r="M512" s="9">
        <v>83.0</v>
      </c>
      <c r="N512" s="9">
        <v>83.0</v>
      </c>
      <c r="O512" s="9" t="s">
        <v>22</v>
      </c>
      <c r="P512" s="9" t="s">
        <v>22</v>
      </c>
      <c r="Q512" s="9" t="s">
        <v>22</v>
      </c>
      <c r="R512" s="9" t="s">
        <v>22</v>
      </c>
      <c r="S512" s="9" t="s">
        <v>22</v>
      </c>
      <c r="T512" s="9"/>
      <c r="U512" s="9" t="s">
        <v>22</v>
      </c>
      <c r="V512" s="9" t="s">
        <v>22</v>
      </c>
      <c r="W512" s="9" t="s">
        <v>22</v>
      </c>
      <c r="X512" s="9" t="s">
        <v>22</v>
      </c>
      <c r="Y512" s="9" t="s">
        <v>22</v>
      </c>
      <c r="Z512" s="9" t="s">
        <v>22</v>
      </c>
      <c r="AA512" s="8"/>
      <c r="AB512" s="9" t="s">
        <v>5075</v>
      </c>
      <c r="AC512" s="9" t="s">
        <v>5075</v>
      </c>
      <c r="AD512" s="8"/>
      <c r="AE512" s="9" t="s">
        <v>4695</v>
      </c>
      <c r="AF512" s="9">
        <v>0.25</v>
      </c>
      <c r="AG512" s="9" t="s">
        <v>22</v>
      </c>
      <c r="AH512" s="9">
        <v>0.25</v>
      </c>
      <c r="AI512" s="9" t="s">
        <v>22</v>
      </c>
      <c r="AJ512" s="9" t="s">
        <v>22</v>
      </c>
      <c r="AK512" s="8"/>
      <c r="AL512" s="9" t="s">
        <v>22</v>
      </c>
      <c r="AM512" s="9" t="s">
        <v>22</v>
      </c>
      <c r="AN512" s="43">
        <v>0.43</v>
      </c>
      <c r="AO512" s="9" t="s">
        <v>22</v>
      </c>
      <c r="AP512" s="9" t="s">
        <v>22</v>
      </c>
      <c r="AQ512" s="8"/>
      <c r="AR512" s="9" t="s">
        <v>4714</v>
      </c>
      <c r="AS512" s="9" t="s">
        <v>5167</v>
      </c>
      <c r="AT512" s="11" t="s">
        <v>22</v>
      </c>
    </row>
    <row r="513">
      <c r="A513" s="9" t="s">
        <v>4587</v>
      </c>
      <c r="B513" s="260" t="str">
        <f> VLOOKUP($A513,datasets!$A:$B,2,0)</f>
        <v>Piermattei et al. 2023, Earth Surface Dynamics (AD3B83ZP)</v>
      </c>
      <c r="C513" s="8" t="str">
        <f t="shared" si="2"/>
        <v>AD3B83ZP.3.1</v>
      </c>
      <c r="D513" s="9" t="s">
        <v>5164</v>
      </c>
      <c r="E513" s="9" t="s">
        <v>5164</v>
      </c>
      <c r="F513" s="9" t="s">
        <v>4701</v>
      </c>
      <c r="G513" s="9">
        <v>0.25</v>
      </c>
      <c r="H513" s="9" t="s">
        <v>22</v>
      </c>
      <c r="I513" s="9">
        <v>0.25</v>
      </c>
      <c r="J513" s="9" t="s">
        <v>22</v>
      </c>
      <c r="K513" s="9" t="s">
        <v>22</v>
      </c>
      <c r="L513" s="8"/>
      <c r="M513" s="9">
        <v>38.0</v>
      </c>
      <c r="N513" s="9">
        <v>38.0</v>
      </c>
      <c r="O513" s="9" t="s">
        <v>22</v>
      </c>
      <c r="P513" s="9" t="s">
        <v>22</v>
      </c>
      <c r="Q513" s="9" t="s">
        <v>22</v>
      </c>
      <c r="R513" s="9" t="s">
        <v>22</v>
      </c>
      <c r="S513" s="9" t="s">
        <v>22</v>
      </c>
      <c r="T513" s="9"/>
      <c r="U513" s="9" t="s">
        <v>22</v>
      </c>
      <c r="V513" s="9" t="s">
        <v>22</v>
      </c>
      <c r="W513" s="9" t="s">
        <v>22</v>
      </c>
      <c r="X513" s="9" t="s">
        <v>22</v>
      </c>
      <c r="Y513" s="9" t="s">
        <v>22</v>
      </c>
      <c r="Z513" s="9" t="s">
        <v>22</v>
      </c>
      <c r="AA513" s="8"/>
      <c r="AB513" s="9" t="s">
        <v>5075</v>
      </c>
      <c r="AC513" s="9" t="s">
        <v>5075</v>
      </c>
      <c r="AD513" s="8"/>
      <c r="AE513" s="9" t="s">
        <v>4695</v>
      </c>
      <c r="AF513" s="9">
        <v>0.25</v>
      </c>
      <c r="AG513" s="9" t="s">
        <v>22</v>
      </c>
      <c r="AH513" s="9">
        <v>0.25</v>
      </c>
      <c r="AI513" s="9" t="s">
        <v>22</v>
      </c>
      <c r="AJ513" s="9" t="s">
        <v>22</v>
      </c>
      <c r="AK513" s="8"/>
      <c r="AL513" s="9" t="s">
        <v>22</v>
      </c>
      <c r="AM513" s="9" t="s">
        <v>22</v>
      </c>
      <c r="AN513" s="43">
        <v>0.32</v>
      </c>
      <c r="AO513" s="9" t="s">
        <v>22</v>
      </c>
      <c r="AP513" s="9" t="s">
        <v>22</v>
      </c>
      <c r="AQ513" s="8"/>
      <c r="AR513" s="9" t="s">
        <v>4714</v>
      </c>
      <c r="AS513" s="9" t="s">
        <v>5167</v>
      </c>
      <c r="AT513" s="11" t="s">
        <v>22</v>
      </c>
    </row>
    <row r="514">
      <c r="A514" s="9" t="s">
        <v>4588</v>
      </c>
      <c r="B514" s="260" t="str">
        <f> VLOOKUP($A514,datasets!$A:$B,2,0)</f>
        <v>Piermattei et al. 2023, Earth Surface Dynamics (AD3B83ZP)</v>
      </c>
      <c r="C514" s="8" t="str">
        <f t="shared" si="2"/>
        <v>AD3B83ZP.4.1</v>
      </c>
      <c r="D514" s="9" t="s">
        <v>5164</v>
      </c>
      <c r="E514" s="9" t="s">
        <v>5164</v>
      </c>
      <c r="F514" s="9" t="s">
        <v>4701</v>
      </c>
      <c r="G514" s="9">
        <v>0.25</v>
      </c>
      <c r="H514" s="9" t="s">
        <v>22</v>
      </c>
      <c r="I514" s="9">
        <v>0.25</v>
      </c>
      <c r="J514" s="9" t="s">
        <v>22</v>
      </c>
      <c r="K514" s="9" t="s">
        <v>22</v>
      </c>
      <c r="L514" s="8"/>
      <c r="M514" s="9">
        <v>31.0</v>
      </c>
      <c r="N514" s="9">
        <v>31.0</v>
      </c>
      <c r="O514" s="9" t="s">
        <v>22</v>
      </c>
      <c r="P514" s="9" t="s">
        <v>22</v>
      </c>
      <c r="Q514" s="9" t="s">
        <v>22</v>
      </c>
      <c r="R514" s="9" t="s">
        <v>22</v>
      </c>
      <c r="S514" s="9" t="s">
        <v>22</v>
      </c>
      <c r="T514" s="9"/>
      <c r="U514" s="9" t="s">
        <v>22</v>
      </c>
      <c r="V514" s="9" t="s">
        <v>22</v>
      </c>
      <c r="W514" s="9" t="s">
        <v>22</v>
      </c>
      <c r="X514" s="9" t="s">
        <v>22</v>
      </c>
      <c r="Y514" s="9" t="s">
        <v>22</v>
      </c>
      <c r="Z514" s="9" t="s">
        <v>22</v>
      </c>
      <c r="AA514" s="8"/>
      <c r="AB514" s="9" t="s">
        <v>5075</v>
      </c>
      <c r="AC514" s="9" t="s">
        <v>5075</v>
      </c>
      <c r="AD514" s="8"/>
      <c r="AE514" s="9" t="s">
        <v>4695</v>
      </c>
      <c r="AF514" s="9">
        <v>0.25</v>
      </c>
      <c r="AG514" s="9" t="s">
        <v>22</v>
      </c>
      <c r="AH514" s="9">
        <v>0.25</v>
      </c>
      <c r="AI514" s="9" t="s">
        <v>22</v>
      </c>
      <c r="AJ514" s="9" t="s">
        <v>22</v>
      </c>
      <c r="AK514" s="8"/>
      <c r="AL514" s="9" t="s">
        <v>22</v>
      </c>
      <c r="AM514" s="9" t="s">
        <v>22</v>
      </c>
      <c r="AN514" s="43">
        <v>0.32</v>
      </c>
      <c r="AO514" s="9" t="s">
        <v>22</v>
      </c>
      <c r="AP514" s="9" t="s">
        <v>22</v>
      </c>
      <c r="AQ514" s="8"/>
      <c r="AR514" s="9" t="s">
        <v>4714</v>
      </c>
      <c r="AS514" s="9" t="s">
        <v>5167</v>
      </c>
      <c r="AT514" s="11" t="s">
        <v>22</v>
      </c>
    </row>
    <row r="515">
      <c r="A515" s="9" t="s">
        <v>4589</v>
      </c>
      <c r="B515" s="260" t="str">
        <f> VLOOKUP($A515,datasets!$A:$B,2,0)</f>
        <v>Piermattei et al. 2023, Earth Surface Dynamics (AD3B83ZP)</v>
      </c>
      <c r="C515" s="8" t="str">
        <f t="shared" si="2"/>
        <v>AD3B83ZP.5.1</v>
      </c>
      <c r="D515" s="9" t="s">
        <v>5164</v>
      </c>
      <c r="E515" s="9" t="s">
        <v>5164</v>
      </c>
      <c r="F515" s="9" t="s">
        <v>4701</v>
      </c>
      <c r="G515" s="9">
        <v>0.25</v>
      </c>
      <c r="H515" s="9" t="s">
        <v>22</v>
      </c>
      <c r="I515" s="9">
        <v>0.25</v>
      </c>
      <c r="J515" s="9" t="s">
        <v>22</v>
      </c>
      <c r="K515" s="9" t="s">
        <v>22</v>
      </c>
      <c r="L515" s="8"/>
      <c r="M515" s="9">
        <v>89.0</v>
      </c>
      <c r="N515" s="9">
        <v>89.0</v>
      </c>
      <c r="O515" s="9" t="s">
        <v>22</v>
      </c>
      <c r="P515" s="9" t="s">
        <v>22</v>
      </c>
      <c r="Q515" s="9" t="s">
        <v>22</v>
      </c>
      <c r="R515" s="9" t="s">
        <v>22</v>
      </c>
      <c r="S515" s="9" t="s">
        <v>22</v>
      </c>
      <c r="T515" s="9"/>
      <c r="U515" s="9" t="s">
        <v>22</v>
      </c>
      <c r="V515" s="9" t="s">
        <v>22</v>
      </c>
      <c r="W515" s="9" t="s">
        <v>22</v>
      </c>
      <c r="X515" s="9" t="s">
        <v>22</v>
      </c>
      <c r="Y515" s="9" t="s">
        <v>22</v>
      </c>
      <c r="Z515" s="9" t="s">
        <v>22</v>
      </c>
      <c r="AA515" s="8"/>
      <c r="AB515" s="9" t="s">
        <v>5075</v>
      </c>
      <c r="AC515" s="9" t="s">
        <v>5075</v>
      </c>
      <c r="AD515" s="8"/>
      <c r="AE515" s="9" t="s">
        <v>4695</v>
      </c>
      <c r="AF515" s="9">
        <v>0.25</v>
      </c>
      <c r="AG515" s="9" t="s">
        <v>22</v>
      </c>
      <c r="AH515" s="9">
        <v>0.25</v>
      </c>
      <c r="AI515" s="9" t="s">
        <v>22</v>
      </c>
      <c r="AJ515" s="9" t="s">
        <v>22</v>
      </c>
      <c r="AK515" s="8"/>
      <c r="AL515" s="9" t="s">
        <v>22</v>
      </c>
      <c r="AM515" s="9" t="s">
        <v>22</v>
      </c>
      <c r="AN515" s="43">
        <v>0.53</v>
      </c>
      <c r="AO515" s="9" t="s">
        <v>22</v>
      </c>
      <c r="AP515" s="9" t="s">
        <v>22</v>
      </c>
      <c r="AQ515" s="8"/>
      <c r="AR515" s="9" t="s">
        <v>4714</v>
      </c>
      <c r="AS515" s="9" t="s">
        <v>5167</v>
      </c>
      <c r="AT515" s="11" t="s">
        <v>22</v>
      </c>
    </row>
    <row r="516">
      <c r="A516" s="9" t="s">
        <v>4590</v>
      </c>
      <c r="B516" s="260" t="str">
        <f> VLOOKUP($A516,datasets!$A:$B,2,0)</f>
        <v>Piermattei et al. 2023, Earth Surface Dynamics (AD3B83ZP)</v>
      </c>
      <c r="C516" s="8" t="str">
        <f t="shared" si="2"/>
        <v>AD3B83ZP.6.1</v>
      </c>
      <c r="D516" s="9" t="s">
        <v>5164</v>
      </c>
      <c r="E516" s="9" t="s">
        <v>5164</v>
      </c>
      <c r="F516" s="9" t="s">
        <v>4701</v>
      </c>
      <c r="G516" s="9">
        <v>0.25</v>
      </c>
      <c r="H516" s="9" t="s">
        <v>22</v>
      </c>
      <c r="I516" s="9">
        <v>0.25</v>
      </c>
      <c r="J516" s="9" t="s">
        <v>22</v>
      </c>
      <c r="K516" s="9" t="s">
        <v>22</v>
      </c>
      <c r="L516" s="8"/>
      <c r="M516" s="9">
        <v>41.0</v>
      </c>
      <c r="N516" s="9">
        <v>41.0</v>
      </c>
      <c r="O516" s="9" t="s">
        <v>22</v>
      </c>
      <c r="P516" s="9" t="s">
        <v>22</v>
      </c>
      <c r="Q516" s="9" t="s">
        <v>22</v>
      </c>
      <c r="R516" s="9" t="s">
        <v>22</v>
      </c>
      <c r="S516" s="9" t="s">
        <v>22</v>
      </c>
      <c r="T516" s="9"/>
      <c r="U516" s="9" t="s">
        <v>22</v>
      </c>
      <c r="V516" s="9" t="s">
        <v>22</v>
      </c>
      <c r="W516" s="9" t="s">
        <v>22</v>
      </c>
      <c r="X516" s="9" t="s">
        <v>22</v>
      </c>
      <c r="Y516" s="9" t="s">
        <v>22</v>
      </c>
      <c r="Z516" s="9" t="s">
        <v>22</v>
      </c>
      <c r="AA516" s="8"/>
      <c r="AB516" s="9" t="s">
        <v>5075</v>
      </c>
      <c r="AC516" s="9" t="s">
        <v>5075</v>
      </c>
      <c r="AD516" s="8"/>
      <c r="AE516" s="9" t="s">
        <v>4695</v>
      </c>
      <c r="AF516" s="9">
        <v>0.25</v>
      </c>
      <c r="AG516" s="9" t="s">
        <v>22</v>
      </c>
      <c r="AH516" s="9">
        <v>0.25</v>
      </c>
      <c r="AI516" s="9" t="s">
        <v>22</v>
      </c>
      <c r="AJ516" s="9" t="s">
        <v>22</v>
      </c>
      <c r="AK516" s="8"/>
      <c r="AL516" s="9" t="s">
        <v>22</v>
      </c>
      <c r="AM516" s="9" t="s">
        <v>22</v>
      </c>
      <c r="AN516" s="43">
        <v>0.44</v>
      </c>
      <c r="AO516" s="9" t="s">
        <v>22</v>
      </c>
      <c r="AP516" s="9" t="s">
        <v>22</v>
      </c>
      <c r="AQ516" s="8"/>
      <c r="AR516" s="9" t="s">
        <v>4714</v>
      </c>
      <c r="AS516" s="9" t="s">
        <v>5167</v>
      </c>
      <c r="AT516" s="11" t="s">
        <v>22</v>
      </c>
    </row>
    <row r="517">
      <c r="A517" s="9" t="s">
        <v>4591</v>
      </c>
      <c r="B517" s="260" t="str">
        <f> VLOOKUP($A517,datasets!$A:$B,2,0)</f>
        <v>Piermattei et al. 2023, Earth Surface Dynamics (AD3B83ZP)</v>
      </c>
      <c r="C517" s="8" t="str">
        <f t="shared" si="2"/>
        <v>AD3B83ZP.7.1</v>
      </c>
      <c r="D517" s="9" t="s">
        <v>5164</v>
      </c>
      <c r="E517" s="9" t="s">
        <v>5164</v>
      </c>
      <c r="F517" s="9" t="s">
        <v>4701</v>
      </c>
      <c r="G517" s="9">
        <v>0.25</v>
      </c>
      <c r="H517" s="9" t="s">
        <v>22</v>
      </c>
      <c r="I517" s="9">
        <v>0.25</v>
      </c>
      <c r="J517" s="9" t="s">
        <v>22</v>
      </c>
      <c r="K517" s="9" t="s">
        <v>22</v>
      </c>
      <c r="L517" s="8"/>
      <c r="M517" s="9">
        <v>89.0</v>
      </c>
      <c r="N517" s="9">
        <v>89.0</v>
      </c>
      <c r="O517" s="9" t="s">
        <v>22</v>
      </c>
      <c r="P517" s="9" t="s">
        <v>22</v>
      </c>
      <c r="Q517" s="9" t="s">
        <v>22</v>
      </c>
      <c r="R517" s="9" t="s">
        <v>22</v>
      </c>
      <c r="S517" s="9" t="s">
        <v>22</v>
      </c>
      <c r="T517" s="9"/>
      <c r="U517" s="9" t="s">
        <v>22</v>
      </c>
      <c r="V517" s="9" t="s">
        <v>22</v>
      </c>
      <c r="W517" s="9" t="s">
        <v>22</v>
      </c>
      <c r="X517" s="9" t="s">
        <v>22</v>
      </c>
      <c r="Y517" s="9" t="s">
        <v>22</v>
      </c>
      <c r="Z517" s="9" t="s">
        <v>22</v>
      </c>
      <c r="AA517" s="8"/>
      <c r="AB517" s="9" t="s">
        <v>5075</v>
      </c>
      <c r="AC517" s="9" t="s">
        <v>5075</v>
      </c>
      <c r="AD517" s="8"/>
      <c r="AE517" s="9" t="s">
        <v>4695</v>
      </c>
      <c r="AF517" s="9">
        <v>0.25</v>
      </c>
      <c r="AG517" s="9" t="s">
        <v>22</v>
      </c>
      <c r="AH517" s="9">
        <v>0.25</v>
      </c>
      <c r="AI517" s="9" t="s">
        <v>22</v>
      </c>
      <c r="AJ517" s="9" t="s">
        <v>22</v>
      </c>
      <c r="AK517" s="8"/>
      <c r="AL517" s="9" t="s">
        <v>22</v>
      </c>
      <c r="AM517" s="9" t="s">
        <v>22</v>
      </c>
      <c r="AN517" s="43">
        <v>0.51</v>
      </c>
      <c r="AO517" s="9" t="s">
        <v>22</v>
      </c>
      <c r="AP517" s="9" t="s">
        <v>22</v>
      </c>
      <c r="AQ517" s="8"/>
      <c r="AR517" s="9" t="s">
        <v>4714</v>
      </c>
      <c r="AS517" s="9" t="s">
        <v>5167</v>
      </c>
      <c r="AT517" s="11" t="s">
        <v>22</v>
      </c>
    </row>
    <row r="518">
      <c r="A518" s="9" t="s">
        <v>4592</v>
      </c>
      <c r="B518" s="260" t="str">
        <f> VLOOKUP($A518,datasets!$A:$B,2,0)</f>
        <v>Piermattei et al. 2023, Earth Surface Dynamics (AD3B83ZP)</v>
      </c>
      <c r="C518" s="8" t="str">
        <f t="shared" si="2"/>
        <v>AD3B83ZP.8.1</v>
      </c>
      <c r="D518" s="9" t="s">
        <v>5164</v>
      </c>
      <c r="E518" s="9" t="s">
        <v>5164</v>
      </c>
      <c r="F518" s="9" t="s">
        <v>4701</v>
      </c>
      <c r="G518" s="9">
        <v>0.25</v>
      </c>
      <c r="H518" s="9" t="s">
        <v>22</v>
      </c>
      <c r="I518" s="9">
        <v>0.25</v>
      </c>
      <c r="J518" s="9" t="s">
        <v>22</v>
      </c>
      <c r="K518" s="9" t="s">
        <v>22</v>
      </c>
      <c r="L518" s="8"/>
      <c r="M518" s="9">
        <v>84.0</v>
      </c>
      <c r="N518" s="9">
        <v>84.0</v>
      </c>
      <c r="O518" s="9" t="s">
        <v>22</v>
      </c>
      <c r="P518" s="9" t="s">
        <v>22</v>
      </c>
      <c r="Q518" s="9" t="s">
        <v>22</v>
      </c>
      <c r="R518" s="9" t="s">
        <v>22</v>
      </c>
      <c r="S518" s="9" t="s">
        <v>22</v>
      </c>
      <c r="T518" s="9"/>
      <c r="U518" s="9" t="s">
        <v>22</v>
      </c>
      <c r="V518" s="9" t="s">
        <v>22</v>
      </c>
      <c r="W518" s="9" t="s">
        <v>22</v>
      </c>
      <c r="X518" s="9" t="s">
        <v>22</v>
      </c>
      <c r="Y518" s="9" t="s">
        <v>22</v>
      </c>
      <c r="Z518" s="9" t="s">
        <v>22</v>
      </c>
      <c r="AA518" s="8"/>
      <c r="AB518" s="9" t="s">
        <v>5075</v>
      </c>
      <c r="AC518" s="9" t="s">
        <v>5075</v>
      </c>
      <c r="AD518" s="8"/>
      <c r="AE518" s="9" t="s">
        <v>4695</v>
      </c>
      <c r="AF518" s="9">
        <v>0.25</v>
      </c>
      <c r="AG518" s="9" t="s">
        <v>22</v>
      </c>
      <c r="AH518" s="9">
        <v>0.25</v>
      </c>
      <c r="AI518" s="9" t="s">
        <v>22</v>
      </c>
      <c r="AJ518" s="9" t="s">
        <v>22</v>
      </c>
      <c r="AK518" s="8"/>
      <c r="AL518" s="9" t="s">
        <v>22</v>
      </c>
      <c r="AM518" s="9" t="s">
        <v>22</v>
      </c>
      <c r="AN518" s="43">
        <v>0.49</v>
      </c>
      <c r="AO518" s="9" t="s">
        <v>22</v>
      </c>
      <c r="AP518" s="9" t="s">
        <v>22</v>
      </c>
      <c r="AQ518" s="8"/>
      <c r="AR518" s="9" t="s">
        <v>4714</v>
      </c>
      <c r="AS518" s="9" t="s">
        <v>5167</v>
      </c>
      <c r="AT518" s="11" t="s">
        <v>22</v>
      </c>
    </row>
    <row r="519">
      <c r="A519" s="9" t="s">
        <v>4593</v>
      </c>
      <c r="B519" s="260" t="str">
        <f> VLOOKUP($A519,datasets!$A:$B,2,0)</f>
        <v>Piermattei et al. 2023, Earth Surface Dynamics (AD3B83ZP)</v>
      </c>
      <c r="C519" s="8" t="str">
        <f t="shared" si="2"/>
        <v>AD3B83ZP.9.1</v>
      </c>
      <c r="D519" s="9" t="s">
        <v>5164</v>
      </c>
      <c r="E519" s="9" t="s">
        <v>5164</v>
      </c>
      <c r="F519" s="9" t="s">
        <v>4701</v>
      </c>
      <c r="G519" s="9">
        <v>0.25</v>
      </c>
      <c r="H519" s="9" t="s">
        <v>22</v>
      </c>
      <c r="I519" s="9">
        <v>0.25</v>
      </c>
      <c r="J519" s="9" t="s">
        <v>22</v>
      </c>
      <c r="K519" s="9" t="s">
        <v>22</v>
      </c>
      <c r="L519" s="8"/>
      <c r="M519" s="9">
        <v>89.0</v>
      </c>
      <c r="N519" s="9">
        <v>89.0</v>
      </c>
      <c r="O519" s="9" t="s">
        <v>22</v>
      </c>
      <c r="P519" s="9" t="s">
        <v>22</v>
      </c>
      <c r="Q519" s="9" t="s">
        <v>22</v>
      </c>
      <c r="R519" s="9" t="s">
        <v>22</v>
      </c>
      <c r="S519" s="9" t="s">
        <v>22</v>
      </c>
      <c r="T519" s="9"/>
      <c r="U519" s="9" t="s">
        <v>22</v>
      </c>
      <c r="V519" s="9" t="s">
        <v>22</v>
      </c>
      <c r="W519" s="9" t="s">
        <v>22</v>
      </c>
      <c r="X519" s="9" t="s">
        <v>22</v>
      </c>
      <c r="Y519" s="9" t="s">
        <v>22</v>
      </c>
      <c r="Z519" s="9" t="s">
        <v>22</v>
      </c>
      <c r="AA519" s="8"/>
      <c r="AB519" s="9" t="s">
        <v>5075</v>
      </c>
      <c r="AC519" s="9" t="s">
        <v>5075</v>
      </c>
      <c r="AD519" s="8"/>
      <c r="AE519" s="9" t="s">
        <v>4695</v>
      </c>
      <c r="AF519" s="9">
        <v>0.25</v>
      </c>
      <c r="AG519" s="9" t="s">
        <v>22</v>
      </c>
      <c r="AH519" s="9">
        <v>0.25</v>
      </c>
      <c r="AI519" s="9" t="s">
        <v>22</v>
      </c>
      <c r="AJ519" s="9" t="s">
        <v>22</v>
      </c>
      <c r="AK519" s="8"/>
      <c r="AL519" s="9" t="s">
        <v>22</v>
      </c>
      <c r="AM519" s="9" t="s">
        <v>22</v>
      </c>
      <c r="AN519" s="43">
        <v>0.31</v>
      </c>
      <c r="AO519" s="9" t="s">
        <v>22</v>
      </c>
      <c r="AP519" s="9" t="s">
        <v>22</v>
      </c>
      <c r="AQ519" s="8"/>
      <c r="AR519" s="9" t="s">
        <v>4714</v>
      </c>
      <c r="AS519" s="9" t="s">
        <v>5167</v>
      </c>
      <c r="AT519" s="11" t="s">
        <v>22</v>
      </c>
    </row>
    <row r="520">
      <c r="A520" s="30" t="s">
        <v>4220</v>
      </c>
      <c r="B520" s="260" t="str">
        <f> VLOOKUP($A520,datasets!$A:$B,2,0)</f>
        <v>Pinto et al. 2019, Remote Sensing (B9WB4IEJ)</v>
      </c>
      <c r="C520" s="8" t="str">
        <f t="shared" si="2"/>
        <v>B9WB4IEJ.1.1</v>
      </c>
      <c r="D520" s="9" t="s">
        <v>5182</v>
      </c>
      <c r="E520" s="9" t="s">
        <v>5180</v>
      </c>
      <c r="F520" s="9" t="s">
        <v>4695</v>
      </c>
      <c r="G520" s="9" t="s">
        <v>22</v>
      </c>
      <c r="H520" s="9" t="s">
        <v>22</v>
      </c>
      <c r="I520" s="9" t="s">
        <v>22</v>
      </c>
      <c r="J520" s="9" t="s">
        <v>22</v>
      </c>
      <c r="K520" s="9" t="s">
        <v>22</v>
      </c>
      <c r="L520" s="8"/>
      <c r="M520" s="9">
        <v>740.0</v>
      </c>
      <c r="N520" s="9">
        <v>740.0</v>
      </c>
      <c r="O520" s="9" t="s">
        <v>22</v>
      </c>
      <c r="P520" s="9">
        <v>1.0</v>
      </c>
      <c r="Q520" s="9" t="s">
        <v>22</v>
      </c>
      <c r="R520" s="9">
        <v>1.0</v>
      </c>
      <c r="S520" s="9" t="s">
        <v>22</v>
      </c>
      <c r="T520" s="9"/>
      <c r="U520" s="9" t="s">
        <v>22</v>
      </c>
      <c r="V520" s="9" t="s">
        <v>22</v>
      </c>
      <c r="W520" s="9" t="s">
        <v>22</v>
      </c>
      <c r="X520" s="9" t="s">
        <v>22</v>
      </c>
      <c r="Y520" s="9" t="s">
        <v>22</v>
      </c>
      <c r="Z520" s="9" t="s">
        <v>22</v>
      </c>
      <c r="AA520" s="8"/>
      <c r="AB520" s="9" t="s">
        <v>5182</v>
      </c>
      <c r="AC520" s="9" t="s">
        <v>4942</v>
      </c>
      <c r="AD520" s="8"/>
      <c r="AE520" s="9" t="s">
        <v>4695</v>
      </c>
      <c r="AF520" s="9" t="s">
        <v>22</v>
      </c>
      <c r="AG520" s="9" t="s">
        <v>22</v>
      </c>
      <c r="AH520" s="9" t="s">
        <v>22</v>
      </c>
      <c r="AI520" s="9" t="s">
        <v>22</v>
      </c>
      <c r="AJ520" s="9" t="s">
        <v>22</v>
      </c>
      <c r="AK520" s="8"/>
      <c r="AL520" s="9" t="s">
        <v>22</v>
      </c>
      <c r="AM520" s="9" t="s">
        <v>22</v>
      </c>
      <c r="AN520" s="9">
        <v>1.0</v>
      </c>
      <c r="AO520" s="9">
        <v>1.0</v>
      </c>
      <c r="AP520" s="9" t="s">
        <v>22</v>
      </c>
      <c r="AQ520" s="8"/>
      <c r="AR520" s="9" t="s">
        <v>4714</v>
      </c>
      <c r="AS520" s="11" t="s">
        <v>22</v>
      </c>
      <c r="AT520" s="11" t="s">
        <v>22</v>
      </c>
    </row>
    <row r="521">
      <c r="A521" s="9" t="s">
        <v>4594</v>
      </c>
      <c r="B521" s="260" t="str">
        <f> VLOOKUP($A521,datasets!$A:$B,2,0)</f>
        <v>Prates et al. 2023, Remote Sensing (F6HXQDPE)</v>
      </c>
      <c r="C521" s="8" t="str">
        <f t="shared" si="2"/>
        <v>F6HXQDPE.1.1</v>
      </c>
      <c r="D521" s="9" t="s">
        <v>5184</v>
      </c>
      <c r="E521" s="9" t="s">
        <v>5184</v>
      </c>
      <c r="F521" s="9" t="s">
        <v>4701</v>
      </c>
      <c r="G521" s="9" t="s">
        <v>22</v>
      </c>
      <c r="H521" s="9" t="s">
        <v>22</v>
      </c>
      <c r="I521" s="9">
        <v>0.1</v>
      </c>
      <c r="J521" s="9">
        <v>0.1</v>
      </c>
      <c r="K521" s="9" t="s">
        <v>22</v>
      </c>
      <c r="L521" s="8"/>
      <c r="M521" s="9">
        <v>10.0</v>
      </c>
      <c r="N521" s="9">
        <v>10.0</v>
      </c>
      <c r="O521" s="9">
        <v>2.1</v>
      </c>
      <c r="P521" s="9">
        <v>1.7</v>
      </c>
      <c r="Q521" s="9">
        <v>2.3</v>
      </c>
      <c r="R521" s="9" t="s">
        <v>22</v>
      </c>
      <c r="S521" s="9" t="s">
        <v>22</v>
      </c>
      <c r="T521" s="8"/>
      <c r="U521" s="9">
        <v>58.0</v>
      </c>
      <c r="V521" s="9">
        <v>1.8</v>
      </c>
      <c r="W521" s="9">
        <v>1.7</v>
      </c>
      <c r="X521" s="9" t="s">
        <v>22</v>
      </c>
      <c r="Y521" s="9" t="s">
        <v>22</v>
      </c>
      <c r="Z521" s="9" t="s">
        <v>22</v>
      </c>
      <c r="AA521" s="8"/>
      <c r="AB521" s="9" t="s">
        <v>4758</v>
      </c>
      <c r="AC521" s="9" t="s">
        <v>4758</v>
      </c>
      <c r="AD521" s="8"/>
      <c r="AE521" s="9" t="s">
        <v>4695</v>
      </c>
      <c r="AF521" s="9" t="s">
        <v>22</v>
      </c>
      <c r="AG521" s="9" t="s">
        <v>22</v>
      </c>
      <c r="AH521" s="9" t="s">
        <v>22</v>
      </c>
      <c r="AI521" s="9" t="s">
        <v>22</v>
      </c>
      <c r="AJ521" s="9" t="s">
        <v>22</v>
      </c>
      <c r="AK521" s="8"/>
      <c r="AL521" s="9" t="s">
        <v>22</v>
      </c>
      <c r="AM521" s="9" t="s">
        <v>22</v>
      </c>
      <c r="AN521" s="278">
        <v>4.285714286</v>
      </c>
      <c r="AO521" s="9" t="s">
        <v>22</v>
      </c>
      <c r="AP521" s="9" t="s">
        <v>22</v>
      </c>
      <c r="AQ521" s="8"/>
      <c r="AR521" s="9" t="s">
        <v>4858</v>
      </c>
      <c r="AS521" s="11" t="s">
        <v>22</v>
      </c>
      <c r="AT521" s="9" t="s">
        <v>5444</v>
      </c>
    </row>
    <row r="522">
      <c r="A522" s="9" t="s">
        <v>4595</v>
      </c>
      <c r="B522" s="260" t="str">
        <f> VLOOKUP($A522,datasets!$A:$B,2,0)</f>
        <v>Prates et al. 2023, Remote Sensing (F6HXQDPE)</v>
      </c>
      <c r="C522" s="8" t="str">
        <f t="shared" si="2"/>
        <v>F6HXQDPE.2.1</v>
      </c>
      <c r="D522" s="9" t="s">
        <v>5184</v>
      </c>
      <c r="E522" s="9" t="s">
        <v>5184</v>
      </c>
      <c r="F522" s="9" t="s">
        <v>4701</v>
      </c>
      <c r="G522" s="9" t="s">
        <v>22</v>
      </c>
      <c r="H522" s="9" t="s">
        <v>22</v>
      </c>
      <c r="I522" s="9">
        <v>0.1</v>
      </c>
      <c r="J522" s="9">
        <v>0.1</v>
      </c>
      <c r="K522" s="9" t="s">
        <v>22</v>
      </c>
      <c r="L522" s="8"/>
      <c r="M522" s="9">
        <v>10.0</v>
      </c>
      <c r="N522" s="9">
        <v>10.0</v>
      </c>
      <c r="O522" s="9">
        <v>2.3</v>
      </c>
      <c r="P522" s="9">
        <v>3.0</v>
      </c>
      <c r="Q522" s="9">
        <v>3.6</v>
      </c>
      <c r="R522" s="9" t="s">
        <v>22</v>
      </c>
      <c r="S522" s="9" t="s">
        <v>22</v>
      </c>
      <c r="T522" s="8"/>
      <c r="U522" s="9">
        <v>58.0</v>
      </c>
      <c r="V522" s="9">
        <v>1.8</v>
      </c>
      <c r="W522" s="9">
        <v>1.7</v>
      </c>
      <c r="X522" s="9" t="s">
        <v>22</v>
      </c>
      <c r="Y522" s="9" t="s">
        <v>22</v>
      </c>
      <c r="Z522" s="9" t="s">
        <v>22</v>
      </c>
      <c r="AA522" s="8"/>
      <c r="AB522" s="9" t="s">
        <v>5445</v>
      </c>
      <c r="AC522" s="9" t="s">
        <v>4758</v>
      </c>
      <c r="AD522" s="8"/>
      <c r="AE522" s="9" t="s">
        <v>4695</v>
      </c>
      <c r="AF522" s="9" t="s">
        <v>22</v>
      </c>
      <c r="AG522" s="9" t="s">
        <v>22</v>
      </c>
      <c r="AH522" s="9" t="s">
        <v>22</v>
      </c>
      <c r="AI522" s="9" t="s">
        <v>22</v>
      </c>
      <c r="AJ522" s="9" t="s">
        <v>22</v>
      </c>
      <c r="AK522" s="8"/>
      <c r="AL522" s="9" t="s">
        <v>22</v>
      </c>
      <c r="AM522" s="9" t="s">
        <v>22</v>
      </c>
      <c r="AN522" s="278">
        <v>3.775510204</v>
      </c>
      <c r="AO522" s="9" t="s">
        <v>22</v>
      </c>
      <c r="AP522" s="9" t="s">
        <v>22</v>
      </c>
      <c r="AQ522" s="8"/>
      <c r="AR522" s="9" t="s">
        <v>4858</v>
      </c>
      <c r="AS522" s="11" t="s">
        <v>22</v>
      </c>
      <c r="AT522" s="9" t="s">
        <v>5444</v>
      </c>
    </row>
    <row r="523">
      <c r="A523" s="30" t="s">
        <v>4222</v>
      </c>
      <c r="B523" s="260" t="str">
        <f> VLOOKUP($A523,datasets!$A:$B,2,0)</f>
        <v>Pulighe and Fava 2013, European Journal of Remote Sensing (CBLF77TD)</v>
      </c>
      <c r="C523" s="8" t="str">
        <f t="shared" si="2"/>
        <v>CBLF77TD.1.1</v>
      </c>
      <c r="D523" s="9" t="s">
        <v>4872</v>
      </c>
      <c r="E523" s="9" t="s">
        <v>5185</v>
      </c>
      <c r="F523" s="9" t="s">
        <v>4695</v>
      </c>
      <c r="G523" s="9">
        <v>0.5</v>
      </c>
      <c r="H523" s="9" t="s">
        <v>22</v>
      </c>
      <c r="I523" s="9">
        <v>0.5</v>
      </c>
      <c r="J523" s="9" t="s">
        <v>22</v>
      </c>
      <c r="K523" s="9" t="s">
        <v>22</v>
      </c>
      <c r="L523" s="8"/>
      <c r="M523" s="9">
        <v>118.0</v>
      </c>
      <c r="N523" s="9">
        <v>118.0</v>
      </c>
      <c r="O523" s="9" t="s">
        <v>22</v>
      </c>
      <c r="P523" s="9" t="s">
        <v>22</v>
      </c>
      <c r="Q523" s="9" t="s">
        <v>22</v>
      </c>
      <c r="R523" s="9" t="s">
        <v>22</v>
      </c>
      <c r="S523" s="9" t="s">
        <v>22</v>
      </c>
      <c r="T523" s="8"/>
      <c r="U523" s="9">
        <v>1033.0</v>
      </c>
      <c r="V523" s="9" t="s">
        <v>22</v>
      </c>
      <c r="W523" s="9" t="s">
        <v>22</v>
      </c>
      <c r="X523" s="9" t="s">
        <v>22</v>
      </c>
      <c r="Y523" s="9" t="s">
        <v>22</v>
      </c>
      <c r="Z523" s="9">
        <v>4.9</v>
      </c>
      <c r="AA523" s="8"/>
      <c r="AB523" s="9" t="s">
        <v>4707</v>
      </c>
      <c r="AC523" s="9" t="s">
        <v>4707</v>
      </c>
      <c r="AD523" s="8"/>
      <c r="AE523" s="9" t="s">
        <v>4701</v>
      </c>
      <c r="AF523" s="9" t="s">
        <v>22</v>
      </c>
      <c r="AG523" s="9" t="s">
        <v>22</v>
      </c>
      <c r="AH523" s="9" t="s">
        <v>22</v>
      </c>
      <c r="AI523" s="9" t="s">
        <v>22</v>
      </c>
      <c r="AJ523" s="9" t="s">
        <v>22</v>
      </c>
      <c r="AK523" s="8"/>
      <c r="AL523" s="9" t="s">
        <v>22</v>
      </c>
      <c r="AM523" s="9" t="s">
        <v>22</v>
      </c>
      <c r="AN523" s="9" t="s">
        <v>22</v>
      </c>
      <c r="AO523" s="9" t="s">
        <v>22</v>
      </c>
      <c r="AP523" s="9">
        <v>4.9</v>
      </c>
      <c r="AQ523" s="8"/>
      <c r="AR523" s="9" t="s">
        <v>4714</v>
      </c>
      <c r="AS523" s="11" t="s">
        <v>5188</v>
      </c>
      <c r="AT523" s="9" t="s">
        <v>22</v>
      </c>
    </row>
    <row r="524">
      <c r="A524" s="30" t="s">
        <v>4224</v>
      </c>
      <c r="B524" s="260" t="str">
        <f> VLOOKUP($A524,datasets!$A:$B,2,0)</f>
        <v>Ragettli et al. 2016, The Cryosphere (LNXI6UYT)</v>
      </c>
      <c r="C524" s="8" t="str">
        <f t="shared" si="2"/>
        <v>LNXI6UYT.1.1</v>
      </c>
      <c r="D524" s="9" t="s">
        <v>5136</v>
      </c>
      <c r="E524" s="9" t="s">
        <v>4772</v>
      </c>
      <c r="F524" s="9" t="s">
        <v>4695</v>
      </c>
      <c r="G524" s="9" t="s">
        <v>22</v>
      </c>
      <c r="H524" s="9" t="s">
        <v>22</v>
      </c>
      <c r="I524" s="9" t="s">
        <v>22</v>
      </c>
      <c r="J524" s="9" t="s">
        <v>22</v>
      </c>
      <c r="K524" s="9" t="s">
        <v>22</v>
      </c>
      <c r="L524" s="8"/>
      <c r="M524" s="9">
        <v>233.0</v>
      </c>
      <c r="N524" s="9">
        <v>233.0</v>
      </c>
      <c r="O524" s="9" t="s">
        <v>22</v>
      </c>
      <c r="P524" s="9" t="s">
        <v>22</v>
      </c>
      <c r="Q524" s="9" t="s">
        <v>22</v>
      </c>
      <c r="R524" s="9" t="s">
        <v>22</v>
      </c>
      <c r="S524" s="9" t="s">
        <v>22</v>
      </c>
      <c r="T524" s="8"/>
      <c r="U524" s="103" t="s">
        <v>22</v>
      </c>
      <c r="V524" s="103" t="s">
        <v>22</v>
      </c>
      <c r="W524" s="103" t="s">
        <v>22</v>
      </c>
      <c r="X524" s="103" t="s">
        <v>22</v>
      </c>
      <c r="Y524" s="9" t="s">
        <v>22</v>
      </c>
      <c r="Z524" s="9" t="s">
        <v>22</v>
      </c>
      <c r="AA524" s="8"/>
      <c r="AB524" s="9" t="s">
        <v>4772</v>
      </c>
      <c r="AC524" s="9" t="s">
        <v>4773</v>
      </c>
      <c r="AD524" s="8"/>
      <c r="AE524" s="9" t="s">
        <v>4695</v>
      </c>
      <c r="AF524" s="9" t="s">
        <v>22</v>
      </c>
      <c r="AG524" s="9" t="s">
        <v>22</v>
      </c>
      <c r="AH524" s="9" t="s">
        <v>22</v>
      </c>
      <c r="AI524" s="9" t="s">
        <v>22</v>
      </c>
      <c r="AJ524" s="9" t="s">
        <v>22</v>
      </c>
      <c r="AK524" s="8"/>
      <c r="AL524" s="9" t="s">
        <v>22</v>
      </c>
      <c r="AM524" s="9" t="s">
        <v>22</v>
      </c>
      <c r="AN524" s="9">
        <v>13.2</v>
      </c>
      <c r="AO524" s="9" t="s">
        <v>22</v>
      </c>
      <c r="AP524" s="9" t="s">
        <v>22</v>
      </c>
      <c r="AQ524" s="8"/>
      <c r="AR524" s="9" t="s">
        <v>4913</v>
      </c>
      <c r="AS524" s="11" t="s">
        <v>4699</v>
      </c>
      <c r="AT524" s="9" t="s">
        <v>22</v>
      </c>
    </row>
    <row r="525">
      <c r="A525" s="30" t="s">
        <v>4225</v>
      </c>
      <c r="B525" s="260" t="str">
        <f> VLOOKUP($A525,datasets!$A:$B,2,0)</f>
        <v>Rault et al. 2020, ISPRS Annals of Photogrammetry, Remote Sensing and Spatial Information Sciences (P6V87WN5)</v>
      </c>
      <c r="C525" s="8" t="str">
        <f t="shared" si="2"/>
        <v>P6V87WN5.1.1</v>
      </c>
      <c r="D525" s="9" t="s">
        <v>5318</v>
      </c>
      <c r="E525" s="9" t="s">
        <v>5318</v>
      </c>
      <c r="F525" s="9" t="s">
        <v>4695</v>
      </c>
      <c r="G525" s="9" t="s">
        <v>22</v>
      </c>
      <c r="H525" s="9" t="s">
        <v>22</v>
      </c>
      <c r="I525" s="9" t="s">
        <v>22</v>
      </c>
      <c r="J525" s="9" t="s">
        <v>22</v>
      </c>
      <c r="K525" s="9">
        <v>10.0</v>
      </c>
      <c r="L525" s="9"/>
      <c r="M525" s="9">
        <v>11.0</v>
      </c>
      <c r="N525" s="9">
        <v>11.0</v>
      </c>
      <c r="O525" s="9" t="s">
        <v>22</v>
      </c>
      <c r="P525" s="9" t="s">
        <v>22</v>
      </c>
      <c r="Q525" s="9" t="s">
        <v>22</v>
      </c>
      <c r="R525" s="9" t="s">
        <v>22</v>
      </c>
      <c r="S525" s="9">
        <v>7.03</v>
      </c>
      <c r="T525" s="8"/>
      <c r="U525" s="9">
        <v>9.0</v>
      </c>
      <c r="V525" s="9" t="s">
        <v>22</v>
      </c>
      <c r="W525" s="9" t="s">
        <v>22</v>
      </c>
      <c r="X525" s="9" t="s">
        <v>22</v>
      </c>
      <c r="Y525" s="9" t="s">
        <v>22</v>
      </c>
      <c r="Z525" s="9">
        <v>5.45</v>
      </c>
      <c r="AA525" s="8"/>
      <c r="AB525" s="9" t="s">
        <v>4692</v>
      </c>
      <c r="AC525" s="9" t="s">
        <v>4693</v>
      </c>
      <c r="AD525" s="8"/>
      <c r="AE525" s="9" t="s">
        <v>4695</v>
      </c>
      <c r="AF525" s="9" t="s">
        <v>22</v>
      </c>
      <c r="AG525" s="9" t="s">
        <v>22</v>
      </c>
      <c r="AH525" s="9">
        <v>0.1</v>
      </c>
      <c r="AI525" s="9">
        <v>0.2</v>
      </c>
      <c r="AJ525" s="9" t="s">
        <v>22</v>
      </c>
      <c r="AK525" s="8"/>
      <c r="AL525" s="9" t="s">
        <v>22</v>
      </c>
      <c r="AM525" s="9" t="s">
        <v>22</v>
      </c>
      <c r="AN525" s="9">
        <v>3.34</v>
      </c>
      <c r="AO525" s="9" t="s">
        <v>22</v>
      </c>
      <c r="AP525" s="9" t="s">
        <v>22</v>
      </c>
      <c r="AQ525" s="8"/>
      <c r="AR525" s="9" t="s">
        <v>5446</v>
      </c>
      <c r="AS525" s="9" t="s">
        <v>22</v>
      </c>
      <c r="AT525" s="9" t="s">
        <v>22</v>
      </c>
    </row>
    <row r="526">
      <c r="A526" s="9" t="s">
        <v>4596</v>
      </c>
      <c r="B526" s="260" t="str">
        <f> VLOOKUP($A526,datasets!$A:$B,2,0)</f>
        <v>Rault et al. 2022, Earth (3ISKMFU4)</v>
      </c>
      <c r="C526" s="8" t="str">
        <f t="shared" si="2"/>
        <v>3ISKMFU4.1.1</v>
      </c>
      <c r="D526" s="9" t="s">
        <v>4961</v>
      </c>
      <c r="E526" s="9" t="s">
        <v>5075</v>
      </c>
      <c r="F526" s="9" t="s">
        <v>4701</v>
      </c>
      <c r="G526" s="9" t="s">
        <v>22</v>
      </c>
      <c r="H526" s="9" t="s">
        <v>22</v>
      </c>
      <c r="I526" s="9" t="s">
        <v>22</v>
      </c>
      <c r="J526" s="9" t="s">
        <v>22</v>
      </c>
      <c r="K526" s="9" t="s">
        <v>22</v>
      </c>
      <c r="L526" s="8"/>
      <c r="M526" s="9">
        <v>11.0</v>
      </c>
      <c r="N526" s="9">
        <v>11.0</v>
      </c>
      <c r="O526" s="9" t="s">
        <v>22</v>
      </c>
      <c r="P526" s="9" t="s">
        <v>22</v>
      </c>
      <c r="Q526" s="9" t="s">
        <v>22</v>
      </c>
      <c r="R526" s="9" t="s">
        <v>22</v>
      </c>
      <c r="S526" s="9" t="s">
        <v>22</v>
      </c>
      <c r="T526" s="8"/>
      <c r="U526" s="9">
        <v>9.0</v>
      </c>
      <c r="V526" s="9" t="s">
        <v>22</v>
      </c>
      <c r="W526" s="9" t="s">
        <v>22</v>
      </c>
      <c r="X526" s="9" t="s">
        <v>22</v>
      </c>
      <c r="Y526" s="9" t="s">
        <v>22</v>
      </c>
      <c r="Z526" s="9" t="s">
        <v>22</v>
      </c>
      <c r="AA526" s="8"/>
      <c r="AB526" s="9" t="s">
        <v>5075</v>
      </c>
      <c r="AC526" s="9" t="s">
        <v>5075</v>
      </c>
      <c r="AD526" s="8"/>
      <c r="AE526" s="9" t="s">
        <v>4695</v>
      </c>
      <c r="AF526" s="9" t="s">
        <v>22</v>
      </c>
      <c r="AG526" s="9" t="s">
        <v>22</v>
      </c>
      <c r="AH526" s="9" t="s">
        <v>22</v>
      </c>
      <c r="AI526" s="9" t="s">
        <v>22</v>
      </c>
      <c r="AJ526" s="9" t="s">
        <v>22</v>
      </c>
      <c r="AK526" s="8"/>
      <c r="AL526" s="9" t="s">
        <v>22</v>
      </c>
      <c r="AM526" s="9" t="s">
        <v>22</v>
      </c>
      <c r="AN526" s="9">
        <v>1.81</v>
      </c>
      <c r="AO526" s="9" t="s">
        <v>22</v>
      </c>
      <c r="AP526" s="9" t="s">
        <v>22</v>
      </c>
      <c r="AQ526" s="8"/>
      <c r="AR526" s="9" t="s">
        <v>5446</v>
      </c>
      <c r="AS526" s="9" t="s">
        <v>22</v>
      </c>
      <c r="AT526" s="46" t="s">
        <v>5192</v>
      </c>
    </row>
    <row r="527">
      <c r="A527" s="9" t="s">
        <v>4598</v>
      </c>
      <c r="B527" s="260" t="str">
        <f> VLOOKUP($A527,datasets!$A:$B,2,0)</f>
        <v>Rault et al. 2022, Earth (3ISKMFU4)</v>
      </c>
      <c r="C527" s="8" t="str">
        <f t="shared" si="2"/>
        <v>3ISKMFU4.2.1</v>
      </c>
      <c r="D527" s="9" t="s">
        <v>4961</v>
      </c>
      <c r="E527" s="9" t="s">
        <v>5075</v>
      </c>
      <c r="F527" s="9" t="s">
        <v>4701</v>
      </c>
      <c r="G527" s="9" t="s">
        <v>22</v>
      </c>
      <c r="H527" s="9" t="s">
        <v>22</v>
      </c>
      <c r="I527" s="9" t="s">
        <v>22</v>
      </c>
      <c r="J527" s="9" t="s">
        <v>22</v>
      </c>
      <c r="K527" s="9" t="s">
        <v>22</v>
      </c>
      <c r="L527" s="8"/>
      <c r="M527" s="9">
        <v>11.0</v>
      </c>
      <c r="N527" s="9">
        <v>11.0</v>
      </c>
      <c r="O527" s="9" t="s">
        <v>22</v>
      </c>
      <c r="P527" s="9" t="s">
        <v>22</v>
      </c>
      <c r="Q527" s="9" t="s">
        <v>22</v>
      </c>
      <c r="R527" s="9" t="s">
        <v>22</v>
      </c>
      <c r="S527" s="9" t="s">
        <v>22</v>
      </c>
      <c r="T527" s="8"/>
      <c r="U527" s="9">
        <v>9.0</v>
      </c>
      <c r="V527" s="9" t="s">
        <v>22</v>
      </c>
      <c r="W527" s="9" t="s">
        <v>22</v>
      </c>
      <c r="X527" s="9" t="s">
        <v>22</v>
      </c>
      <c r="Y527" s="9" t="s">
        <v>22</v>
      </c>
      <c r="Z527" s="9" t="s">
        <v>22</v>
      </c>
      <c r="AA527" s="8"/>
      <c r="AB527" s="9" t="s">
        <v>5075</v>
      </c>
      <c r="AC527" s="9" t="s">
        <v>5075</v>
      </c>
      <c r="AD527" s="8"/>
      <c r="AE527" s="9" t="s">
        <v>4695</v>
      </c>
      <c r="AF527" s="9" t="s">
        <v>22</v>
      </c>
      <c r="AG527" s="9" t="s">
        <v>22</v>
      </c>
      <c r="AH527" s="9" t="s">
        <v>22</v>
      </c>
      <c r="AI527" s="9" t="s">
        <v>22</v>
      </c>
      <c r="AJ527" s="9" t="s">
        <v>22</v>
      </c>
      <c r="AK527" s="8"/>
      <c r="AL527" s="9" t="s">
        <v>22</v>
      </c>
      <c r="AM527" s="9" t="s">
        <v>22</v>
      </c>
      <c r="AN527" s="9">
        <v>1.59</v>
      </c>
      <c r="AO527" s="9" t="s">
        <v>22</v>
      </c>
      <c r="AP527" s="9" t="s">
        <v>22</v>
      </c>
      <c r="AQ527" s="8"/>
      <c r="AR527" s="9" t="s">
        <v>5446</v>
      </c>
      <c r="AS527" s="9" t="s">
        <v>22</v>
      </c>
      <c r="AT527" s="46" t="s">
        <v>5192</v>
      </c>
    </row>
    <row r="528">
      <c r="A528" s="30" t="s">
        <v>4230</v>
      </c>
      <c r="B528" s="260" t="str">
        <f> VLOOKUP($A528,datasets!$A:$B,2,0)</f>
        <v>Redweik et al. 2016, The Photogrammetric Record (LDJRWPWA)</v>
      </c>
      <c r="C528" s="8" t="str">
        <f t="shared" si="2"/>
        <v>LDJRWPWA.1.1</v>
      </c>
      <c r="D528" s="9" t="s">
        <v>5138</v>
      </c>
      <c r="E528" s="9" t="s">
        <v>5138</v>
      </c>
      <c r="F528" s="9" t="s">
        <v>4701</v>
      </c>
      <c r="G528" s="9" t="s">
        <v>22</v>
      </c>
      <c r="H528" s="9" t="s">
        <v>22</v>
      </c>
      <c r="I528" s="9" t="s">
        <v>22</v>
      </c>
      <c r="J528" s="9" t="s">
        <v>22</v>
      </c>
      <c r="K528" s="9">
        <v>0.05</v>
      </c>
      <c r="L528" s="9"/>
      <c r="M528" s="9">
        <v>11.0</v>
      </c>
      <c r="N528" s="9">
        <v>11.0</v>
      </c>
      <c r="O528" s="9">
        <v>0.4</v>
      </c>
      <c r="P528" s="9">
        <v>0.7</v>
      </c>
      <c r="Q528" s="9">
        <v>0.81</v>
      </c>
      <c r="R528" s="9" t="s">
        <v>22</v>
      </c>
      <c r="S528" s="9" t="s">
        <v>22</v>
      </c>
      <c r="T528" s="8"/>
      <c r="U528" s="9" t="s">
        <v>22</v>
      </c>
      <c r="V528" s="9" t="s">
        <v>22</v>
      </c>
      <c r="W528" s="9" t="s">
        <v>22</v>
      </c>
      <c r="X528" s="9" t="s">
        <v>22</v>
      </c>
      <c r="Y528" s="9" t="s">
        <v>22</v>
      </c>
      <c r="Z528" s="9" t="s">
        <v>22</v>
      </c>
      <c r="AA528" s="8"/>
      <c r="AB528" s="9" t="s">
        <v>3595</v>
      </c>
      <c r="AC528" s="9" t="s">
        <v>3595</v>
      </c>
      <c r="AD528" s="8"/>
      <c r="AE528" s="9" t="s">
        <v>4701</v>
      </c>
      <c r="AF528" s="9" t="s">
        <v>22</v>
      </c>
      <c r="AG528" s="9" t="s">
        <v>22</v>
      </c>
      <c r="AH528" s="9" t="s">
        <v>22</v>
      </c>
      <c r="AI528" s="9" t="s">
        <v>22</v>
      </c>
      <c r="AJ528" s="9">
        <v>0.05</v>
      </c>
      <c r="AL528" s="9">
        <v>0.4</v>
      </c>
      <c r="AM528" s="9">
        <v>0.7</v>
      </c>
      <c r="AN528" s="9">
        <v>0.81</v>
      </c>
      <c r="AO528" s="9" t="s">
        <v>22</v>
      </c>
      <c r="AP528" s="9" t="s">
        <v>22</v>
      </c>
      <c r="AQ528" s="8"/>
      <c r="AR528" s="9" t="s">
        <v>4714</v>
      </c>
      <c r="AS528" s="9" t="s">
        <v>22</v>
      </c>
      <c r="AT528" s="9" t="s">
        <v>22</v>
      </c>
    </row>
    <row r="529">
      <c r="A529" s="26" t="s">
        <v>4233</v>
      </c>
      <c r="B529" s="260" t="str">
        <f> VLOOKUP($A529,datasets!$A:$B,2,0)</f>
        <v>Redweik et al. 2016, The Photogrammetric Record (LDJRWPWA)</v>
      </c>
      <c r="C529" s="8" t="str">
        <f t="shared" si="2"/>
        <v>LDJRWPWA.2.1</v>
      </c>
      <c r="D529" s="9" t="s">
        <v>5138</v>
      </c>
      <c r="E529" s="9" t="s">
        <v>5138</v>
      </c>
      <c r="F529" s="9" t="s">
        <v>4701</v>
      </c>
      <c r="G529" s="9" t="s">
        <v>22</v>
      </c>
      <c r="H529" s="9" t="s">
        <v>22</v>
      </c>
      <c r="I529" s="9" t="s">
        <v>22</v>
      </c>
      <c r="J529" s="9" t="s">
        <v>22</v>
      </c>
      <c r="K529" s="9">
        <v>0.05</v>
      </c>
      <c r="L529" s="9"/>
      <c r="M529" s="9">
        <v>19.0</v>
      </c>
      <c r="N529" s="9">
        <v>19.0</v>
      </c>
      <c r="O529" s="9">
        <v>0.45</v>
      </c>
      <c r="P529" s="9">
        <v>0.69</v>
      </c>
      <c r="Q529" s="9">
        <v>0.82</v>
      </c>
      <c r="R529" s="9" t="s">
        <v>22</v>
      </c>
      <c r="S529" s="9" t="s">
        <v>22</v>
      </c>
      <c r="T529" s="8"/>
      <c r="U529" s="9" t="s">
        <v>22</v>
      </c>
      <c r="V529" s="9" t="s">
        <v>22</v>
      </c>
      <c r="W529" s="9" t="s">
        <v>22</v>
      </c>
      <c r="X529" s="9" t="s">
        <v>22</v>
      </c>
      <c r="Y529" s="9" t="s">
        <v>22</v>
      </c>
      <c r="Z529" s="9" t="s">
        <v>22</v>
      </c>
      <c r="AA529" s="8"/>
      <c r="AB529" s="9" t="s">
        <v>3595</v>
      </c>
      <c r="AC529" s="9" t="s">
        <v>3595</v>
      </c>
      <c r="AD529" s="8"/>
      <c r="AE529" s="9" t="s">
        <v>4701</v>
      </c>
      <c r="AF529" s="9" t="s">
        <v>22</v>
      </c>
      <c r="AG529" s="9" t="s">
        <v>22</v>
      </c>
      <c r="AH529" s="9" t="s">
        <v>22</v>
      </c>
      <c r="AI529" s="9" t="s">
        <v>22</v>
      </c>
      <c r="AJ529" s="9">
        <v>0.05</v>
      </c>
      <c r="AL529" s="9">
        <v>0.45</v>
      </c>
      <c r="AM529" s="9">
        <v>0.69</v>
      </c>
      <c r="AN529" s="9">
        <v>0.82</v>
      </c>
      <c r="AO529" s="9" t="s">
        <v>22</v>
      </c>
      <c r="AP529" s="9" t="s">
        <v>22</v>
      </c>
      <c r="AQ529" s="8"/>
      <c r="AR529" s="9" t="s">
        <v>4714</v>
      </c>
      <c r="AS529" s="9" t="s">
        <v>22</v>
      </c>
      <c r="AT529" s="9" t="s">
        <v>22</v>
      </c>
    </row>
    <row r="530">
      <c r="A530" s="30" t="s">
        <v>4234</v>
      </c>
      <c r="B530" s="260" t="str">
        <f> VLOOKUP($A530,datasets!$A:$B,2,0)</f>
        <v>Rendenieks et al. 2020, Remote Sensing of Environment (CZ6H3CWC)</v>
      </c>
      <c r="C530" s="8" t="str">
        <f t="shared" si="2"/>
        <v>CZ6H3CWC.1.1</v>
      </c>
      <c r="D530" s="9" t="s">
        <v>5329</v>
      </c>
      <c r="E530" s="9" t="s">
        <v>5329</v>
      </c>
      <c r="F530" s="9" t="s">
        <v>4695</v>
      </c>
      <c r="G530" s="9" t="s">
        <v>22</v>
      </c>
      <c r="H530" s="9" t="s">
        <v>22</v>
      </c>
      <c r="I530" s="9" t="s">
        <v>22</v>
      </c>
      <c r="J530" s="9" t="s">
        <v>22</v>
      </c>
      <c r="K530" s="9" t="s">
        <v>22</v>
      </c>
      <c r="L530" s="9"/>
      <c r="M530" s="9">
        <v>16.0</v>
      </c>
      <c r="N530" s="9">
        <v>16.0</v>
      </c>
      <c r="O530" s="9" t="s">
        <v>22</v>
      </c>
      <c r="P530" s="9" t="s">
        <v>22</v>
      </c>
      <c r="Q530" s="9" t="s">
        <v>22</v>
      </c>
      <c r="R530" s="9" t="s">
        <v>22</v>
      </c>
      <c r="S530" s="9" t="s">
        <v>22</v>
      </c>
      <c r="T530" s="8"/>
      <c r="U530" s="9" t="s">
        <v>22</v>
      </c>
      <c r="V530" s="9" t="s">
        <v>22</v>
      </c>
      <c r="W530" s="9" t="s">
        <v>22</v>
      </c>
      <c r="X530" s="9" t="s">
        <v>22</v>
      </c>
      <c r="Y530" s="9" t="s">
        <v>22</v>
      </c>
      <c r="Z530" s="9" t="s">
        <v>22</v>
      </c>
      <c r="AA530" s="8"/>
      <c r="AB530" s="9" t="s">
        <v>22</v>
      </c>
      <c r="AC530" s="9" t="s">
        <v>22</v>
      </c>
      <c r="AD530" s="8"/>
      <c r="AE530" s="9" t="s">
        <v>22</v>
      </c>
      <c r="AF530" s="9" t="s">
        <v>22</v>
      </c>
      <c r="AG530" s="9" t="s">
        <v>22</v>
      </c>
      <c r="AH530" s="9" t="s">
        <v>22</v>
      </c>
      <c r="AI530" s="9" t="s">
        <v>22</v>
      </c>
      <c r="AJ530" s="9" t="s">
        <v>22</v>
      </c>
      <c r="AK530" s="8"/>
      <c r="AL530" s="9" t="s">
        <v>22</v>
      </c>
      <c r="AM530" s="9" t="s">
        <v>22</v>
      </c>
      <c r="AN530" s="9" t="s">
        <v>22</v>
      </c>
      <c r="AO530" s="9" t="s">
        <v>22</v>
      </c>
      <c r="AP530" s="9" t="s">
        <v>22</v>
      </c>
      <c r="AQ530" s="8"/>
      <c r="AR530" s="9" t="s">
        <v>22</v>
      </c>
      <c r="AS530" s="9" t="s">
        <v>22</v>
      </c>
      <c r="AT530" s="9" t="s">
        <v>5447</v>
      </c>
    </row>
    <row r="531">
      <c r="A531" s="30" t="s">
        <v>4239</v>
      </c>
      <c r="B531" s="260" t="str">
        <f> VLOOKUP($A531,datasets!$A:$B,2,0)</f>
        <v>Riquelme et al. 2019, Geomorphology (ZF5KTA9J)</v>
      </c>
      <c r="C531" s="8" t="str">
        <f t="shared" si="2"/>
        <v>ZF5KTA9J.1.1</v>
      </c>
      <c r="D531" s="9" t="s">
        <v>5075</v>
      </c>
      <c r="E531" s="9" t="s">
        <v>5075</v>
      </c>
      <c r="F531" s="9" t="s">
        <v>4695</v>
      </c>
      <c r="G531" s="9" t="s">
        <v>22</v>
      </c>
      <c r="H531" s="9" t="s">
        <v>22</v>
      </c>
      <c r="I531" s="9">
        <v>0.2</v>
      </c>
      <c r="J531" s="9" t="s">
        <v>22</v>
      </c>
      <c r="K531" s="9" t="s">
        <v>22</v>
      </c>
      <c r="L531" s="8"/>
      <c r="M531" s="9">
        <v>150.0</v>
      </c>
      <c r="N531" s="9">
        <v>150.0</v>
      </c>
      <c r="O531" s="9">
        <v>2.17752</v>
      </c>
      <c r="P531" s="9">
        <v>2.80247</v>
      </c>
      <c r="Q531" s="9">
        <v>3.19653</v>
      </c>
      <c r="R531" s="9" t="s">
        <v>22</v>
      </c>
      <c r="S531" s="9" t="s">
        <v>22</v>
      </c>
      <c r="T531" s="9"/>
      <c r="U531" s="9" t="s">
        <v>22</v>
      </c>
      <c r="V531" s="9" t="s">
        <v>22</v>
      </c>
      <c r="W531" s="9" t="s">
        <v>22</v>
      </c>
      <c r="X531" s="9" t="s">
        <v>22</v>
      </c>
      <c r="Y531" s="9" t="s">
        <v>22</v>
      </c>
      <c r="Z531" s="9" t="s">
        <v>22</v>
      </c>
      <c r="AA531" s="9"/>
      <c r="AB531" s="9" t="s">
        <v>5075</v>
      </c>
      <c r="AC531" s="9" t="s">
        <v>5075</v>
      </c>
      <c r="AD531" s="8"/>
      <c r="AE531" s="9" t="s">
        <v>4695</v>
      </c>
      <c r="AF531" s="9" t="s">
        <v>22</v>
      </c>
      <c r="AG531" s="9" t="s">
        <v>22</v>
      </c>
      <c r="AH531" s="9">
        <v>0.2</v>
      </c>
      <c r="AI531" s="9" t="s">
        <v>22</v>
      </c>
      <c r="AJ531" s="9" t="s">
        <v>22</v>
      </c>
      <c r="AK531" s="8"/>
      <c r="AL531" s="9" t="s">
        <v>22</v>
      </c>
      <c r="AM531" s="9" t="s">
        <v>22</v>
      </c>
      <c r="AN531" s="9">
        <v>2.76</v>
      </c>
      <c r="AO531" s="9" t="s">
        <v>22</v>
      </c>
      <c r="AP531" s="9" t="s">
        <v>22</v>
      </c>
      <c r="AQ531" s="8"/>
      <c r="AR531" s="9" t="s">
        <v>4858</v>
      </c>
      <c r="AS531" s="9" t="s">
        <v>22</v>
      </c>
      <c r="AT531" s="9" t="s">
        <v>5448</v>
      </c>
    </row>
    <row r="532">
      <c r="A532" s="9" t="s">
        <v>4242</v>
      </c>
      <c r="B532" s="260" t="str">
        <f> VLOOKUP($A532,datasets!$A:$B,2,0)</f>
        <v>Risbøl et al. 2015, Journal of Cultural Heritage (7T8X95KY)</v>
      </c>
      <c r="C532" s="8" t="str">
        <f t="shared" si="2"/>
        <v>7T8X95KY.1.1</v>
      </c>
      <c r="D532" s="9" t="s">
        <v>4834</v>
      </c>
      <c r="E532" s="9" t="s">
        <v>4834</v>
      </c>
      <c r="F532" s="9" t="s">
        <v>4695</v>
      </c>
      <c r="G532" s="9" t="s">
        <v>22</v>
      </c>
      <c r="H532" s="9" t="s">
        <v>22</v>
      </c>
      <c r="I532" s="9" t="s">
        <v>22</v>
      </c>
      <c r="J532" s="9" t="s">
        <v>22</v>
      </c>
      <c r="K532" s="9">
        <v>0.5</v>
      </c>
      <c r="L532" s="9"/>
      <c r="M532" s="9" t="s">
        <v>5194</v>
      </c>
      <c r="N532" s="9">
        <v>15.0</v>
      </c>
      <c r="O532" s="9" t="s">
        <v>22</v>
      </c>
      <c r="P532" s="9" t="s">
        <v>22</v>
      </c>
      <c r="Q532" s="9" t="s">
        <v>22</v>
      </c>
      <c r="R532" s="9" t="s">
        <v>22</v>
      </c>
      <c r="S532" s="9" t="s">
        <v>22</v>
      </c>
      <c r="T532" s="8"/>
      <c r="U532" s="9" t="s">
        <v>22</v>
      </c>
      <c r="V532" s="9" t="s">
        <v>22</v>
      </c>
      <c r="W532" s="9" t="s">
        <v>22</v>
      </c>
      <c r="X532" s="9" t="s">
        <v>22</v>
      </c>
      <c r="Y532" s="9" t="s">
        <v>22</v>
      </c>
      <c r="Z532" s="9" t="s">
        <v>22</v>
      </c>
      <c r="AA532" s="8"/>
      <c r="AB532" s="9" t="s">
        <v>5195</v>
      </c>
      <c r="AC532" s="9" t="s">
        <v>4693</v>
      </c>
      <c r="AD532" s="8"/>
      <c r="AE532" s="9" t="s">
        <v>4695</v>
      </c>
      <c r="AF532" s="9" t="s">
        <v>22</v>
      </c>
      <c r="AG532" s="9" t="s">
        <v>22</v>
      </c>
      <c r="AH532" s="9" t="s">
        <v>22</v>
      </c>
      <c r="AI532" s="9" t="s">
        <v>22</v>
      </c>
      <c r="AJ532" s="9" t="s">
        <v>22</v>
      </c>
      <c r="AK532" s="8"/>
      <c r="AL532" s="9" t="s">
        <v>22</v>
      </c>
      <c r="AM532" s="9" t="s">
        <v>22</v>
      </c>
      <c r="AN532" s="9">
        <v>0.16</v>
      </c>
      <c r="AO532" s="9" t="s">
        <v>22</v>
      </c>
      <c r="AP532" s="9" t="s">
        <v>22</v>
      </c>
      <c r="AQ532" s="8"/>
      <c r="AR532" s="9" t="s">
        <v>22</v>
      </c>
      <c r="AS532" s="9" t="s">
        <v>22</v>
      </c>
      <c r="AT532" s="9" t="s">
        <v>5449</v>
      </c>
    </row>
    <row r="533">
      <c r="A533" s="9" t="s">
        <v>4245</v>
      </c>
      <c r="B533" s="260" t="str">
        <f> VLOOKUP($A533,datasets!$A:$B,2,0)</f>
        <v>Risbøl et al. 2015, Journal of Cultural Heritage (7T8X95KY)</v>
      </c>
      <c r="C533" s="8" t="str">
        <f t="shared" si="2"/>
        <v>7T8X95KY.2.1</v>
      </c>
      <c r="D533" s="9" t="s">
        <v>4834</v>
      </c>
      <c r="E533" s="9" t="s">
        <v>4834</v>
      </c>
      <c r="F533" s="9" t="s">
        <v>4695</v>
      </c>
      <c r="G533" s="9" t="s">
        <v>22</v>
      </c>
      <c r="H533" s="9" t="s">
        <v>22</v>
      </c>
      <c r="I533" s="9" t="s">
        <v>22</v>
      </c>
      <c r="J533" s="9" t="s">
        <v>22</v>
      </c>
      <c r="K533" s="9">
        <v>0.5</v>
      </c>
      <c r="L533" s="9"/>
      <c r="M533" s="9" t="s">
        <v>5194</v>
      </c>
      <c r="N533" s="9">
        <v>15.0</v>
      </c>
      <c r="O533" s="9" t="s">
        <v>22</v>
      </c>
      <c r="P533" s="9" t="s">
        <v>22</v>
      </c>
      <c r="Q533" s="9" t="s">
        <v>22</v>
      </c>
      <c r="R533" s="9" t="s">
        <v>22</v>
      </c>
      <c r="S533" s="9" t="s">
        <v>22</v>
      </c>
      <c r="T533" s="8"/>
      <c r="U533" s="9" t="s">
        <v>22</v>
      </c>
      <c r="V533" s="9" t="s">
        <v>22</v>
      </c>
      <c r="W533" s="9" t="s">
        <v>22</v>
      </c>
      <c r="X533" s="9" t="s">
        <v>22</v>
      </c>
      <c r="Y533" s="9" t="s">
        <v>22</v>
      </c>
      <c r="Z533" s="9" t="s">
        <v>22</v>
      </c>
      <c r="AA533" s="8"/>
      <c r="AB533" s="9" t="s">
        <v>5195</v>
      </c>
      <c r="AC533" s="9" t="s">
        <v>4693</v>
      </c>
      <c r="AD533" s="8"/>
      <c r="AE533" s="9" t="s">
        <v>4695</v>
      </c>
      <c r="AF533" s="9" t="s">
        <v>22</v>
      </c>
      <c r="AG533" s="9" t="s">
        <v>22</v>
      </c>
      <c r="AH533" s="9" t="s">
        <v>22</v>
      </c>
      <c r="AI533" s="9" t="s">
        <v>22</v>
      </c>
      <c r="AJ533" s="9" t="s">
        <v>22</v>
      </c>
      <c r="AK533" s="8"/>
      <c r="AL533" s="9" t="s">
        <v>22</v>
      </c>
      <c r="AM533" s="9" t="s">
        <v>22</v>
      </c>
      <c r="AN533" s="9">
        <v>0.19</v>
      </c>
      <c r="AO533" s="9" t="s">
        <v>22</v>
      </c>
      <c r="AP533" s="9" t="s">
        <v>22</v>
      </c>
      <c r="AQ533" s="8"/>
      <c r="AR533" s="9" t="s">
        <v>22</v>
      </c>
      <c r="AS533" s="9" t="s">
        <v>22</v>
      </c>
      <c r="AT533" s="9" t="s">
        <v>5449</v>
      </c>
    </row>
    <row r="534">
      <c r="A534" s="9" t="s">
        <v>4246</v>
      </c>
      <c r="B534" s="260" t="str">
        <f> VLOOKUP($A534,datasets!$A:$B,2,0)</f>
        <v>Risbøl et al. 2015, Journal of Cultural Heritage (7T8X95KY)</v>
      </c>
      <c r="C534" s="8" t="str">
        <f t="shared" si="2"/>
        <v>7T8X95KY.3.1</v>
      </c>
      <c r="D534" s="9" t="s">
        <v>4834</v>
      </c>
      <c r="E534" s="9" t="s">
        <v>4834</v>
      </c>
      <c r="F534" s="9" t="s">
        <v>4695</v>
      </c>
      <c r="G534" s="9" t="s">
        <v>22</v>
      </c>
      <c r="H534" s="9" t="s">
        <v>22</v>
      </c>
      <c r="I534" s="9" t="s">
        <v>22</v>
      </c>
      <c r="J534" s="9" t="s">
        <v>22</v>
      </c>
      <c r="K534" s="9">
        <v>0.5</v>
      </c>
      <c r="L534" s="9"/>
      <c r="M534" s="9" t="s">
        <v>5194</v>
      </c>
      <c r="N534" s="9">
        <v>15.0</v>
      </c>
      <c r="O534" s="9" t="s">
        <v>22</v>
      </c>
      <c r="P534" s="9" t="s">
        <v>22</v>
      </c>
      <c r="Q534" s="9" t="s">
        <v>22</v>
      </c>
      <c r="R534" s="9" t="s">
        <v>22</v>
      </c>
      <c r="S534" s="9" t="s">
        <v>22</v>
      </c>
      <c r="T534" s="8"/>
      <c r="U534" s="9" t="s">
        <v>22</v>
      </c>
      <c r="V534" s="9" t="s">
        <v>22</v>
      </c>
      <c r="W534" s="9" t="s">
        <v>22</v>
      </c>
      <c r="X534" s="9" t="s">
        <v>22</v>
      </c>
      <c r="Y534" s="9" t="s">
        <v>22</v>
      </c>
      <c r="Z534" s="9" t="s">
        <v>22</v>
      </c>
      <c r="AA534" s="8"/>
      <c r="AB534" s="9" t="s">
        <v>5195</v>
      </c>
      <c r="AC534" s="9" t="s">
        <v>4693</v>
      </c>
      <c r="AD534" s="8"/>
      <c r="AE534" s="9" t="s">
        <v>4695</v>
      </c>
      <c r="AF534" s="9" t="s">
        <v>22</v>
      </c>
      <c r="AG534" s="9" t="s">
        <v>22</v>
      </c>
      <c r="AH534" s="9" t="s">
        <v>22</v>
      </c>
      <c r="AI534" s="9" t="s">
        <v>22</v>
      </c>
      <c r="AJ534" s="9" t="s">
        <v>22</v>
      </c>
      <c r="AK534" s="8"/>
      <c r="AL534" s="9" t="s">
        <v>22</v>
      </c>
      <c r="AM534" s="9" t="s">
        <v>22</v>
      </c>
      <c r="AN534" s="9">
        <v>0.1</v>
      </c>
      <c r="AO534" s="9" t="s">
        <v>22</v>
      </c>
      <c r="AP534" s="9" t="s">
        <v>22</v>
      </c>
      <c r="AQ534" s="8"/>
      <c r="AR534" s="9" t="s">
        <v>22</v>
      </c>
      <c r="AS534" s="9" t="s">
        <v>22</v>
      </c>
      <c r="AT534" s="9" t="s">
        <v>5449</v>
      </c>
    </row>
    <row r="535">
      <c r="A535" s="9" t="s">
        <v>4247</v>
      </c>
      <c r="B535" s="260" t="str">
        <f> VLOOKUP($A535,datasets!$A:$B,2,0)</f>
        <v>Roberti et al. 2021, Canadian Journal of Earth Sciences (39PV5BL5)</v>
      </c>
      <c r="C535" s="8" t="str">
        <f t="shared" si="2"/>
        <v>39PV5BL5.1.1</v>
      </c>
      <c r="D535" s="9" t="s">
        <v>5450</v>
      </c>
      <c r="E535" s="9" t="s">
        <v>5197</v>
      </c>
      <c r="F535" s="9" t="s">
        <v>4695</v>
      </c>
      <c r="G535" s="9" t="s">
        <v>22</v>
      </c>
      <c r="H535" s="9" t="s">
        <v>22</v>
      </c>
      <c r="I535" s="9">
        <v>18.3</v>
      </c>
      <c r="J535" s="9" t="s">
        <v>22</v>
      </c>
      <c r="K535" s="9" t="s">
        <v>22</v>
      </c>
      <c r="L535" s="8"/>
      <c r="M535" s="9">
        <v>22.0</v>
      </c>
      <c r="N535" s="9">
        <v>22.0</v>
      </c>
      <c r="O535" s="9" t="s">
        <v>22</v>
      </c>
      <c r="P535" s="9" t="s">
        <v>22</v>
      </c>
      <c r="Q535" s="9" t="s">
        <v>22</v>
      </c>
      <c r="R535" s="9" t="s">
        <v>22</v>
      </c>
      <c r="S535" s="9" t="s">
        <v>22</v>
      </c>
      <c r="T535" s="8"/>
      <c r="U535" s="9">
        <v>22.0</v>
      </c>
      <c r="V535" s="9">
        <v>20.0</v>
      </c>
      <c r="W535" s="9">
        <v>28.0</v>
      </c>
      <c r="X535" s="9">
        <v>35.0</v>
      </c>
      <c r="Y535" s="9" t="s">
        <v>22</v>
      </c>
      <c r="Z535" s="9" t="s">
        <v>22</v>
      </c>
      <c r="AA535" s="8"/>
      <c r="AB535" s="9" t="s">
        <v>4707</v>
      </c>
      <c r="AC535" s="9" t="s">
        <v>4707</v>
      </c>
      <c r="AD535" s="8"/>
      <c r="AE535" s="9" t="s">
        <v>4701</v>
      </c>
      <c r="AF535" s="9" t="s">
        <v>22</v>
      </c>
      <c r="AG535" s="9" t="s">
        <v>22</v>
      </c>
      <c r="AH535" s="9" t="s">
        <v>22</v>
      </c>
      <c r="AI535" s="9" t="s">
        <v>22</v>
      </c>
      <c r="AJ535" s="9" t="s">
        <v>22</v>
      </c>
      <c r="AK535" s="8"/>
      <c r="AL535" s="9">
        <v>20.0</v>
      </c>
      <c r="AM535" s="9">
        <v>28.0</v>
      </c>
      <c r="AN535" s="9">
        <v>35.0</v>
      </c>
      <c r="AO535" s="9" t="s">
        <v>22</v>
      </c>
      <c r="AP535" s="9" t="s">
        <v>22</v>
      </c>
      <c r="AQ535" s="8"/>
      <c r="AR535" s="9" t="s">
        <v>4714</v>
      </c>
      <c r="AS535" s="9" t="s">
        <v>22</v>
      </c>
      <c r="AT535" s="9" t="s">
        <v>5451</v>
      </c>
    </row>
    <row r="536">
      <c r="A536" s="9" t="s">
        <v>4251</v>
      </c>
      <c r="B536" s="260" t="str">
        <f> VLOOKUP($A536,datasets!$A:$B,2,0)</f>
        <v>Roberti et al. 2021, Canadian Journal of Earth Sciences (39PV5BL5)</v>
      </c>
      <c r="C536" s="8" t="str">
        <f t="shared" si="2"/>
        <v>39PV5BL5.2.1</v>
      </c>
      <c r="D536" s="9" t="s">
        <v>5450</v>
      </c>
      <c r="E536" s="9" t="s">
        <v>5197</v>
      </c>
      <c r="F536" s="9" t="s">
        <v>4695</v>
      </c>
      <c r="G536" s="9" t="s">
        <v>22</v>
      </c>
      <c r="H536" s="9" t="s">
        <v>22</v>
      </c>
      <c r="I536" s="9">
        <v>18.3</v>
      </c>
      <c r="J536" s="9" t="s">
        <v>22</v>
      </c>
      <c r="K536" s="9" t="s">
        <v>22</v>
      </c>
      <c r="L536" s="8"/>
      <c r="M536" s="9">
        <v>22.0</v>
      </c>
      <c r="N536" s="9">
        <v>22.0</v>
      </c>
      <c r="O536" s="9" t="s">
        <v>22</v>
      </c>
      <c r="P536" s="9" t="s">
        <v>22</v>
      </c>
      <c r="Q536" s="9" t="s">
        <v>22</v>
      </c>
      <c r="R536" s="9" t="s">
        <v>22</v>
      </c>
      <c r="S536" s="9" t="s">
        <v>22</v>
      </c>
      <c r="T536" s="8"/>
      <c r="U536" s="9">
        <v>22.0</v>
      </c>
      <c r="V536" s="9">
        <v>13.0</v>
      </c>
      <c r="W536" s="9">
        <v>22.0</v>
      </c>
      <c r="X536" s="9">
        <v>14.0</v>
      </c>
      <c r="Y536" s="9" t="s">
        <v>22</v>
      </c>
      <c r="Z536" s="9" t="s">
        <v>22</v>
      </c>
      <c r="AA536" s="8"/>
      <c r="AB536" s="9" t="s">
        <v>4707</v>
      </c>
      <c r="AC536" s="9" t="s">
        <v>4707</v>
      </c>
      <c r="AD536" s="8"/>
      <c r="AE536" s="9" t="s">
        <v>4701</v>
      </c>
      <c r="AF536" s="9" t="s">
        <v>22</v>
      </c>
      <c r="AG536" s="9" t="s">
        <v>22</v>
      </c>
      <c r="AH536" s="9" t="s">
        <v>22</v>
      </c>
      <c r="AI536" s="9" t="s">
        <v>22</v>
      </c>
      <c r="AJ536" s="9" t="s">
        <v>22</v>
      </c>
      <c r="AK536" s="8"/>
      <c r="AL536" s="9">
        <v>13.0</v>
      </c>
      <c r="AM536" s="9">
        <v>22.0</v>
      </c>
      <c r="AN536" s="9">
        <v>14.0</v>
      </c>
      <c r="AO536" s="9" t="s">
        <v>22</v>
      </c>
      <c r="AP536" s="9" t="s">
        <v>22</v>
      </c>
      <c r="AQ536" s="8"/>
      <c r="AR536" s="9" t="s">
        <v>4714</v>
      </c>
      <c r="AS536" s="9" t="s">
        <v>22</v>
      </c>
      <c r="AT536" s="9" t="s">
        <v>5451</v>
      </c>
    </row>
    <row r="537">
      <c r="A537" s="9" t="s">
        <v>4252</v>
      </c>
      <c r="B537" s="260" t="str">
        <f> VLOOKUP($A537,datasets!$A:$B,2,0)</f>
        <v>Roberti et al. 2021, Canadian Journal of Earth Sciences (39PV5BL5)</v>
      </c>
      <c r="C537" s="8" t="str">
        <f t="shared" si="2"/>
        <v>39PV5BL5.3.1</v>
      </c>
      <c r="D537" s="9" t="s">
        <v>5450</v>
      </c>
      <c r="E537" s="9" t="s">
        <v>5197</v>
      </c>
      <c r="F537" s="9" t="s">
        <v>4695</v>
      </c>
      <c r="G537" s="9" t="s">
        <v>22</v>
      </c>
      <c r="H537" s="9" t="s">
        <v>22</v>
      </c>
      <c r="I537" s="9">
        <v>18.3</v>
      </c>
      <c r="J537" s="9" t="s">
        <v>22</v>
      </c>
      <c r="K537" s="9" t="s">
        <v>22</v>
      </c>
      <c r="L537" s="8"/>
      <c r="M537" s="9">
        <v>22.0</v>
      </c>
      <c r="N537" s="9">
        <v>22.0</v>
      </c>
      <c r="O537" s="9" t="s">
        <v>22</v>
      </c>
      <c r="P537" s="9" t="s">
        <v>22</v>
      </c>
      <c r="Q537" s="9" t="s">
        <v>22</v>
      </c>
      <c r="R537" s="9" t="s">
        <v>22</v>
      </c>
      <c r="S537" s="9" t="s">
        <v>22</v>
      </c>
      <c r="T537" s="8"/>
      <c r="U537" s="9">
        <v>22.0</v>
      </c>
      <c r="V537" s="9">
        <v>15.0</v>
      </c>
      <c r="W537" s="9">
        <v>8.0</v>
      </c>
      <c r="X537" s="9">
        <v>90.0</v>
      </c>
      <c r="Y537" s="9" t="s">
        <v>22</v>
      </c>
      <c r="Z537" s="9" t="s">
        <v>22</v>
      </c>
      <c r="AA537" s="8"/>
      <c r="AB537" s="9" t="s">
        <v>4707</v>
      </c>
      <c r="AC537" s="9" t="s">
        <v>4707</v>
      </c>
      <c r="AD537" s="8"/>
      <c r="AE537" s="9" t="s">
        <v>4701</v>
      </c>
      <c r="AF537" s="9" t="s">
        <v>22</v>
      </c>
      <c r="AG537" s="9" t="s">
        <v>22</v>
      </c>
      <c r="AH537" s="9" t="s">
        <v>22</v>
      </c>
      <c r="AI537" s="9" t="s">
        <v>22</v>
      </c>
      <c r="AJ537" s="9" t="s">
        <v>22</v>
      </c>
      <c r="AK537" s="8"/>
      <c r="AL537" s="9">
        <v>15.0</v>
      </c>
      <c r="AM537" s="9">
        <v>8.0</v>
      </c>
      <c r="AN537" s="9">
        <v>90.0</v>
      </c>
      <c r="AO537" s="9" t="s">
        <v>22</v>
      </c>
      <c r="AP537" s="9" t="s">
        <v>22</v>
      </c>
      <c r="AQ537" s="8"/>
      <c r="AR537" s="9" t="s">
        <v>4714</v>
      </c>
      <c r="AS537" s="9" t="s">
        <v>22</v>
      </c>
      <c r="AT537" s="9" t="s">
        <v>5451</v>
      </c>
    </row>
    <row r="538">
      <c r="A538" s="9" t="s">
        <v>4253</v>
      </c>
      <c r="B538" s="260" t="str">
        <f> VLOOKUP($A538,datasets!$A:$B,2,0)</f>
        <v>Roberti et al. 2021, Canadian Journal of Earth Sciences (39PV5BL5)</v>
      </c>
      <c r="C538" s="8" t="str">
        <f t="shared" si="2"/>
        <v>39PV5BL5.4.1</v>
      </c>
      <c r="D538" s="9" t="s">
        <v>5450</v>
      </c>
      <c r="E538" s="9" t="s">
        <v>5197</v>
      </c>
      <c r="F538" s="9" t="s">
        <v>4695</v>
      </c>
      <c r="G538" s="9" t="s">
        <v>22</v>
      </c>
      <c r="H538" s="9" t="s">
        <v>22</v>
      </c>
      <c r="I538" s="9">
        <v>18.3</v>
      </c>
      <c r="J538" s="9" t="s">
        <v>22</v>
      </c>
      <c r="K538" s="9" t="s">
        <v>22</v>
      </c>
      <c r="L538" s="8"/>
      <c r="M538" s="9">
        <v>22.0</v>
      </c>
      <c r="N538" s="9">
        <v>22.0</v>
      </c>
      <c r="O538" s="9" t="s">
        <v>22</v>
      </c>
      <c r="P538" s="9" t="s">
        <v>22</v>
      </c>
      <c r="Q538" s="9" t="s">
        <v>22</v>
      </c>
      <c r="R538" s="9" t="s">
        <v>22</v>
      </c>
      <c r="S538" s="9" t="s">
        <v>22</v>
      </c>
      <c r="T538" s="8"/>
      <c r="U538" s="9">
        <v>22.0</v>
      </c>
      <c r="V538" s="9">
        <v>23.0</v>
      </c>
      <c r="W538" s="9">
        <v>28.0</v>
      </c>
      <c r="X538" s="9">
        <v>30.0</v>
      </c>
      <c r="Y538" s="9" t="s">
        <v>22</v>
      </c>
      <c r="Z538" s="9" t="s">
        <v>22</v>
      </c>
      <c r="AA538" s="8"/>
      <c r="AB538" s="9" t="s">
        <v>4707</v>
      </c>
      <c r="AC538" s="9" t="s">
        <v>4707</v>
      </c>
      <c r="AD538" s="8"/>
      <c r="AE538" s="9" t="s">
        <v>4701</v>
      </c>
      <c r="AF538" s="9" t="s">
        <v>22</v>
      </c>
      <c r="AG538" s="9" t="s">
        <v>22</v>
      </c>
      <c r="AH538" s="9" t="s">
        <v>22</v>
      </c>
      <c r="AI538" s="9" t="s">
        <v>22</v>
      </c>
      <c r="AJ538" s="9" t="s">
        <v>22</v>
      </c>
      <c r="AK538" s="8"/>
      <c r="AL538" s="9">
        <v>23.0</v>
      </c>
      <c r="AM538" s="9">
        <v>28.0</v>
      </c>
      <c r="AN538" s="9">
        <v>30.0</v>
      </c>
      <c r="AO538" s="9" t="s">
        <v>22</v>
      </c>
      <c r="AP538" s="9" t="s">
        <v>22</v>
      </c>
      <c r="AQ538" s="8"/>
      <c r="AR538" s="9" t="s">
        <v>4714</v>
      </c>
      <c r="AS538" s="9" t="s">
        <v>22</v>
      </c>
      <c r="AT538" s="9" t="s">
        <v>5451</v>
      </c>
    </row>
    <row r="539">
      <c r="A539" s="9" t="s">
        <v>4254</v>
      </c>
      <c r="B539" s="260" t="str">
        <f> VLOOKUP($A539,datasets!$A:$B,2,0)</f>
        <v>Roberti et al. 2021, Canadian Journal of Earth Sciences (39PV5BL5)</v>
      </c>
      <c r="C539" s="8" t="str">
        <f t="shared" si="2"/>
        <v>39PV5BL5.5.1</v>
      </c>
      <c r="D539" s="9" t="s">
        <v>5450</v>
      </c>
      <c r="E539" s="9" t="s">
        <v>5197</v>
      </c>
      <c r="F539" s="9" t="s">
        <v>4695</v>
      </c>
      <c r="G539" s="9" t="s">
        <v>22</v>
      </c>
      <c r="H539" s="9" t="s">
        <v>22</v>
      </c>
      <c r="I539" s="9">
        <v>18.3</v>
      </c>
      <c r="J539" s="9" t="s">
        <v>22</v>
      </c>
      <c r="K539" s="9" t="s">
        <v>22</v>
      </c>
      <c r="L539" s="8"/>
      <c r="M539" s="9">
        <v>22.0</v>
      </c>
      <c r="N539" s="9">
        <v>22.0</v>
      </c>
      <c r="O539" s="9" t="s">
        <v>22</v>
      </c>
      <c r="P539" s="9" t="s">
        <v>22</v>
      </c>
      <c r="Q539" s="9" t="s">
        <v>22</v>
      </c>
      <c r="R539" s="9" t="s">
        <v>22</v>
      </c>
      <c r="S539" s="9" t="s">
        <v>22</v>
      </c>
      <c r="T539" s="8"/>
      <c r="U539" s="9">
        <v>22.0</v>
      </c>
      <c r="V539" s="9">
        <v>29.0</v>
      </c>
      <c r="W539" s="9">
        <v>41.0</v>
      </c>
      <c r="X539" s="9">
        <v>25.0</v>
      </c>
      <c r="Y539" s="9" t="s">
        <v>22</v>
      </c>
      <c r="Z539" s="9" t="s">
        <v>22</v>
      </c>
      <c r="AA539" s="8"/>
      <c r="AB539" s="9" t="s">
        <v>4707</v>
      </c>
      <c r="AC539" s="9" t="s">
        <v>4707</v>
      </c>
      <c r="AD539" s="8"/>
      <c r="AE539" s="9" t="s">
        <v>4701</v>
      </c>
      <c r="AF539" s="9" t="s">
        <v>22</v>
      </c>
      <c r="AG539" s="9" t="s">
        <v>22</v>
      </c>
      <c r="AH539" s="9" t="s">
        <v>22</v>
      </c>
      <c r="AI539" s="9" t="s">
        <v>22</v>
      </c>
      <c r="AJ539" s="9" t="s">
        <v>22</v>
      </c>
      <c r="AK539" s="8"/>
      <c r="AL539" s="9">
        <v>29.0</v>
      </c>
      <c r="AM539" s="9">
        <v>41.0</v>
      </c>
      <c r="AN539" s="9">
        <v>25.0</v>
      </c>
      <c r="AO539" s="9" t="s">
        <v>22</v>
      </c>
      <c r="AP539" s="9" t="s">
        <v>22</v>
      </c>
      <c r="AQ539" s="8"/>
      <c r="AR539" s="9" t="s">
        <v>4714</v>
      </c>
      <c r="AS539" s="9" t="s">
        <v>22</v>
      </c>
      <c r="AT539" s="9" t="s">
        <v>5451</v>
      </c>
    </row>
    <row r="540">
      <c r="A540" s="9" t="s">
        <v>4255</v>
      </c>
      <c r="B540" s="260" t="str">
        <f> VLOOKUP($A540,datasets!$A:$B,2,0)</f>
        <v>Roberti et al. 2021, Canadian Journal of Earth Sciences (39PV5BL5)</v>
      </c>
      <c r="C540" s="8" t="str">
        <f t="shared" si="2"/>
        <v>39PV5BL5.6.1</v>
      </c>
      <c r="D540" s="9" t="s">
        <v>5450</v>
      </c>
      <c r="E540" s="9" t="s">
        <v>5197</v>
      </c>
      <c r="F540" s="9" t="s">
        <v>4695</v>
      </c>
      <c r="G540" s="9" t="s">
        <v>22</v>
      </c>
      <c r="H540" s="9" t="s">
        <v>22</v>
      </c>
      <c r="I540" s="9">
        <v>18.3</v>
      </c>
      <c r="J540" s="9" t="s">
        <v>22</v>
      </c>
      <c r="K540" s="9" t="s">
        <v>22</v>
      </c>
      <c r="L540" s="8"/>
      <c r="M540" s="9">
        <v>22.0</v>
      </c>
      <c r="N540" s="9">
        <v>22.0</v>
      </c>
      <c r="O540" s="9" t="s">
        <v>22</v>
      </c>
      <c r="P540" s="9" t="s">
        <v>22</v>
      </c>
      <c r="Q540" s="9" t="s">
        <v>22</v>
      </c>
      <c r="R540" s="9" t="s">
        <v>22</v>
      </c>
      <c r="S540" s="9" t="s">
        <v>22</v>
      </c>
      <c r="T540" s="8"/>
      <c r="U540" s="9">
        <v>22.0</v>
      </c>
      <c r="V540" s="9">
        <v>11.0</v>
      </c>
      <c r="W540" s="9">
        <v>12.0</v>
      </c>
      <c r="X540" s="9">
        <v>40.0</v>
      </c>
      <c r="Y540" s="9" t="s">
        <v>22</v>
      </c>
      <c r="Z540" s="9" t="s">
        <v>22</v>
      </c>
      <c r="AA540" s="8"/>
      <c r="AB540" s="9" t="s">
        <v>4707</v>
      </c>
      <c r="AC540" s="9" t="s">
        <v>4707</v>
      </c>
      <c r="AD540" s="8"/>
      <c r="AE540" s="9" t="s">
        <v>4701</v>
      </c>
      <c r="AF540" s="9" t="s">
        <v>22</v>
      </c>
      <c r="AG540" s="9" t="s">
        <v>22</v>
      </c>
      <c r="AH540" s="9" t="s">
        <v>22</v>
      </c>
      <c r="AI540" s="9" t="s">
        <v>22</v>
      </c>
      <c r="AJ540" s="9" t="s">
        <v>22</v>
      </c>
      <c r="AK540" s="8"/>
      <c r="AL540" s="9">
        <v>11.0</v>
      </c>
      <c r="AM540" s="9">
        <v>12.0</v>
      </c>
      <c r="AN540" s="9">
        <v>40.0</v>
      </c>
      <c r="AO540" s="9" t="s">
        <v>22</v>
      </c>
      <c r="AP540" s="9" t="s">
        <v>22</v>
      </c>
      <c r="AQ540" s="8"/>
      <c r="AR540" s="9" t="s">
        <v>4714</v>
      </c>
      <c r="AS540" s="9" t="s">
        <v>22</v>
      </c>
      <c r="AT540" s="9" t="s">
        <v>5451</v>
      </c>
    </row>
    <row r="541">
      <c r="A541" s="9" t="s">
        <v>4256</v>
      </c>
      <c r="B541" s="260" t="str">
        <f> VLOOKUP($A541,datasets!$A:$B,2,0)</f>
        <v>Roberti et al. 2021, Canadian Journal of Earth Sciences (39PV5BL5)</v>
      </c>
      <c r="C541" s="8" t="str">
        <f t="shared" si="2"/>
        <v>39PV5BL5.7.1</v>
      </c>
      <c r="D541" s="9" t="s">
        <v>5450</v>
      </c>
      <c r="E541" s="9" t="s">
        <v>5197</v>
      </c>
      <c r="F541" s="9" t="s">
        <v>4695</v>
      </c>
      <c r="G541" s="9" t="s">
        <v>22</v>
      </c>
      <c r="H541" s="9" t="s">
        <v>22</v>
      </c>
      <c r="I541" s="9">
        <v>18.3</v>
      </c>
      <c r="J541" s="9" t="s">
        <v>22</v>
      </c>
      <c r="K541" s="9" t="s">
        <v>22</v>
      </c>
      <c r="L541" s="8"/>
      <c r="M541" s="9">
        <v>22.0</v>
      </c>
      <c r="N541" s="9">
        <v>22.0</v>
      </c>
      <c r="O541" s="9" t="s">
        <v>22</v>
      </c>
      <c r="P541" s="9" t="s">
        <v>22</v>
      </c>
      <c r="Q541" s="9" t="s">
        <v>22</v>
      </c>
      <c r="R541" s="9" t="s">
        <v>22</v>
      </c>
      <c r="S541" s="9" t="s">
        <v>22</v>
      </c>
      <c r="T541" s="8"/>
      <c r="U541" s="9">
        <v>22.0</v>
      </c>
      <c r="V541" s="9">
        <v>6.0</v>
      </c>
      <c r="W541" s="9">
        <v>9.0</v>
      </c>
      <c r="X541" s="9">
        <v>8.0</v>
      </c>
      <c r="Y541" s="9" t="s">
        <v>22</v>
      </c>
      <c r="Z541" s="9" t="s">
        <v>22</v>
      </c>
      <c r="AA541" s="8"/>
      <c r="AB541" s="9" t="s">
        <v>4707</v>
      </c>
      <c r="AC541" s="9" t="s">
        <v>4707</v>
      </c>
      <c r="AD541" s="8"/>
      <c r="AE541" s="9" t="s">
        <v>4701</v>
      </c>
      <c r="AF541" s="9" t="s">
        <v>22</v>
      </c>
      <c r="AG541" s="9" t="s">
        <v>22</v>
      </c>
      <c r="AH541" s="9" t="s">
        <v>22</v>
      </c>
      <c r="AI541" s="9" t="s">
        <v>22</v>
      </c>
      <c r="AJ541" s="9" t="s">
        <v>22</v>
      </c>
      <c r="AK541" s="8"/>
      <c r="AL541" s="9">
        <v>6.0</v>
      </c>
      <c r="AM541" s="9">
        <v>9.0</v>
      </c>
      <c r="AN541" s="9">
        <v>8.0</v>
      </c>
      <c r="AO541" s="9" t="s">
        <v>22</v>
      </c>
      <c r="AP541" s="9" t="s">
        <v>22</v>
      </c>
      <c r="AQ541" s="8"/>
      <c r="AR541" s="9" t="s">
        <v>4714</v>
      </c>
      <c r="AS541" s="9" t="s">
        <v>22</v>
      </c>
      <c r="AT541" s="9" t="s">
        <v>5451</v>
      </c>
    </row>
    <row r="542">
      <c r="A542" s="9" t="s">
        <v>4599</v>
      </c>
      <c r="B542" s="260" t="str">
        <f> VLOOKUP($A542,datasets!$A:$B,2,0)</f>
        <v>Robson et al. 2018, Frontiers in Earth Science (5HRXBD8K)</v>
      </c>
      <c r="C542" s="8" t="str">
        <f t="shared" si="2"/>
        <v>5HRXBD8K.1.1</v>
      </c>
      <c r="D542" s="9" t="s">
        <v>4961</v>
      </c>
      <c r="E542" s="9" t="s">
        <v>4773</v>
      </c>
      <c r="F542" s="9" t="s">
        <v>4701</v>
      </c>
      <c r="G542" s="9" t="s">
        <v>22</v>
      </c>
      <c r="H542" s="9" t="s">
        <v>22</v>
      </c>
      <c r="I542" s="9" t="s">
        <v>22</v>
      </c>
      <c r="J542" s="9" t="s">
        <v>22</v>
      </c>
      <c r="K542" s="9" t="s">
        <v>22</v>
      </c>
      <c r="L542" s="9"/>
      <c r="M542" s="9">
        <v>28.0</v>
      </c>
      <c r="N542" s="9">
        <v>28.0</v>
      </c>
      <c r="O542" s="9" t="s">
        <v>22</v>
      </c>
      <c r="P542" s="9" t="s">
        <v>22</v>
      </c>
      <c r="Q542" s="9" t="s">
        <v>22</v>
      </c>
      <c r="R542" s="9" t="s">
        <v>22</v>
      </c>
      <c r="S542" s="9" t="s">
        <v>22</v>
      </c>
      <c r="T542" s="9"/>
      <c r="U542" s="9" t="s">
        <v>22</v>
      </c>
      <c r="V542" s="9" t="s">
        <v>22</v>
      </c>
      <c r="W542" s="9" t="s">
        <v>22</v>
      </c>
      <c r="X542" s="9" t="s">
        <v>22</v>
      </c>
      <c r="Y542" s="9" t="s">
        <v>22</v>
      </c>
      <c r="Z542" s="9" t="s">
        <v>22</v>
      </c>
      <c r="AA542" s="9"/>
      <c r="AB542" s="9" t="s">
        <v>4983</v>
      </c>
      <c r="AC542" s="9" t="s">
        <v>4758</v>
      </c>
      <c r="AD542" s="8"/>
      <c r="AE542" s="9" t="s">
        <v>4695</v>
      </c>
      <c r="AF542" s="9" t="s">
        <v>22</v>
      </c>
      <c r="AG542" s="9" t="s">
        <v>22</v>
      </c>
      <c r="AH542" s="9" t="s">
        <v>22</v>
      </c>
      <c r="AI542" s="9" t="s">
        <v>22</v>
      </c>
      <c r="AJ542" s="9" t="s">
        <v>22</v>
      </c>
      <c r="AK542" s="8"/>
      <c r="AL542" s="9" t="s">
        <v>22</v>
      </c>
      <c r="AM542" s="9" t="s">
        <v>22</v>
      </c>
      <c r="AN542" s="9" t="s">
        <v>22</v>
      </c>
      <c r="AO542" s="9" t="s">
        <v>22</v>
      </c>
      <c r="AP542" s="9" t="s">
        <v>22</v>
      </c>
      <c r="AQ542" s="8"/>
      <c r="AR542" s="9" t="s">
        <v>22</v>
      </c>
      <c r="AS542" s="46" t="s">
        <v>5199</v>
      </c>
      <c r="AT542" s="26" t="s">
        <v>5200</v>
      </c>
    </row>
    <row r="543">
      <c r="A543" s="9" t="s">
        <v>4601</v>
      </c>
      <c r="B543" s="260" t="str">
        <f> VLOOKUP($A543,datasets!$A:$B,2,0)</f>
        <v>Robson et al. 2018, Frontiers in Earth Science (5HRXBD8K)</v>
      </c>
      <c r="C543" s="8" t="str">
        <f t="shared" si="2"/>
        <v>5HRXBD8K.2.1</v>
      </c>
      <c r="D543" s="9" t="s">
        <v>4961</v>
      </c>
      <c r="E543" s="9" t="s">
        <v>4773</v>
      </c>
      <c r="F543" s="9" t="s">
        <v>4701</v>
      </c>
      <c r="G543" s="9" t="s">
        <v>22</v>
      </c>
      <c r="H543" s="9" t="s">
        <v>22</v>
      </c>
      <c r="I543" s="9" t="s">
        <v>22</v>
      </c>
      <c r="J543" s="9" t="s">
        <v>22</v>
      </c>
      <c r="K543" s="9" t="s">
        <v>22</v>
      </c>
      <c r="L543" s="9"/>
      <c r="M543" s="9">
        <v>75.0</v>
      </c>
      <c r="N543" s="9">
        <v>75.0</v>
      </c>
      <c r="O543" s="9" t="s">
        <v>22</v>
      </c>
      <c r="P543" s="9" t="s">
        <v>22</v>
      </c>
      <c r="Q543" s="9" t="s">
        <v>22</v>
      </c>
      <c r="R543" s="9" t="s">
        <v>22</v>
      </c>
      <c r="S543" s="9" t="s">
        <v>22</v>
      </c>
      <c r="T543" s="9"/>
      <c r="U543" s="9" t="s">
        <v>22</v>
      </c>
      <c r="V543" s="9" t="s">
        <v>22</v>
      </c>
      <c r="W543" s="9" t="s">
        <v>22</v>
      </c>
      <c r="X543" s="9" t="s">
        <v>22</v>
      </c>
      <c r="Y543" s="9" t="s">
        <v>22</v>
      </c>
      <c r="Z543" s="9" t="s">
        <v>22</v>
      </c>
      <c r="AA543" s="9"/>
      <c r="AB543" s="9" t="s">
        <v>4983</v>
      </c>
      <c r="AC543" s="9" t="s">
        <v>4758</v>
      </c>
      <c r="AD543" s="8"/>
      <c r="AE543" s="9" t="s">
        <v>4695</v>
      </c>
      <c r="AF543" s="9" t="s">
        <v>22</v>
      </c>
      <c r="AG543" s="9" t="s">
        <v>22</v>
      </c>
      <c r="AH543" s="9" t="s">
        <v>22</v>
      </c>
      <c r="AI543" s="9" t="s">
        <v>22</v>
      </c>
      <c r="AJ543" s="9" t="s">
        <v>22</v>
      </c>
      <c r="AK543" s="8"/>
      <c r="AL543" s="9" t="s">
        <v>22</v>
      </c>
      <c r="AM543" s="9" t="s">
        <v>22</v>
      </c>
      <c r="AN543" s="9">
        <v>20.8</v>
      </c>
      <c r="AO543" s="9" t="s">
        <v>22</v>
      </c>
      <c r="AP543" s="9" t="s">
        <v>22</v>
      </c>
      <c r="AQ543" s="8"/>
      <c r="AR543" s="9" t="s">
        <v>4858</v>
      </c>
      <c r="AS543" s="46" t="s">
        <v>5199</v>
      </c>
      <c r="AT543" s="9" t="s">
        <v>22</v>
      </c>
    </row>
    <row r="544">
      <c r="A544" s="9" t="s">
        <v>4601</v>
      </c>
      <c r="B544" s="260" t="str">
        <f> VLOOKUP($A544,datasets!$A:$B,2,0)</f>
        <v>Robson et al. 2018, Frontiers in Earth Science (5HRXBD8K)</v>
      </c>
      <c r="C544" s="8" t="str">
        <f t="shared" si="2"/>
        <v>5HRXBD8K.2.2</v>
      </c>
      <c r="D544" s="9" t="s">
        <v>4961</v>
      </c>
      <c r="E544" s="9" t="s">
        <v>4773</v>
      </c>
      <c r="F544" s="9" t="s">
        <v>4701</v>
      </c>
      <c r="G544" s="9" t="s">
        <v>22</v>
      </c>
      <c r="H544" s="9" t="s">
        <v>22</v>
      </c>
      <c r="I544" s="9" t="s">
        <v>22</v>
      </c>
      <c r="J544" s="9" t="s">
        <v>22</v>
      </c>
      <c r="K544" s="9" t="s">
        <v>22</v>
      </c>
      <c r="L544" s="9"/>
      <c r="M544" s="9">
        <v>75.0</v>
      </c>
      <c r="N544" s="9">
        <v>75.0</v>
      </c>
      <c r="O544" s="9" t="s">
        <v>22</v>
      </c>
      <c r="P544" s="9" t="s">
        <v>22</v>
      </c>
      <c r="Q544" s="9" t="s">
        <v>22</v>
      </c>
      <c r="R544" s="9" t="s">
        <v>22</v>
      </c>
      <c r="S544" s="9" t="s">
        <v>22</v>
      </c>
      <c r="T544" s="9"/>
      <c r="U544" s="9" t="s">
        <v>22</v>
      </c>
      <c r="V544" s="9" t="s">
        <v>22</v>
      </c>
      <c r="W544" s="9" t="s">
        <v>22</v>
      </c>
      <c r="X544" s="9" t="s">
        <v>22</v>
      </c>
      <c r="Y544" s="9" t="s">
        <v>22</v>
      </c>
      <c r="Z544" s="9" t="s">
        <v>22</v>
      </c>
      <c r="AA544" s="9"/>
      <c r="AB544" s="9" t="s">
        <v>5329</v>
      </c>
      <c r="AC544" s="9" t="s">
        <v>4758</v>
      </c>
      <c r="AD544" s="8"/>
      <c r="AE544" s="9" t="s">
        <v>4695</v>
      </c>
      <c r="AF544" s="9" t="s">
        <v>22</v>
      </c>
      <c r="AG544" s="9" t="s">
        <v>22</v>
      </c>
      <c r="AH544" s="9" t="s">
        <v>22</v>
      </c>
      <c r="AI544" s="9" t="s">
        <v>22</v>
      </c>
      <c r="AJ544" s="9" t="s">
        <v>22</v>
      </c>
      <c r="AK544" s="8"/>
      <c r="AL544" s="9" t="s">
        <v>22</v>
      </c>
      <c r="AM544" s="9" t="s">
        <v>22</v>
      </c>
      <c r="AN544" s="9">
        <v>41.4</v>
      </c>
      <c r="AO544" s="9" t="s">
        <v>22</v>
      </c>
      <c r="AP544" s="9" t="s">
        <v>22</v>
      </c>
      <c r="AQ544" s="8"/>
      <c r="AR544" s="9" t="s">
        <v>4858</v>
      </c>
      <c r="AS544" s="46" t="s">
        <v>5199</v>
      </c>
      <c r="AT544" s="9" t="s">
        <v>22</v>
      </c>
    </row>
    <row r="545">
      <c r="A545" s="9" t="s">
        <v>4601</v>
      </c>
      <c r="B545" s="260" t="str">
        <f> VLOOKUP($A545,datasets!$A:$B,2,0)</f>
        <v>Robson et al. 2018, Frontiers in Earth Science (5HRXBD8K)</v>
      </c>
      <c r="C545" s="8" t="str">
        <f t="shared" si="2"/>
        <v>5HRXBD8K.2.3</v>
      </c>
      <c r="D545" s="9" t="s">
        <v>4961</v>
      </c>
      <c r="E545" s="9" t="s">
        <v>4773</v>
      </c>
      <c r="F545" s="9" t="s">
        <v>4701</v>
      </c>
      <c r="G545" s="9" t="s">
        <v>22</v>
      </c>
      <c r="H545" s="9" t="s">
        <v>22</v>
      </c>
      <c r="I545" s="9" t="s">
        <v>22</v>
      </c>
      <c r="J545" s="9" t="s">
        <v>22</v>
      </c>
      <c r="K545" s="9" t="s">
        <v>22</v>
      </c>
      <c r="L545" s="9"/>
      <c r="M545" s="9">
        <v>75.0</v>
      </c>
      <c r="N545" s="9">
        <v>75.0</v>
      </c>
      <c r="O545" s="9" t="s">
        <v>22</v>
      </c>
      <c r="P545" s="9" t="s">
        <v>22</v>
      </c>
      <c r="Q545" s="9" t="s">
        <v>22</v>
      </c>
      <c r="R545" s="9" t="s">
        <v>22</v>
      </c>
      <c r="S545" s="9" t="s">
        <v>22</v>
      </c>
      <c r="T545" s="9"/>
      <c r="U545" s="9" t="s">
        <v>22</v>
      </c>
      <c r="V545" s="9" t="s">
        <v>22</v>
      </c>
      <c r="W545" s="9" t="s">
        <v>22</v>
      </c>
      <c r="X545" s="9" t="s">
        <v>22</v>
      </c>
      <c r="Y545" s="9" t="s">
        <v>22</v>
      </c>
      <c r="Z545" s="9" t="s">
        <v>22</v>
      </c>
      <c r="AA545" s="9"/>
      <c r="AB545" s="9" t="s">
        <v>5452</v>
      </c>
      <c r="AC545" s="9" t="s">
        <v>4758</v>
      </c>
      <c r="AD545" s="8"/>
      <c r="AE545" s="9" t="s">
        <v>4695</v>
      </c>
      <c r="AF545" s="9" t="s">
        <v>22</v>
      </c>
      <c r="AG545" s="9" t="s">
        <v>22</v>
      </c>
      <c r="AH545" s="9" t="s">
        <v>22</v>
      </c>
      <c r="AI545" s="9" t="s">
        <v>22</v>
      </c>
      <c r="AJ545" s="9" t="s">
        <v>22</v>
      </c>
      <c r="AK545" s="8"/>
      <c r="AL545" s="9" t="s">
        <v>22</v>
      </c>
      <c r="AM545" s="9" t="s">
        <v>22</v>
      </c>
      <c r="AN545" s="9">
        <v>23.9</v>
      </c>
      <c r="AO545" s="9" t="s">
        <v>22</v>
      </c>
      <c r="AP545" s="9" t="s">
        <v>22</v>
      </c>
      <c r="AQ545" s="8"/>
      <c r="AR545" s="9" t="s">
        <v>4858</v>
      </c>
      <c r="AS545" s="46" t="s">
        <v>5199</v>
      </c>
      <c r="AT545" s="9" t="s">
        <v>22</v>
      </c>
    </row>
    <row r="546">
      <c r="A546" s="9" t="s">
        <v>4257</v>
      </c>
      <c r="B546" s="260" t="str">
        <f> VLOOKUP($A546,datasets!$A:$B,2,0)</f>
        <v>Rocchini et al. 2012, Computers &amp; Geosciences (V4UW2P8U)</v>
      </c>
      <c r="C546" s="8" t="str">
        <f t="shared" si="2"/>
        <v>V4UW2P8U.1.1</v>
      </c>
      <c r="D546" s="9" t="s">
        <v>4872</v>
      </c>
      <c r="E546" s="9" t="s">
        <v>22</v>
      </c>
      <c r="F546" s="9" t="s">
        <v>22</v>
      </c>
      <c r="G546" s="9" t="s">
        <v>22</v>
      </c>
      <c r="H546" s="9" t="s">
        <v>22</v>
      </c>
      <c r="I546" s="9" t="s">
        <v>22</v>
      </c>
      <c r="J546" s="9" t="s">
        <v>22</v>
      </c>
      <c r="K546" s="9" t="s">
        <v>22</v>
      </c>
      <c r="L546" s="9"/>
      <c r="M546" s="9" t="s">
        <v>22</v>
      </c>
      <c r="N546" s="9" t="s">
        <v>22</v>
      </c>
      <c r="O546" s="9" t="s">
        <v>22</v>
      </c>
      <c r="P546" s="9" t="s">
        <v>22</v>
      </c>
      <c r="Q546" s="9">
        <v>9.1</v>
      </c>
      <c r="R546" s="9" t="s">
        <v>22</v>
      </c>
      <c r="S546" s="9" t="s">
        <v>22</v>
      </c>
      <c r="T546" s="9"/>
      <c r="U546" s="9" t="s">
        <v>22</v>
      </c>
      <c r="V546" s="9" t="s">
        <v>22</v>
      </c>
      <c r="W546" s="9" t="s">
        <v>22</v>
      </c>
      <c r="X546" s="9" t="s">
        <v>22</v>
      </c>
      <c r="Y546" s="9" t="s">
        <v>22</v>
      </c>
      <c r="Z546" s="9" t="s">
        <v>22</v>
      </c>
      <c r="AA546" s="8"/>
      <c r="AB546" s="9" t="s">
        <v>3595</v>
      </c>
      <c r="AC546" s="9" t="s">
        <v>3595</v>
      </c>
      <c r="AD546" s="8"/>
      <c r="AE546" s="9" t="s">
        <v>4701</v>
      </c>
      <c r="AF546" s="9" t="s">
        <v>22</v>
      </c>
      <c r="AG546" s="9" t="s">
        <v>22</v>
      </c>
      <c r="AH546" s="9" t="s">
        <v>22</v>
      </c>
      <c r="AI546" s="9" t="s">
        <v>22</v>
      </c>
      <c r="AJ546" s="9" t="s">
        <v>22</v>
      </c>
      <c r="AK546" s="8"/>
      <c r="AL546" s="9" t="s">
        <v>22</v>
      </c>
      <c r="AM546" s="9" t="s">
        <v>22</v>
      </c>
      <c r="AN546" s="9" t="s">
        <v>22</v>
      </c>
      <c r="AO546" s="9" t="s">
        <v>22</v>
      </c>
      <c r="AP546" s="9">
        <v>9.1</v>
      </c>
      <c r="AQ546" s="8"/>
      <c r="AR546" s="9" t="s">
        <v>4714</v>
      </c>
      <c r="AS546" s="9" t="s">
        <v>22</v>
      </c>
      <c r="AT546" s="9" t="s">
        <v>22</v>
      </c>
    </row>
    <row r="547">
      <c r="A547" s="9" t="s">
        <v>4602</v>
      </c>
      <c r="B547" s="260" t="str">
        <f> VLOOKUP($A547,datasets!$A:$B,2,0)</f>
        <v>Różycki et al. 2023, Remote Sensing (S9E8XY8R)</v>
      </c>
      <c r="C547" s="8" t="str">
        <f t="shared" si="2"/>
        <v>S9E8XY8R.1.1</v>
      </c>
      <c r="D547" s="9" t="s">
        <v>4961</v>
      </c>
      <c r="E547" s="9" t="s">
        <v>5075</v>
      </c>
      <c r="F547" s="9" t="s">
        <v>4701</v>
      </c>
      <c r="G547" s="9" t="s">
        <v>22</v>
      </c>
      <c r="H547" s="9" t="s">
        <v>22</v>
      </c>
      <c r="I547" s="9">
        <v>0.15</v>
      </c>
      <c r="J547" s="9" t="s">
        <v>22</v>
      </c>
      <c r="K547" s="9" t="s">
        <v>22</v>
      </c>
      <c r="L547" s="9"/>
      <c r="M547" s="9">
        <v>7.0</v>
      </c>
      <c r="N547" s="9">
        <v>7.0</v>
      </c>
      <c r="O547" s="9" t="s">
        <v>22</v>
      </c>
      <c r="P547" s="9" t="s">
        <v>22</v>
      </c>
      <c r="Q547" s="9" t="s">
        <v>22</v>
      </c>
      <c r="R547" s="9" t="s">
        <v>22</v>
      </c>
      <c r="S547" s="9">
        <v>1.0</v>
      </c>
      <c r="T547" s="9"/>
      <c r="U547" s="9">
        <v>2.0</v>
      </c>
      <c r="V547" s="9" t="s">
        <v>22</v>
      </c>
      <c r="W547" s="9" t="s">
        <v>22</v>
      </c>
      <c r="X547" s="9" t="s">
        <v>22</v>
      </c>
      <c r="Y547" s="9" t="s">
        <v>22</v>
      </c>
      <c r="Z547" s="9">
        <v>1.7</v>
      </c>
      <c r="AA547" s="8"/>
      <c r="AB547" s="9" t="s">
        <v>3595</v>
      </c>
      <c r="AC547" s="9" t="s">
        <v>3595</v>
      </c>
      <c r="AD547" s="8"/>
      <c r="AE547" s="9" t="s">
        <v>4701</v>
      </c>
      <c r="AF547" s="9" t="s">
        <v>22</v>
      </c>
      <c r="AG547" s="9" t="s">
        <v>22</v>
      </c>
      <c r="AH547" s="9" t="s">
        <v>22</v>
      </c>
      <c r="AI547" s="9" t="s">
        <v>22</v>
      </c>
      <c r="AJ547" s="9" t="s">
        <v>22</v>
      </c>
      <c r="AK547" s="8"/>
      <c r="AL547" s="9" t="s">
        <v>22</v>
      </c>
      <c r="AM547" s="9" t="s">
        <v>22</v>
      </c>
      <c r="AN547" s="9" t="s">
        <v>22</v>
      </c>
      <c r="AO547" s="9" t="s">
        <v>22</v>
      </c>
      <c r="AP547" s="9">
        <v>1.0</v>
      </c>
      <c r="AQ547" s="8"/>
      <c r="AR547" s="9" t="s">
        <v>4714</v>
      </c>
      <c r="AS547" s="9" t="s">
        <v>22</v>
      </c>
      <c r="AT547" s="26" t="s">
        <v>5202</v>
      </c>
    </row>
    <row r="548">
      <c r="A548" s="46" t="s">
        <v>4259</v>
      </c>
      <c r="B548" s="260" t="str">
        <f> VLOOKUP($A548,datasets!$A:$B,2,0)</f>
        <v>Salach 2017, ISPRS - International Archives of the Photogrammetry, Remote Sensing and Spatial Information Sciences (LJ848PGR)</v>
      </c>
      <c r="C548" s="8" t="str">
        <f t="shared" si="2"/>
        <v>LJ848PGR.1.1</v>
      </c>
      <c r="D548" s="9" t="s">
        <v>5138</v>
      </c>
      <c r="E548" s="9" t="s">
        <v>5138</v>
      </c>
      <c r="F548" s="9" t="s">
        <v>4701</v>
      </c>
      <c r="G548" s="9" t="s">
        <v>22</v>
      </c>
      <c r="H548" s="9" t="s">
        <v>22</v>
      </c>
      <c r="I548" s="9">
        <v>0.2</v>
      </c>
      <c r="J548" s="9">
        <v>0.1</v>
      </c>
      <c r="K548" s="9" t="s">
        <v>22</v>
      </c>
      <c r="L548" s="8"/>
      <c r="M548" s="9">
        <v>11.0</v>
      </c>
      <c r="N548" s="9">
        <v>11.0</v>
      </c>
      <c r="O548" s="9">
        <v>0.077</v>
      </c>
      <c r="P548" s="9">
        <v>0.106</v>
      </c>
      <c r="Q548" s="9">
        <v>0.13</v>
      </c>
      <c r="R548" s="9" t="s">
        <v>22</v>
      </c>
      <c r="S548" s="9" t="s">
        <v>22</v>
      </c>
      <c r="T548" s="8"/>
      <c r="U548" s="9">
        <v>10.0</v>
      </c>
      <c r="V548" s="9">
        <v>0.086</v>
      </c>
      <c r="W548" s="9">
        <v>0.063</v>
      </c>
      <c r="X548" s="9">
        <v>0.149</v>
      </c>
      <c r="Y548" s="9" t="s">
        <v>22</v>
      </c>
      <c r="Z548" s="9" t="s">
        <v>22</v>
      </c>
      <c r="AA548" s="8"/>
      <c r="AB548" s="9" t="s">
        <v>5203</v>
      </c>
      <c r="AC548" s="9" t="s">
        <v>4693</v>
      </c>
      <c r="AD548" s="280"/>
      <c r="AE548" s="280" t="s">
        <v>4695</v>
      </c>
      <c r="AF548" s="280" t="s">
        <v>22</v>
      </c>
      <c r="AG548" s="280" t="s">
        <v>22</v>
      </c>
      <c r="AH548" s="280" t="s">
        <v>22</v>
      </c>
      <c r="AI548" s="280" t="s">
        <v>22</v>
      </c>
      <c r="AJ548" s="280" t="s">
        <v>22</v>
      </c>
      <c r="AK548" s="8"/>
      <c r="AL548" s="9" t="s">
        <v>22</v>
      </c>
      <c r="AM548" s="9" t="s">
        <v>22</v>
      </c>
      <c r="AN548" s="9" t="s">
        <v>22</v>
      </c>
      <c r="AO548" s="9" t="s">
        <v>22</v>
      </c>
      <c r="AP548" s="9" t="s">
        <v>22</v>
      </c>
      <c r="AQ548" s="8"/>
      <c r="AR548" s="9" t="s">
        <v>22</v>
      </c>
      <c r="AS548" s="9" t="s">
        <v>22</v>
      </c>
      <c r="AT548" s="9" t="s">
        <v>22</v>
      </c>
    </row>
    <row r="549">
      <c r="A549" s="46" t="s">
        <v>4263</v>
      </c>
      <c r="B549" s="260" t="str">
        <f> VLOOKUP($A549,datasets!$A:$B,2,0)</f>
        <v>Salach 2017, ISPRS - International Archives of the Photogrammetry, Remote Sensing and Spatial Information Sciences (LJ848PGR)</v>
      </c>
      <c r="C549" s="8" t="str">
        <f t="shared" si="2"/>
        <v>LJ848PGR.2.1</v>
      </c>
      <c r="D549" s="9" t="s">
        <v>5138</v>
      </c>
      <c r="E549" s="9" t="s">
        <v>5138</v>
      </c>
      <c r="F549" s="9" t="s">
        <v>4701</v>
      </c>
      <c r="G549" s="9" t="s">
        <v>22</v>
      </c>
      <c r="H549" s="9" t="s">
        <v>22</v>
      </c>
      <c r="I549" s="9">
        <v>0.2</v>
      </c>
      <c r="J549" s="9">
        <v>0.1</v>
      </c>
      <c r="K549" s="9" t="s">
        <v>22</v>
      </c>
      <c r="L549" s="8"/>
      <c r="M549" s="9">
        <v>5.0</v>
      </c>
      <c r="N549" s="9">
        <v>5.0</v>
      </c>
      <c r="O549" s="9">
        <v>0.042</v>
      </c>
      <c r="P549" s="9">
        <v>0.04</v>
      </c>
      <c r="Q549" s="9">
        <v>0.038</v>
      </c>
      <c r="R549" s="9" t="s">
        <v>22</v>
      </c>
      <c r="S549" s="9" t="s">
        <v>22</v>
      </c>
      <c r="T549" s="8"/>
      <c r="U549" s="9">
        <v>16.0</v>
      </c>
      <c r="V549" s="9">
        <v>0.135</v>
      </c>
      <c r="W549" s="9">
        <v>0.151</v>
      </c>
      <c r="X549" s="9">
        <v>0.229</v>
      </c>
      <c r="Y549" s="9" t="s">
        <v>22</v>
      </c>
      <c r="Z549" s="9" t="s">
        <v>22</v>
      </c>
      <c r="AA549" s="8"/>
      <c r="AB549" s="9" t="s">
        <v>5203</v>
      </c>
      <c r="AC549" s="9" t="s">
        <v>4693</v>
      </c>
      <c r="AD549" s="280"/>
      <c r="AE549" s="280" t="s">
        <v>4695</v>
      </c>
      <c r="AF549" s="280" t="s">
        <v>22</v>
      </c>
      <c r="AG549" s="280" t="s">
        <v>22</v>
      </c>
      <c r="AH549" s="280" t="s">
        <v>22</v>
      </c>
      <c r="AI549" s="280" t="s">
        <v>22</v>
      </c>
      <c r="AJ549" s="280" t="s">
        <v>22</v>
      </c>
      <c r="AK549" s="8"/>
      <c r="AL549" s="9" t="s">
        <v>22</v>
      </c>
      <c r="AM549" s="9" t="s">
        <v>22</v>
      </c>
      <c r="AN549" s="9" t="s">
        <v>22</v>
      </c>
      <c r="AO549" s="9" t="s">
        <v>22</v>
      </c>
      <c r="AP549" s="9" t="s">
        <v>22</v>
      </c>
      <c r="AQ549" s="8"/>
      <c r="AR549" s="9" t="s">
        <v>22</v>
      </c>
      <c r="AS549" s="9" t="s">
        <v>22</v>
      </c>
      <c r="AT549" s="9" t="s">
        <v>22</v>
      </c>
    </row>
    <row r="550">
      <c r="A550" s="46" t="s">
        <v>4264</v>
      </c>
      <c r="B550" s="260" t="str">
        <f> VLOOKUP($A550,datasets!$A:$B,2,0)</f>
        <v>Salach 2017, ISPRS - International Archives of the Photogrammetry, Remote Sensing and Spatial Information Sciences (LJ848PGR)</v>
      </c>
      <c r="C550" s="8" t="str">
        <f t="shared" si="2"/>
        <v>LJ848PGR.3.1</v>
      </c>
      <c r="D550" s="9" t="s">
        <v>5138</v>
      </c>
      <c r="E550" s="9" t="s">
        <v>5138</v>
      </c>
      <c r="F550" s="9" t="s">
        <v>4701</v>
      </c>
      <c r="G550" s="9" t="s">
        <v>22</v>
      </c>
      <c r="H550" s="9" t="s">
        <v>22</v>
      </c>
      <c r="I550" s="9">
        <v>0.2</v>
      </c>
      <c r="J550" s="9">
        <v>0.1</v>
      </c>
      <c r="K550" s="9" t="s">
        <v>22</v>
      </c>
      <c r="L550" s="8"/>
      <c r="M550" s="9">
        <v>3.0</v>
      </c>
      <c r="N550" s="9">
        <v>3.0</v>
      </c>
      <c r="O550" s="9">
        <v>0.022</v>
      </c>
      <c r="P550" s="9">
        <v>0.041</v>
      </c>
      <c r="Q550" s="9">
        <v>0.011</v>
      </c>
      <c r="R550" s="9" t="s">
        <v>22</v>
      </c>
      <c r="S550" s="9" t="s">
        <v>22</v>
      </c>
      <c r="T550" s="8"/>
      <c r="U550" s="9">
        <v>18.0</v>
      </c>
      <c r="V550" s="9">
        <v>0.115</v>
      </c>
      <c r="W550" s="9">
        <v>0.09</v>
      </c>
      <c r="X550" s="9">
        <v>0.237</v>
      </c>
      <c r="Y550" s="9" t="s">
        <v>22</v>
      </c>
      <c r="Z550" s="9" t="s">
        <v>22</v>
      </c>
      <c r="AA550" s="8"/>
      <c r="AB550" s="9" t="s">
        <v>5203</v>
      </c>
      <c r="AC550" s="9" t="s">
        <v>4693</v>
      </c>
      <c r="AD550" s="280"/>
      <c r="AE550" s="280" t="s">
        <v>4695</v>
      </c>
      <c r="AF550" s="280" t="s">
        <v>22</v>
      </c>
      <c r="AG550" s="280" t="s">
        <v>22</v>
      </c>
      <c r="AH550" s="280" t="s">
        <v>22</v>
      </c>
      <c r="AI550" s="280" t="s">
        <v>22</v>
      </c>
      <c r="AJ550" s="280" t="s">
        <v>22</v>
      </c>
      <c r="AK550" s="8"/>
      <c r="AL550" s="9" t="s">
        <v>22</v>
      </c>
      <c r="AM550" s="9" t="s">
        <v>22</v>
      </c>
      <c r="AN550" s="9" t="s">
        <v>22</v>
      </c>
      <c r="AO550" s="9" t="s">
        <v>22</v>
      </c>
      <c r="AP550" s="9" t="s">
        <v>22</v>
      </c>
      <c r="AQ550" s="8"/>
      <c r="AR550" s="9" t="s">
        <v>22</v>
      </c>
      <c r="AS550" s="9" t="s">
        <v>22</v>
      </c>
      <c r="AT550" s="9" t="s">
        <v>22</v>
      </c>
    </row>
    <row r="551">
      <c r="A551" s="46" t="s">
        <v>4265</v>
      </c>
      <c r="B551" s="260" t="str">
        <f> VLOOKUP($A551,datasets!$A:$B,2,0)</f>
        <v>Salach 2017, ISPRS - International Archives of the Photogrammetry, Remote Sensing and Spatial Information Sciences (LJ848PGR)</v>
      </c>
      <c r="C551" s="8" t="str">
        <f t="shared" si="2"/>
        <v>LJ848PGR.4.1</v>
      </c>
      <c r="D551" s="9" t="s">
        <v>5138</v>
      </c>
      <c r="E551" s="9" t="s">
        <v>5138</v>
      </c>
      <c r="F551" s="9" t="s">
        <v>4701</v>
      </c>
      <c r="G551" s="9" t="s">
        <v>22</v>
      </c>
      <c r="H551" s="9" t="s">
        <v>22</v>
      </c>
      <c r="I551" s="9">
        <v>0.2</v>
      </c>
      <c r="J551" s="9">
        <v>0.1</v>
      </c>
      <c r="K551" s="9" t="s">
        <v>22</v>
      </c>
      <c r="L551" s="8"/>
      <c r="M551" s="9">
        <v>11.0</v>
      </c>
      <c r="N551" s="9">
        <v>11.0</v>
      </c>
      <c r="O551" s="9">
        <v>0.082</v>
      </c>
      <c r="P551" s="9">
        <v>0.092</v>
      </c>
      <c r="Q551" s="9">
        <v>0.131</v>
      </c>
      <c r="R551" s="9" t="s">
        <v>22</v>
      </c>
      <c r="S551" s="9" t="s">
        <v>22</v>
      </c>
      <c r="T551" s="8"/>
      <c r="U551" s="9">
        <v>10.0</v>
      </c>
      <c r="V551" s="9">
        <v>0.125</v>
      </c>
      <c r="W551" s="9">
        <v>0.095</v>
      </c>
      <c r="X551" s="9">
        <v>0.171</v>
      </c>
      <c r="Y551" s="9" t="s">
        <v>22</v>
      </c>
      <c r="Z551" s="9" t="s">
        <v>22</v>
      </c>
      <c r="AA551" s="8"/>
      <c r="AB551" s="9" t="s">
        <v>5203</v>
      </c>
      <c r="AC551" s="9" t="s">
        <v>4693</v>
      </c>
      <c r="AD551" s="280"/>
      <c r="AE551" s="280" t="s">
        <v>4695</v>
      </c>
      <c r="AF551" s="280" t="s">
        <v>22</v>
      </c>
      <c r="AG551" s="280" t="s">
        <v>22</v>
      </c>
      <c r="AH551" s="280" t="s">
        <v>22</v>
      </c>
      <c r="AI551" s="280" t="s">
        <v>22</v>
      </c>
      <c r="AJ551" s="280" t="s">
        <v>22</v>
      </c>
      <c r="AK551" s="8"/>
      <c r="AL551" s="9" t="s">
        <v>22</v>
      </c>
      <c r="AM551" s="9" t="s">
        <v>22</v>
      </c>
      <c r="AN551" s="9">
        <v>0.356</v>
      </c>
      <c r="AO551" s="9" t="s">
        <v>22</v>
      </c>
      <c r="AP551" s="9" t="s">
        <v>22</v>
      </c>
      <c r="AQ551" s="8"/>
      <c r="AR551" s="9" t="s">
        <v>4858</v>
      </c>
      <c r="AS551" s="9" t="s">
        <v>22</v>
      </c>
      <c r="AT551" s="9" t="s">
        <v>22</v>
      </c>
    </row>
    <row r="552">
      <c r="A552" s="46" t="s">
        <v>4266</v>
      </c>
      <c r="B552" s="260" t="str">
        <f> VLOOKUP($A552,datasets!$A:$B,2,0)</f>
        <v>Salach 2017, ISPRS - International Archives of the Photogrammetry, Remote Sensing and Spatial Information Sciences (LJ848PGR)</v>
      </c>
      <c r="C552" s="8" t="str">
        <f t="shared" si="2"/>
        <v>LJ848PGR.5.1</v>
      </c>
      <c r="D552" s="9" t="s">
        <v>5138</v>
      </c>
      <c r="E552" s="9" t="s">
        <v>5138</v>
      </c>
      <c r="F552" s="9" t="s">
        <v>4701</v>
      </c>
      <c r="G552" s="9" t="s">
        <v>22</v>
      </c>
      <c r="H552" s="9" t="s">
        <v>22</v>
      </c>
      <c r="I552" s="9">
        <v>0.2</v>
      </c>
      <c r="J552" s="9">
        <v>0.1</v>
      </c>
      <c r="K552" s="9" t="s">
        <v>22</v>
      </c>
      <c r="L552" s="8"/>
      <c r="M552" s="9">
        <v>5.0</v>
      </c>
      <c r="N552" s="9">
        <v>5.0</v>
      </c>
      <c r="O552" s="9">
        <v>0.083</v>
      </c>
      <c r="P552" s="9">
        <v>0.058</v>
      </c>
      <c r="Q552" s="9">
        <v>0.067</v>
      </c>
      <c r="R552" s="9" t="s">
        <v>22</v>
      </c>
      <c r="S552" s="9" t="s">
        <v>22</v>
      </c>
      <c r="T552" s="8"/>
      <c r="U552" s="9">
        <v>16.0</v>
      </c>
      <c r="V552" s="9">
        <v>0.156</v>
      </c>
      <c r="W552" s="9">
        <v>0.105</v>
      </c>
      <c r="X552" s="9">
        <v>0.188</v>
      </c>
      <c r="Y552" s="9" t="s">
        <v>22</v>
      </c>
      <c r="Z552" s="9" t="s">
        <v>22</v>
      </c>
      <c r="AA552" s="8"/>
      <c r="AB552" s="104" t="s">
        <v>5203</v>
      </c>
      <c r="AC552" s="104" t="s">
        <v>4693</v>
      </c>
      <c r="AD552" s="215"/>
      <c r="AE552" s="215" t="s">
        <v>4695</v>
      </c>
      <c r="AF552" s="294" t="s">
        <v>22</v>
      </c>
      <c r="AG552" s="294" t="s">
        <v>22</v>
      </c>
      <c r="AH552" s="294" t="s">
        <v>22</v>
      </c>
      <c r="AI552" s="294" t="s">
        <v>22</v>
      </c>
      <c r="AJ552" s="294" t="s">
        <v>22</v>
      </c>
      <c r="AK552" s="8"/>
      <c r="AL552" s="9" t="s">
        <v>22</v>
      </c>
      <c r="AM552" s="9" t="s">
        <v>22</v>
      </c>
      <c r="AN552" s="9" t="s">
        <v>22</v>
      </c>
      <c r="AO552" s="9" t="s">
        <v>22</v>
      </c>
      <c r="AP552" s="9" t="s">
        <v>22</v>
      </c>
      <c r="AQ552" s="8"/>
      <c r="AR552" s="9" t="s">
        <v>22</v>
      </c>
      <c r="AS552" s="9" t="s">
        <v>22</v>
      </c>
      <c r="AT552" s="9" t="s">
        <v>22</v>
      </c>
    </row>
    <row r="553">
      <c r="A553" s="46" t="s">
        <v>4267</v>
      </c>
      <c r="B553" s="260" t="str">
        <f> VLOOKUP($A553,datasets!$A:$B,2,0)</f>
        <v>Salach 2017, ISPRS - International Archives of the Photogrammetry, Remote Sensing and Spatial Information Sciences (LJ848PGR)</v>
      </c>
      <c r="C553" s="8" t="str">
        <f t="shared" si="2"/>
        <v>LJ848PGR.6.1</v>
      </c>
      <c r="D553" s="9" t="s">
        <v>5138</v>
      </c>
      <c r="E553" s="9" t="s">
        <v>5138</v>
      </c>
      <c r="F553" s="9" t="s">
        <v>4701</v>
      </c>
      <c r="G553" s="9" t="s">
        <v>22</v>
      </c>
      <c r="H553" s="9" t="s">
        <v>22</v>
      </c>
      <c r="I553" s="9">
        <v>0.2</v>
      </c>
      <c r="J553" s="9">
        <v>0.1</v>
      </c>
      <c r="K553" s="9" t="s">
        <v>22</v>
      </c>
      <c r="L553" s="8"/>
      <c r="M553" s="9">
        <v>3.0</v>
      </c>
      <c r="N553" s="9">
        <v>3.0</v>
      </c>
      <c r="O553" s="9">
        <v>0.086</v>
      </c>
      <c r="P553" s="9">
        <v>0.052</v>
      </c>
      <c r="Q553" s="9">
        <v>0.008</v>
      </c>
      <c r="R553" s="9" t="s">
        <v>22</v>
      </c>
      <c r="S553" s="9" t="s">
        <v>22</v>
      </c>
      <c r="T553" s="8"/>
      <c r="U553" s="9">
        <v>18.0</v>
      </c>
      <c r="V553" s="9">
        <v>0.166</v>
      </c>
      <c r="W553" s="9">
        <v>0.097</v>
      </c>
      <c r="X553" s="9">
        <v>0.358</v>
      </c>
      <c r="Y553" s="9" t="s">
        <v>22</v>
      </c>
      <c r="Z553" s="9" t="s">
        <v>22</v>
      </c>
      <c r="AA553" s="8"/>
      <c r="AB553" s="104" t="s">
        <v>5203</v>
      </c>
      <c r="AC553" s="104" t="s">
        <v>4693</v>
      </c>
      <c r="AD553" s="215"/>
      <c r="AE553" s="215" t="s">
        <v>4695</v>
      </c>
      <c r="AF553" s="294" t="s">
        <v>22</v>
      </c>
      <c r="AG553" s="294" t="s">
        <v>22</v>
      </c>
      <c r="AH553" s="294" t="s">
        <v>22</v>
      </c>
      <c r="AI553" s="294" t="s">
        <v>22</v>
      </c>
      <c r="AJ553" s="294" t="s">
        <v>22</v>
      </c>
      <c r="AK553" s="8"/>
      <c r="AL553" s="9" t="s">
        <v>22</v>
      </c>
      <c r="AM553" s="9" t="s">
        <v>22</v>
      </c>
      <c r="AN553" s="9">
        <v>0.564</v>
      </c>
      <c r="AO553" s="9" t="s">
        <v>22</v>
      </c>
      <c r="AP553" s="9" t="s">
        <v>22</v>
      </c>
      <c r="AQ553" s="8"/>
      <c r="AR553" s="9" t="s">
        <v>4858</v>
      </c>
      <c r="AS553" s="9" t="s">
        <v>22</v>
      </c>
      <c r="AT553" s="9" t="s">
        <v>22</v>
      </c>
    </row>
    <row r="554">
      <c r="A554" s="46" t="s">
        <v>4268</v>
      </c>
      <c r="B554" s="260" t="str">
        <f> VLOOKUP($A554,datasets!$A:$B,2,0)</f>
        <v>Salach 2017, ISPRS - International Archives of the Photogrammetry, Remote Sensing and Spatial Information Sciences (LJ848PGR)</v>
      </c>
      <c r="C554" s="8" t="str">
        <f t="shared" si="2"/>
        <v>LJ848PGR.7.1</v>
      </c>
      <c r="D554" s="9" t="s">
        <v>5138</v>
      </c>
      <c r="E554" s="9" t="s">
        <v>5138</v>
      </c>
      <c r="F554" s="9" t="s">
        <v>4701</v>
      </c>
      <c r="G554" s="9" t="s">
        <v>22</v>
      </c>
      <c r="H554" s="9" t="s">
        <v>22</v>
      </c>
      <c r="I554" s="9">
        <v>0.2</v>
      </c>
      <c r="J554" s="9">
        <v>0.1</v>
      </c>
      <c r="K554" s="9" t="s">
        <v>22</v>
      </c>
      <c r="L554" s="8"/>
      <c r="M554" s="9">
        <v>11.0</v>
      </c>
      <c r="N554" s="9">
        <v>11.0</v>
      </c>
      <c r="O554" s="9">
        <v>0.2</v>
      </c>
      <c r="P554" s="9">
        <v>0.143</v>
      </c>
      <c r="Q554" s="9">
        <v>0.138</v>
      </c>
      <c r="R554" s="9" t="s">
        <v>22</v>
      </c>
      <c r="S554" s="9" t="s">
        <v>22</v>
      </c>
      <c r="T554" s="8"/>
      <c r="U554" s="9">
        <v>10.0</v>
      </c>
      <c r="V554" s="9">
        <v>0.2</v>
      </c>
      <c r="W554" s="9">
        <v>0.181</v>
      </c>
      <c r="X554" s="9">
        <v>0.347</v>
      </c>
      <c r="Y554" s="9" t="s">
        <v>22</v>
      </c>
      <c r="Z554" s="9" t="s">
        <v>22</v>
      </c>
      <c r="AA554" s="8"/>
      <c r="AB554" s="104" t="s">
        <v>5203</v>
      </c>
      <c r="AC554" s="104" t="s">
        <v>4693</v>
      </c>
      <c r="AD554" s="215"/>
      <c r="AE554" s="215" t="s">
        <v>4695</v>
      </c>
      <c r="AF554" s="294" t="s">
        <v>22</v>
      </c>
      <c r="AG554" s="294" t="s">
        <v>22</v>
      </c>
      <c r="AH554" s="294" t="s">
        <v>22</v>
      </c>
      <c r="AI554" s="294" t="s">
        <v>22</v>
      </c>
      <c r="AJ554" s="294" t="s">
        <v>22</v>
      </c>
      <c r="AK554" s="8"/>
      <c r="AL554" s="9" t="s">
        <v>22</v>
      </c>
      <c r="AM554" s="9" t="s">
        <v>22</v>
      </c>
      <c r="AN554" s="9">
        <v>0.514</v>
      </c>
      <c r="AO554" s="9" t="s">
        <v>22</v>
      </c>
      <c r="AP554" s="9" t="s">
        <v>22</v>
      </c>
      <c r="AQ554" s="8"/>
      <c r="AR554" s="9" t="s">
        <v>4858</v>
      </c>
      <c r="AS554" s="9" t="s">
        <v>22</v>
      </c>
      <c r="AT554" s="9" t="s">
        <v>22</v>
      </c>
    </row>
    <row r="555">
      <c r="A555" s="46" t="s">
        <v>4269</v>
      </c>
      <c r="B555" s="260" t="str">
        <f> VLOOKUP($A555,datasets!$A:$B,2,0)</f>
        <v>Salach 2017, ISPRS - International Archives of the Photogrammetry, Remote Sensing and Spatial Information Sciences (LJ848PGR)</v>
      </c>
      <c r="C555" s="8" t="str">
        <f t="shared" si="2"/>
        <v>LJ848PGR.8.1</v>
      </c>
      <c r="D555" s="9" t="s">
        <v>5138</v>
      </c>
      <c r="E555" s="9" t="s">
        <v>5138</v>
      </c>
      <c r="F555" s="9" t="s">
        <v>4701</v>
      </c>
      <c r="G555" s="9" t="s">
        <v>22</v>
      </c>
      <c r="H555" s="9" t="s">
        <v>22</v>
      </c>
      <c r="I555" s="9">
        <v>0.2</v>
      </c>
      <c r="J555" s="9">
        <v>0.1</v>
      </c>
      <c r="K555" s="9" t="s">
        <v>22</v>
      </c>
      <c r="L555" s="8"/>
      <c r="M555" s="9">
        <v>5.0</v>
      </c>
      <c r="N555" s="9">
        <v>5.0</v>
      </c>
      <c r="O555" s="9">
        <v>0.158</v>
      </c>
      <c r="P555" s="9">
        <v>0.08</v>
      </c>
      <c r="Q555" s="9">
        <v>0.177</v>
      </c>
      <c r="R555" s="9" t="s">
        <v>22</v>
      </c>
      <c r="S555" s="9" t="s">
        <v>22</v>
      </c>
      <c r="T555" s="8"/>
      <c r="U555" s="9">
        <v>16.0</v>
      </c>
      <c r="V555" s="9">
        <v>0.201</v>
      </c>
      <c r="W555" s="9">
        <v>0.135</v>
      </c>
      <c r="X555" s="9">
        <v>0.595</v>
      </c>
      <c r="Y555" s="9" t="s">
        <v>22</v>
      </c>
      <c r="Z555" s="9" t="s">
        <v>22</v>
      </c>
      <c r="AA555" s="8"/>
      <c r="AB555" s="104" t="s">
        <v>5203</v>
      </c>
      <c r="AC555" s="104" t="s">
        <v>4693</v>
      </c>
      <c r="AD555" s="215"/>
      <c r="AE555" s="215" t="s">
        <v>4695</v>
      </c>
      <c r="AF555" s="294" t="s">
        <v>22</v>
      </c>
      <c r="AG555" s="294" t="s">
        <v>22</v>
      </c>
      <c r="AH555" s="294" t="s">
        <v>22</v>
      </c>
      <c r="AI555" s="294" t="s">
        <v>22</v>
      </c>
      <c r="AJ555" s="294" t="s">
        <v>22</v>
      </c>
      <c r="AK555" s="8"/>
      <c r="AL555" s="9" t="s">
        <v>22</v>
      </c>
      <c r="AM555" s="9" t="s">
        <v>22</v>
      </c>
      <c r="AN555" s="9" t="s">
        <v>22</v>
      </c>
      <c r="AO555" s="9" t="s">
        <v>22</v>
      </c>
      <c r="AP555" s="9" t="s">
        <v>22</v>
      </c>
      <c r="AQ555" s="8"/>
      <c r="AR555" s="9" t="s">
        <v>22</v>
      </c>
      <c r="AS555" s="9" t="s">
        <v>22</v>
      </c>
      <c r="AT555" s="9" t="s">
        <v>22</v>
      </c>
    </row>
    <row r="556">
      <c r="A556" s="30" t="s">
        <v>4270</v>
      </c>
      <c r="B556" s="260" t="str">
        <f> VLOOKUP($A556,datasets!$A:$B,2,0)</f>
        <v>Salach 2017, ISPRS - International Archives of the Photogrammetry, Remote Sensing and Spatial Information Sciences (LJ848PGR)</v>
      </c>
      <c r="C556" s="8" t="str">
        <f t="shared" si="2"/>
        <v>LJ848PGR.9.1</v>
      </c>
      <c r="D556" s="9" t="s">
        <v>5138</v>
      </c>
      <c r="E556" s="9" t="s">
        <v>5138</v>
      </c>
      <c r="F556" s="9" t="s">
        <v>4701</v>
      </c>
      <c r="G556" s="9" t="s">
        <v>22</v>
      </c>
      <c r="H556" s="9" t="s">
        <v>22</v>
      </c>
      <c r="I556" s="9">
        <v>0.2</v>
      </c>
      <c r="J556" s="9">
        <v>0.1</v>
      </c>
      <c r="K556" s="9" t="s">
        <v>22</v>
      </c>
      <c r="L556" s="8"/>
      <c r="M556" s="9">
        <v>3.0</v>
      </c>
      <c r="N556" s="9">
        <v>3.0</v>
      </c>
      <c r="O556" s="9">
        <v>0.147</v>
      </c>
      <c r="P556" s="9">
        <v>0.105</v>
      </c>
      <c r="Q556" s="9">
        <v>0.01</v>
      </c>
      <c r="R556" s="9" t="s">
        <v>22</v>
      </c>
      <c r="S556" s="9" t="s">
        <v>22</v>
      </c>
      <c r="T556" s="8"/>
      <c r="U556" s="9">
        <v>18.0</v>
      </c>
      <c r="V556" s="9">
        <v>0.308</v>
      </c>
      <c r="W556" s="9">
        <v>0.406</v>
      </c>
      <c r="X556" s="9">
        <v>1.21</v>
      </c>
      <c r="Y556" s="9" t="s">
        <v>22</v>
      </c>
      <c r="Z556" s="9" t="s">
        <v>22</v>
      </c>
      <c r="AA556" s="8"/>
      <c r="AB556" s="104" t="s">
        <v>5203</v>
      </c>
      <c r="AC556" s="104" t="s">
        <v>4693</v>
      </c>
      <c r="AD556" s="215"/>
      <c r="AE556" s="215" t="s">
        <v>4695</v>
      </c>
      <c r="AF556" s="294" t="s">
        <v>22</v>
      </c>
      <c r="AG556" s="294" t="s">
        <v>22</v>
      </c>
      <c r="AH556" s="294" t="s">
        <v>22</v>
      </c>
      <c r="AI556" s="294" t="s">
        <v>22</v>
      </c>
      <c r="AJ556" s="294" t="s">
        <v>22</v>
      </c>
      <c r="AK556" s="8"/>
      <c r="AL556" s="9" t="s">
        <v>22</v>
      </c>
      <c r="AM556" s="9" t="s">
        <v>22</v>
      </c>
      <c r="AN556" s="9">
        <v>0.912</v>
      </c>
      <c r="AO556" s="9" t="s">
        <v>22</v>
      </c>
      <c r="AP556" s="9" t="s">
        <v>22</v>
      </c>
      <c r="AQ556" s="8"/>
      <c r="AR556" s="9" t="s">
        <v>4858</v>
      </c>
      <c r="AS556" s="9" t="s">
        <v>22</v>
      </c>
      <c r="AT556" s="9" t="s">
        <v>22</v>
      </c>
    </row>
    <row r="557">
      <c r="A557" s="30" t="s">
        <v>4271</v>
      </c>
      <c r="B557" s="260" t="str">
        <f> VLOOKUP($A557,datasets!$A:$B,2,0)</f>
        <v>Salach 2017, ISPRS - International Archives of the Photogrammetry, Remote Sensing and Spatial Information Sciences (LJ848PGR)</v>
      </c>
      <c r="C557" s="8" t="str">
        <f t="shared" si="2"/>
        <v>LJ848PGR.10.1</v>
      </c>
      <c r="D557" s="9" t="s">
        <v>5138</v>
      </c>
      <c r="E557" s="9" t="s">
        <v>5138</v>
      </c>
      <c r="F557" s="9" t="s">
        <v>4701</v>
      </c>
      <c r="G557" s="9" t="s">
        <v>22</v>
      </c>
      <c r="H557" s="9" t="s">
        <v>22</v>
      </c>
      <c r="I557" s="9">
        <v>0.2</v>
      </c>
      <c r="J557" s="9">
        <v>0.1</v>
      </c>
      <c r="K557" s="9" t="s">
        <v>22</v>
      </c>
      <c r="L557" s="8"/>
      <c r="M557" s="9">
        <v>11.0</v>
      </c>
      <c r="N557" s="9">
        <v>11.0</v>
      </c>
      <c r="O557" s="9">
        <v>0.057</v>
      </c>
      <c r="P557" s="9">
        <v>0.072</v>
      </c>
      <c r="Q557" s="9">
        <v>0.086</v>
      </c>
      <c r="R557" s="9" t="s">
        <v>22</v>
      </c>
      <c r="S557" s="9" t="s">
        <v>22</v>
      </c>
      <c r="T557" s="8"/>
      <c r="U557" s="9">
        <v>10.0</v>
      </c>
      <c r="V557" s="9">
        <v>0.124</v>
      </c>
      <c r="W557" s="9">
        <v>0.072</v>
      </c>
      <c r="X557" s="9">
        <v>0.183</v>
      </c>
      <c r="Y557" s="9" t="s">
        <v>22</v>
      </c>
      <c r="Z557" s="9" t="s">
        <v>22</v>
      </c>
      <c r="AA557" s="8"/>
      <c r="AB557" s="104" t="s">
        <v>5203</v>
      </c>
      <c r="AC557" s="104" t="s">
        <v>4693</v>
      </c>
      <c r="AD557" s="215"/>
      <c r="AE557" s="215" t="s">
        <v>4695</v>
      </c>
      <c r="AF557" s="294" t="s">
        <v>22</v>
      </c>
      <c r="AG557" s="294" t="s">
        <v>22</v>
      </c>
      <c r="AH557" s="294" t="s">
        <v>22</v>
      </c>
      <c r="AI557" s="294" t="s">
        <v>22</v>
      </c>
      <c r="AJ557" s="294" t="s">
        <v>22</v>
      </c>
      <c r="AK557" s="8"/>
      <c r="AL557" s="9" t="s">
        <v>22</v>
      </c>
      <c r="AM557" s="9" t="s">
        <v>22</v>
      </c>
      <c r="AN557" s="9">
        <v>0.619</v>
      </c>
      <c r="AO557" s="9" t="s">
        <v>22</v>
      </c>
      <c r="AP557" s="9" t="s">
        <v>22</v>
      </c>
      <c r="AQ557" s="8"/>
      <c r="AR557" s="9" t="s">
        <v>4858</v>
      </c>
      <c r="AS557" s="9" t="s">
        <v>22</v>
      </c>
      <c r="AT557" s="9" t="s">
        <v>22</v>
      </c>
    </row>
    <row r="558">
      <c r="A558" s="8" t="s">
        <v>4273</v>
      </c>
      <c r="B558" s="260" t="str">
        <f> VLOOKUP($A558,datasets!$A:$B,2,0)</f>
        <v>Salach 2017, ISPRS - International Archives of the Photogrammetry, Remote Sensing and Spatial Information Sciences (LJ848PGR)</v>
      </c>
      <c r="C558" s="8" t="str">
        <f t="shared" si="2"/>
        <v>LJ848PGR.11.1</v>
      </c>
      <c r="D558" s="9" t="s">
        <v>5138</v>
      </c>
      <c r="E558" s="9" t="s">
        <v>5138</v>
      </c>
      <c r="F558" s="9" t="s">
        <v>4701</v>
      </c>
      <c r="G558" s="9" t="s">
        <v>22</v>
      </c>
      <c r="H558" s="9" t="s">
        <v>22</v>
      </c>
      <c r="I558" s="9">
        <v>0.2</v>
      </c>
      <c r="J558" s="9">
        <v>0.1</v>
      </c>
      <c r="K558" s="9" t="s">
        <v>22</v>
      </c>
      <c r="L558" s="8"/>
      <c r="M558" s="9">
        <v>5.0</v>
      </c>
      <c r="N558" s="9">
        <v>5.0</v>
      </c>
      <c r="O558" s="9">
        <v>0.032</v>
      </c>
      <c r="P558" s="9">
        <v>0.03</v>
      </c>
      <c r="Q558" s="9">
        <v>0.066</v>
      </c>
      <c r="R558" s="9" t="s">
        <v>22</v>
      </c>
      <c r="S558" s="9" t="s">
        <v>22</v>
      </c>
      <c r="T558" s="8"/>
      <c r="U558" s="9">
        <v>16.0</v>
      </c>
      <c r="V558" s="9">
        <v>0.161</v>
      </c>
      <c r="W558" s="9">
        <v>0.127</v>
      </c>
      <c r="X558" s="9">
        <v>0.298</v>
      </c>
      <c r="Y558" s="9" t="s">
        <v>22</v>
      </c>
      <c r="Z558" s="9" t="s">
        <v>22</v>
      </c>
      <c r="AA558" s="8"/>
      <c r="AB558" s="104" t="s">
        <v>5203</v>
      </c>
      <c r="AC558" s="104" t="s">
        <v>4693</v>
      </c>
      <c r="AD558" s="215"/>
      <c r="AE558" s="215" t="s">
        <v>4695</v>
      </c>
      <c r="AF558" s="294" t="s">
        <v>22</v>
      </c>
      <c r="AG558" s="294" t="s">
        <v>22</v>
      </c>
      <c r="AH558" s="294" t="s">
        <v>22</v>
      </c>
      <c r="AI558" s="294" t="s">
        <v>22</v>
      </c>
      <c r="AJ558" s="294" t="s">
        <v>22</v>
      </c>
      <c r="AK558" s="8"/>
      <c r="AL558" s="9" t="s">
        <v>22</v>
      </c>
      <c r="AM558" s="9" t="s">
        <v>22</v>
      </c>
      <c r="AN558" s="9" t="s">
        <v>22</v>
      </c>
      <c r="AO558" s="9" t="s">
        <v>22</v>
      </c>
      <c r="AP558" s="9" t="s">
        <v>22</v>
      </c>
      <c r="AQ558" s="8"/>
      <c r="AR558" s="9" t="s">
        <v>22</v>
      </c>
      <c r="AS558" s="9" t="s">
        <v>22</v>
      </c>
      <c r="AT558" s="9" t="s">
        <v>22</v>
      </c>
    </row>
    <row r="559">
      <c r="A559" s="8" t="s">
        <v>4274</v>
      </c>
      <c r="B559" s="260" t="str">
        <f> VLOOKUP($A559,datasets!$A:$B,2,0)</f>
        <v>Salach 2017, ISPRS - International Archives of the Photogrammetry, Remote Sensing and Spatial Information Sciences (LJ848PGR)</v>
      </c>
      <c r="C559" s="8" t="str">
        <f t="shared" si="2"/>
        <v>LJ848PGR.12.1</v>
      </c>
      <c r="D559" s="9" t="s">
        <v>5138</v>
      </c>
      <c r="E559" s="9" t="s">
        <v>5138</v>
      </c>
      <c r="F559" s="9" t="s">
        <v>4701</v>
      </c>
      <c r="G559" s="9" t="s">
        <v>22</v>
      </c>
      <c r="H559" s="9" t="s">
        <v>22</v>
      </c>
      <c r="I559" s="9">
        <v>0.2</v>
      </c>
      <c r="J559" s="9">
        <v>0.1</v>
      </c>
      <c r="K559" s="9" t="s">
        <v>22</v>
      </c>
      <c r="L559" s="8"/>
      <c r="M559" s="9">
        <v>3.0</v>
      </c>
      <c r="N559" s="9">
        <v>3.0</v>
      </c>
      <c r="O559" s="9">
        <v>0.001</v>
      </c>
      <c r="P559" s="9">
        <v>0.001</v>
      </c>
      <c r="Q559" s="9">
        <v>0.001</v>
      </c>
      <c r="R559" s="9" t="s">
        <v>22</v>
      </c>
      <c r="S559" s="9" t="s">
        <v>22</v>
      </c>
      <c r="T559" s="8"/>
      <c r="U559" s="9">
        <v>18.0</v>
      </c>
      <c r="V559" s="9">
        <v>0.164</v>
      </c>
      <c r="W559" s="9">
        <v>0.109</v>
      </c>
      <c r="X559" s="9">
        <v>0.212</v>
      </c>
      <c r="Y559" s="9" t="s">
        <v>22</v>
      </c>
      <c r="Z559" s="9" t="s">
        <v>22</v>
      </c>
      <c r="AA559" s="8"/>
      <c r="AB559" s="46" t="s">
        <v>5203</v>
      </c>
      <c r="AC559" s="46" t="s">
        <v>4693</v>
      </c>
      <c r="AD559" s="215"/>
      <c r="AE559" s="215" t="s">
        <v>4695</v>
      </c>
      <c r="AF559" s="294" t="s">
        <v>22</v>
      </c>
      <c r="AG559" s="294" t="s">
        <v>22</v>
      </c>
      <c r="AH559" s="294" t="s">
        <v>22</v>
      </c>
      <c r="AI559" s="294" t="s">
        <v>22</v>
      </c>
      <c r="AJ559" s="294" t="s">
        <v>22</v>
      </c>
      <c r="AK559" s="8"/>
      <c r="AL559" s="9" t="s">
        <v>22</v>
      </c>
      <c r="AM559" s="9" t="s">
        <v>22</v>
      </c>
      <c r="AN559" s="9">
        <v>1.121</v>
      </c>
      <c r="AO559" s="9" t="s">
        <v>22</v>
      </c>
      <c r="AP559" s="9" t="s">
        <v>22</v>
      </c>
      <c r="AQ559" s="8"/>
      <c r="AR559" s="9" t="s">
        <v>4858</v>
      </c>
      <c r="AS559" s="9" t="s">
        <v>22</v>
      </c>
      <c r="AT559" s="9" t="s">
        <v>22</v>
      </c>
    </row>
    <row r="560">
      <c r="A560" s="8" t="s">
        <v>4275</v>
      </c>
      <c r="B560" s="260" t="str">
        <f> VLOOKUP($A560,datasets!$A:$B,2,0)</f>
        <v>Salach 2017, ISPRS - International Archives of the Photogrammetry, Remote Sensing and Spatial Information Sciences (LJ848PGR)</v>
      </c>
      <c r="C560" s="8" t="str">
        <f t="shared" si="2"/>
        <v>LJ848PGR.13.1</v>
      </c>
      <c r="D560" s="9" t="s">
        <v>5138</v>
      </c>
      <c r="E560" s="9" t="s">
        <v>5138</v>
      </c>
      <c r="F560" s="9" t="s">
        <v>4701</v>
      </c>
      <c r="G560" s="9" t="s">
        <v>22</v>
      </c>
      <c r="H560" s="9" t="s">
        <v>22</v>
      </c>
      <c r="I560" s="9">
        <v>0.2</v>
      </c>
      <c r="J560" s="9">
        <v>0.1</v>
      </c>
      <c r="K560" s="9" t="s">
        <v>22</v>
      </c>
      <c r="L560" s="8"/>
      <c r="M560" s="9">
        <v>11.0</v>
      </c>
      <c r="N560" s="9">
        <v>11.0</v>
      </c>
      <c r="O560" s="9">
        <v>0.067</v>
      </c>
      <c r="P560" s="9">
        <v>0.083</v>
      </c>
      <c r="Q560" s="9">
        <v>0.082</v>
      </c>
      <c r="R560" s="9" t="s">
        <v>22</v>
      </c>
      <c r="S560" s="9" t="s">
        <v>22</v>
      </c>
      <c r="T560" s="8"/>
      <c r="U560" s="9">
        <v>10.0</v>
      </c>
      <c r="V560" s="9">
        <v>0.149</v>
      </c>
      <c r="W560" s="9">
        <v>0.067</v>
      </c>
      <c r="X560" s="9">
        <v>0.255</v>
      </c>
      <c r="Y560" s="9" t="s">
        <v>22</v>
      </c>
      <c r="Z560" s="9" t="s">
        <v>22</v>
      </c>
      <c r="AA560" s="8"/>
      <c r="AB560" s="46" t="s">
        <v>5203</v>
      </c>
      <c r="AC560" s="46" t="s">
        <v>4693</v>
      </c>
      <c r="AD560" s="215"/>
      <c r="AE560" s="215" t="s">
        <v>4695</v>
      </c>
      <c r="AF560" s="294" t="s">
        <v>22</v>
      </c>
      <c r="AG560" s="294" t="s">
        <v>22</v>
      </c>
      <c r="AH560" s="294" t="s">
        <v>22</v>
      </c>
      <c r="AI560" s="294" t="s">
        <v>22</v>
      </c>
      <c r="AJ560" s="294" t="s">
        <v>22</v>
      </c>
      <c r="AK560" s="8"/>
      <c r="AL560" s="9" t="s">
        <v>22</v>
      </c>
      <c r="AM560" s="9" t="s">
        <v>22</v>
      </c>
      <c r="AN560" s="9">
        <v>0.843</v>
      </c>
      <c r="AO560" s="9" t="s">
        <v>22</v>
      </c>
      <c r="AP560" s="9" t="s">
        <v>22</v>
      </c>
      <c r="AQ560" s="8"/>
      <c r="AR560" s="9" t="s">
        <v>4858</v>
      </c>
      <c r="AS560" s="9" t="s">
        <v>22</v>
      </c>
      <c r="AT560" s="9" t="s">
        <v>22</v>
      </c>
    </row>
    <row r="561">
      <c r="A561" s="8" t="s">
        <v>4276</v>
      </c>
      <c r="B561" s="260" t="str">
        <f> VLOOKUP($A561,datasets!$A:$B,2,0)</f>
        <v>Salach 2017, ISPRS - International Archives of the Photogrammetry, Remote Sensing and Spatial Information Sciences (LJ848PGR)</v>
      </c>
      <c r="C561" s="8" t="str">
        <f t="shared" si="2"/>
        <v>LJ848PGR.14.1</v>
      </c>
      <c r="D561" s="9" t="s">
        <v>5138</v>
      </c>
      <c r="E561" s="9" t="s">
        <v>5138</v>
      </c>
      <c r="F561" s="9" t="s">
        <v>4701</v>
      </c>
      <c r="G561" s="9" t="s">
        <v>22</v>
      </c>
      <c r="H561" s="9" t="s">
        <v>22</v>
      </c>
      <c r="I561" s="9">
        <v>0.2</v>
      </c>
      <c r="J561" s="9">
        <v>0.1</v>
      </c>
      <c r="K561" s="9" t="s">
        <v>22</v>
      </c>
      <c r="L561" s="8"/>
      <c r="M561" s="9">
        <v>5.0</v>
      </c>
      <c r="N561" s="9">
        <v>5.0</v>
      </c>
      <c r="O561" s="9">
        <v>0.026</v>
      </c>
      <c r="P561" s="9">
        <v>0.027</v>
      </c>
      <c r="Q561" s="9">
        <v>0.062</v>
      </c>
      <c r="R561" s="9" t="s">
        <v>22</v>
      </c>
      <c r="S561" s="9" t="s">
        <v>22</v>
      </c>
      <c r="T561" s="8"/>
      <c r="U561" s="9">
        <v>16.0</v>
      </c>
      <c r="V561" s="9">
        <v>0.171</v>
      </c>
      <c r="W561" s="9">
        <v>0.137</v>
      </c>
      <c r="X561" s="9">
        <v>0.289</v>
      </c>
      <c r="Y561" s="9" t="s">
        <v>22</v>
      </c>
      <c r="Z561" s="9" t="s">
        <v>22</v>
      </c>
      <c r="AA561" s="8"/>
      <c r="AB561" s="46" t="s">
        <v>5203</v>
      </c>
      <c r="AC561" s="46" t="s">
        <v>4693</v>
      </c>
      <c r="AD561" s="215"/>
      <c r="AE561" s="215" t="s">
        <v>4695</v>
      </c>
      <c r="AF561" s="294" t="s">
        <v>22</v>
      </c>
      <c r="AG561" s="294" t="s">
        <v>22</v>
      </c>
      <c r="AH561" s="294" t="s">
        <v>22</v>
      </c>
      <c r="AI561" s="294" t="s">
        <v>22</v>
      </c>
      <c r="AJ561" s="294" t="s">
        <v>22</v>
      </c>
      <c r="AK561" s="8"/>
      <c r="AL561" s="9" t="s">
        <v>22</v>
      </c>
      <c r="AM561" s="9" t="s">
        <v>22</v>
      </c>
      <c r="AN561" s="9" t="s">
        <v>22</v>
      </c>
      <c r="AO561" s="9" t="s">
        <v>22</v>
      </c>
      <c r="AP561" s="9" t="s">
        <v>22</v>
      </c>
      <c r="AQ561" s="8"/>
      <c r="AR561" s="9" t="s">
        <v>22</v>
      </c>
      <c r="AS561" s="9" t="s">
        <v>22</v>
      </c>
      <c r="AT561" s="9" t="s">
        <v>22</v>
      </c>
    </row>
    <row r="562">
      <c r="A562" s="8" t="s">
        <v>4277</v>
      </c>
      <c r="B562" s="260" t="str">
        <f> VLOOKUP($A562,datasets!$A:$B,2,0)</f>
        <v>Salach 2017, ISPRS - International Archives of the Photogrammetry, Remote Sensing and Spatial Information Sciences (LJ848PGR)</v>
      </c>
      <c r="C562" s="8" t="str">
        <f t="shared" si="2"/>
        <v>LJ848PGR.15.1</v>
      </c>
      <c r="D562" s="9" t="s">
        <v>5138</v>
      </c>
      <c r="E562" s="9" t="s">
        <v>5138</v>
      </c>
      <c r="F562" s="9" t="s">
        <v>4701</v>
      </c>
      <c r="G562" s="9" t="s">
        <v>22</v>
      </c>
      <c r="H562" s="9" t="s">
        <v>22</v>
      </c>
      <c r="I562" s="9">
        <v>0.2</v>
      </c>
      <c r="J562" s="9">
        <v>0.1</v>
      </c>
      <c r="K562" s="9" t="s">
        <v>22</v>
      </c>
      <c r="L562" s="8"/>
      <c r="M562" s="9">
        <v>3.0</v>
      </c>
      <c r="N562" s="9">
        <v>3.0</v>
      </c>
      <c r="O562" s="9">
        <v>0.002</v>
      </c>
      <c r="P562" s="9">
        <v>0.001</v>
      </c>
      <c r="Q562" s="9">
        <v>0.001</v>
      </c>
      <c r="R562" s="9" t="s">
        <v>22</v>
      </c>
      <c r="S562" s="9" t="s">
        <v>22</v>
      </c>
      <c r="T562" s="8"/>
      <c r="U562" s="9">
        <v>18.0</v>
      </c>
      <c r="V562" s="9">
        <v>0.135</v>
      </c>
      <c r="W562" s="9">
        <v>0.239</v>
      </c>
      <c r="X562" s="9">
        <v>0.618</v>
      </c>
      <c r="Y562" s="9" t="s">
        <v>22</v>
      </c>
      <c r="Z562" s="9" t="s">
        <v>22</v>
      </c>
      <c r="AA562" s="8"/>
      <c r="AB562" s="46" t="s">
        <v>5203</v>
      </c>
      <c r="AC562" s="46" t="s">
        <v>4693</v>
      </c>
      <c r="AD562" s="215"/>
      <c r="AE562" s="215" t="s">
        <v>4695</v>
      </c>
      <c r="AF562" s="294" t="s">
        <v>22</v>
      </c>
      <c r="AG562" s="294" t="s">
        <v>22</v>
      </c>
      <c r="AH562" s="294" t="s">
        <v>22</v>
      </c>
      <c r="AI562" s="294" t="s">
        <v>22</v>
      </c>
      <c r="AJ562" s="294" t="s">
        <v>22</v>
      </c>
      <c r="AK562" s="8"/>
      <c r="AL562" s="9" t="s">
        <v>22</v>
      </c>
      <c r="AM562" s="9" t="s">
        <v>22</v>
      </c>
      <c r="AN562" s="9">
        <v>4.84</v>
      </c>
      <c r="AO562" s="9" t="s">
        <v>22</v>
      </c>
      <c r="AP562" s="9" t="s">
        <v>22</v>
      </c>
      <c r="AQ562" s="8"/>
      <c r="AR562" s="9" t="s">
        <v>4858</v>
      </c>
      <c r="AS562" s="9" t="s">
        <v>22</v>
      </c>
      <c r="AT562" s="9" t="s">
        <v>22</v>
      </c>
    </row>
    <row r="563">
      <c r="A563" s="9" t="s">
        <v>4278</v>
      </c>
      <c r="B563" s="260" t="str">
        <f> VLOOKUP($A563,datasets!$A:$B,2,0)</f>
        <v>Schiefer and Gilbert 2007, Geomorphology (UZ4K7DVA)</v>
      </c>
      <c r="C563" s="8" t="str">
        <f t="shared" si="2"/>
        <v>UZ4K7DVA.1.1</v>
      </c>
      <c r="D563" s="9" t="s">
        <v>4700</v>
      </c>
      <c r="E563" s="9" t="s">
        <v>4700</v>
      </c>
      <c r="F563" s="9" t="s">
        <v>4701</v>
      </c>
      <c r="G563" s="9" t="s">
        <v>22</v>
      </c>
      <c r="H563" s="9" t="s">
        <v>22</v>
      </c>
      <c r="I563" s="9" t="s">
        <v>22</v>
      </c>
      <c r="J563" s="9" t="s">
        <v>22</v>
      </c>
      <c r="K563" s="9">
        <v>0.1</v>
      </c>
      <c r="L563" s="8"/>
      <c r="M563" s="9">
        <v>9.0</v>
      </c>
      <c r="N563" s="9">
        <v>9.0</v>
      </c>
      <c r="O563" s="9" t="s">
        <v>22</v>
      </c>
      <c r="P563" s="9" t="s">
        <v>22</v>
      </c>
      <c r="Q563" s="9" t="s">
        <v>22</v>
      </c>
      <c r="R563" s="9" t="s">
        <v>22</v>
      </c>
      <c r="S563" s="9">
        <v>1.6</v>
      </c>
      <c r="T563" s="8"/>
      <c r="U563" s="9" t="s">
        <v>22</v>
      </c>
      <c r="V563" s="9" t="s">
        <v>22</v>
      </c>
      <c r="W563" s="9" t="s">
        <v>22</v>
      </c>
      <c r="X563" s="9" t="s">
        <v>22</v>
      </c>
      <c r="Y563" s="9" t="s">
        <v>22</v>
      </c>
      <c r="Z563" s="9" t="s">
        <v>22</v>
      </c>
      <c r="AA563" s="8"/>
      <c r="AB563" s="9" t="s">
        <v>5453</v>
      </c>
      <c r="AC563" s="9" t="s">
        <v>4758</v>
      </c>
      <c r="AD563" s="8"/>
      <c r="AE563" s="215" t="s">
        <v>4695</v>
      </c>
      <c r="AF563" s="294" t="s">
        <v>22</v>
      </c>
      <c r="AG563" s="294" t="s">
        <v>22</v>
      </c>
      <c r="AH563" s="294" t="s">
        <v>22</v>
      </c>
      <c r="AI563" s="294" t="s">
        <v>22</v>
      </c>
      <c r="AJ563" s="294" t="s">
        <v>22</v>
      </c>
      <c r="AK563" s="8"/>
      <c r="AL563" s="9" t="s">
        <v>22</v>
      </c>
      <c r="AM563" s="9" t="s">
        <v>22</v>
      </c>
      <c r="AN563" s="9">
        <v>1.42</v>
      </c>
      <c r="AO563" s="9" t="s">
        <v>22</v>
      </c>
      <c r="AP563" s="9" t="s">
        <v>22</v>
      </c>
      <c r="AQ563" s="8"/>
      <c r="AR563" s="9" t="s">
        <v>4714</v>
      </c>
      <c r="AS563" s="9" t="s">
        <v>5454</v>
      </c>
      <c r="AT563" s="9" t="s">
        <v>5455</v>
      </c>
    </row>
    <row r="564">
      <c r="A564" s="9" t="s">
        <v>4283</v>
      </c>
      <c r="B564" s="260" t="str">
        <f> VLOOKUP($A564,datasets!$A:$B,2,0)</f>
        <v>Schiefer and Gilbert 2007, Geomorphology (UZ4K7DVA)</v>
      </c>
      <c r="C564" s="8" t="str">
        <f t="shared" si="2"/>
        <v>UZ4K7DVA.2.1</v>
      </c>
      <c r="D564" s="9" t="s">
        <v>4700</v>
      </c>
      <c r="E564" s="9" t="s">
        <v>4700</v>
      </c>
      <c r="F564" s="9" t="s">
        <v>4701</v>
      </c>
      <c r="G564" s="9" t="s">
        <v>22</v>
      </c>
      <c r="H564" s="9" t="s">
        <v>22</v>
      </c>
      <c r="I564" s="9" t="s">
        <v>22</v>
      </c>
      <c r="J564" s="9" t="s">
        <v>22</v>
      </c>
      <c r="K564" s="9">
        <v>0.1</v>
      </c>
      <c r="L564" s="8"/>
      <c r="M564" s="9">
        <v>9.0</v>
      </c>
      <c r="N564" s="9">
        <v>9.0</v>
      </c>
      <c r="O564" s="9" t="s">
        <v>22</v>
      </c>
      <c r="P564" s="9" t="s">
        <v>22</v>
      </c>
      <c r="Q564" s="9" t="s">
        <v>22</v>
      </c>
      <c r="R564" s="9" t="s">
        <v>22</v>
      </c>
      <c r="S564" s="9">
        <v>0.8</v>
      </c>
      <c r="T564" s="8"/>
      <c r="U564" s="9" t="s">
        <v>22</v>
      </c>
      <c r="V564" s="9" t="s">
        <v>22</v>
      </c>
      <c r="W564" s="9" t="s">
        <v>22</v>
      </c>
      <c r="X564" s="9" t="s">
        <v>22</v>
      </c>
      <c r="Y564" s="9" t="s">
        <v>22</v>
      </c>
      <c r="Z564" s="9" t="s">
        <v>22</v>
      </c>
      <c r="AA564" s="8"/>
      <c r="AB564" s="9" t="s">
        <v>5453</v>
      </c>
      <c r="AC564" s="9" t="s">
        <v>4758</v>
      </c>
      <c r="AD564" s="8"/>
      <c r="AE564" s="215" t="s">
        <v>4695</v>
      </c>
      <c r="AF564" s="294" t="s">
        <v>22</v>
      </c>
      <c r="AG564" s="294" t="s">
        <v>22</v>
      </c>
      <c r="AH564" s="294" t="s">
        <v>22</v>
      </c>
      <c r="AI564" s="294" t="s">
        <v>22</v>
      </c>
      <c r="AJ564" s="294" t="s">
        <v>22</v>
      </c>
      <c r="AK564" s="8"/>
      <c r="AL564" s="9" t="s">
        <v>22</v>
      </c>
      <c r="AM564" s="9" t="s">
        <v>22</v>
      </c>
      <c r="AN564" s="9">
        <v>0.61</v>
      </c>
      <c r="AO564" s="9" t="s">
        <v>22</v>
      </c>
      <c r="AP564" s="9" t="s">
        <v>22</v>
      </c>
      <c r="AQ564" s="8"/>
      <c r="AR564" s="9" t="s">
        <v>4714</v>
      </c>
      <c r="AS564" s="9" t="s">
        <v>5454</v>
      </c>
      <c r="AT564" s="9" t="s">
        <v>5455</v>
      </c>
    </row>
    <row r="565">
      <c r="A565" s="9" t="s">
        <v>4284</v>
      </c>
      <c r="B565" s="260" t="str">
        <f> VLOOKUP($A565,datasets!$A:$B,2,0)</f>
        <v>Schiefer and Gilbert 2007, Geomorphology (UZ4K7DVA)</v>
      </c>
      <c r="C565" s="8" t="str">
        <f t="shared" si="2"/>
        <v>UZ4K7DVA.3.1</v>
      </c>
      <c r="D565" s="9" t="s">
        <v>4700</v>
      </c>
      <c r="E565" s="9" t="s">
        <v>4700</v>
      </c>
      <c r="F565" s="9" t="s">
        <v>4701</v>
      </c>
      <c r="G565" s="9" t="s">
        <v>22</v>
      </c>
      <c r="H565" s="9" t="s">
        <v>22</v>
      </c>
      <c r="I565" s="9" t="s">
        <v>22</v>
      </c>
      <c r="J565" s="9" t="s">
        <v>22</v>
      </c>
      <c r="K565" s="9">
        <v>0.1</v>
      </c>
      <c r="L565" s="8"/>
      <c r="M565" s="9">
        <v>9.0</v>
      </c>
      <c r="N565" s="9">
        <v>9.0</v>
      </c>
      <c r="O565" s="9" t="s">
        <v>22</v>
      </c>
      <c r="P565" s="9" t="s">
        <v>22</v>
      </c>
      <c r="Q565" s="9" t="s">
        <v>22</v>
      </c>
      <c r="R565" s="9" t="s">
        <v>22</v>
      </c>
      <c r="S565" s="9">
        <v>0.6</v>
      </c>
      <c r="T565" s="8"/>
      <c r="U565" s="9" t="s">
        <v>22</v>
      </c>
      <c r="V565" s="9" t="s">
        <v>22</v>
      </c>
      <c r="W565" s="9" t="s">
        <v>22</v>
      </c>
      <c r="X565" s="9" t="s">
        <v>22</v>
      </c>
      <c r="Y565" s="9" t="s">
        <v>22</v>
      </c>
      <c r="Z565" s="9" t="s">
        <v>22</v>
      </c>
      <c r="AA565" s="8"/>
      <c r="AB565" s="9" t="s">
        <v>5453</v>
      </c>
      <c r="AC565" s="9" t="s">
        <v>4758</v>
      </c>
      <c r="AD565" s="8"/>
      <c r="AE565" s="215" t="s">
        <v>4695</v>
      </c>
      <c r="AF565" s="294" t="s">
        <v>22</v>
      </c>
      <c r="AG565" s="294" t="s">
        <v>22</v>
      </c>
      <c r="AH565" s="294" t="s">
        <v>22</v>
      </c>
      <c r="AI565" s="294" t="s">
        <v>22</v>
      </c>
      <c r="AJ565" s="294" t="s">
        <v>22</v>
      </c>
      <c r="AK565" s="8"/>
      <c r="AL565" s="9" t="s">
        <v>22</v>
      </c>
      <c r="AM565" s="9" t="s">
        <v>22</v>
      </c>
      <c r="AN565" s="9">
        <v>0.49</v>
      </c>
      <c r="AO565" s="9" t="s">
        <v>22</v>
      </c>
      <c r="AP565" s="9" t="s">
        <v>22</v>
      </c>
      <c r="AQ565" s="8"/>
      <c r="AR565" s="9" t="s">
        <v>4714</v>
      </c>
      <c r="AS565" s="9" t="s">
        <v>5454</v>
      </c>
      <c r="AT565" s="9" t="s">
        <v>5455</v>
      </c>
    </row>
    <row r="566">
      <c r="A566" s="26" t="s">
        <v>4285</v>
      </c>
      <c r="B566" s="260" t="str">
        <f> VLOOKUP($A566,datasets!$A:$B,2,0)</f>
        <v>Schiefer and Gilbert 2007, Geomorphology (UZ4K7DVA)</v>
      </c>
      <c r="C566" s="8" t="str">
        <f t="shared" si="2"/>
        <v>UZ4K7DVA.4.1</v>
      </c>
      <c r="D566" s="9" t="s">
        <v>4700</v>
      </c>
      <c r="E566" s="9" t="s">
        <v>4700</v>
      </c>
      <c r="F566" s="9" t="s">
        <v>4701</v>
      </c>
      <c r="G566" s="9" t="s">
        <v>22</v>
      </c>
      <c r="H566" s="9" t="s">
        <v>22</v>
      </c>
      <c r="I566" s="9" t="s">
        <v>22</v>
      </c>
      <c r="J566" s="9" t="s">
        <v>22</v>
      </c>
      <c r="K566" s="9">
        <v>0.1</v>
      </c>
      <c r="M566" s="9">
        <v>9.0</v>
      </c>
      <c r="N566" s="9">
        <v>9.0</v>
      </c>
      <c r="O566" s="9" t="s">
        <v>22</v>
      </c>
      <c r="P566" s="9" t="s">
        <v>22</v>
      </c>
      <c r="Q566" s="9" t="s">
        <v>22</v>
      </c>
      <c r="R566" s="9" t="s">
        <v>22</v>
      </c>
      <c r="S566" s="9">
        <v>0.7</v>
      </c>
      <c r="U566" s="9" t="s">
        <v>22</v>
      </c>
      <c r="V566" s="9" t="s">
        <v>22</v>
      </c>
      <c r="W566" s="9" t="s">
        <v>22</v>
      </c>
      <c r="X566" s="9" t="s">
        <v>22</v>
      </c>
      <c r="Y566" s="9" t="s">
        <v>22</v>
      </c>
      <c r="Z566" s="9" t="s">
        <v>22</v>
      </c>
      <c r="AB566" s="9" t="s">
        <v>5453</v>
      </c>
      <c r="AC566" s="9" t="s">
        <v>4758</v>
      </c>
      <c r="AE566" s="215" t="s">
        <v>4695</v>
      </c>
      <c r="AF566" s="294" t="s">
        <v>22</v>
      </c>
      <c r="AG566" s="294" t="s">
        <v>22</v>
      </c>
      <c r="AH566" s="294" t="s">
        <v>22</v>
      </c>
      <c r="AI566" s="294" t="s">
        <v>22</v>
      </c>
      <c r="AJ566" s="294" t="s">
        <v>22</v>
      </c>
      <c r="AL566" s="9" t="s">
        <v>22</v>
      </c>
      <c r="AM566" s="9" t="s">
        <v>22</v>
      </c>
      <c r="AN566" s="26">
        <v>0.82</v>
      </c>
      <c r="AO566" s="9" t="s">
        <v>22</v>
      </c>
      <c r="AP566" s="9" t="s">
        <v>22</v>
      </c>
      <c r="AR566" s="9" t="s">
        <v>4714</v>
      </c>
      <c r="AS566" s="9" t="s">
        <v>5454</v>
      </c>
      <c r="AT566" s="9" t="s">
        <v>5455</v>
      </c>
    </row>
    <row r="567">
      <c r="A567" s="26" t="s">
        <v>4286</v>
      </c>
      <c r="B567" s="260" t="str">
        <f> VLOOKUP($A567,datasets!$A:$B,2,0)</f>
        <v>Schiefer and Gilbert 2007, Geomorphology (UZ4K7DVA)</v>
      </c>
      <c r="C567" s="8" t="str">
        <f t="shared" si="2"/>
        <v>UZ4K7DVA.5.1</v>
      </c>
      <c r="D567" s="9" t="s">
        <v>4700</v>
      </c>
      <c r="E567" s="9" t="s">
        <v>4700</v>
      </c>
      <c r="F567" s="9" t="s">
        <v>4701</v>
      </c>
      <c r="G567" s="9" t="s">
        <v>22</v>
      </c>
      <c r="H567" s="9" t="s">
        <v>22</v>
      </c>
      <c r="I567" s="9" t="s">
        <v>22</v>
      </c>
      <c r="J567" s="9" t="s">
        <v>22</v>
      </c>
      <c r="K567" s="9">
        <v>0.1</v>
      </c>
      <c r="M567" s="9">
        <v>9.0</v>
      </c>
      <c r="N567" s="9">
        <v>9.0</v>
      </c>
      <c r="O567" s="9" t="s">
        <v>22</v>
      </c>
      <c r="P567" s="9" t="s">
        <v>22</v>
      </c>
      <c r="Q567" s="9" t="s">
        <v>22</v>
      </c>
      <c r="R567" s="9" t="s">
        <v>22</v>
      </c>
      <c r="S567" s="9">
        <v>0.4</v>
      </c>
      <c r="U567" s="9" t="s">
        <v>22</v>
      </c>
      <c r="V567" s="9" t="s">
        <v>22</v>
      </c>
      <c r="W567" s="9" t="s">
        <v>22</v>
      </c>
      <c r="X567" s="9" t="s">
        <v>22</v>
      </c>
      <c r="Y567" s="9" t="s">
        <v>22</v>
      </c>
      <c r="Z567" s="9" t="s">
        <v>22</v>
      </c>
      <c r="AB567" s="9" t="s">
        <v>5453</v>
      </c>
      <c r="AC567" s="9" t="s">
        <v>4758</v>
      </c>
      <c r="AE567" s="215" t="s">
        <v>4695</v>
      </c>
      <c r="AF567" s="294" t="s">
        <v>22</v>
      </c>
      <c r="AG567" s="294" t="s">
        <v>22</v>
      </c>
      <c r="AH567" s="294" t="s">
        <v>22</v>
      </c>
      <c r="AI567" s="294" t="s">
        <v>22</v>
      </c>
      <c r="AJ567" s="294" t="s">
        <v>22</v>
      </c>
      <c r="AL567" s="9" t="s">
        <v>22</v>
      </c>
      <c r="AM567" s="9" t="s">
        <v>22</v>
      </c>
      <c r="AN567" s="26">
        <v>0.52</v>
      </c>
      <c r="AO567" s="9" t="s">
        <v>22</v>
      </c>
      <c r="AP567" s="9" t="s">
        <v>22</v>
      </c>
      <c r="AR567" s="9" t="s">
        <v>4714</v>
      </c>
      <c r="AS567" s="9" t="s">
        <v>5454</v>
      </c>
      <c r="AT567" s="9" t="s">
        <v>5455</v>
      </c>
    </row>
    <row r="568">
      <c r="A568" s="26" t="s">
        <v>4287</v>
      </c>
      <c r="B568" s="260" t="str">
        <f> VLOOKUP($A568,datasets!$A:$B,2,0)</f>
        <v>Schiefer and Gilbert 2007, Geomorphology (UZ4K7DVA)</v>
      </c>
      <c r="C568" s="8" t="str">
        <f t="shared" si="2"/>
        <v>UZ4K7DVA.6.1</v>
      </c>
      <c r="D568" s="9" t="s">
        <v>4700</v>
      </c>
      <c r="E568" s="9" t="s">
        <v>4700</v>
      </c>
      <c r="F568" s="9" t="s">
        <v>4701</v>
      </c>
      <c r="G568" s="9" t="s">
        <v>22</v>
      </c>
      <c r="H568" s="9" t="s">
        <v>22</v>
      </c>
      <c r="I568" s="9" t="s">
        <v>22</v>
      </c>
      <c r="J568" s="9" t="s">
        <v>22</v>
      </c>
      <c r="K568" s="9">
        <v>0.1</v>
      </c>
      <c r="M568" s="9">
        <v>9.0</v>
      </c>
      <c r="N568" s="9">
        <v>9.0</v>
      </c>
      <c r="O568" s="9" t="s">
        <v>22</v>
      </c>
      <c r="P568" s="9" t="s">
        <v>22</v>
      </c>
      <c r="Q568" s="9" t="s">
        <v>22</v>
      </c>
      <c r="R568" s="9" t="s">
        <v>22</v>
      </c>
      <c r="S568" s="9">
        <v>0.8</v>
      </c>
      <c r="U568" s="9" t="s">
        <v>22</v>
      </c>
      <c r="V568" s="9" t="s">
        <v>22</v>
      </c>
      <c r="W568" s="9" t="s">
        <v>22</v>
      </c>
      <c r="X568" s="9" t="s">
        <v>22</v>
      </c>
      <c r="Y568" s="9" t="s">
        <v>22</v>
      </c>
      <c r="Z568" s="9" t="s">
        <v>22</v>
      </c>
      <c r="AB568" s="9" t="s">
        <v>5453</v>
      </c>
      <c r="AC568" s="9" t="s">
        <v>4758</v>
      </c>
      <c r="AE568" s="215" t="s">
        <v>4695</v>
      </c>
      <c r="AF568" s="294" t="s">
        <v>22</v>
      </c>
      <c r="AG568" s="294" t="s">
        <v>22</v>
      </c>
      <c r="AH568" s="294" t="s">
        <v>22</v>
      </c>
      <c r="AI568" s="294" t="s">
        <v>22</v>
      </c>
      <c r="AJ568" s="294" t="s">
        <v>22</v>
      </c>
      <c r="AL568" s="9" t="s">
        <v>22</v>
      </c>
      <c r="AM568" s="9" t="s">
        <v>22</v>
      </c>
      <c r="AN568" s="26">
        <v>0.65</v>
      </c>
      <c r="AO568" s="9" t="s">
        <v>22</v>
      </c>
      <c r="AP568" s="9" t="s">
        <v>22</v>
      </c>
      <c r="AR568" s="9" t="s">
        <v>4714</v>
      </c>
      <c r="AS568" s="9" t="s">
        <v>5454</v>
      </c>
      <c r="AT568" s="9" t="s">
        <v>5455</v>
      </c>
    </row>
    <row r="569">
      <c r="A569" s="26" t="s">
        <v>4288</v>
      </c>
      <c r="B569" s="260" t="str">
        <f> VLOOKUP($A569,datasets!$A:$B,2,0)</f>
        <v>Schiefer and Gilbert 2007, Geomorphology (UZ4K7DVA)</v>
      </c>
      <c r="C569" s="8" t="str">
        <f t="shared" si="2"/>
        <v>UZ4K7DVA.7.1</v>
      </c>
      <c r="D569" s="9" t="s">
        <v>4700</v>
      </c>
      <c r="E569" s="9" t="s">
        <v>4700</v>
      </c>
      <c r="F569" s="9" t="s">
        <v>4701</v>
      </c>
      <c r="G569" s="9" t="s">
        <v>22</v>
      </c>
      <c r="H569" s="9" t="s">
        <v>22</v>
      </c>
      <c r="I569" s="9" t="s">
        <v>22</v>
      </c>
      <c r="J569" s="9" t="s">
        <v>22</v>
      </c>
      <c r="K569" s="9">
        <v>0.1</v>
      </c>
      <c r="M569" s="9">
        <v>9.0</v>
      </c>
      <c r="N569" s="9">
        <v>9.0</v>
      </c>
      <c r="O569" s="9" t="s">
        <v>22</v>
      </c>
      <c r="P569" s="9" t="s">
        <v>22</v>
      </c>
      <c r="Q569" s="9" t="s">
        <v>22</v>
      </c>
      <c r="R569" s="9" t="s">
        <v>22</v>
      </c>
      <c r="S569" s="9">
        <v>1.6</v>
      </c>
      <c r="U569" s="9" t="s">
        <v>22</v>
      </c>
      <c r="V569" s="9" t="s">
        <v>22</v>
      </c>
      <c r="W569" s="9" t="s">
        <v>22</v>
      </c>
      <c r="X569" s="9" t="s">
        <v>22</v>
      </c>
      <c r="Y569" s="9" t="s">
        <v>22</v>
      </c>
      <c r="Z569" s="9" t="s">
        <v>22</v>
      </c>
      <c r="AB569" s="9" t="s">
        <v>5453</v>
      </c>
      <c r="AC569" s="9" t="s">
        <v>4758</v>
      </c>
      <c r="AE569" s="215" t="s">
        <v>4695</v>
      </c>
      <c r="AF569" s="294" t="s">
        <v>22</v>
      </c>
      <c r="AG569" s="294" t="s">
        <v>22</v>
      </c>
      <c r="AH569" s="294" t="s">
        <v>22</v>
      </c>
      <c r="AI569" s="294" t="s">
        <v>22</v>
      </c>
      <c r="AJ569" s="294" t="s">
        <v>22</v>
      </c>
      <c r="AL569" s="9" t="s">
        <v>22</v>
      </c>
      <c r="AM569" s="9" t="s">
        <v>22</v>
      </c>
      <c r="AN569" s="26">
        <v>1.42</v>
      </c>
      <c r="AO569" s="9" t="s">
        <v>22</v>
      </c>
      <c r="AP569" s="9" t="s">
        <v>22</v>
      </c>
      <c r="AR569" s="9" t="s">
        <v>4714</v>
      </c>
      <c r="AS569" s="9" t="s">
        <v>5454</v>
      </c>
      <c r="AT569" s="9" t="s">
        <v>5455</v>
      </c>
    </row>
    <row r="570">
      <c r="A570" s="26" t="s">
        <v>4289</v>
      </c>
      <c r="B570" s="260" t="str">
        <f> VLOOKUP($A570,datasets!$A:$B,2,0)</f>
        <v>Schiefer and Gilbert 2007, Geomorphology (UZ4K7DVA)</v>
      </c>
      <c r="C570" s="8" t="str">
        <f t="shared" si="2"/>
        <v>UZ4K7DVA.8.1</v>
      </c>
      <c r="D570" s="9" t="s">
        <v>4700</v>
      </c>
      <c r="E570" s="9" t="s">
        <v>4700</v>
      </c>
      <c r="F570" s="9" t="s">
        <v>4701</v>
      </c>
      <c r="G570" s="9" t="s">
        <v>22</v>
      </c>
      <c r="H570" s="9" t="s">
        <v>22</v>
      </c>
      <c r="I570" s="9" t="s">
        <v>22</v>
      </c>
      <c r="J570" s="9" t="s">
        <v>22</v>
      </c>
      <c r="K570" s="9">
        <v>0.1</v>
      </c>
      <c r="M570" s="9">
        <v>9.0</v>
      </c>
      <c r="N570" s="9">
        <v>9.0</v>
      </c>
      <c r="O570" s="9" t="s">
        <v>22</v>
      </c>
      <c r="P570" s="9" t="s">
        <v>22</v>
      </c>
      <c r="Q570" s="9" t="s">
        <v>22</v>
      </c>
      <c r="R570" s="9" t="s">
        <v>22</v>
      </c>
      <c r="S570" s="9">
        <v>1.3</v>
      </c>
      <c r="U570" s="9" t="s">
        <v>22</v>
      </c>
      <c r="V570" s="9" t="s">
        <v>22</v>
      </c>
      <c r="W570" s="9" t="s">
        <v>22</v>
      </c>
      <c r="X570" s="9" t="s">
        <v>22</v>
      </c>
      <c r="Y570" s="9" t="s">
        <v>22</v>
      </c>
      <c r="Z570" s="9" t="s">
        <v>22</v>
      </c>
      <c r="AB570" s="9" t="s">
        <v>5453</v>
      </c>
      <c r="AC570" s="9" t="s">
        <v>4758</v>
      </c>
      <c r="AE570" s="215" t="s">
        <v>4695</v>
      </c>
      <c r="AF570" s="294" t="s">
        <v>22</v>
      </c>
      <c r="AG570" s="294" t="s">
        <v>22</v>
      </c>
      <c r="AH570" s="294" t="s">
        <v>22</v>
      </c>
      <c r="AI570" s="294" t="s">
        <v>22</v>
      </c>
      <c r="AJ570" s="294" t="s">
        <v>22</v>
      </c>
      <c r="AL570" s="9" t="s">
        <v>22</v>
      </c>
      <c r="AM570" s="9" t="s">
        <v>22</v>
      </c>
      <c r="AN570" s="26">
        <v>0.97</v>
      </c>
      <c r="AO570" s="9" t="s">
        <v>22</v>
      </c>
      <c r="AP570" s="9" t="s">
        <v>22</v>
      </c>
      <c r="AR570" s="9" t="s">
        <v>4714</v>
      </c>
      <c r="AS570" s="9" t="s">
        <v>5454</v>
      </c>
      <c r="AT570" s="9" t="s">
        <v>5455</v>
      </c>
    </row>
    <row r="571">
      <c r="A571" s="26" t="s">
        <v>4290</v>
      </c>
      <c r="B571" s="260" t="str">
        <f> VLOOKUP($A571,datasets!$A:$B,2,0)</f>
        <v>Schiefer and Gilbert 2007, Geomorphology (UZ4K7DVA)</v>
      </c>
      <c r="C571" s="8" t="str">
        <f t="shared" si="2"/>
        <v>UZ4K7DVA.9.1</v>
      </c>
      <c r="D571" s="9" t="s">
        <v>4700</v>
      </c>
      <c r="E571" s="9" t="s">
        <v>4700</v>
      </c>
      <c r="F571" s="9" t="s">
        <v>4701</v>
      </c>
      <c r="G571" s="9" t="s">
        <v>22</v>
      </c>
      <c r="H571" s="9" t="s">
        <v>22</v>
      </c>
      <c r="I571" s="9" t="s">
        <v>22</v>
      </c>
      <c r="J571" s="9" t="s">
        <v>22</v>
      </c>
      <c r="K571" s="9">
        <v>0.1</v>
      </c>
      <c r="M571" s="9">
        <v>9.0</v>
      </c>
      <c r="N571" s="9">
        <v>9.0</v>
      </c>
      <c r="O571" s="9" t="s">
        <v>22</v>
      </c>
      <c r="P571" s="9" t="s">
        <v>22</v>
      </c>
      <c r="Q571" s="9" t="s">
        <v>22</v>
      </c>
      <c r="R571" s="9" t="s">
        <v>22</v>
      </c>
      <c r="S571" s="9">
        <v>0.9</v>
      </c>
      <c r="U571" s="9" t="s">
        <v>22</v>
      </c>
      <c r="V571" s="9" t="s">
        <v>22</v>
      </c>
      <c r="W571" s="9" t="s">
        <v>22</v>
      </c>
      <c r="X571" s="9" t="s">
        <v>22</v>
      </c>
      <c r="Y571" s="9" t="s">
        <v>22</v>
      </c>
      <c r="Z571" s="9" t="s">
        <v>22</v>
      </c>
      <c r="AB571" s="9" t="s">
        <v>5453</v>
      </c>
      <c r="AC571" s="9" t="s">
        <v>4758</v>
      </c>
      <c r="AE571" s="215" t="s">
        <v>4695</v>
      </c>
      <c r="AF571" s="294" t="s">
        <v>22</v>
      </c>
      <c r="AG571" s="294" t="s">
        <v>22</v>
      </c>
      <c r="AH571" s="294" t="s">
        <v>22</v>
      </c>
      <c r="AI571" s="294" t="s">
        <v>22</v>
      </c>
      <c r="AJ571" s="294" t="s">
        <v>22</v>
      </c>
      <c r="AL571" s="9" t="s">
        <v>22</v>
      </c>
      <c r="AM571" s="9" t="s">
        <v>22</v>
      </c>
      <c r="AN571" s="26">
        <v>1.08</v>
      </c>
      <c r="AO571" s="9" t="s">
        <v>22</v>
      </c>
      <c r="AP571" s="9" t="s">
        <v>22</v>
      </c>
      <c r="AR571" s="9" t="s">
        <v>4714</v>
      </c>
      <c r="AS571" s="9" t="s">
        <v>5454</v>
      </c>
      <c r="AT571" s="9" t="s">
        <v>5455</v>
      </c>
    </row>
    <row r="572">
      <c r="A572" s="26" t="s">
        <v>4280</v>
      </c>
      <c r="B572" s="260" t="str">
        <f> VLOOKUP($A572,datasets!$A:$B,2,0)</f>
        <v>Schiefer and Gilbert 2007, Geomorphology (UZ4K7DVA)</v>
      </c>
      <c r="C572" s="8" t="str">
        <f t="shared" si="2"/>
        <v>UZ4K7DVA.10.1</v>
      </c>
      <c r="D572" s="9" t="s">
        <v>4700</v>
      </c>
      <c r="E572" s="9" t="s">
        <v>4700</v>
      </c>
      <c r="F572" s="9" t="s">
        <v>4701</v>
      </c>
      <c r="G572" s="9" t="s">
        <v>22</v>
      </c>
      <c r="H572" s="9" t="s">
        <v>22</v>
      </c>
      <c r="I572" s="9" t="s">
        <v>22</v>
      </c>
      <c r="J572" s="9" t="s">
        <v>22</v>
      </c>
      <c r="K572" s="9">
        <v>0.1</v>
      </c>
      <c r="M572" s="9">
        <v>9.0</v>
      </c>
      <c r="N572" s="9">
        <v>9.0</v>
      </c>
      <c r="O572" s="9" t="s">
        <v>22</v>
      </c>
      <c r="P572" s="9" t="s">
        <v>22</v>
      </c>
      <c r="Q572" s="9" t="s">
        <v>22</v>
      </c>
      <c r="R572" s="9" t="s">
        <v>22</v>
      </c>
      <c r="S572" s="9">
        <v>0.9</v>
      </c>
      <c r="U572" s="9" t="s">
        <v>22</v>
      </c>
      <c r="V572" s="9" t="s">
        <v>22</v>
      </c>
      <c r="W572" s="9" t="s">
        <v>22</v>
      </c>
      <c r="X572" s="9" t="s">
        <v>22</v>
      </c>
      <c r="Y572" s="9" t="s">
        <v>22</v>
      </c>
      <c r="Z572" s="9" t="s">
        <v>22</v>
      </c>
      <c r="AB572" s="9" t="s">
        <v>5453</v>
      </c>
      <c r="AC572" s="9" t="s">
        <v>4758</v>
      </c>
      <c r="AE572" s="215" t="s">
        <v>4695</v>
      </c>
      <c r="AF572" s="294" t="s">
        <v>22</v>
      </c>
      <c r="AG572" s="294" t="s">
        <v>22</v>
      </c>
      <c r="AH572" s="294" t="s">
        <v>22</v>
      </c>
      <c r="AI572" s="294" t="s">
        <v>22</v>
      </c>
      <c r="AJ572" s="294" t="s">
        <v>22</v>
      </c>
      <c r="AL572" s="9" t="s">
        <v>22</v>
      </c>
      <c r="AM572" s="9" t="s">
        <v>22</v>
      </c>
      <c r="AN572" s="26">
        <v>0.82</v>
      </c>
      <c r="AO572" s="9" t="s">
        <v>22</v>
      </c>
      <c r="AP572" s="9" t="s">
        <v>22</v>
      </c>
      <c r="AR572" s="9" t="s">
        <v>4714</v>
      </c>
      <c r="AS572" s="9" t="s">
        <v>5454</v>
      </c>
      <c r="AT572" s="9" t="s">
        <v>5455</v>
      </c>
    </row>
    <row r="573">
      <c r="A573" s="26" t="s">
        <v>4281</v>
      </c>
      <c r="B573" s="260" t="str">
        <f> VLOOKUP($A573,datasets!$A:$B,2,0)</f>
        <v>Schiefer and Gilbert 2007, Geomorphology (UZ4K7DVA)</v>
      </c>
      <c r="C573" s="8" t="str">
        <f t="shared" si="2"/>
        <v>UZ4K7DVA.11.1</v>
      </c>
      <c r="D573" s="9" t="s">
        <v>4700</v>
      </c>
      <c r="E573" s="9" t="s">
        <v>4700</v>
      </c>
      <c r="F573" s="9" t="s">
        <v>4701</v>
      </c>
      <c r="G573" s="9" t="s">
        <v>22</v>
      </c>
      <c r="H573" s="9" t="s">
        <v>22</v>
      </c>
      <c r="I573" s="9" t="s">
        <v>22</v>
      </c>
      <c r="J573" s="9" t="s">
        <v>22</v>
      </c>
      <c r="K573" s="9">
        <v>0.1</v>
      </c>
      <c r="M573" s="9">
        <v>9.0</v>
      </c>
      <c r="N573" s="9">
        <v>9.0</v>
      </c>
      <c r="O573" s="9" t="s">
        <v>22</v>
      </c>
      <c r="P573" s="9" t="s">
        <v>22</v>
      </c>
      <c r="Q573" s="9" t="s">
        <v>22</v>
      </c>
      <c r="R573" s="9" t="s">
        <v>22</v>
      </c>
      <c r="S573" s="9">
        <v>0.9</v>
      </c>
      <c r="U573" s="9" t="s">
        <v>22</v>
      </c>
      <c r="V573" s="9" t="s">
        <v>22</v>
      </c>
      <c r="W573" s="9" t="s">
        <v>22</v>
      </c>
      <c r="X573" s="9" t="s">
        <v>22</v>
      </c>
      <c r="Y573" s="9" t="s">
        <v>22</v>
      </c>
      <c r="Z573" s="9" t="s">
        <v>22</v>
      </c>
      <c r="AB573" s="9" t="s">
        <v>5453</v>
      </c>
      <c r="AC573" s="9" t="s">
        <v>4758</v>
      </c>
      <c r="AE573" s="215" t="s">
        <v>4695</v>
      </c>
      <c r="AF573" s="294" t="s">
        <v>22</v>
      </c>
      <c r="AG573" s="294" t="s">
        <v>22</v>
      </c>
      <c r="AH573" s="294" t="s">
        <v>22</v>
      </c>
      <c r="AI573" s="294" t="s">
        <v>22</v>
      </c>
      <c r="AJ573" s="294" t="s">
        <v>22</v>
      </c>
      <c r="AL573" s="9" t="s">
        <v>22</v>
      </c>
      <c r="AM573" s="9" t="s">
        <v>22</v>
      </c>
      <c r="AN573" s="26">
        <v>1.22</v>
      </c>
      <c r="AO573" s="9" t="s">
        <v>22</v>
      </c>
      <c r="AP573" s="9" t="s">
        <v>22</v>
      </c>
      <c r="AR573" s="9" t="s">
        <v>4714</v>
      </c>
      <c r="AS573" s="9" t="s">
        <v>5454</v>
      </c>
      <c r="AT573" s="9" t="s">
        <v>5455</v>
      </c>
    </row>
    <row r="574">
      <c r="A574" s="26" t="s">
        <v>4282</v>
      </c>
      <c r="B574" s="260" t="str">
        <f> VLOOKUP($A574,datasets!$A:$B,2,0)</f>
        <v>Schiefer and Gilbert 2007, Geomorphology (UZ4K7DVA)</v>
      </c>
      <c r="C574" s="8" t="str">
        <f t="shared" si="2"/>
        <v>UZ4K7DVA.12.1</v>
      </c>
      <c r="D574" s="9" t="s">
        <v>4700</v>
      </c>
      <c r="E574" s="9" t="s">
        <v>4700</v>
      </c>
      <c r="F574" s="9" t="s">
        <v>4701</v>
      </c>
      <c r="G574" s="9" t="s">
        <v>22</v>
      </c>
      <c r="H574" s="9" t="s">
        <v>22</v>
      </c>
      <c r="I574" s="9" t="s">
        <v>22</v>
      </c>
      <c r="J574" s="9" t="s">
        <v>22</v>
      </c>
      <c r="K574" s="9">
        <v>0.1</v>
      </c>
      <c r="M574" s="9">
        <v>9.0</v>
      </c>
      <c r="N574" s="9">
        <v>9.0</v>
      </c>
      <c r="O574" s="9" t="s">
        <v>22</v>
      </c>
      <c r="P574" s="9" t="s">
        <v>22</v>
      </c>
      <c r="Q574" s="9" t="s">
        <v>22</v>
      </c>
      <c r="R574" s="9" t="s">
        <v>22</v>
      </c>
      <c r="S574" s="26">
        <v>1.2</v>
      </c>
      <c r="U574" s="9" t="s">
        <v>22</v>
      </c>
      <c r="V574" s="9" t="s">
        <v>22</v>
      </c>
      <c r="W574" s="9" t="s">
        <v>22</v>
      </c>
      <c r="X574" s="9" t="s">
        <v>22</v>
      </c>
      <c r="Y574" s="9" t="s">
        <v>22</v>
      </c>
      <c r="Z574" s="9" t="s">
        <v>22</v>
      </c>
      <c r="AB574" s="9" t="s">
        <v>5453</v>
      </c>
      <c r="AC574" s="9" t="s">
        <v>4758</v>
      </c>
      <c r="AE574" s="215" t="s">
        <v>4695</v>
      </c>
      <c r="AF574" s="294" t="s">
        <v>22</v>
      </c>
      <c r="AG574" s="294" t="s">
        <v>22</v>
      </c>
      <c r="AH574" s="294" t="s">
        <v>22</v>
      </c>
      <c r="AI574" s="294" t="s">
        <v>22</v>
      </c>
      <c r="AJ574" s="294" t="s">
        <v>22</v>
      </c>
      <c r="AL574" s="9" t="s">
        <v>22</v>
      </c>
      <c r="AM574" s="9" t="s">
        <v>22</v>
      </c>
      <c r="AN574" s="26">
        <v>1.27</v>
      </c>
      <c r="AO574" s="9" t="s">
        <v>22</v>
      </c>
      <c r="AP574" s="9" t="s">
        <v>22</v>
      </c>
      <c r="AR574" s="9" t="s">
        <v>4714</v>
      </c>
      <c r="AS574" s="9" t="s">
        <v>5454</v>
      </c>
      <c r="AT574" s="9" t="s">
        <v>5455</v>
      </c>
    </row>
    <row r="575">
      <c r="A575" s="30" t="s">
        <v>4291</v>
      </c>
      <c r="B575" s="260" t="str">
        <f> VLOOKUP($A575,datasets!$A:$B,2,0)</f>
        <v>Schmidt et al. 2001, IGARSS 2001. Scanning the Present and Resolving the Future. Proceedings. IEEE 2001 International Geoscience and Remote Sensing Symposium (WCZUHQVX)</v>
      </c>
      <c r="C575" s="8" t="str">
        <f t="shared" si="2"/>
        <v>WCZUHQVX.1.1</v>
      </c>
      <c r="D575" s="26" t="s">
        <v>4700</v>
      </c>
      <c r="E575" s="26" t="s">
        <v>4700</v>
      </c>
      <c r="F575" s="26" t="s">
        <v>4701</v>
      </c>
      <c r="G575" s="9" t="s">
        <v>22</v>
      </c>
      <c r="H575" s="9" t="s">
        <v>22</v>
      </c>
      <c r="I575" s="9" t="s">
        <v>22</v>
      </c>
      <c r="J575" s="9" t="s">
        <v>22</v>
      </c>
      <c r="K575" s="26">
        <v>0.05</v>
      </c>
      <c r="M575" s="26">
        <v>8.0</v>
      </c>
      <c r="N575" s="26">
        <v>8.0</v>
      </c>
      <c r="O575" s="226">
        <v>4.503235059</v>
      </c>
      <c r="P575" s="226">
        <v>4.502484439</v>
      </c>
      <c r="Q575" s="226">
        <v>1.075101623</v>
      </c>
      <c r="R575" s="9" t="s">
        <v>22</v>
      </c>
      <c r="S575" s="9" t="s">
        <v>22</v>
      </c>
      <c r="U575" s="117">
        <v>79.0</v>
      </c>
      <c r="V575" s="9" t="s">
        <v>22</v>
      </c>
      <c r="W575" s="9" t="s">
        <v>22</v>
      </c>
      <c r="X575" s="9" t="s">
        <v>22</v>
      </c>
      <c r="Y575" s="9" t="s">
        <v>22</v>
      </c>
      <c r="Z575" s="9" t="s">
        <v>22</v>
      </c>
      <c r="AB575" s="26" t="s">
        <v>5204</v>
      </c>
      <c r="AC575" s="26" t="s">
        <v>3595</v>
      </c>
      <c r="AE575" s="26" t="s">
        <v>4701</v>
      </c>
      <c r="AF575" s="294" t="s">
        <v>22</v>
      </c>
      <c r="AG575" s="294" t="s">
        <v>22</v>
      </c>
      <c r="AH575" s="294" t="s">
        <v>22</v>
      </c>
      <c r="AI575" s="294" t="s">
        <v>22</v>
      </c>
      <c r="AJ575" s="26">
        <v>0.05</v>
      </c>
      <c r="AL575" s="9" t="s">
        <v>22</v>
      </c>
      <c r="AM575" s="9" t="s">
        <v>22</v>
      </c>
      <c r="AN575" s="26">
        <v>10.33</v>
      </c>
      <c r="AO575" s="9" t="s">
        <v>22</v>
      </c>
      <c r="AP575" s="9" t="s">
        <v>22</v>
      </c>
      <c r="AR575" s="26" t="s">
        <v>4858</v>
      </c>
      <c r="AS575" s="9" t="s">
        <v>22</v>
      </c>
      <c r="AT575" s="26" t="s">
        <v>5456</v>
      </c>
    </row>
    <row r="576">
      <c r="A576" s="30" t="s">
        <v>4603</v>
      </c>
      <c r="B576" s="260" t="str">
        <f> VLOOKUP($A576,datasets!$A:$B,2,0)</f>
        <v>Schwat et al. 2023, Geomorphology (CGB2DPYZ)</v>
      </c>
      <c r="C576" s="8" t="str">
        <f t="shared" si="2"/>
        <v>CGB2DPYZ.1.1</v>
      </c>
      <c r="D576" s="26" t="s">
        <v>5075</v>
      </c>
      <c r="E576" s="26" t="s">
        <v>5075</v>
      </c>
      <c r="F576" s="26" t="s">
        <v>4695</v>
      </c>
      <c r="G576" s="26" t="s">
        <v>22</v>
      </c>
      <c r="H576" s="26" t="s">
        <v>22</v>
      </c>
      <c r="I576" s="26" t="s">
        <v>22</v>
      </c>
      <c r="J576" s="26" t="s">
        <v>22</v>
      </c>
      <c r="K576" s="26" t="s">
        <v>22</v>
      </c>
      <c r="M576" s="26" t="s">
        <v>22</v>
      </c>
      <c r="N576" s="26" t="s">
        <v>22</v>
      </c>
      <c r="O576" s="26" t="s">
        <v>22</v>
      </c>
      <c r="P576" s="26" t="s">
        <v>22</v>
      </c>
      <c r="Q576" s="26" t="s">
        <v>22</v>
      </c>
      <c r="R576" s="26" t="s">
        <v>22</v>
      </c>
      <c r="S576" s="26" t="s">
        <v>22</v>
      </c>
      <c r="U576" s="26" t="s">
        <v>22</v>
      </c>
      <c r="V576" s="26" t="s">
        <v>22</v>
      </c>
      <c r="W576" s="26" t="s">
        <v>22</v>
      </c>
      <c r="X576" s="26" t="s">
        <v>22</v>
      </c>
      <c r="Y576" s="26" t="s">
        <v>22</v>
      </c>
      <c r="Z576" s="26" t="s">
        <v>22</v>
      </c>
      <c r="AB576" s="26" t="s">
        <v>4758</v>
      </c>
      <c r="AC576" s="26" t="s">
        <v>4758</v>
      </c>
      <c r="AE576" s="26" t="s">
        <v>4695</v>
      </c>
      <c r="AF576" s="294" t="s">
        <v>22</v>
      </c>
      <c r="AG576" s="294" t="s">
        <v>22</v>
      </c>
      <c r="AH576" s="295">
        <v>2.081111111</v>
      </c>
      <c r="AI576" s="294" t="s">
        <v>22</v>
      </c>
      <c r="AJ576" s="294" t="s">
        <v>22</v>
      </c>
      <c r="AL576" s="294" t="s">
        <v>22</v>
      </c>
      <c r="AM576" s="294" t="s">
        <v>22</v>
      </c>
      <c r="AN576" s="294" t="s">
        <v>22</v>
      </c>
      <c r="AO576" s="294" t="s">
        <v>22</v>
      </c>
      <c r="AP576" s="294" t="s">
        <v>22</v>
      </c>
      <c r="AR576" s="9" t="s">
        <v>4714</v>
      </c>
      <c r="AS576" s="11" t="s">
        <v>4995</v>
      </c>
      <c r="AT576" s="26" t="s">
        <v>5457</v>
      </c>
    </row>
    <row r="577">
      <c r="A577" s="30" t="s">
        <v>4605</v>
      </c>
      <c r="B577" s="260" t="str">
        <f> VLOOKUP($A577,datasets!$A:$B,2,0)</f>
        <v>Schwat et al. 2023, Geomorphology (CGB2DPYZ)</v>
      </c>
      <c r="C577" s="8" t="str">
        <f t="shared" si="2"/>
        <v>CGB2DPYZ.2.1</v>
      </c>
      <c r="D577" s="26" t="s">
        <v>5075</v>
      </c>
      <c r="E577" s="26" t="s">
        <v>5075</v>
      </c>
      <c r="F577" s="26" t="s">
        <v>4695</v>
      </c>
      <c r="G577" s="26" t="s">
        <v>22</v>
      </c>
      <c r="H577" s="26" t="s">
        <v>22</v>
      </c>
      <c r="I577" s="26" t="s">
        <v>22</v>
      </c>
      <c r="J577" s="26" t="s">
        <v>22</v>
      </c>
      <c r="K577" s="26" t="s">
        <v>22</v>
      </c>
      <c r="M577" s="26" t="s">
        <v>22</v>
      </c>
      <c r="N577" s="26" t="s">
        <v>22</v>
      </c>
      <c r="O577" s="26" t="s">
        <v>22</v>
      </c>
      <c r="P577" s="26" t="s">
        <v>22</v>
      </c>
      <c r="Q577" s="26" t="s">
        <v>22</v>
      </c>
      <c r="R577" s="26" t="s">
        <v>22</v>
      </c>
      <c r="S577" s="26" t="s">
        <v>22</v>
      </c>
      <c r="U577" s="26" t="s">
        <v>22</v>
      </c>
      <c r="V577" s="26" t="s">
        <v>22</v>
      </c>
      <c r="W577" s="26" t="s">
        <v>22</v>
      </c>
      <c r="X577" s="26" t="s">
        <v>22</v>
      </c>
      <c r="Y577" s="26" t="s">
        <v>22</v>
      </c>
      <c r="Z577" s="26" t="s">
        <v>22</v>
      </c>
      <c r="AB577" s="26" t="s">
        <v>4758</v>
      </c>
      <c r="AC577" s="26" t="s">
        <v>4758</v>
      </c>
      <c r="AE577" s="26" t="s">
        <v>4695</v>
      </c>
      <c r="AF577" s="294" t="s">
        <v>22</v>
      </c>
      <c r="AG577" s="294" t="s">
        <v>22</v>
      </c>
      <c r="AH577" s="295">
        <v>0.9875</v>
      </c>
      <c r="AI577" s="294" t="s">
        <v>22</v>
      </c>
      <c r="AJ577" s="294" t="s">
        <v>22</v>
      </c>
      <c r="AL577" s="294" t="s">
        <v>22</v>
      </c>
      <c r="AM577" s="294" t="s">
        <v>22</v>
      </c>
      <c r="AN577" s="294" t="s">
        <v>22</v>
      </c>
      <c r="AO577" s="294" t="s">
        <v>22</v>
      </c>
      <c r="AP577" s="294" t="s">
        <v>22</v>
      </c>
      <c r="AR577" s="9" t="s">
        <v>4714</v>
      </c>
      <c r="AS577" s="11" t="s">
        <v>4995</v>
      </c>
      <c r="AT577" s="26" t="s">
        <v>5457</v>
      </c>
    </row>
    <row r="578">
      <c r="A578" s="30" t="s">
        <v>4606</v>
      </c>
      <c r="B578" s="260" t="str">
        <f> VLOOKUP($A578,datasets!$A:$B,2,0)</f>
        <v>Schwat et al. 2023, Geomorphology (CGB2DPYZ)</v>
      </c>
      <c r="C578" s="8" t="str">
        <f t="shared" si="2"/>
        <v>CGB2DPYZ.3.1</v>
      </c>
      <c r="D578" s="26" t="s">
        <v>5075</v>
      </c>
      <c r="E578" s="26" t="s">
        <v>5075</v>
      </c>
      <c r="F578" s="26" t="s">
        <v>4695</v>
      </c>
      <c r="G578" s="26" t="s">
        <v>22</v>
      </c>
      <c r="H578" s="26" t="s">
        <v>22</v>
      </c>
      <c r="I578" s="26" t="s">
        <v>22</v>
      </c>
      <c r="J578" s="26" t="s">
        <v>22</v>
      </c>
      <c r="K578" s="26" t="s">
        <v>22</v>
      </c>
      <c r="M578" s="26" t="s">
        <v>22</v>
      </c>
      <c r="N578" s="26" t="s">
        <v>22</v>
      </c>
      <c r="O578" s="26" t="s">
        <v>22</v>
      </c>
      <c r="P578" s="26" t="s">
        <v>22</v>
      </c>
      <c r="Q578" s="26" t="s">
        <v>22</v>
      </c>
      <c r="R578" s="26" t="s">
        <v>22</v>
      </c>
      <c r="S578" s="26" t="s">
        <v>22</v>
      </c>
      <c r="U578" s="26" t="s">
        <v>22</v>
      </c>
      <c r="V578" s="26" t="s">
        <v>22</v>
      </c>
      <c r="W578" s="26" t="s">
        <v>22</v>
      </c>
      <c r="X578" s="26" t="s">
        <v>22</v>
      </c>
      <c r="Y578" s="26" t="s">
        <v>22</v>
      </c>
      <c r="Z578" s="26" t="s">
        <v>22</v>
      </c>
      <c r="AB578" s="26" t="s">
        <v>4758</v>
      </c>
      <c r="AC578" s="26" t="s">
        <v>4758</v>
      </c>
      <c r="AE578" s="26" t="s">
        <v>4695</v>
      </c>
      <c r="AF578" s="294" t="s">
        <v>22</v>
      </c>
      <c r="AG578" s="294" t="s">
        <v>22</v>
      </c>
      <c r="AH578" s="295">
        <v>0.66</v>
      </c>
      <c r="AI578" s="294" t="s">
        <v>22</v>
      </c>
      <c r="AJ578" s="294" t="s">
        <v>22</v>
      </c>
      <c r="AL578" s="294" t="s">
        <v>22</v>
      </c>
      <c r="AM578" s="294" t="s">
        <v>22</v>
      </c>
      <c r="AN578" s="294" t="s">
        <v>22</v>
      </c>
      <c r="AO578" s="294" t="s">
        <v>22</v>
      </c>
      <c r="AP578" s="294" t="s">
        <v>22</v>
      </c>
      <c r="AR578" s="9" t="s">
        <v>4714</v>
      </c>
      <c r="AS578" s="11" t="s">
        <v>4995</v>
      </c>
      <c r="AT578" s="26" t="s">
        <v>5457</v>
      </c>
    </row>
    <row r="579">
      <c r="A579" s="30" t="s">
        <v>4607</v>
      </c>
      <c r="B579" s="260" t="str">
        <f> VLOOKUP($A579,datasets!$A:$B,2,0)</f>
        <v>Schwat et al. 2023, Geomorphology (CGB2DPYZ)</v>
      </c>
      <c r="C579" s="8" t="str">
        <f t="shared" si="2"/>
        <v>CGB2DPYZ.4.1</v>
      </c>
      <c r="D579" s="26" t="s">
        <v>5075</v>
      </c>
      <c r="E579" s="26" t="s">
        <v>5075</v>
      </c>
      <c r="F579" s="26" t="s">
        <v>4695</v>
      </c>
      <c r="G579" s="26" t="s">
        <v>22</v>
      </c>
      <c r="H579" s="26" t="s">
        <v>22</v>
      </c>
      <c r="I579" s="26" t="s">
        <v>22</v>
      </c>
      <c r="J579" s="26" t="s">
        <v>22</v>
      </c>
      <c r="K579" s="26" t="s">
        <v>22</v>
      </c>
      <c r="M579" s="26" t="s">
        <v>22</v>
      </c>
      <c r="N579" s="26" t="s">
        <v>22</v>
      </c>
      <c r="O579" s="26" t="s">
        <v>22</v>
      </c>
      <c r="P579" s="26" t="s">
        <v>22</v>
      </c>
      <c r="Q579" s="26" t="s">
        <v>22</v>
      </c>
      <c r="R579" s="26" t="s">
        <v>22</v>
      </c>
      <c r="S579" s="26" t="s">
        <v>22</v>
      </c>
      <c r="U579" s="26" t="s">
        <v>22</v>
      </c>
      <c r="V579" s="26" t="s">
        <v>22</v>
      </c>
      <c r="W579" s="26" t="s">
        <v>22</v>
      </c>
      <c r="X579" s="26" t="s">
        <v>22</v>
      </c>
      <c r="Y579" s="26" t="s">
        <v>22</v>
      </c>
      <c r="Z579" s="26" t="s">
        <v>22</v>
      </c>
      <c r="AB579" s="26" t="s">
        <v>4758</v>
      </c>
      <c r="AC579" s="26" t="s">
        <v>4758</v>
      </c>
      <c r="AE579" s="26" t="s">
        <v>4695</v>
      </c>
      <c r="AF579" s="294" t="s">
        <v>22</v>
      </c>
      <c r="AG579" s="294" t="s">
        <v>22</v>
      </c>
      <c r="AH579" s="295">
        <v>0.6</v>
      </c>
      <c r="AI579" s="294" t="s">
        <v>22</v>
      </c>
      <c r="AJ579" s="294" t="s">
        <v>22</v>
      </c>
      <c r="AL579" s="294" t="s">
        <v>22</v>
      </c>
      <c r="AM579" s="294" t="s">
        <v>22</v>
      </c>
      <c r="AN579" s="294" t="s">
        <v>22</v>
      </c>
      <c r="AO579" s="294" t="s">
        <v>22</v>
      </c>
      <c r="AP579" s="294" t="s">
        <v>22</v>
      </c>
      <c r="AR579" s="9" t="s">
        <v>4714</v>
      </c>
      <c r="AS579" s="11" t="s">
        <v>4995</v>
      </c>
      <c r="AT579" s="26" t="s">
        <v>5457</v>
      </c>
    </row>
    <row r="580">
      <c r="A580" s="30" t="s">
        <v>4608</v>
      </c>
      <c r="B580" s="260" t="str">
        <f> VLOOKUP($A580,datasets!$A:$B,2,0)</f>
        <v>Schwat et al. 2023, Geomorphology (CGB2DPYZ)</v>
      </c>
      <c r="C580" s="8" t="str">
        <f t="shared" si="2"/>
        <v>CGB2DPYZ.5.1</v>
      </c>
      <c r="D580" s="26" t="s">
        <v>5075</v>
      </c>
      <c r="E580" s="26" t="s">
        <v>5075</v>
      </c>
      <c r="F580" s="26" t="s">
        <v>4695</v>
      </c>
      <c r="G580" s="26" t="s">
        <v>22</v>
      </c>
      <c r="H580" s="26" t="s">
        <v>22</v>
      </c>
      <c r="I580" s="26" t="s">
        <v>22</v>
      </c>
      <c r="J580" s="26" t="s">
        <v>22</v>
      </c>
      <c r="K580" s="26" t="s">
        <v>22</v>
      </c>
      <c r="M580" s="26" t="s">
        <v>22</v>
      </c>
      <c r="N580" s="26" t="s">
        <v>22</v>
      </c>
      <c r="O580" s="26" t="s">
        <v>22</v>
      </c>
      <c r="P580" s="26" t="s">
        <v>22</v>
      </c>
      <c r="Q580" s="26" t="s">
        <v>22</v>
      </c>
      <c r="R580" s="26" t="s">
        <v>22</v>
      </c>
      <c r="S580" s="26" t="s">
        <v>22</v>
      </c>
      <c r="U580" s="26" t="s">
        <v>22</v>
      </c>
      <c r="V580" s="26" t="s">
        <v>22</v>
      </c>
      <c r="W580" s="26" t="s">
        <v>22</v>
      </c>
      <c r="X580" s="26" t="s">
        <v>22</v>
      </c>
      <c r="Y580" s="26" t="s">
        <v>22</v>
      </c>
      <c r="Z580" s="26" t="s">
        <v>22</v>
      </c>
      <c r="AB580" s="26" t="s">
        <v>4758</v>
      </c>
      <c r="AC580" s="26" t="s">
        <v>4758</v>
      </c>
      <c r="AE580" s="26" t="s">
        <v>4695</v>
      </c>
      <c r="AF580" s="294" t="s">
        <v>22</v>
      </c>
      <c r="AG580" s="294" t="s">
        <v>22</v>
      </c>
      <c r="AH580" s="295">
        <v>1.356666667</v>
      </c>
      <c r="AI580" s="294" t="s">
        <v>22</v>
      </c>
      <c r="AJ580" s="294" t="s">
        <v>22</v>
      </c>
      <c r="AL580" s="294" t="s">
        <v>22</v>
      </c>
      <c r="AM580" s="294" t="s">
        <v>22</v>
      </c>
      <c r="AN580" s="294" t="s">
        <v>22</v>
      </c>
      <c r="AO580" s="294" t="s">
        <v>22</v>
      </c>
      <c r="AP580" s="294" t="s">
        <v>22</v>
      </c>
      <c r="AR580" s="9" t="s">
        <v>4714</v>
      </c>
      <c r="AS580" s="11" t="s">
        <v>4995</v>
      </c>
      <c r="AT580" s="26" t="s">
        <v>5457</v>
      </c>
    </row>
    <row r="581">
      <c r="A581" s="30" t="s">
        <v>4609</v>
      </c>
      <c r="B581" s="260" t="str">
        <f> VLOOKUP($A581,datasets!$A:$B,2,0)</f>
        <v>Schwat et al. 2023, Geomorphology (CGB2DPYZ)</v>
      </c>
      <c r="C581" s="8" t="str">
        <f t="shared" si="2"/>
        <v>CGB2DPYZ.6.1</v>
      </c>
      <c r="D581" s="26" t="s">
        <v>5075</v>
      </c>
      <c r="E581" s="26" t="s">
        <v>5075</v>
      </c>
      <c r="F581" s="26" t="s">
        <v>4695</v>
      </c>
      <c r="G581" s="26" t="s">
        <v>22</v>
      </c>
      <c r="H581" s="26" t="s">
        <v>22</v>
      </c>
      <c r="I581" s="26" t="s">
        <v>22</v>
      </c>
      <c r="J581" s="26" t="s">
        <v>22</v>
      </c>
      <c r="K581" s="26" t="s">
        <v>22</v>
      </c>
      <c r="M581" s="26" t="s">
        <v>22</v>
      </c>
      <c r="N581" s="26" t="s">
        <v>22</v>
      </c>
      <c r="O581" s="26" t="s">
        <v>22</v>
      </c>
      <c r="P581" s="26" t="s">
        <v>22</v>
      </c>
      <c r="Q581" s="26" t="s">
        <v>22</v>
      </c>
      <c r="R581" s="26" t="s">
        <v>22</v>
      </c>
      <c r="S581" s="26" t="s">
        <v>22</v>
      </c>
      <c r="U581" s="26" t="s">
        <v>22</v>
      </c>
      <c r="V581" s="26" t="s">
        <v>22</v>
      </c>
      <c r="W581" s="26" t="s">
        <v>22</v>
      </c>
      <c r="X581" s="26" t="s">
        <v>22</v>
      </c>
      <c r="Y581" s="26" t="s">
        <v>22</v>
      </c>
      <c r="Z581" s="26" t="s">
        <v>22</v>
      </c>
      <c r="AB581" s="26" t="s">
        <v>4758</v>
      </c>
      <c r="AC581" s="26" t="s">
        <v>4758</v>
      </c>
      <c r="AE581" s="26" t="s">
        <v>4695</v>
      </c>
      <c r="AF581" s="294" t="s">
        <v>22</v>
      </c>
      <c r="AG581" s="294" t="s">
        <v>22</v>
      </c>
      <c r="AH581" s="295">
        <v>2.54</v>
      </c>
      <c r="AI581" s="294" t="s">
        <v>22</v>
      </c>
      <c r="AJ581" s="294" t="s">
        <v>22</v>
      </c>
      <c r="AL581" s="294" t="s">
        <v>22</v>
      </c>
      <c r="AM581" s="294" t="s">
        <v>22</v>
      </c>
      <c r="AN581" s="294" t="s">
        <v>22</v>
      </c>
      <c r="AO581" s="294" t="s">
        <v>22</v>
      </c>
      <c r="AP581" s="294" t="s">
        <v>22</v>
      </c>
      <c r="AR581" s="9" t="s">
        <v>4714</v>
      </c>
      <c r="AS581" s="11" t="s">
        <v>4995</v>
      </c>
      <c r="AT581" s="26" t="s">
        <v>5457</v>
      </c>
    </row>
    <row r="582">
      <c r="A582" s="30" t="s">
        <v>4610</v>
      </c>
      <c r="B582" s="260" t="str">
        <f> VLOOKUP($A582,datasets!$A:$B,2,0)</f>
        <v>Schwat et al. 2023, Geomorphology (CGB2DPYZ)</v>
      </c>
      <c r="C582" s="8" t="str">
        <f t="shared" si="2"/>
        <v>CGB2DPYZ.7.1</v>
      </c>
      <c r="D582" s="26" t="s">
        <v>5075</v>
      </c>
      <c r="E582" s="26" t="s">
        <v>5075</v>
      </c>
      <c r="F582" s="26" t="s">
        <v>4695</v>
      </c>
      <c r="G582" s="26" t="s">
        <v>22</v>
      </c>
      <c r="H582" s="26" t="s">
        <v>22</v>
      </c>
      <c r="I582" s="26" t="s">
        <v>22</v>
      </c>
      <c r="J582" s="26" t="s">
        <v>22</v>
      </c>
      <c r="K582" s="26" t="s">
        <v>22</v>
      </c>
      <c r="M582" s="26" t="s">
        <v>22</v>
      </c>
      <c r="N582" s="26" t="s">
        <v>22</v>
      </c>
      <c r="O582" s="26" t="s">
        <v>22</v>
      </c>
      <c r="P582" s="26" t="s">
        <v>22</v>
      </c>
      <c r="Q582" s="26" t="s">
        <v>22</v>
      </c>
      <c r="R582" s="26" t="s">
        <v>22</v>
      </c>
      <c r="S582" s="26" t="s">
        <v>22</v>
      </c>
      <c r="U582" s="26" t="s">
        <v>22</v>
      </c>
      <c r="V582" s="26" t="s">
        <v>22</v>
      </c>
      <c r="W582" s="26" t="s">
        <v>22</v>
      </c>
      <c r="X582" s="26" t="s">
        <v>22</v>
      </c>
      <c r="Y582" s="26" t="s">
        <v>22</v>
      </c>
      <c r="Z582" s="26" t="s">
        <v>22</v>
      </c>
      <c r="AB582" s="26" t="s">
        <v>4758</v>
      </c>
      <c r="AC582" s="26" t="s">
        <v>4758</v>
      </c>
      <c r="AE582" s="26" t="s">
        <v>4695</v>
      </c>
      <c r="AF582" s="294" t="s">
        <v>22</v>
      </c>
      <c r="AG582" s="294" t="s">
        <v>22</v>
      </c>
      <c r="AH582" s="295" t="s">
        <v>22</v>
      </c>
      <c r="AI582" s="294" t="s">
        <v>22</v>
      </c>
      <c r="AJ582" s="294" t="s">
        <v>22</v>
      </c>
      <c r="AL582" s="294" t="s">
        <v>22</v>
      </c>
      <c r="AM582" s="294" t="s">
        <v>22</v>
      </c>
      <c r="AN582" s="294" t="s">
        <v>22</v>
      </c>
      <c r="AO582" s="294" t="s">
        <v>22</v>
      </c>
      <c r="AP582" s="294" t="s">
        <v>22</v>
      </c>
      <c r="AR582" s="9" t="s">
        <v>4714</v>
      </c>
      <c r="AS582" s="11" t="s">
        <v>4995</v>
      </c>
      <c r="AT582" s="26" t="s">
        <v>5457</v>
      </c>
    </row>
    <row r="583">
      <c r="A583" s="30" t="s">
        <v>4611</v>
      </c>
      <c r="B583" s="260" t="str">
        <f> VLOOKUP($A583,datasets!$A:$B,2,0)</f>
        <v>Schwat et al. 2023, Geomorphology (CGB2DPYZ)</v>
      </c>
      <c r="C583" s="8" t="str">
        <f t="shared" si="2"/>
        <v>CGB2DPYZ.8.1</v>
      </c>
      <c r="D583" s="26" t="s">
        <v>5075</v>
      </c>
      <c r="E583" s="26" t="s">
        <v>5075</v>
      </c>
      <c r="F583" s="26" t="s">
        <v>4695</v>
      </c>
      <c r="G583" s="26" t="s">
        <v>22</v>
      </c>
      <c r="H583" s="26" t="s">
        <v>22</v>
      </c>
      <c r="I583" s="26" t="s">
        <v>22</v>
      </c>
      <c r="J583" s="26" t="s">
        <v>22</v>
      </c>
      <c r="K583" s="26" t="s">
        <v>22</v>
      </c>
      <c r="M583" s="26" t="s">
        <v>22</v>
      </c>
      <c r="N583" s="26" t="s">
        <v>22</v>
      </c>
      <c r="O583" s="26" t="s">
        <v>22</v>
      </c>
      <c r="P583" s="26" t="s">
        <v>22</v>
      </c>
      <c r="Q583" s="26" t="s">
        <v>22</v>
      </c>
      <c r="R583" s="26" t="s">
        <v>22</v>
      </c>
      <c r="S583" s="26" t="s">
        <v>22</v>
      </c>
      <c r="U583" s="26" t="s">
        <v>22</v>
      </c>
      <c r="V583" s="26" t="s">
        <v>22</v>
      </c>
      <c r="W583" s="26" t="s">
        <v>22</v>
      </c>
      <c r="X583" s="26" t="s">
        <v>22</v>
      </c>
      <c r="Y583" s="26" t="s">
        <v>22</v>
      </c>
      <c r="Z583" s="26" t="s">
        <v>22</v>
      </c>
      <c r="AB583" s="26" t="s">
        <v>4758</v>
      </c>
      <c r="AC583" s="26" t="s">
        <v>4758</v>
      </c>
      <c r="AE583" s="26" t="s">
        <v>4695</v>
      </c>
      <c r="AF583" s="294" t="s">
        <v>22</v>
      </c>
      <c r="AG583" s="294" t="s">
        <v>22</v>
      </c>
      <c r="AH583" s="295">
        <v>1.11</v>
      </c>
      <c r="AI583" s="294" t="s">
        <v>22</v>
      </c>
      <c r="AJ583" s="294" t="s">
        <v>22</v>
      </c>
      <c r="AL583" s="294" t="s">
        <v>22</v>
      </c>
      <c r="AM583" s="294" t="s">
        <v>22</v>
      </c>
      <c r="AN583" s="294" t="s">
        <v>22</v>
      </c>
      <c r="AO583" s="294" t="s">
        <v>22</v>
      </c>
      <c r="AP583" s="294" t="s">
        <v>22</v>
      </c>
      <c r="AR583" s="9" t="s">
        <v>4714</v>
      </c>
      <c r="AS583" s="11" t="s">
        <v>4995</v>
      </c>
      <c r="AT583" s="26" t="s">
        <v>5457</v>
      </c>
    </row>
    <row r="584">
      <c r="A584" s="30" t="s">
        <v>4612</v>
      </c>
      <c r="B584" s="260" t="str">
        <f> VLOOKUP($A584,datasets!$A:$B,2,0)</f>
        <v>Schwat et al. 2023, Geomorphology (CGB2DPYZ)</v>
      </c>
      <c r="C584" s="8" t="str">
        <f t="shared" si="2"/>
        <v>CGB2DPYZ.9.1</v>
      </c>
      <c r="D584" s="26" t="s">
        <v>5075</v>
      </c>
      <c r="E584" s="26" t="s">
        <v>5075</v>
      </c>
      <c r="F584" s="26" t="s">
        <v>4695</v>
      </c>
      <c r="G584" s="26" t="s">
        <v>22</v>
      </c>
      <c r="H584" s="26" t="s">
        <v>22</v>
      </c>
      <c r="I584" s="26" t="s">
        <v>22</v>
      </c>
      <c r="J584" s="26" t="s">
        <v>22</v>
      </c>
      <c r="K584" s="26" t="s">
        <v>22</v>
      </c>
      <c r="M584" s="26" t="s">
        <v>22</v>
      </c>
      <c r="N584" s="26" t="s">
        <v>22</v>
      </c>
      <c r="O584" s="26" t="s">
        <v>22</v>
      </c>
      <c r="P584" s="26" t="s">
        <v>22</v>
      </c>
      <c r="Q584" s="26" t="s">
        <v>22</v>
      </c>
      <c r="R584" s="26" t="s">
        <v>22</v>
      </c>
      <c r="S584" s="26" t="s">
        <v>22</v>
      </c>
      <c r="U584" s="26" t="s">
        <v>22</v>
      </c>
      <c r="V584" s="26" t="s">
        <v>22</v>
      </c>
      <c r="W584" s="26" t="s">
        <v>22</v>
      </c>
      <c r="X584" s="26" t="s">
        <v>22</v>
      </c>
      <c r="Y584" s="26" t="s">
        <v>22</v>
      </c>
      <c r="Z584" s="26" t="s">
        <v>22</v>
      </c>
      <c r="AB584" s="26" t="s">
        <v>4758</v>
      </c>
      <c r="AC584" s="26" t="s">
        <v>4758</v>
      </c>
      <c r="AE584" s="26" t="s">
        <v>4695</v>
      </c>
      <c r="AF584" s="294" t="s">
        <v>22</v>
      </c>
      <c r="AG584" s="294" t="s">
        <v>22</v>
      </c>
      <c r="AH584" s="295">
        <v>0.62</v>
      </c>
      <c r="AI584" s="294" t="s">
        <v>22</v>
      </c>
      <c r="AJ584" s="294" t="s">
        <v>22</v>
      </c>
      <c r="AL584" s="294" t="s">
        <v>22</v>
      </c>
      <c r="AM584" s="294" t="s">
        <v>22</v>
      </c>
      <c r="AN584" s="294" t="s">
        <v>22</v>
      </c>
      <c r="AO584" s="294" t="s">
        <v>22</v>
      </c>
      <c r="AP584" s="294" t="s">
        <v>22</v>
      </c>
      <c r="AR584" s="9" t="s">
        <v>4714</v>
      </c>
      <c r="AS584" s="11" t="s">
        <v>4995</v>
      </c>
      <c r="AT584" s="26" t="s">
        <v>5457</v>
      </c>
    </row>
    <row r="585">
      <c r="A585" s="30" t="s">
        <v>4613</v>
      </c>
      <c r="B585" s="260" t="str">
        <f> VLOOKUP($A585,datasets!$A:$B,2,0)</f>
        <v>Schwat et al. 2023, Geomorphology (CGB2DPYZ)</v>
      </c>
      <c r="C585" s="8" t="str">
        <f t="shared" si="2"/>
        <v>CGB2DPYZ.10.1</v>
      </c>
      <c r="D585" s="26" t="s">
        <v>5075</v>
      </c>
      <c r="E585" s="26" t="s">
        <v>5075</v>
      </c>
      <c r="F585" s="26" t="s">
        <v>4695</v>
      </c>
      <c r="G585" s="26" t="s">
        <v>22</v>
      </c>
      <c r="H585" s="26" t="s">
        <v>22</v>
      </c>
      <c r="I585" s="26" t="s">
        <v>22</v>
      </c>
      <c r="J585" s="26" t="s">
        <v>22</v>
      </c>
      <c r="K585" s="26" t="s">
        <v>22</v>
      </c>
      <c r="M585" s="26" t="s">
        <v>22</v>
      </c>
      <c r="N585" s="26" t="s">
        <v>22</v>
      </c>
      <c r="O585" s="26" t="s">
        <v>22</v>
      </c>
      <c r="P585" s="26" t="s">
        <v>22</v>
      </c>
      <c r="Q585" s="26" t="s">
        <v>22</v>
      </c>
      <c r="R585" s="26" t="s">
        <v>22</v>
      </c>
      <c r="S585" s="26" t="s">
        <v>22</v>
      </c>
      <c r="U585" s="26" t="s">
        <v>22</v>
      </c>
      <c r="V585" s="26" t="s">
        <v>22</v>
      </c>
      <c r="W585" s="26" t="s">
        <v>22</v>
      </c>
      <c r="X585" s="26" t="s">
        <v>22</v>
      </c>
      <c r="Y585" s="26" t="s">
        <v>22</v>
      </c>
      <c r="Z585" s="26" t="s">
        <v>22</v>
      </c>
      <c r="AB585" s="26" t="s">
        <v>4758</v>
      </c>
      <c r="AC585" s="26" t="s">
        <v>4758</v>
      </c>
      <c r="AE585" s="26" t="s">
        <v>4695</v>
      </c>
      <c r="AF585" s="294" t="s">
        <v>22</v>
      </c>
      <c r="AG585" s="294" t="s">
        <v>22</v>
      </c>
      <c r="AH585" s="295">
        <v>1.36</v>
      </c>
      <c r="AI585" s="294" t="s">
        <v>22</v>
      </c>
      <c r="AJ585" s="294" t="s">
        <v>22</v>
      </c>
      <c r="AL585" s="294" t="s">
        <v>22</v>
      </c>
      <c r="AM585" s="294" t="s">
        <v>22</v>
      </c>
      <c r="AN585" s="294" t="s">
        <v>22</v>
      </c>
      <c r="AO585" s="294" t="s">
        <v>22</v>
      </c>
      <c r="AP585" s="294" t="s">
        <v>22</v>
      </c>
      <c r="AR585" s="9" t="s">
        <v>4714</v>
      </c>
      <c r="AS585" s="11" t="s">
        <v>4995</v>
      </c>
      <c r="AT585" s="26" t="s">
        <v>5457</v>
      </c>
    </row>
    <row r="586">
      <c r="A586" s="26" t="s">
        <v>4301</v>
      </c>
      <c r="B586" s="260" t="str">
        <f> VLOOKUP($A586,datasets!$A:$B,2,0)</f>
        <v>Sevara 2013, International Journal of Heritage in the Digital Era (HRXNERQE)</v>
      </c>
      <c r="C586" s="8" t="str">
        <f t="shared" si="2"/>
        <v>HRXNERQE.1.1</v>
      </c>
      <c r="D586" s="26" t="s">
        <v>22</v>
      </c>
      <c r="E586" s="26" t="s">
        <v>22</v>
      </c>
      <c r="F586" s="26" t="s">
        <v>22</v>
      </c>
      <c r="G586" s="26" t="s">
        <v>22</v>
      </c>
      <c r="H586" s="26" t="s">
        <v>22</v>
      </c>
      <c r="I586" s="26" t="s">
        <v>22</v>
      </c>
      <c r="J586" s="26" t="s">
        <v>22</v>
      </c>
      <c r="K586" s="26" t="s">
        <v>22</v>
      </c>
      <c r="M586" s="26">
        <v>5.0</v>
      </c>
      <c r="N586" s="26">
        <v>5.0</v>
      </c>
    </row>
    <row r="587">
      <c r="A587" s="26" t="s">
        <v>4304</v>
      </c>
      <c r="B587" s="260" t="str">
        <f> VLOOKUP($A587,datasets!$A:$B,2,0)</f>
        <v>Sevara 2013, International Journal of Heritage in the Digital Era (HRXNERQE)</v>
      </c>
      <c r="C587" s="8" t="str">
        <f t="shared" si="2"/>
        <v>HRXNERQE.2.1</v>
      </c>
      <c r="D587" s="26" t="s">
        <v>22</v>
      </c>
      <c r="E587" s="26" t="s">
        <v>22</v>
      </c>
      <c r="F587" s="26" t="s">
        <v>22</v>
      </c>
      <c r="G587" s="26" t="s">
        <v>22</v>
      </c>
      <c r="H587" s="26" t="s">
        <v>22</v>
      </c>
      <c r="I587" s="26" t="s">
        <v>22</v>
      </c>
      <c r="J587" s="26" t="s">
        <v>22</v>
      </c>
      <c r="K587" s="26" t="s">
        <v>22</v>
      </c>
      <c r="M587" s="26">
        <v>18.0</v>
      </c>
      <c r="N587" s="26">
        <v>18.0</v>
      </c>
    </row>
    <row r="588">
      <c r="A588" s="26" t="s">
        <v>4307</v>
      </c>
      <c r="B588" s="260" t="str">
        <f> VLOOKUP($A588,datasets!$A:$B,2,0)</f>
        <v>Sevara et al. 2018, Journal of Archaeological Method and Theory (RCSSD3W5)</v>
      </c>
      <c r="C588" s="8" t="str">
        <f t="shared" si="2"/>
        <v>RCSSD3W5.1.1</v>
      </c>
      <c r="D588" s="26" t="s">
        <v>5138</v>
      </c>
      <c r="E588" s="26" t="s">
        <v>5138</v>
      </c>
      <c r="F588" s="26" t="s">
        <v>4701</v>
      </c>
      <c r="G588" s="26" t="s">
        <v>22</v>
      </c>
      <c r="H588" s="26" t="s">
        <v>22</v>
      </c>
      <c r="I588" s="26" t="s">
        <v>22</v>
      </c>
      <c r="J588" s="26" t="s">
        <v>22</v>
      </c>
      <c r="K588" s="26" t="s">
        <v>22</v>
      </c>
      <c r="M588" s="26">
        <v>6.0</v>
      </c>
      <c r="N588" s="26">
        <v>6.0</v>
      </c>
      <c r="O588" s="26">
        <v>0.2</v>
      </c>
      <c r="P588" s="26">
        <v>0.07</v>
      </c>
      <c r="Q588" s="26">
        <v>0.17</v>
      </c>
      <c r="R588" s="26">
        <v>0.21</v>
      </c>
      <c r="S588" s="26">
        <v>0.27</v>
      </c>
      <c r="U588" s="9" t="s">
        <v>22</v>
      </c>
      <c r="V588" s="9" t="s">
        <v>22</v>
      </c>
      <c r="W588" s="9" t="s">
        <v>22</v>
      </c>
      <c r="X588" s="26">
        <v>0.88</v>
      </c>
      <c r="Y588" s="9" t="s">
        <v>22</v>
      </c>
      <c r="Z588" s="9" t="s">
        <v>22</v>
      </c>
      <c r="AB588" s="26" t="s">
        <v>4692</v>
      </c>
      <c r="AC588" s="26" t="s">
        <v>4693</v>
      </c>
      <c r="AE588" s="26" t="s">
        <v>4695</v>
      </c>
      <c r="AF588" s="9" t="s">
        <v>22</v>
      </c>
      <c r="AG588" s="9" t="s">
        <v>22</v>
      </c>
      <c r="AH588" s="9" t="s">
        <v>22</v>
      </c>
      <c r="AI588" s="9" t="s">
        <v>22</v>
      </c>
      <c r="AJ588" s="9" t="s">
        <v>22</v>
      </c>
      <c r="AL588" s="9" t="s">
        <v>22</v>
      </c>
      <c r="AM588" s="9" t="s">
        <v>22</v>
      </c>
      <c r="AN588" s="26">
        <v>0.67</v>
      </c>
      <c r="AO588" s="9" t="s">
        <v>22</v>
      </c>
      <c r="AP588" s="9" t="s">
        <v>22</v>
      </c>
      <c r="AR588" s="26" t="s">
        <v>4714</v>
      </c>
      <c r="AS588" s="46" t="s">
        <v>5209</v>
      </c>
      <c r="AT588" s="26" t="s">
        <v>22</v>
      </c>
    </row>
    <row r="589">
      <c r="A589" s="26" t="s">
        <v>4311</v>
      </c>
      <c r="B589" s="260" t="str">
        <f> VLOOKUP($A589,datasets!$A:$B,2,0)</f>
        <v>Sevara et al. 2018, Journal of Archaeological Method and Theory (RCSSD3W5)</v>
      </c>
      <c r="C589" s="8" t="str">
        <f t="shared" si="2"/>
        <v>RCSSD3W5.2.1</v>
      </c>
      <c r="D589" s="26" t="s">
        <v>5138</v>
      </c>
      <c r="E589" s="26" t="s">
        <v>5138</v>
      </c>
      <c r="F589" s="26" t="s">
        <v>4701</v>
      </c>
      <c r="G589" s="26" t="s">
        <v>22</v>
      </c>
      <c r="H589" s="26" t="s">
        <v>22</v>
      </c>
      <c r="I589" s="26" t="s">
        <v>22</v>
      </c>
      <c r="J589" s="26" t="s">
        <v>22</v>
      </c>
      <c r="K589" s="26" t="s">
        <v>22</v>
      </c>
      <c r="M589" s="26">
        <v>10.0</v>
      </c>
      <c r="N589" s="26">
        <v>10.0</v>
      </c>
      <c r="O589" s="26">
        <v>0.55</v>
      </c>
      <c r="P589" s="26">
        <v>0.76</v>
      </c>
      <c r="Q589" s="26">
        <v>0.52</v>
      </c>
      <c r="R589" s="26">
        <v>0.93</v>
      </c>
      <c r="S589" s="26">
        <v>1.07</v>
      </c>
      <c r="U589" s="9" t="s">
        <v>22</v>
      </c>
      <c r="V589" s="9" t="s">
        <v>22</v>
      </c>
      <c r="W589" s="9" t="s">
        <v>22</v>
      </c>
      <c r="X589" s="26">
        <v>1.27</v>
      </c>
      <c r="Y589" s="9" t="s">
        <v>22</v>
      </c>
      <c r="Z589" s="9" t="s">
        <v>22</v>
      </c>
      <c r="AB589" s="26" t="s">
        <v>4692</v>
      </c>
      <c r="AC589" s="26" t="s">
        <v>4693</v>
      </c>
      <c r="AE589" s="26" t="s">
        <v>4695</v>
      </c>
      <c r="AF589" s="9" t="s">
        <v>22</v>
      </c>
      <c r="AG589" s="9" t="s">
        <v>22</v>
      </c>
      <c r="AH589" s="9" t="s">
        <v>22</v>
      </c>
      <c r="AI589" s="9" t="s">
        <v>22</v>
      </c>
      <c r="AJ589" s="9" t="s">
        <v>22</v>
      </c>
      <c r="AL589" s="9" t="s">
        <v>22</v>
      </c>
      <c r="AM589" s="9" t="s">
        <v>22</v>
      </c>
      <c r="AN589" s="26">
        <v>1.35</v>
      </c>
      <c r="AO589" s="9" t="s">
        <v>22</v>
      </c>
      <c r="AP589" s="9" t="s">
        <v>22</v>
      </c>
      <c r="AR589" s="26" t="s">
        <v>4714</v>
      </c>
      <c r="AS589" s="46" t="s">
        <v>5209</v>
      </c>
      <c r="AT589" s="26" t="s">
        <v>22</v>
      </c>
    </row>
    <row r="590">
      <c r="A590" s="26" t="s">
        <v>4312</v>
      </c>
      <c r="B590" s="260" t="str">
        <f> VLOOKUP($A590,datasets!$A:$B,2,0)</f>
        <v>Sevara et al. 2018, Journal of Archaeological Method and Theory (RCSSD3W5)</v>
      </c>
      <c r="C590" s="8" t="str">
        <f t="shared" si="2"/>
        <v>RCSSD3W5.3.1</v>
      </c>
      <c r="D590" s="26" t="s">
        <v>5138</v>
      </c>
      <c r="E590" s="26" t="s">
        <v>5138</v>
      </c>
      <c r="F590" s="26" t="s">
        <v>4701</v>
      </c>
      <c r="G590" s="26" t="s">
        <v>22</v>
      </c>
      <c r="H590" s="26" t="s">
        <v>22</v>
      </c>
      <c r="I590" s="26" t="s">
        <v>22</v>
      </c>
      <c r="J590" s="26" t="s">
        <v>22</v>
      </c>
      <c r="K590" s="26" t="s">
        <v>22</v>
      </c>
      <c r="M590" s="26">
        <v>22.0</v>
      </c>
      <c r="N590" s="26">
        <v>22.0</v>
      </c>
      <c r="O590" s="26">
        <v>0.33</v>
      </c>
      <c r="P590" s="26">
        <v>0.26</v>
      </c>
      <c r="Q590" s="26">
        <v>0.55</v>
      </c>
      <c r="R590" s="26">
        <v>0.42</v>
      </c>
      <c r="S590" s="26">
        <v>0.67</v>
      </c>
      <c r="U590" s="9" t="s">
        <v>22</v>
      </c>
      <c r="V590" s="9" t="s">
        <v>22</v>
      </c>
      <c r="W590" s="9" t="s">
        <v>22</v>
      </c>
      <c r="X590" s="26">
        <v>0.76</v>
      </c>
      <c r="Y590" s="9" t="s">
        <v>22</v>
      </c>
      <c r="Z590" s="9" t="s">
        <v>22</v>
      </c>
      <c r="AB590" s="26" t="s">
        <v>4692</v>
      </c>
      <c r="AC590" s="26" t="s">
        <v>4693</v>
      </c>
      <c r="AE590" s="26" t="s">
        <v>4695</v>
      </c>
      <c r="AF590" s="9" t="s">
        <v>22</v>
      </c>
      <c r="AG590" s="9" t="s">
        <v>22</v>
      </c>
      <c r="AH590" s="9" t="s">
        <v>22</v>
      </c>
      <c r="AI590" s="9" t="s">
        <v>22</v>
      </c>
      <c r="AJ590" s="9" t="s">
        <v>22</v>
      </c>
      <c r="AL590" s="9" t="s">
        <v>22</v>
      </c>
      <c r="AM590" s="9" t="s">
        <v>22</v>
      </c>
      <c r="AN590" s="26">
        <v>0.49</v>
      </c>
      <c r="AO590" s="9" t="s">
        <v>22</v>
      </c>
      <c r="AP590" s="9" t="s">
        <v>22</v>
      </c>
      <c r="AR590" s="26" t="s">
        <v>4714</v>
      </c>
      <c r="AS590" s="46" t="s">
        <v>5209</v>
      </c>
      <c r="AT590" s="26" t="s">
        <v>22</v>
      </c>
    </row>
    <row r="591">
      <c r="A591" s="26" t="s">
        <v>4313</v>
      </c>
      <c r="B591" s="260" t="str">
        <f> VLOOKUP($A591,datasets!$A:$B,2,0)</f>
        <v>Sevara et al. 2018, Journal of Archaeological Method and Theory (RCSSD3W5)</v>
      </c>
      <c r="C591" s="8" t="str">
        <f t="shared" si="2"/>
        <v>RCSSD3W5.4.1</v>
      </c>
      <c r="D591" s="26" t="s">
        <v>5138</v>
      </c>
      <c r="E591" s="26" t="s">
        <v>5138</v>
      </c>
      <c r="F591" s="26" t="s">
        <v>4701</v>
      </c>
      <c r="G591" s="26" t="s">
        <v>22</v>
      </c>
      <c r="H591" s="26" t="s">
        <v>22</v>
      </c>
      <c r="I591" s="26" t="s">
        <v>22</v>
      </c>
      <c r="J591" s="26" t="s">
        <v>22</v>
      </c>
      <c r="K591" s="26" t="s">
        <v>22</v>
      </c>
      <c r="M591" s="26">
        <v>31.0</v>
      </c>
      <c r="N591" s="26">
        <v>31.0</v>
      </c>
      <c r="O591" s="26">
        <v>0.45</v>
      </c>
      <c r="P591" s="26">
        <v>0.5</v>
      </c>
      <c r="Q591" s="26">
        <v>0.58</v>
      </c>
      <c r="R591" s="26">
        <v>0.67</v>
      </c>
      <c r="S591" s="26">
        <v>0.89</v>
      </c>
      <c r="U591" s="9" t="s">
        <v>22</v>
      </c>
      <c r="V591" s="9" t="s">
        <v>22</v>
      </c>
      <c r="W591" s="9" t="s">
        <v>22</v>
      </c>
      <c r="X591" s="26">
        <v>0.86</v>
      </c>
      <c r="Y591" s="9" t="s">
        <v>22</v>
      </c>
      <c r="Z591" s="9" t="s">
        <v>22</v>
      </c>
      <c r="AB591" s="26" t="s">
        <v>4692</v>
      </c>
      <c r="AC591" s="26" t="s">
        <v>4693</v>
      </c>
      <c r="AE591" s="26" t="s">
        <v>4695</v>
      </c>
      <c r="AF591" s="9" t="s">
        <v>22</v>
      </c>
      <c r="AG591" s="9" t="s">
        <v>22</v>
      </c>
      <c r="AH591" s="9" t="s">
        <v>22</v>
      </c>
      <c r="AI591" s="9" t="s">
        <v>22</v>
      </c>
      <c r="AJ591" s="9" t="s">
        <v>22</v>
      </c>
      <c r="AL591" s="9" t="s">
        <v>22</v>
      </c>
      <c r="AM591" s="9" t="s">
        <v>22</v>
      </c>
      <c r="AN591" s="26">
        <v>0.41</v>
      </c>
      <c r="AO591" s="9" t="s">
        <v>22</v>
      </c>
      <c r="AP591" s="9" t="s">
        <v>22</v>
      </c>
      <c r="AR591" s="26" t="s">
        <v>4714</v>
      </c>
      <c r="AS591" s="46" t="s">
        <v>5209</v>
      </c>
      <c r="AT591" s="26" t="s">
        <v>22</v>
      </c>
    </row>
    <row r="592">
      <c r="A592" s="26" t="s">
        <v>4314</v>
      </c>
      <c r="B592" s="260" t="str">
        <f> VLOOKUP($A592,datasets!$A:$B,2,0)</f>
        <v>Shevchenko et al. 2020, Communications Earth &amp; Environment (FYPPE3AR)</v>
      </c>
      <c r="C592" s="8" t="str">
        <f t="shared" si="2"/>
        <v>FYPPE3AR.1.1</v>
      </c>
      <c r="D592" s="26" t="s">
        <v>5210</v>
      </c>
      <c r="E592" s="26" t="s">
        <v>5210</v>
      </c>
      <c r="F592" s="26" t="s">
        <v>4701</v>
      </c>
      <c r="G592" s="26" t="s">
        <v>22</v>
      </c>
      <c r="H592" s="26" t="s">
        <v>22</v>
      </c>
      <c r="I592" s="26" t="s">
        <v>22</v>
      </c>
      <c r="J592" s="26" t="s">
        <v>22</v>
      </c>
      <c r="K592" s="26">
        <v>0.06</v>
      </c>
      <c r="M592" s="26">
        <v>12.0</v>
      </c>
      <c r="N592" s="26">
        <v>12.0</v>
      </c>
      <c r="O592" s="26">
        <v>1.9</v>
      </c>
      <c r="P592" s="26">
        <v>1.2</v>
      </c>
      <c r="Q592" s="26">
        <v>1.6</v>
      </c>
      <c r="R592" s="9" t="s">
        <v>22</v>
      </c>
      <c r="S592" s="9" t="s">
        <v>22</v>
      </c>
      <c r="U592" s="9" t="s">
        <v>22</v>
      </c>
      <c r="V592" s="9" t="s">
        <v>22</v>
      </c>
      <c r="W592" s="9" t="s">
        <v>22</v>
      </c>
      <c r="X592" s="9" t="s">
        <v>22</v>
      </c>
      <c r="Y592" s="9" t="s">
        <v>22</v>
      </c>
      <c r="Z592" s="9" t="s">
        <v>22</v>
      </c>
      <c r="AB592" s="26" t="s">
        <v>3595</v>
      </c>
      <c r="AC592" s="26" t="s">
        <v>3595</v>
      </c>
      <c r="AE592" s="26" t="s">
        <v>4701</v>
      </c>
      <c r="AF592" s="9" t="s">
        <v>22</v>
      </c>
      <c r="AG592" s="9" t="s">
        <v>22</v>
      </c>
      <c r="AH592" s="9" t="s">
        <v>22</v>
      </c>
      <c r="AI592" s="9" t="s">
        <v>22</v>
      </c>
      <c r="AJ592" s="26">
        <v>0.06</v>
      </c>
      <c r="AL592" s="26">
        <v>1.9</v>
      </c>
      <c r="AM592" s="26">
        <v>1.2</v>
      </c>
      <c r="AN592" s="26">
        <v>1.6</v>
      </c>
      <c r="AO592" s="26" t="s">
        <v>22</v>
      </c>
      <c r="AP592" s="26" t="s">
        <v>22</v>
      </c>
      <c r="AR592" s="26" t="s">
        <v>4714</v>
      </c>
      <c r="AS592" s="26" t="s">
        <v>5211</v>
      </c>
      <c r="AT592" s="26" t="s">
        <v>22</v>
      </c>
    </row>
    <row r="593">
      <c r="A593" s="26" t="s">
        <v>4317</v>
      </c>
      <c r="B593" s="260" t="str">
        <f> VLOOKUP($A593,datasets!$A:$B,2,0)</f>
        <v>Shevchenko et al. 2020, Communications Earth &amp; Environment (FYPPE3AR)</v>
      </c>
      <c r="C593" s="8" t="str">
        <f t="shared" si="2"/>
        <v>FYPPE3AR.2.1</v>
      </c>
      <c r="D593" s="26" t="s">
        <v>5210</v>
      </c>
      <c r="E593" s="26" t="s">
        <v>5210</v>
      </c>
      <c r="F593" s="26" t="s">
        <v>4701</v>
      </c>
      <c r="G593" s="26" t="s">
        <v>22</v>
      </c>
      <c r="H593" s="26" t="s">
        <v>22</v>
      </c>
      <c r="I593" s="26" t="s">
        <v>22</v>
      </c>
      <c r="J593" s="26" t="s">
        <v>22</v>
      </c>
      <c r="K593" s="26">
        <v>0.06</v>
      </c>
      <c r="M593" s="26">
        <v>12.0</v>
      </c>
      <c r="N593" s="26">
        <v>12.0</v>
      </c>
      <c r="O593" s="26">
        <v>1.9</v>
      </c>
      <c r="P593" s="26">
        <v>1.7</v>
      </c>
      <c r="Q593" s="26">
        <v>1.5</v>
      </c>
      <c r="R593" s="9" t="s">
        <v>22</v>
      </c>
      <c r="S593" s="9" t="s">
        <v>22</v>
      </c>
      <c r="U593" s="9" t="s">
        <v>22</v>
      </c>
      <c r="V593" s="9" t="s">
        <v>22</v>
      </c>
      <c r="W593" s="9" t="s">
        <v>22</v>
      </c>
      <c r="X593" s="9" t="s">
        <v>22</v>
      </c>
      <c r="Y593" s="9" t="s">
        <v>22</v>
      </c>
      <c r="Z593" s="9" t="s">
        <v>22</v>
      </c>
      <c r="AB593" s="26" t="s">
        <v>3595</v>
      </c>
      <c r="AC593" s="26" t="s">
        <v>3595</v>
      </c>
      <c r="AE593" s="26" t="s">
        <v>4701</v>
      </c>
      <c r="AF593" s="9" t="s">
        <v>22</v>
      </c>
      <c r="AG593" s="9" t="s">
        <v>22</v>
      </c>
      <c r="AH593" s="9" t="s">
        <v>22</v>
      </c>
      <c r="AI593" s="9" t="s">
        <v>22</v>
      </c>
      <c r="AJ593" s="26">
        <v>0.06</v>
      </c>
      <c r="AL593" s="26">
        <v>1.9</v>
      </c>
      <c r="AM593" s="26">
        <v>1.7</v>
      </c>
      <c r="AN593" s="26">
        <v>1.5</v>
      </c>
      <c r="AO593" s="26" t="s">
        <v>22</v>
      </c>
      <c r="AP593" s="26" t="s">
        <v>22</v>
      </c>
      <c r="AR593" s="26" t="s">
        <v>4714</v>
      </c>
      <c r="AS593" s="26" t="s">
        <v>5211</v>
      </c>
      <c r="AT593" s="26" t="s">
        <v>22</v>
      </c>
    </row>
    <row r="594">
      <c r="A594" s="26" t="s">
        <v>4318</v>
      </c>
      <c r="B594" s="260" t="str">
        <f> VLOOKUP($A594,datasets!$A:$B,2,0)</f>
        <v>Shevchenko et al. 2020, Communications Earth &amp; Environment (FYPPE3AR)</v>
      </c>
      <c r="C594" s="8" t="str">
        <f t="shared" si="2"/>
        <v>FYPPE3AR.3.1</v>
      </c>
      <c r="D594" s="26" t="s">
        <v>5210</v>
      </c>
      <c r="E594" s="26" t="s">
        <v>5210</v>
      </c>
      <c r="F594" s="26" t="s">
        <v>4701</v>
      </c>
      <c r="G594" s="26" t="s">
        <v>22</v>
      </c>
      <c r="H594" s="26" t="s">
        <v>22</v>
      </c>
      <c r="I594" s="26" t="s">
        <v>22</v>
      </c>
      <c r="J594" s="26" t="s">
        <v>22</v>
      </c>
      <c r="K594" s="26">
        <v>0.06</v>
      </c>
      <c r="M594" s="26">
        <v>12.0</v>
      </c>
      <c r="N594" s="26">
        <v>12.0</v>
      </c>
      <c r="O594" s="26">
        <v>1.3</v>
      </c>
      <c r="P594" s="26">
        <v>1.3</v>
      </c>
      <c r="Q594" s="26">
        <v>0.5</v>
      </c>
      <c r="R594" s="9" t="s">
        <v>22</v>
      </c>
      <c r="S594" s="9" t="s">
        <v>22</v>
      </c>
      <c r="U594" s="9" t="s">
        <v>22</v>
      </c>
      <c r="V594" s="9" t="s">
        <v>22</v>
      </c>
      <c r="W594" s="9" t="s">
        <v>22</v>
      </c>
      <c r="X594" s="9" t="s">
        <v>22</v>
      </c>
      <c r="Y594" s="9" t="s">
        <v>22</v>
      </c>
      <c r="Z594" s="9" t="s">
        <v>22</v>
      </c>
      <c r="AB594" s="26" t="s">
        <v>3595</v>
      </c>
      <c r="AC594" s="26" t="s">
        <v>3595</v>
      </c>
      <c r="AE594" s="26" t="s">
        <v>4701</v>
      </c>
      <c r="AF594" s="9" t="s">
        <v>22</v>
      </c>
      <c r="AG594" s="9" t="s">
        <v>22</v>
      </c>
      <c r="AH594" s="9" t="s">
        <v>22</v>
      </c>
      <c r="AI594" s="9" t="s">
        <v>22</v>
      </c>
      <c r="AJ594" s="26">
        <v>0.06</v>
      </c>
      <c r="AL594" s="26">
        <v>1.3</v>
      </c>
      <c r="AM594" s="26">
        <v>1.3</v>
      </c>
      <c r="AN594" s="26">
        <v>0.5</v>
      </c>
      <c r="AO594" s="26" t="s">
        <v>22</v>
      </c>
      <c r="AP594" s="26" t="s">
        <v>22</v>
      </c>
      <c r="AR594" s="26" t="s">
        <v>4714</v>
      </c>
      <c r="AS594" s="26" t="s">
        <v>5211</v>
      </c>
      <c r="AT594" s="26" t="s">
        <v>22</v>
      </c>
    </row>
    <row r="595">
      <c r="A595" s="26" t="s">
        <v>4319</v>
      </c>
      <c r="B595" s="260" t="str">
        <f> VLOOKUP($A595,datasets!$A:$B,2,0)</f>
        <v>Shevchenko et al. 2020, Communications Earth &amp; Environment (FYPPE3AR)</v>
      </c>
      <c r="C595" s="8" t="str">
        <f t="shared" si="2"/>
        <v>FYPPE3AR.4.1</v>
      </c>
      <c r="D595" s="26" t="s">
        <v>5210</v>
      </c>
      <c r="E595" s="26" t="s">
        <v>5210</v>
      </c>
      <c r="F595" s="26" t="s">
        <v>4701</v>
      </c>
      <c r="G595" s="26" t="s">
        <v>22</v>
      </c>
      <c r="H595" s="26" t="s">
        <v>22</v>
      </c>
      <c r="I595" s="26" t="s">
        <v>22</v>
      </c>
      <c r="J595" s="26" t="s">
        <v>22</v>
      </c>
      <c r="K595" s="26">
        <v>0.06</v>
      </c>
      <c r="M595" s="26">
        <v>12.0</v>
      </c>
      <c r="N595" s="26">
        <v>12.0</v>
      </c>
      <c r="O595" s="26">
        <v>0.7</v>
      </c>
      <c r="P595" s="26">
        <v>0.8</v>
      </c>
      <c r="Q595" s="26">
        <v>0.4</v>
      </c>
      <c r="R595" s="9" t="s">
        <v>22</v>
      </c>
      <c r="S595" s="9" t="s">
        <v>22</v>
      </c>
      <c r="U595" s="9" t="s">
        <v>22</v>
      </c>
      <c r="V595" s="9" t="s">
        <v>22</v>
      </c>
      <c r="W595" s="9" t="s">
        <v>22</v>
      </c>
      <c r="X595" s="9" t="s">
        <v>22</v>
      </c>
      <c r="Y595" s="9" t="s">
        <v>22</v>
      </c>
      <c r="Z595" s="9" t="s">
        <v>22</v>
      </c>
      <c r="AB595" s="26" t="s">
        <v>3595</v>
      </c>
      <c r="AC595" s="26" t="s">
        <v>3595</v>
      </c>
      <c r="AE595" s="26" t="s">
        <v>4701</v>
      </c>
      <c r="AF595" s="9" t="s">
        <v>22</v>
      </c>
      <c r="AG595" s="9" t="s">
        <v>22</v>
      </c>
      <c r="AH595" s="9" t="s">
        <v>22</v>
      </c>
      <c r="AI595" s="9" t="s">
        <v>22</v>
      </c>
      <c r="AJ595" s="26">
        <v>0.06</v>
      </c>
      <c r="AL595" s="26">
        <v>0.7</v>
      </c>
      <c r="AM595" s="26">
        <v>0.8</v>
      </c>
      <c r="AN595" s="26">
        <v>0.4</v>
      </c>
      <c r="AO595" s="26" t="s">
        <v>22</v>
      </c>
      <c r="AP595" s="26" t="s">
        <v>22</v>
      </c>
      <c r="AR595" s="26" t="s">
        <v>4714</v>
      </c>
      <c r="AS595" s="26" t="s">
        <v>5211</v>
      </c>
      <c r="AT595" s="26" t="s">
        <v>22</v>
      </c>
    </row>
    <row r="596">
      <c r="A596" s="26" t="s">
        <v>4320</v>
      </c>
      <c r="B596" s="260" t="str">
        <f> VLOOKUP($A596,datasets!$A:$B,2,0)</f>
        <v>Shevchenko et al. 2020, Communications Earth &amp; Environment (FYPPE3AR)</v>
      </c>
      <c r="C596" s="8" t="str">
        <f t="shared" si="2"/>
        <v>FYPPE3AR.5.1</v>
      </c>
      <c r="D596" s="26" t="s">
        <v>5210</v>
      </c>
      <c r="E596" s="26" t="s">
        <v>5210</v>
      </c>
      <c r="F596" s="26" t="s">
        <v>4701</v>
      </c>
      <c r="G596" s="26" t="s">
        <v>22</v>
      </c>
      <c r="H596" s="26" t="s">
        <v>22</v>
      </c>
      <c r="I596" s="26" t="s">
        <v>22</v>
      </c>
      <c r="J596" s="26" t="s">
        <v>22</v>
      </c>
      <c r="K596" s="26">
        <v>0.06</v>
      </c>
      <c r="M596" s="26">
        <v>12.0</v>
      </c>
      <c r="N596" s="26">
        <v>12.0</v>
      </c>
      <c r="O596" s="26">
        <v>0.4</v>
      </c>
      <c r="P596" s="26">
        <v>0.6</v>
      </c>
      <c r="Q596" s="26">
        <v>0.5</v>
      </c>
      <c r="R596" s="9" t="s">
        <v>22</v>
      </c>
      <c r="S596" s="9" t="s">
        <v>22</v>
      </c>
      <c r="U596" s="9" t="s">
        <v>22</v>
      </c>
      <c r="V596" s="9" t="s">
        <v>22</v>
      </c>
      <c r="W596" s="9" t="s">
        <v>22</v>
      </c>
      <c r="X596" s="9" t="s">
        <v>22</v>
      </c>
      <c r="Y596" s="9" t="s">
        <v>22</v>
      </c>
      <c r="Z596" s="9" t="s">
        <v>22</v>
      </c>
      <c r="AB596" s="26" t="s">
        <v>3595</v>
      </c>
      <c r="AC596" s="26" t="s">
        <v>3595</v>
      </c>
      <c r="AE596" s="26" t="s">
        <v>4701</v>
      </c>
      <c r="AF596" s="9" t="s">
        <v>22</v>
      </c>
      <c r="AG596" s="9" t="s">
        <v>22</v>
      </c>
      <c r="AH596" s="9" t="s">
        <v>22</v>
      </c>
      <c r="AI596" s="9" t="s">
        <v>22</v>
      </c>
      <c r="AJ596" s="26">
        <v>0.06</v>
      </c>
      <c r="AL596" s="26">
        <v>0.4</v>
      </c>
      <c r="AM596" s="26">
        <v>0.6</v>
      </c>
      <c r="AN596" s="26">
        <v>0.5</v>
      </c>
      <c r="AO596" s="26" t="s">
        <v>22</v>
      </c>
      <c r="AP596" s="26" t="s">
        <v>22</v>
      </c>
      <c r="AR596" s="26" t="s">
        <v>4714</v>
      </c>
      <c r="AS596" s="26" t="s">
        <v>5211</v>
      </c>
      <c r="AT596" s="26" t="s">
        <v>22</v>
      </c>
    </row>
    <row r="597">
      <c r="A597" s="26" t="s">
        <v>4321</v>
      </c>
      <c r="B597" s="260" t="str">
        <f> VLOOKUP($A597,datasets!$A:$B,2,0)</f>
        <v>Shevchenko et al. 2020, Communications Earth &amp; Environment (FYPPE3AR)</v>
      </c>
      <c r="C597" s="8" t="str">
        <f t="shared" si="2"/>
        <v>FYPPE3AR.6.1</v>
      </c>
      <c r="D597" s="26" t="s">
        <v>5210</v>
      </c>
      <c r="E597" s="26" t="s">
        <v>5210</v>
      </c>
      <c r="F597" s="26" t="s">
        <v>4701</v>
      </c>
      <c r="G597" s="26" t="s">
        <v>22</v>
      </c>
      <c r="H597" s="26" t="s">
        <v>22</v>
      </c>
      <c r="I597" s="26" t="s">
        <v>22</v>
      </c>
      <c r="J597" s="26" t="s">
        <v>22</v>
      </c>
      <c r="K597" s="26">
        <v>0.06</v>
      </c>
      <c r="M597" s="26">
        <v>12.0</v>
      </c>
      <c r="N597" s="26">
        <v>12.0</v>
      </c>
      <c r="O597" s="26">
        <v>1.0</v>
      </c>
      <c r="P597" s="26">
        <v>1.7</v>
      </c>
      <c r="Q597" s="26">
        <v>0.8</v>
      </c>
      <c r="R597" s="9" t="s">
        <v>22</v>
      </c>
      <c r="S597" s="9" t="s">
        <v>22</v>
      </c>
      <c r="U597" s="9" t="s">
        <v>22</v>
      </c>
      <c r="V597" s="9" t="s">
        <v>22</v>
      </c>
      <c r="W597" s="9" t="s">
        <v>22</v>
      </c>
      <c r="X597" s="9" t="s">
        <v>22</v>
      </c>
      <c r="Y597" s="9" t="s">
        <v>22</v>
      </c>
      <c r="Z597" s="9" t="s">
        <v>22</v>
      </c>
      <c r="AB597" s="26" t="s">
        <v>3595</v>
      </c>
      <c r="AC597" s="26" t="s">
        <v>3595</v>
      </c>
      <c r="AE597" s="26" t="s">
        <v>4701</v>
      </c>
      <c r="AF597" s="9" t="s">
        <v>22</v>
      </c>
      <c r="AG597" s="9" t="s">
        <v>22</v>
      </c>
      <c r="AH597" s="9" t="s">
        <v>22</v>
      </c>
      <c r="AI597" s="9" t="s">
        <v>22</v>
      </c>
      <c r="AJ597" s="26">
        <v>0.06</v>
      </c>
      <c r="AL597" s="26">
        <v>1.0</v>
      </c>
      <c r="AM597" s="26">
        <v>1.7</v>
      </c>
      <c r="AN597" s="26">
        <v>0.8</v>
      </c>
      <c r="AO597" s="26" t="s">
        <v>22</v>
      </c>
      <c r="AP597" s="26" t="s">
        <v>22</v>
      </c>
      <c r="AR597" s="26" t="s">
        <v>4714</v>
      </c>
      <c r="AS597" s="26" t="s">
        <v>5211</v>
      </c>
      <c r="AT597" s="26" t="s">
        <v>22</v>
      </c>
    </row>
    <row r="598">
      <c r="A598" s="26" t="s">
        <v>4322</v>
      </c>
      <c r="B598" s="260" t="str">
        <f> VLOOKUP($A598,datasets!$A:$B,2,0)</f>
        <v>Shevchenko et al. 2020, Communications Earth &amp; Environment (FYPPE3AR)</v>
      </c>
      <c r="C598" s="8" t="str">
        <f t="shared" si="2"/>
        <v>FYPPE3AR.7.1</v>
      </c>
      <c r="D598" s="26" t="s">
        <v>5210</v>
      </c>
      <c r="E598" s="26" t="s">
        <v>5210</v>
      </c>
      <c r="F598" s="26" t="s">
        <v>4701</v>
      </c>
      <c r="G598" s="26" t="s">
        <v>22</v>
      </c>
      <c r="H598" s="26" t="s">
        <v>22</v>
      </c>
      <c r="I598" s="26" t="s">
        <v>22</v>
      </c>
      <c r="J598" s="26" t="s">
        <v>22</v>
      </c>
      <c r="K598" s="26">
        <v>0.06</v>
      </c>
      <c r="M598" s="26">
        <v>12.0</v>
      </c>
      <c r="N598" s="26">
        <v>12.0</v>
      </c>
      <c r="O598" s="26">
        <v>1.3</v>
      </c>
      <c r="P598" s="26">
        <v>1.9</v>
      </c>
      <c r="Q598" s="26">
        <v>0.6</v>
      </c>
      <c r="R598" s="9" t="s">
        <v>22</v>
      </c>
      <c r="S598" s="9" t="s">
        <v>22</v>
      </c>
      <c r="U598" s="9" t="s">
        <v>22</v>
      </c>
      <c r="V598" s="9" t="s">
        <v>22</v>
      </c>
      <c r="W598" s="9" t="s">
        <v>22</v>
      </c>
      <c r="X598" s="9" t="s">
        <v>22</v>
      </c>
      <c r="Y598" s="9" t="s">
        <v>22</v>
      </c>
      <c r="Z598" s="9" t="s">
        <v>22</v>
      </c>
      <c r="AB598" s="26" t="s">
        <v>3595</v>
      </c>
      <c r="AC598" s="26" t="s">
        <v>3595</v>
      </c>
      <c r="AE598" s="26" t="s">
        <v>4701</v>
      </c>
      <c r="AF598" s="9" t="s">
        <v>22</v>
      </c>
      <c r="AG598" s="9" t="s">
        <v>22</v>
      </c>
      <c r="AH598" s="9" t="s">
        <v>22</v>
      </c>
      <c r="AI598" s="9" t="s">
        <v>22</v>
      </c>
      <c r="AJ598" s="26">
        <v>0.06</v>
      </c>
      <c r="AL598" s="26">
        <v>1.3</v>
      </c>
      <c r="AM598" s="26">
        <v>1.9</v>
      </c>
      <c r="AN598" s="26">
        <v>0.6</v>
      </c>
      <c r="AO598" s="26" t="s">
        <v>22</v>
      </c>
      <c r="AP598" s="26" t="s">
        <v>22</v>
      </c>
      <c r="AR598" s="26" t="s">
        <v>4714</v>
      </c>
      <c r="AS598" s="26" t="s">
        <v>5211</v>
      </c>
      <c r="AT598" s="26" t="s">
        <v>22</v>
      </c>
    </row>
    <row r="599">
      <c r="A599" s="26" t="s">
        <v>4323</v>
      </c>
      <c r="B599" s="260" t="str">
        <f> VLOOKUP($A599,datasets!$A:$B,2,0)</f>
        <v>Shevchenko et al. 2020, Communications Earth &amp; Environment (FYPPE3AR)</v>
      </c>
      <c r="C599" s="8" t="str">
        <f t="shared" si="2"/>
        <v>FYPPE3AR.8.1</v>
      </c>
      <c r="D599" s="26" t="s">
        <v>5210</v>
      </c>
      <c r="E599" s="26" t="s">
        <v>5210</v>
      </c>
      <c r="F599" s="26" t="s">
        <v>4701</v>
      </c>
      <c r="G599" s="26" t="s">
        <v>22</v>
      </c>
      <c r="H599" s="26" t="s">
        <v>22</v>
      </c>
      <c r="I599" s="26" t="s">
        <v>22</v>
      </c>
      <c r="J599" s="26" t="s">
        <v>22</v>
      </c>
      <c r="K599" s="26">
        <v>0.06</v>
      </c>
      <c r="M599" s="26">
        <v>12.0</v>
      </c>
      <c r="N599" s="26">
        <v>12.0</v>
      </c>
      <c r="O599" s="26">
        <v>0.9</v>
      </c>
      <c r="P599" s="26">
        <v>0.7</v>
      </c>
      <c r="Q599" s="26">
        <v>0.6</v>
      </c>
      <c r="R599" s="9" t="s">
        <v>22</v>
      </c>
      <c r="S599" s="9" t="s">
        <v>22</v>
      </c>
      <c r="U599" s="9" t="s">
        <v>22</v>
      </c>
      <c r="V599" s="9" t="s">
        <v>22</v>
      </c>
      <c r="W599" s="9" t="s">
        <v>22</v>
      </c>
      <c r="X599" s="9" t="s">
        <v>22</v>
      </c>
      <c r="Y599" s="9" t="s">
        <v>22</v>
      </c>
      <c r="Z599" s="9" t="s">
        <v>22</v>
      </c>
      <c r="AB599" s="26" t="s">
        <v>3595</v>
      </c>
      <c r="AC599" s="26" t="s">
        <v>3595</v>
      </c>
      <c r="AE599" s="26" t="s">
        <v>4701</v>
      </c>
      <c r="AF599" s="9" t="s">
        <v>22</v>
      </c>
      <c r="AG599" s="9" t="s">
        <v>22</v>
      </c>
      <c r="AH599" s="9" t="s">
        <v>22</v>
      </c>
      <c r="AI599" s="9" t="s">
        <v>22</v>
      </c>
      <c r="AJ599" s="26">
        <v>0.06</v>
      </c>
      <c r="AL599" s="26">
        <v>0.9</v>
      </c>
      <c r="AM599" s="26">
        <v>0.7</v>
      </c>
      <c r="AN599" s="26">
        <v>0.6</v>
      </c>
      <c r="AO599" s="26" t="s">
        <v>22</v>
      </c>
      <c r="AP599" s="26" t="s">
        <v>22</v>
      </c>
      <c r="AR599" s="26" t="s">
        <v>4714</v>
      </c>
      <c r="AS599" s="26" t="s">
        <v>5211</v>
      </c>
      <c r="AT599" s="26" t="s">
        <v>22</v>
      </c>
    </row>
    <row r="600">
      <c r="A600" s="30" t="s">
        <v>4324</v>
      </c>
      <c r="B600" s="260" t="str">
        <f> VLOOKUP($A600,datasets!$A:$B,2,0)</f>
        <v>Sohn et al. 2004, The Photogrammetric Record (JPQS9JXB)</v>
      </c>
      <c r="C600" s="8" t="str">
        <f t="shared" si="2"/>
        <v>JPQS9JXB.1.1</v>
      </c>
      <c r="D600" s="26" t="s">
        <v>4762</v>
      </c>
      <c r="E600" s="26" t="s">
        <v>4762</v>
      </c>
      <c r="F600" s="26" t="s">
        <v>4695</v>
      </c>
      <c r="G600" s="26" t="s">
        <v>22</v>
      </c>
      <c r="H600" s="26" t="s">
        <v>22</v>
      </c>
      <c r="I600" s="26">
        <v>0.5</v>
      </c>
      <c r="J600" s="26">
        <v>0.7</v>
      </c>
      <c r="K600" s="26" t="s">
        <v>22</v>
      </c>
      <c r="M600" s="26">
        <v>30.0</v>
      </c>
      <c r="N600" s="26">
        <v>30.0</v>
      </c>
      <c r="O600" s="9" t="s">
        <v>22</v>
      </c>
      <c r="P600" s="9" t="s">
        <v>22</v>
      </c>
      <c r="Q600" s="9" t="s">
        <v>22</v>
      </c>
      <c r="R600" s="9" t="s">
        <v>22</v>
      </c>
      <c r="S600" s="9" t="s">
        <v>22</v>
      </c>
      <c r="U600" s="26">
        <v>26.0</v>
      </c>
      <c r="V600" s="26">
        <v>3.12</v>
      </c>
      <c r="W600" s="26">
        <v>2.03</v>
      </c>
      <c r="X600" s="26">
        <v>4.31</v>
      </c>
      <c r="Y600" s="9" t="s">
        <v>22</v>
      </c>
      <c r="Z600" s="9" t="s">
        <v>22</v>
      </c>
      <c r="AB600" s="26" t="s">
        <v>4758</v>
      </c>
      <c r="AC600" s="26" t="s">
        <v>4758</v>
      </c>
      <c r="AE600" s="26" t="s">
        <v>4695</v>
      </c>
      <c r="AF600" s="26" t="s">
        <v>22</v>
      </c>
      <c r="AG600" s="26" t="s">
        <v>22</v>
      </c>
      <c r="AH600" s="26" t="s">
        <v>22</v>
      </c>
      <c r="AI600" s="26" t="s">
        <v>22</v>
      </c>
      <c r="AJ600" s="26" t="s">
        <v>22</v>
      </c>
      <c r="AL600" s="26" t="s">
        <v>22</v>
      </c>
      <c r="AM600" s="26" t="s">
        <v>22</v>
      </c>
      <c r="AN600" s="26">
        <v>5.81</v>
      </c>
      <c r="AO600" s="26" t="s">
        <v>22</v>
      </c>
      <c r="AP600" s="26" t="s">
        <v>22</v>
      </c>
      <c r="AR600" s="26" t="s">
        <v>4714</v>
      </c>
      <c r="AS600" s="26" t="s">
        <v>22</v>
      </c>
      <c r="AT600" s="26" t="s">
        <v>5458</v>
      </c>
    </row>
    <row r="601">
      <c r="A601" s="30" t="s">
        <v>4325</v>
      </c>
      <c r="B601" s="260" t="str">
        <f> VLOOKUP($A601,datasets!$A:$B,2,0)</f>
        <v>Stăncioiu et al. 2021, Science of The Total Environment (RENZSNMD)</v>
      </c>
      <c r="C601" s="8" t="str">
        <f t="shared" si="2"/>
        <v>RENZSNMD.1.1</v>
      </c>
      <c r="D601" s="9" t="s">
        <v>5110</v>
      </c>
      <c r="E601" s="9" t="s">
        <v>4773</v>
      </c>
      <c r="F601" s="9" t="s">
        <v>4695</v>
      </c>
      <c r="G601" s="9" t="s">
        <v>22</v>
      </c>
      <c r="H601" s="9" t="s">
        <v>22</v>
      </c>
      <c r="I601" s="9" t="s">
        <v>22</v>
      </c>
      <c r="J601" s="9" t="s">
        <v>22</v>
      </c>
      <c r="K601" s="9" t="s">
        <v>22</v>
      </c>
      <c r="L601" s="8"/>
      <c r="M601" s="9">
        <v>941.0</v>
      </c>
      <c r="N601" s="9">
        <v>941.0</v>
      </c>
      <c r="O601" s="9" t="s">
        <v>22</v>
      </c>
      <c r="P601" s="9" t="s">
        <v>22</v>
      </c>
      <c r="Q601" s="9" t="s">
        <v>22</v>
      </c>
      <c r="R601" s="9" t="s">
        <v>22</v>
      </c>
      <c r="S601" s="9" t="s">
        <v>22</v>
      </c>
      <c r="T601" s="8"/>
      <c r="U601" s="9" t="s">
        <v>22</v>
      </c>
      <c r="V601" s="9" t="s">
        <v>22</v>
      </c>
      <c r="W601" s="9" t="s">
        <v>22</v>
      </c>
      <c r="X601" s="9" t="s">
        <v>22</v>
      </c>
      <c r="Y601" s="9" t="s">
        <v>22</v>
      </c>
      <c r="Z601" s="9" t="s">
        <v>22</v>
      </c>
      <c r="AA601" s="8"/>
      <c r="AB601" s="9" t="s">
        <v>4772</v>
      </c>
      <c r="AC601" s="9" t="s">
        <v>4773</v>
      </c>
      <c r="AD601" s="8"/>
      <c r="AE601" s="9" t="s">
        <v>4695</v>
      </c>
      <c r="AF601" s="9" t="s">
        <v>22</v>
      </c>
      <c r="AG601" s="9" t="s">
        <v>22</v>
      </c>
      <c r="AH601" s="9" t="s">
        <v>22</v>
      </c>
      <c r="AI601" s="9" t="s">
        <v>22</v>
      </c>
      <c r="AJ601" s="9" t="s">
        <v>22</v>
      </c>
      <c r="AK601" s="8"/>
      <c r="AL601" s="9" t="s">
        <v>22</v>
      </c>
      <c r="AM601" s="9" t="s">
        <v>22</v>
      </c>
      <c r="AN601" s="9">
        <v>8.8</v>
      </c>
      <c r="AO601" s="26" t="s">
        <v>22</v>
      </c>
      <c r="AP601" s="26" t="s">
        <v>22</v>
      </c>
      <c r="AQ601" s="8"/>
      <c r="AR601" s="9" t="s">
        <v>4858</v>
      </c>
      <c r="AS601" s="11" t="s">
        <v>22</v>
      </c>
      <c r="AT601" s="11" t="s">
        <v>22</v>
      </c>
    </row>
    <row r="602">
      <c r="A602" s="46" t="s">
        <v>4326</v>
      </c>
      <c r="B602" s="260" t="str">
        <f> VLOOKUP($A602,datasets!$A:$B,2,0)</f>
        <v>Stark et al. 2020, Journal of Geomorphology (42S2BQKV)</v>
      </c>
      <c r="C602" s="8" t="str">
        <f t="shared" si="2"/>
        <v>42S2BQKV.1.1</v>
      </c>
      <c r="D602" s="26" t="s">
        <v>4700</v>
      </c>
      <c r="E602" s="26" t="s">
        <v>4700</v>
      </c>
      <c r="F602" s="26" t="s">
        <v>4701</v>
      </c>
      <c r="G602" s="9" t="s">
        <v>22</v>
      </c>
      <c r="H602" s="9" t="s">
        <v>22</v>
      </c>
      <c r="I602" s="9" t="s">
        <v>22</v>
      </c>
      <c r="J602" s="9" t="s">
        <v>22</v>
      </c>
      <c r="K602" s="26">
        <v>0.1</v>
      </c>
      <c r="M602" s="26">
        <v>11.0</v>
      </c>
      <c r="N602" s="26">
        <v>11.0</v>
      </c>
      <c r="O602" s="26">
        <v>2.21</v>
      </c>
      <c r="P602" s="26">
        <v>2.57</v>
      </c>
      <c r="Q602" s="26">
        <v>3.71</v>
      </c>
      <c r="R602" s="9" t="s">
        <v>22</v>
      </c>
      <c r="S602" s="9" t="s">
        <v>22</v>
      </c>
      <c r="U602" s="26" t="s">
        <v>22</v>
      </c>
      <c r="V602" s="26" t="s">
        <v>22</v>
      </c>
      <c r="W602" s="26" t="s">
        <v>22</v>
      </c>
      <c r="X602" s="26" t="s">
        <v>22</v>
      </c>
      <c r="Y602" s="26" t="s">
        <v>22</v>
      </c>
      <c r="Z602" s="26" t="s">
        <v>22</v>
      </c>
      <c r="AB602" s="26" t="s">
        <v>5213</v>
      </c>
      <c r="AC602" s="26" t="s">
        <v>4770</v>
      </c>
      <c r="AE602" s="26" t="s">
        <v>4695</v>
      </c>
      <c r="AF602" s="9" t="s">
        <v>22</v>
      </c>
      <c r="AG602" s="9" t="s">
        <v>22</v>
      </c>
      <c r="AH602" s="9" t="s">
        <v>22</v>
      </c>
      <c r="AI602" s="9" t="s">
        <v>22</v>
      </c>
      <c r="AJ602" s="26">
        <v>0.16</v>
      </c>
      <c r="AL602" s="9" t="s">
        <v>22</v>
      </c>
      <c r="AM602" s="9" t="s">
        <v>22</v>
      </c>
      <c r="AN602" s="26">
        <v>0.57</v>
      </c>
      <c r="AO602" s="9" t="s">
        <v>22</v>
      </c>
      <c r="AP602" s="9" t="s">
        <v>22</v>
      </c>
      <c r="AR602" s="26" t="s">
        <v>4858</v>
      </c>
      <c r="AS602" s="11" t="s">
        <v>22</v>
      </c>
      <c r="AT602" s="11" t="s">
        <v>22</v>
      </c>
    </row>
    <row r="603">
      <c r="A603" s="46" t="s">
        <v>4330</v>
      </c>
      <c r="B603" s="260" t="str">
        <f> VLOOKUP($A603,datasets!$A:$B,2,0)</f>
        <v>Stark et al. 2020, Journal of Geomorphology (42S2BQKV)</v>
      </c>
      <c r="C603" s="8" t="str">
        <f t="shared" si="2"/>
        <v>42S2BQKV.2.1</v>
      </c>
      <c r="D603" s="26" t="s">
        <v>4700</v>
      </c>
      <c r="E603" s="26" t="s">
        <v>4700</v>
      </c>
      <c r="F603" s="26" t="s">
        <v>4701</v>
      </c>
      <c r="G603" s="9" t="s">
        <v>22</v>
      </c>
      <c r="H603" s="9" t="s">
        <v>22</v>
      </c>
      <c r="I603" s="9" t="s">
        <v>22</v>
      </c>
      <c r="J603" s="9" t="s">
        <v>22</v>
      </c>
      <c r="K603" s="26">
        <v>0.1</v>
      </c>
      <c r="M603" s="26">
        <v>11.0</v>
      </c>
      <c r="N603" s="26">
        <v>11.0</v>
      </c>
      <c r="O603" s="26">
        <v>1.59</v>
      </c>
      <c r="P603" s="26">
        <v>1.71</v>
      </c>
      <c r="Q603" s="26">
        <v>2.43</v>
      </c>
      <c r="R603" s="9" t="s">
        <v>22</v>
      </c>
      <c r="S603" s="9" t="s">
        <v>22</v>
      </c>
      <c r="U603" s="26" t="s">
        <v>22</v>
      </c>
      <c r="V603" s="26" t="s">
        <v>22</v>
      </c>
      <c r="W603" s="26" t="s">
        <v>22</v>
      </c>
      <c r="X603" s="26" t="s">
        <v>22</v>
      </c>
      <c r="Y603" s="26" t="s">
        <v>22</v>
      </c>
      <c r="Z603" s="26" t="s">
        <v>22</v>
      </c>
      <c r="AB603" s="26" t="s">
        <v>5213</v>
      </c>
      <c r="AC603" s="26" t="s">
        <v>4770</v>
      </c>
      <c r="AE603" s="26" t="s">
        <v>4695</v>
      </c>
      <c r="AF603" s="9" t="s">
        <v>22</v>
      </c>
      <c r="AG603" s="9" t="s">
        <v>22</v>
      </c>
      <c r="AH603" s="9" t="s">
        <v>22</v>
      </c>
      <c r="AI603" s="9" t="s">
        <v>22</v>
      </c>
      <c r="AJ603" s="26">
        <v>0.16</v>
      </c>
      <c r="AL603" s="9" t="s">
        <v>22</v>
      </c>
      <c r="AM603" s="9" t="s">
        <v>22</v>
      </c>
      <c r="AN603" s="26">
        <v>0.96</v>
      </c>
      <c r="AO603" s="9" t="s">
        <v>22</v>
      </c>
      <c r="AP603" s="9" t="s">
        <v>22</v>
      </c>
      <c r="AR603" s="26" t="s">
        <v>4858</v>
      </c>
      <c r="AS603" s="11" t="s">
        <v>22</v>
      </c>
      <c r="AT603" s="11" t="s">
        <v>22</v>
      </c>
    </row>
    <row r="604">
      <c r="A604" s="46" t="s">
        <v>4331</v>
      </c>
      <c r="B604" s="260" t="str">
        <f> VLOOKUP($A604,datasets!$A:$B,2,0)</f>
        <v>Stott et al. 2018, Proceedings of the National Academy of Sciences (UUN2FYMP)</v>
      </c>
      <c r="C604" s="8" t="str">
        <f t="shared" si="2"/>
        <v>UUN2FYMP.1.1</v>
      </c>
      <c r="D604" s="26" t="s">
        <v>22</v>
      </c>
      <c r="E604" s="26" t="s">
        <v>22</v>
      </c>
      <c r="F604" s="26" t="s">
        <v>22</v>
      </c>
      <c r="G604" s="26" t="s">
        <v>22</v>
      </c>
      <c r="H604" s="26" t="s">
        <v>22</v>
      </c>
      <c r="I604" s="26" t="s">
        <v>22</v>
      </c>
      <c r="J604" s="26" t="s">
        <v>22</v>
      </c>
      <c r="K604" s="26" t="s">
        <v>22</v>
      </c>
      <c r="M604" s="26" t="s">
        <v>22</v>
      </c>
      <c r="N604" s="26" t="s">
        <v>22</v>
      </c>
      <c r="O604" s="26" t="s">
        <v>22</v>
      </c>
      <c r="P604" s="26" t="s">
        <v>22</v>
      </c>
      <c r="Q604" s="26">
        <v>1.0</v>
      </c>
      <c r="R604" s="26" t="s">
        <v>22</v>
      </c>
      <c r="S604" s="26" t="s">
        <v>22</v>
      </c>
      <c r="U604" s="26" t="s">
        <v>22</v>
      </c>
      <c r="V604" s="26" t="s">
        <v>22</v>
      </c>
      <c r="W604" s="26" t="s">
        <v>22</v>
      </c>
      <c r="X604" s="26" t="s">
        <v>22</v>
      </c>
      <c r="Y604" s="26" t="s">
        <v>22</v>
      </c>
      <c r="Z604" s="26" t="s">
        <v>22</v>
      </c>
      <c r="AB604" s="26" t="s">
        <v>22</v>
      </c>
      <c r="AC604" s="26" t="s">
        <v>22</v>
      </c>
      <c r="AE604" s="26" t="s">
        <v>22</v>
      </c>
      <c r="AF604" s="26" t="s">
        <v>22</v>
      </c>
      <c r="AG604" s="26" t="s">
        <v>22</v>
      </c>
      <c r="AH604" s="26" t="s">
        <v>22</v>
      </c>
      <c r="AI604" s="26" t="s">
        <v>22</v>
      </c>
      <c r="AJ604" s="26" t="s">
        <v>22</v>
      </c>
      <c r="AL604" s="26" t="s">
        <v>22</v>
      </c>
      <c r="AM604" s="26" t="s">
        <v>22</v>
      </c>
      <c r="AN604" s="26" t="s">
        <v>22</v>
      </c>
      <c r="AO604" s="26" t="s">
        <v>22</v>
      </c>
      <c r="AP604" s="26" t="s">
        <v>22</v>
      </c>
      <c r="AR604" s="26" t="s">
        <v>22</v>
      </c>
      <c r="AS604" s="26" t="s">
        <v>22</v>
      </c>
      <c r="AT604" s="26" t="s">
        <v>22</v>
      </c>
    </row>
    <row r="605">
      <c r="A605" s="46" t="s">
        <v>4614</v>
      </c>
      <c r="B605" s="260" t="str">
        <f> VLOOKUP($A605,datasets!$A:$B,2,0)</f>
        <v>Suh and Ouimet 2023, Photogrammetric Engineering &amp; Remote Sensing (9LTT2ELW)</v>
      </c>
      <c r="C605" s="8" t="str">
        <f t="shared" si="2"/>
        <v>9LTT2ELW.1.1</v>
      </c>
      <c r="D605" s="46" t="s">
        <v>4961</v>
      </c>
      <c r="E605" s="46" t="s">
        <v>5075</v>
      </c>
      <c r="F605" s="26" t="s">
        <v>4695</v>
      </c>
      <c r="G605" s="26" t="s">
        <v>22</v>
      </c>
      <c r="H605" s="26" t="s">
        <v>22</v>
      </c>
      <c r="I605" s="26" t="s">
        <v>22</v>
      </c>
      <c r="J605" s="26" t="s">
        <v>22</v>
      </c>
      <c r="K605" s="26" t="s">
        <v>22</v>
      </c>
      <c r="M605" s="26">
        <v>237.0</v>
      </c>
      <c r="N605" s="26">
        <v>237.0</v>
      </c>
      <c r="O605" s="26">
        <v>1.15</v>
      </c>
      <c r="P605" s="26">
        <v>1.26</v>
      </c>
      <c r="Q605" s="26">
        <v>5.56</v>
      </c>
      <c r="R605" s="26" t="s">
        <v>22</v>
      </c>
      <c r="S605" s="26" t="s">
        <v>22</v>
      </c>
      <c r="U605" s="26">
        <v>287.0</v>
      </c>
      <c r="V605" s="26">
        <v>0.94</v>
      </c>
      <c r="W605" s="26">
        <v>1.08</v>
      </c>
      <c r="X605" s="26" t="s">
        <v>22</v>
      </c>
      <c r="Y605" s="26" t="s">
        <v>22</v>
      </c>
      <c r="Z605" s="26" t="s">
        <v>22</v>
      </c>
      <c r="AB605" s="26" t="s">
        <v>4707</v>
      </c>
      <c r="AC605" s="26" t="s">
        <v>4707</v>
      </c>
      <c r="AE605" s="26" t="s">
        <v>4701</v>
      </c>
      <c r="AF605" s="26" t="s">
        <v>22</v>
      </c>
      <c r="AG605" s="26" t="s">
        <v>22</v>
      </c>
      <c r="AH605" s="26" t="s">
        <v>22</v>
      </c>
      <c r="AI605" s="26" t="s">
        <v>22</v>
      </c>
      <c r="AJ605" s="26" t="s">
        <v>22</v>
      </c>
      <c r="AL605" s="26">
        <v>0.94</v>
      </c>
      <c r="AM605" s="26">
        <v>1.08</v>
      </c>
      <c r="AN605" s="26" t="s">
        <v>22</v>
      </c>
      <c r="AO605" s="26" t="s">
        <v>22</v>
      </c>
      <c r="AP605" s="26" t="s">
        <v>22</v>
      </c>
      <c r="AR605" s="26" t="s">
        <v>4714</v>
      </c>
      <c r="AS605" s="26" t="s">
        <v>22</v>
      </c>
      <c r="AT605" s="26" t="s">
        <v>5459</v>
      </c>
    </row>
    <row r="606">
      <c r="A606" s="46" t="s">
        <v>4616</v>
      </c>
      <c r="B606" s="260" t="str">
        <f> VLOOKUP($A606,datasets!$A:$B,2,0)</f>
        <v>Suh and Ouimet 2023, Photogrammetric Engineering &amp; Remote Sensing (9LTT2ELW)</v>
      </c>
      <c r="C606" s="8" t="str">
        <f t="shared" si="2"/>
        <v>9LTT2ELW.2.1</v>
      </c>
      <c r="D606" s="46" t="s">
        <v>4961</v>
      </c>
      <c r="E606" s="46" t="s">
        <v>5075</v>
      </c>
      <c r="F606" s="26" t="s">
        <v>4695</v>
      </c>
      <c r="G606" s="26" t="s">
        <v>22</v>
      </c>
      <c r="H606" s="26" t="s">
        <v>22</v>
      </c>
      <c r="I606" s="26" t="s">
        <v>22</v>
      </c>
      <c r="J606" s="26" t="s">
        <v>22</v>
      </c>
      <c r="K606" s="26" t="s">
        <v>22</v>
      </c>
      <c r="M606" s="26">
        <v>234.0</v>
      </c>
      <c r="N606" s="26">
        <v>234.0</v>
      </c>
      <c r="O606" s="26">
        <v>1.59</v>
      </c>
      <c r="P606" s="26">
        <v>1.54</v>
      </c>
      <c r="Q606" s="26">
        <v>9.2</v>
      </c>
      <c r="R606" s="26" t="s">
        <v>22</v>
      </c>
      <c r="S606" s="26" t="s">
        <v>22</v>
      </c>
      <c r="U606" s="26">
        <v>182.0</v>
      </c>
      <c r="V606" s="26">
        <v>1.28</v>
      </c>
      <c r="W606" s="26">
        <v>1.28</v>
      </c>
      <c r="X606" s="26" t="s">
        <v>22</v>
      </c>
      <c r="Y606" s="26" t="s">
        <v>22</v>
      </c>
      <c r="Z606" s="26" t="s">
        <v>22</v>
      </c>
      <c r="AB606" s="26" t="s">
        <v>4707</v>
      </c>
      <c r="AC606" s="26" t="s">
        <v>4707</v>
      </c>
      <c r="AE606" s="26" t="s">
        <v>4701</v>
      </c>
      <c r="AF606" s="26" t="s">
        <v>22</v>
      </c>
      <c r="AG606" s="26" t="s">
        <v>22</v>
      </c>
      <c r="AH606" s="26" t="s">
        <v>22</v>
      </c>
      <c r="AI606" s="26" t="s">
        <v>22</v>
      </c>
      <c r="AJ606" s="26" t="s">
        <v>22</v>
      </c>
      <c r="AL606" s="26">
        <v>1.28</v>
      </c>
      <c r="AM606" s="26">
        <v>1.28</v>
      </c>
      <c r="AN606" s="26" t="s">
        <v>22</v>
      </c>
      <c r="AO606" s="26" t="s">
        <v>22</v>
      </c>
      <c r="AP606" s="26" t="s">
        <v>22</v>
      </c>
      <c r="AR606" s="26" t="s">
        <v>4714</v>
      </c>
      <c r="AS606" s="26" t="s">
        <v>22</v>
      </c>
      <c r="AT606" s="26" t="s">
        <v>5459</v>
      </c>
    </row>
    <row r="607">
      <c r="A607" s="46" t="s">
        <v>4333</v>
      </c>
      <c r="B607" s="260" t="str">
        <f> VLOOKUP($A607,datasets!$A:$B,2,0)</f>
        <v>Surazakov and Aizen 2010, Photogrammetric Engineering &amp; Remote Sensing (QUZPQPWA)</v>
      </c>
      <c r="C607" s="8" t="str">
        <f t="shared" si="2"/>
        <v>QUZPQPWA.1.1</v>
      </c>
      <c r="D607" s="26" t="s">
        <v>5460</v>
      </c>
      <c r="E607" s="26" t="s">
        <v>5220</v>
      </c>
      <c r="F607" s="26" t="s">
        <v>4695</v>
      </c>
      <c r="G607" s="26" t="s">
        <v>22</v>
      </c>
      <c r="H607" s="26" t="s">
        <v>22</v>
      </c>
      <c r="I607" s="26" t="s">
        <v>22</v>
      </c>
      <c r="J607" s="26" t="s">
        <v>22</v>
      </c>
      <c r="K607" s="26" t="s">
        <v>22</v>
      </c>
      <c r="M607" s="26">
        <v>33.0</v>
      </c>
      <c r="N607" s="26">
        <v>33.0</v>
      </c>
      <c r="O607" s="26">
        <v>4.53</v>
      </c>
      <c r="P607" s="26">
        <v>3.55</v>
      </c>
      <c r="Q607" s="26">
        <v>5.76</v>
      </c>
      <c r="R607" s="26" t="s">
        <v>22</v>
      </c>
      <c r="S607" s="26" t="s">
        <v>22</v>
      </c>
      <c r="U607" s="26" t="s">
        <v>22</v>
      </c>
      <c r="V607" s="26" t="s">
        <v>22</v>
      </c>
      <c r="W607" s="26" t="s">
        <v>22</v>
      </c>
      <c r="X607" s="26" t="s">
        <v>22</v>
      </c>
      <c r="Y607" s="26" t="s">
        <v>22</v>
      </c>
      <c r="Z607" s="26" t="s">
        <v>22</v>
      </c>
      <c r="AB607" s="26" t="s">
        <v>5222</v>
      </c>
      <c r="AC607" s="26" t="s">
        <v>5222</v>
      </c>
      <c r="AE607" s="26" t="s">
        <v>4701</v>
      </c>
      <c r="AF607" s="26" t="s">
        <v>22</v>
      </c>
      <c r="AG607" s="26" t="s">
        <v>22</v>
      </c>
      <c r="AH607" s="26">
        <v>0.34</v>
      </c>
      <c r="AI607" s="26">
        <v>10.6</v>
      </c>
      <c r="AJ607" s="26" t="s">
        <v>22</v>
      </c>
      <c r="AL607" s="26" t="s">
        <v>22</v>
      </c>
      <c r="AM607" s="26" t="s">
        <v>22</v>
      </c>
      <c r="AN607" s="26">
        <v>6.18</v>
      </c>
      <c r="AO607" s="26" t="s">
        <v>22</v>
      </c>
      <c r="AP607" s="26" t="s">
        <v>22</v>
      </c>
      <c r="AR607" s="26" t="s">
        <v>4714</v>
      </c>
      <c r="AS607" s="26" t="s">
        <v>22</v>
      </c>
      <c r="AT607" s="26" t="s">
        <v>5225</v>
      </c>
    </row>
    <row r="608">
      <c r="A608" s="46" t="s">
        <v>4339</v>
      </c>
      <c r="B608" s="260" t="str">
        <f> VLOOKUP($A608,datasets!$A:$B,2,0)</f>
        <v>Surazakov and Aizen 2010, Photogrammetric Engineering &amp; Remote Sensing (QUZPQPWA)</v>
      </c>
      <c r="C608" s="8" t="str">
        <f t="shared" si="2"/>
        <v>QUZPQPWA.2.1</v>
      </c>
      <c r="D608" s="26" t="s">
        <v>5460</v>
      </c>
      <c r="E608" s="26" t="s">
        <v>5220</v>
      </c>
      <c r="F608" s="26" t="s">
        <v>4695</v>
      </c>
      <c r="G608" s="26" t="s">
        <v>22</v>
      </c>
      <c r="H608" s="26" t="s">
        <v>22</v>
      </c>
      <c r="I608" s="26" t="s">
        <v>22</v>
      </c>
      <c r="J608" s="26" t="s">
        <v>22</v>
      </c>
      <c r="K608" s="26" t="s">
        <v>22</v>
      </c>
      <c r="M608" s="26">
        <v>13.0</v>
      </c>
      <c r="N608" s="26">
        <v>13.0</v>
      </c>
      <c r="O608" s="26">
        <v>6.55</v>
      </c>
      <c r="P608" s="26">
        <v>9.8</v>
      </c>
      <c r="Q608" s="26">
        <v>11.41</v>
      </c>
      <c r="R608" s="26" t="s">
        <v>22</v>
      </c>
      <c r="S608" s="26" t="s">
        <v>22</v>
      </c>
      <c r="U608" s="26" t="s">
        <v>22</v>
      </c>
      <c r="V608" s="26" t="s">
        <v>22</v>
      </c>
      <c r="W608" s="26" t="s">
        <v>22</v>
      </c>
      <c r="X608" s="26" t="s">
        <v>22</v>
      </c>
      <c r="Y608" s="26" t="s">
        <v>22</v>
      </c>
      <c r="Z608" s="26" t="s">
        <v>22</v>
      </c>
      <c r="AB608" s="26" t="s">
        <v>5226</v>
      </c>
      <c r="AC608" s="26" t="s">
        <v>4762</v>
      </c>
      <c r="AE608" s="26" t="s">
        <v>4695</v>
      </c>
      <c r="AF608" s="26" t="s">
        <v>22</v>
      </c>
      <c r="AG608" s="26" t="s">
        <v>22</v>
      </c>
      <c r="AH608" s="26" t="s">
        <v>22</v>
      </c>
      <c r="AI608" s="26" t="s">
        <v>22</v>
      </c>
      <c r="AJ608" s="26" t="s">
        <v>22</v>
      </c>
      <c r="AL608" s="26" t="s">
        <v>22</v>
      </c>
      <c r="AM608" s="26" t="s">
        <v>22</v>
      </c>
      <c r="AN608" s="26">
        <v>20.0</v>
      </c>
      <c r="AO608" s="26" t="s">
        <v>22</v>
      </c>
      <c r="AP608" s="26" t="s">
        <v>22</v>
      </c>
      <c r="AR608" s="26" t="s">
        <v>4714</v>
      </c>
      <c r="AS608" s="26" t="s">
        <v>22</v>
      </c>
      <c r="AT608" s="26" t="s">
        <v>5228</v>
      </c>
    </row>
    <row r="609">
      <c r="A609" s="26" t="s">
        <v>4340</v>
      </c>
      <c r="B609" s="260" t="str">
        <f> VLOOKUP($A609,datasets!$A:$B,2,0)</f>
        <v>Tian et al. 2019, IGARSS 2019 - 2019 IEEE International Geoscience and Remote Sensing Symposium (3Q3MUWTB)</v>
      </c>
      <c r="C609" s="8" t="str">
        <f t="shared" si="2"/>
        <v>3Q3MUWTB.1.1</v>
      </c>
      <c r="D609" s="26" t="s">
        <v>5230</v>
      </c>
      <c r="E609" s="26" t="s">
        <v>5414</v>
      </c>
      <c r="F609" s="26" t="s">
        <v>4695</v>
      </c>
      <c r="G609" s="26" t="s">
        <v>22</v>
      </c>
      <c r="H609" s="26" t="s">
        <v>22</v>
      </c>
      <c r="I609" s="26" t="s">
        <v>22</v>
      </c>
      <c r="J609" s="26" t="s">
        <v>22</v>
      </c>
      <c r="K609" s="26" t="s">
        <v>22</v>
      </c>
      <c r="M609" s="26">
        <v>5.0</v>
      </c>
      <c r="N609" s="26">
        <v>5.0</v>
      </c>
      <c r="O609" s="26" t="s">
        <v>22</v>
      </c>
      <c r="P609" s="26" t="s">
        <v>22</v>
      </c>
      <c r="Q609" s="26" t="s">
        <v>22</v>
      </c>
      <c r="R609" s="26" t="s">
        <v>22</v>
      </c>
      <c r="S609" s="26" t="s">
        <v>22</v>
      </c>
      <c r="U609" s="117">
        <v>5.0</v>
      </c>
      <c r="V609" s="26">
        <v>22.2</v>
      </c>
      <c r="W609" s="26">
        <v>76.3</v>
      </c>
      <c r="X609" s="26">
        <v>58.0</v>
      </c>
      <c r="Y609" s="26" t="s">
        <v>22</v>
      </c>
      <c r="Z609" s="26" t="s">
        <v>22</v>
      </c>
      <c r="AB609" s="26" t="s">
        <v>4707</v>
      </c>
      <c r="AC609" s="26" t="s">
        <v>4707</v>
      </c>
      <c r="AE609" s="26" t="s">
        <v>4701</v>
      </c>
      <c r="AF609" s="26" t="s">
        <v>22</v>
      </c>
      <c r="AG609" s="26" t="s">
        <v>22</v>
      </c>
      <c r="AH609" s="26" t="s">
        <v>22</v>
      </c>
      <c r="AI609" s="26" t="s">
        <v>22</v>
      </c>
      <c r="AJ609" s="26" t="s">
        <v>22</v>
      </c>
      <c r="AL609" s="26">
        <v>22.2</v>
      </c>
      <c r="AM609" s="26">
        <v>76.3</v>
      </c>
      <c r="AN609" s="26">
        <v>58.0</v>
      </c>
      <c r="AO609" s="26" t="s">
        <v>22</v>
      </c>
      <c r="AP609" s="26" t="s">
        <v>22</v>
      </c>
      <c r="AR609" s="26" t="s">
        <v>4858</v>
      </c>
      <c r="AS609" s="26" t="s">
        <v>22</v>
      </c>
      <c r="AT609" s="26" t="s">
        <v>22</v>
      </c>
    </row>
    <row r="610">
      <c r="A610" s="26" t="s">
        <v>4344</v>
      </c>
      <c r="B610" s="260" t="str">
        <f> VLOOKUP($A610,datasets!$A:$B,2,0)</f>
        <v>Tian et al. 2019, IGARSS 2019 - 2019 IEEE International Geoscience and Remote Sensing Symposium (3Q3MUWTB)</v>
      </c>
      <c r="C610" s="8" t="str">
        <f t="shared" si="2"/>
        <v>3Q3MUWTB.2.1</v>
      </c>
      <c r="D610" s="26" t="s">
        <v>5230</v>
      </c>
      <c r="E610" s="26" t="s">
        <v>5414</v>
      </c>
      <c r="F610" s="26" t="s">
        <v>4695</v>
      </c>
      <c r="G610" s="26" t="s">
        <v>22</v>
      </c>
      <c r="H610" s="26" t="s">
        <v>22</v>
      </c>
      <c r="I610" s="26" t="s">
        <v>22</v>
      </c>
      <c r="J610" s="26" t="s">
        <v>22</v>
      </c>
      <c r="K610" s="26" t="s">
        <v>22</v>
      </c>
      <c r="M610" s="26">
        <v>4.0</v>
      </c>
      <c r="N610" s="26">
        <v>4.0</v>
      </c>
      <c r="O610" s="26" t="s">
        <v>22</v>
      </c>
      <c r="P610" s="26" t="s">
        <v>22</v>
      </c>
      <c r="Q610" s="26" t="s">
        <v>22</v>
      </c>
      <c r="R610" s="26" t="s">
        <v>22</v>
      </c>
      <c r="S610" s="26" t="s">
        <v>22</v>
      </c>
      <c r="U610" s="117">
        <v>4.0</v>
      </c>
      <c r="V610" s="26">
        <v>65.8</v>
      </c>
      <c r="W610" s="26">
        <v>33.9</v>
      </c>
      <c r="X610" s="26">
        <v>37.6</v>
      </c>
      <c r="Y610" s="26" t="s">
        <v>22</v>
      </c>
      <c r="Z610" s="26" t="s">
        <v>22</v>
      </c>
      <c r="AB610" s="26" t="s">
        <v>4707</v>
      </c>
      <c r="AC610" s="26" t="s">
        <v>4707</v>
      </c>
      <c r="AE610" s="26" t="s">
        <v>4701</v>
      </c>
      <c r="AF610" s="26" t="s">
        <v>22</v>
      </c>
      <c r="AG610" s="26" t="s">
        <v>22</v>
      </c>
      <c r="AH610" s="26" t="s">
        <v>22</v>
      </c>
      <c r="AI610" s="26" t="s">
        <v>22</v>
      </c>
      <c r="AJ610" s="26" t="s">
        <v>22</v>
      </c>
      <c r="AL610" s="26">
        <v>65.8</v>
      </c>
      <c r="AM610" s="26">
        <v>33.9</v>
      </c>
      <c r="AN610" s="26">
        <v>37.6</v>
      </c>
      <c r="AO610" s="26" t="s">
        <v>22</v>
      </c>
      <c r="AP610" s="26" t="s">
        <v>22</v>
      </c>
      <c r="AR610" s="26" t="s">
        <v>4858</v>
      </c>
      <c r="AS610" s="26" t="s">
        <v>22</v>
      </c>
      <c r="AT610" s="26" t="s">
        <v>22</v>
      </c>
    </row>
    <row r="611">
      <c r="A611" s="26" t="s">
        <v>4345</v>
      </c>
      <c r="B611" s="260" t="str">
        <f> VLOOKUP($A611,datasets!$A:$B,2,0)</f>
        <v>Tian et al. 2019, IGARSS 2019 - 2019 IEEE International Geoscience and Remote Sensing Symposium (3Q3MUWTB)</v>
      </c>
      <c r="C611" s="8" t="str">
        <f t="shared" si="2"/>
        <v>3Q3MUWTB.3.1</v>
      </c>
      <c r="D611" s="26" t="s">
        <v>5230</v>
      </c>
      <c r="E611" s="26" t="s">
        <v>5414</v>
      </c>
      <c r="F611" s="26" t="s">
        <v>4695</v>
      </c>
      <c r="G611" s="26" t="s">
        <v>22</v>
      </c>
      <c r="H611" s="26" t="s">
        <v>22</v>
      </c>
      <c r="I611" s="26" t="s">
        <v>22</v>
      </c>
      <c r="J611" s="26" t="s">
        <v>22</v>
      </c>
      <c r="K611" s="26" t="s">
        <v>22</v>
      </c>
      <c r="M611" s="26">
        <v>5.0</v>
      </c>
      <c r="N611" s="26">
        <v>5.0</v>
      </c>
      <c r="O611" s="26" t="s">
        <v>22</v>
      </c>
      <c r="P611" s="26" t="s">
        <v>22</v>
      </c>
      <c r="Q611" s="26" t="s">
        <v>22</v>
      </c>
      <c r="R611" s="26" t="s">
        <v>22</v>
      </c>
      <c r="S611" s="26" t="s">
        <v>22</v>
      </c>
      <c r="U611" s="117">
        <v>3.0</v>
      </c>
      <c r="V611" s="26">
        <v>25.0</v>
      </c>
      <c r="W611" s="26">
        <v>59.0</v>
      </c>
      <c r="X611" s="26">
        <v>47.3</v>
      </c>
      <c r="Y611" s="26" t="s">
        <v>22</v>
      </c>
      <c r="Z611" s="26" t="s">
        <v>22</v>
      </c>
      <c r="AB611" s="26" t="s">
        <v>4707</v>
      </c>
      <c r="AC611" s="26" t="s">
        <v>4707</v>
      </c>
      <c r="AE611" s="26" t="s">
        <v>4701</v>
      </c>
      <c r="AF611" s="26" t="s">
        <v>22</v>
      </c>
      <c r="AG611" s="26" t="s">
        <v>22</v>
      </c>
      <c r="AH611" s="26" t="s">
        <v>22</v>
      </c>
      <c r="AI611" s="26" t="s">
        <v>22</v>
      </c>
      <c r="AJ611" s="26" t="s">
        <v>22</v>
      </c>
      <c r="AL611" s="26">
        <v>25.0</v>
      </c>
      <c r="AM611" s="26">
        <v>59.0</v>
      </c>
      <c r="AN611" s="26">
        <v>47.3</v>
      </c>
      <c r="AO611" s="26" t="s">
        <v>22</v>
      </c>
      <c r="AP611" s="26" t="s">
        <v>22</v>
      </c>
      <c r="AR611" s="26" t="s">
        <v>4858</v>
      </c>
      <c r="AS611" s="26" t="s">
        <v>22</v>
      </c>
      <c r="AT611" s="26" t="s">
        <v>22</v>
      </c>
    </row>
    <row r="612">
      <c r="A612" s="26" t="s">
        <v>4346</v>
      </c>
      <c r="B612" s="260" t="str">
        <f> VLOOKUP($A612,datasets!$A:$B,2,0)</f>
        <v>Tian et al. 2019, IGARSS 2019 - 2019 IEEE International Geoscience and Remote Sensing Symposium (3Q3MUWTB)</v>
      </c>
      <c r="C612" s="8" t="str">
        <f t="shared" si="2"/>
        <v>3Q3MUWTB.4.1</v>
      </c>
      <c r="D612" s="26" t="s">
        <v>5230</v>
      </c>
      <c r="E612" s="26" t="s">
        <v>5414</v>
      </c>
      <c r="F612" s="26" t="s">
        <v>4695</v>
      </c>
      <c r="G612" s="26" t="s">
        <v>22</v>
      </c>
      <c r="H612" s="26" t="s">
        <v>22</v>
      </c>
      <c r="I612" s="26" t="s">
        <v>22</v>
      </c>
      <c r="J612" s="26" t="s">
        <v>22</v>
      </c>
      <c r="K612" s="26" t="s">
        <v>22</v>
      </c>
      <c r="M612" s="26">
        <v>6.0</v>
      </c>
      <c r="N612" s="26">
        <v>6.0</v>
      </c>
      <c r="O612" s="26" t="s">
        <v>22</v>
      </c>
      <c r="P612" s="26" t="s">
        <v>22</v>
      </c>
      <c r="Q612" s="26" t="s">
        <v>22</v>
      </c>
      <c r="R612" s="26" t="s">
        <v>22</v>
      </c>
      <c r="S612" s="26" t="s">
        <v>22</v>
      </c>
      <c r="U612" s="117">
        <v>5.0</v>
      </c>
      <c r="V612" s="26">
        <v>68.2</v>
      </c>
      <c r="W612" s="26">
        <v>85.6</v>
      </c>
      <c r="X612" s="26">
        <v>48.5</v>
      </c>
      <c r="Y612" s="26" t="s">
        <v>22</v>
      </c>
      <c r="Z612" s="26" t="s">
        <v>22</v>
      </c>
      <c r="AB612" s="26" t="s">
        <v>4707</v>
      </c>
      <c r="AC612" s="26" t="s">
        <v>4707</v>
      </c>
      <c r="AE612" s="26" t="s">
        <v>4701</v>
      </c>
      <c r="AF612" s="26" t="s">
        <v>22</v>
      </c>
      <c r="AG612" s="26" t="s">
        <v>22</v>
      </c>
      <c r="AH612" s="26" t="s">
        <v>22</v>
      </c>
      <c r="AI612" s="26" t="s">
        <v>22</v>
      </c>
      <c r="AJ612" s="26" t="s">
        <v>22</v>
      </c>
      <c r="AL612" s="26">
        <v>68.2</v>
      </c>
      <c r="AM612" s="26">
        <v>85.6</v>
      </c>
      <c r="AN612" s="26">
        <v>48.5</v>
      </c>
      <c r="AO612" s="26" t="s">
        <v>22</v>
      </c>
      <c r="AP612" s="26" t="s">
        <v>22</v>
      </c>
      <c r="AR612" s="26" t="s">
        <v>4858</v>
      </c>
      <c r="AS612" s="26" t="s">
        <v>22</v>
      </c>
      <c r="AT612" s="26" t="s">
        <v>22</v>
      </c>
    </row>
    <row r="613">
      <c r="A613" s="26" t="s">
        <v>4347</v>
      </c>
      <c r="B613" s="260" t="str">
        <f> VLOOKUP($A613,datasets!$A:$B,2,0)</f>
        <v>Triglav‐Čekada et al. 2011, The Photogrammetric Record (E5HRBYHP)</v>
      </c>
      <c r="C613" s="8" t="str">
        <f t="shared" si="2"/>
        <v>E5HRBYHP.1.1</v>
      </c>
      <c r="D613" s="26" t="s">
        <v>22</v>
      </c>
      <c r="E613" s="26" t="s">
        <v>22</v>
      </c>
      <c r="F613" s="26" t="s">
        <v>22</v>
      </c>
      <c r="G613" s="26" t="s">
        <v>22</v>
      </c>
      <c r="H613" s="26" t="s">
        <v>22</v>
      </c>
      <c r="I613" s="26" t="s">
        <v>22</v>
      </c>
      <c r="J613" s="26" t="s">
        <v>22</v>
      </c>
      <c r="K613" s="26" t="s">
        <v>22</v>
      </c>
      <c r="M613" s="26" t="s">
        <v>22</v>
      </c>
      <c r="N613" s="26" t="s">
        <v>22</v>
      </c>
      <c r="O613" s="26" t="s">
        <v>22</v>
      </c>
      <c r="P613" s="26" t="s">
        <v>22</v>
      </c>
      <c r="Q613" s="26" t="s">
        <v>22</v>
      </c>
      <c r="R613" s="26" t="s">
        <v>22</v>
      </c>
      <c r="S613" s="26" t="s">
        <v>22</v>
      </c>
      <c r="U613" s="26" t="s">
        <v>22</v>
      </c>
      <c r="V613" s="26" t="s">
        <v>22</v>
      </c>
      <c r="W613" s="26" t="s">
        <v>22</v>
      </c>
      <c r="X613" s="26" t="s">
        <v>22</v>
      </c>
      <c r="Y613" s="26" t="s">
        <v>22</v>
      </c>
      <c r="Z613" s="26" t="s">
        <v>22</v>
      </c>
      <c r="AB613" s="26" t="s">
        <v>5232</v>
      </c>
      <c r="AC613" s="26" t="s">
        <v>4770</v>
      </c>
      <c r="AE613" s="26" t="s">
        <v>4695</v>
      </c>
      <c r="AF613" s="26" t="s">
        <v>22</v>
      </c>
      <c r="AG613" s="26" t="s">
        <v>22</v>
      </c>
      <c r="AH613" s="26" t="s">
        <v>22</v>
      </c>
      <c r="AI613" s="26" t="s">
        <v>22</v>
      </c>
      <c r="AJ613" s="26" t="s">
        <v>22</v>
      </c>
      <c r="AL613" s="26" t="s">
        <v>22</v>
      </c>
      <c r="AM613" s="26" t="s">
        <v>22</v>
      </c>
      <c r="AN613" s="26" t="s">
        <v>22</v>
      </c>
      <c r="AO613" s="26" t="s">
        <v>22</v>
      </c>
      <c r="AP613" s="26" t="s">
        <v>22</v>
      </c>
      <c r="AR613" s="26" t="s">
        <v>22</v>
      </c>
      <c r="AS613" s="26" t="s">
        <v>22</v>
      </c>
      <c r="AT613" s="26" t="s">
        <v>22</v>
      </c>
    </row>
    <row r="614">
      <c r="A614" s="26" t="s">
        <v>4350</v>
      </c>
      <c r="B614" s="260" t="str">
        <f> VLOOKUP($A614,datasets!$A:$B,2,0)</f>
        <v>Turek et al. 2018, Proceedings of the 4th International Conference on Geographical Information Systems Theory, Applications and Management (UKWG7DZS)</v>
      </c>
      <c r="C614" s="8" t="str">
        <f t="shared" si="2"/>
        <v>UKWG7DZS.1.1</v>
      </c>
      <c r="D614" s="26" t="s">
        <v>4872</v>
      </c>
      <c r="E614" s="26" t="s">
        <v>4834</v>
      </c>
      <c r="F614" s="26" t="s">
        <v>4695</v>
      </c>
      <c r="G614" s="26" t="s">
        <v>22</v>
      </c>
      <c r="H614" s="26" t="s">
        <v>22</v>
      </c>
      <c r="I614" s="26" t="s">
        <v>22</v>
      </c>
      <c r="J614" s="26" t="s">
        <v>22</v>
      </c>
      <c r="K614" s="26" t="s">
        <v>22</v>
      </c>
      <c r="M614" s="26" t="s">
        <v>22</v>
      </c>
      <c r="N614" s="26" t="s">
        <v>22</v>
      </c>
      <c r="O614" s="26" t="s">
        <v>22</v>
      </c>
      <c r="P614" s="26" t="s">
        <v>22</v>
      </c>
      <c r="Q614" s="26" t="s">
        <v>22</v>
      </c>
      <c r="R614" s="26" t="s">
        <v>22</v>
      </c>
      <c r="S614" s="26" t="s">
        <v>22</v>
      </c>
      <c r="U614" s="26" t="s">
        <v>22</v>
      </c>
      <c r="V614" s="26" t="s">
        <v>22</v>
      </c>
      <c r="W614" s="26" t="s">
        <v>22</v>
      </c>
      <c r="X614" s="26" t="s">
        <v>22</v>
      </c>
      <c r="Y614" s="26" t="s">
        <v>22</v>
      </c>
      <c r="Z614" s="26" t="s">
        <v>22</v>
      </c>
      <c r="AB614" s="26" t="s">
        <v>22</v>
      </c>
      <c r="AC614" s="26" t="s">
        <v>22</v>
      </c>
      <c r="AE614" s="26" t="s">
        <v>22</v>
      </c>
      <c r="AF614" s="26" t="s">
        <v>22</v>
      </c>
      <c r="AG614" s="26" t="s">
        <v>22</v>
      </c>
      <c r="AH614" s="26" t="s">
        <v>22</v>
      </c>
      <c r="AI614" s="26" t="s">
        <v>22</v>
      </c>
      <c r="AJ614" s="26" t="s">
        <v>22</v>
      </c>
      <c r="AL614" s="26" t="s">
        <v>22</v>
      </c>
      <c r="AM614" s="26" t="s">
        <v>22</v>
      </c>
      <c r="AN614" s="26" t="s">
        <v>22</v>
      </c>
      <c r="AO614" s="26" t="s">
        <v>22</v>
      </c>
      <c r="AP614" s="26" t="s">
        <v>22</v>
      </c>
      <c r="AR614" s="26" t="s">
        <v>22</v>
      </c>
      <c r="AS614" s="26" t="s">
        <v>22</v>
      </c>
      <c r="AT614" s="26" t="s">
        <v>22</v>
      </c>
    </row>
    <row r="615">
      <c r="A615" s="26" t="s">
        <v>4354</v>
      </c>
      <c r="B615" s="260" t="str">
        <f> VLOOKUP($A615,datasets!$A:$B,2,0)</f>
        <v>Turek et al. 2018, Proceedings of the 4th International Conference on Geographical Information Systems Theory, Applications and Management (UKWG7DZS)</v>
      </c>
      <c r="C615" s="8" t="str">
        <f t="shared" si="2"/>
        <v>UKWG7DZS.2.1</v>
      </c>
      <c r="D615" s="26" t="s">
        <v>4872</v>
      </c>
      <c r="E615" s="26" t="s">
        <v>4834</v>
      </c>
      <c r="F615" s="26" t="s">
        <v>4695</v>
      </c>
      <c r="G615" s="26" t="s">
        <v>22</v>
      </c>
      <c r="H615" s="26" t="s">
        <v>22</v>
      </c>
      <c r="I615" s="26" t="s">
        <v>22</v>
      </c>
      <c r="J615" s="26" t="s">
        <v>22</v>
      </c>
      <c r="K615" s="26" t="s">
        <v>22</v>
      </c>
      <c r="M615" s="26" t="s">
        <v>22</v>
      </c>
      <c r="N615" s="26" t="s">
        <v>22</v>
      </c>
      <c r="O615" s="26" t="s">
        <v>22</v>
      </c>
      <c r="P615" s="26" t="s">
        <v>22</v>
      </c>
      <c r="Q615" s="26" t="s">
        <v>22</v>
      </c>
      <c r="R615" s="26" t="s">
        <v>22</v>
      </c>
      <c r="S615" s="26" t="s">
        <v>22</v>
      </c>
      <c r="U615" s="26" t="s">
        <v>22</v>
      </c>
      <c r="V615" s="26" t="s">
        <v>22</v>
      </c>
      <c r="W615" s="26" t="s">
        <v>22</v>
      </c>
      <c r="X615" s="26" t="s">
        <v>22</v>
      </c>
      <c r="Y615" s="26" t="s">
        <v>22</v>
      </c>
      <c r="Z615" s="26" t="s">
        <v>22</v>
      </c>
      <c r="AB615" s="26" t="s">
        <v>22</v>
      </c>
      <c r="AC615" s="26" t="s">
        <v>22</v>
      </c>
      <c r="AE615" s="26" t="s">
        <v>22</v>
      </c>
      <c r="AF615" s="26" t="s">
        <v>22</v>
      </c>
      <c r="AG615" s="26" t="s">
        <v>22</v>
      </c>
      <c r="AH615" s="26" t="s">
        <v>22</v>
      </c>
      <c r="AI615" s="26" t="s">
        <v>22</v>
      </c>
      <c r="AJ615" s="26" t="s">
        <v>22</v>
      </c>
      <c r="AL615" s="26" t="s">
        <v>22</v>
      </c>
      <c r="AM615" s="26" t="s">
        <v>22</v>
      </c>
      <c r="AN615" s="26" t="s">
        <v>22</v>
      </c>
      <c r="AO615" s="26" t="s">
        <v>22</v>
      </c>
      <c r="AP615" s="26" t="s">
        <v>22</v>
      </c>
      <c r="AR615" s="26" t="s">
        <v>22</v>
      </c>
      <c r="AS615" s="26" t="s">
        <v>22</v>
      </c>
      <c r="AT615" s="26" t="s">
        <v>22</v>
      </c>
    </row>
    <row r="616">
      <c r="A616" s="26" t="s">
        <v>4355</v>
      </c>
      <c r="B616" s="260" t="str">
        <f> VLOOKUP($A616,datasets!$A:$B,2,0)</f>
        <v>Turek et al. 2018, Proceedings of the 4th International Conference on Geographical Information Systems Theory, Applications and Management (UKWG7DZS)</v>
      </c>
      <c r="C616" s="8" t="str">
        <f t="shared" si="2"/>
        <v>UKWG7DZS.3.1</v>
      </c>
      <c r="D616" s="26" t="s">
        <v>4872</v>
      </c>
      <c r="E616" s="26" t="s">
        <v>4834</v>
      </c>
      <c r="F616" s="26" t="s">
        <v>4695</v>
      </c>
      <c r="G616" s="26" t="s">
        <v>22</v>
      </c>
      <c r="H616" s="26" t="s">
        <v>22</v>
      </c>
      <c r="I616" s="26" t="s">
        <v>22</v>
      </c>
      <c r="J616" s="26" t="s">
        <v>22</v>
      </c>
      <c r="K616" s="26" t="s">
        <v>22</v>
      </c>
      <c r="M616" s="26" t="s">
        <v>22</v>
      </c>
      <c r="N616" s="26" t="s">
        <v>22</v>
      </c>
      <c r="O616" s="26" t="s">
        <v>22</v>
      </c>
      <c r="P616" s="26" t="s">
        <v>22</v>
      </c>
      <c r="Q616" s="26" t="s">
        <v>22</v>
      </c>
      <c r="R616" s="26" t="s">
        <v>22</v>
      </c>
      <c r="S616" s="26" t="s">
        <v>22</v>
      </c>
      <c r="U616" s="26" t="s">
        <v>22</v>
      </c>
      <c r="V616" s="26" t="s">
        <v>22</v>
      </c>
      <c r="W616" s="26" t="s">
        <v>22</v>
      </c>
      <c r="X616" s="26" t="s">
        <v>22</v>
      </c>
      <c r="Y616" s="26" t="s">
        <v>22</v>
      </c>
      <c r="Z616" s="26" t="s">
        <v>22</v>
      </c>
      <c r="AB616" s="26" t="s">
        <v>22</v>
      </c>
      <c r="AC616" s="26" t="s">
        <v>22</v>
      </c>
      <c r="AE616" s="26" t="s">
        <v>22</v>
      </c>
      <c r="AF616" s="26" t="s">
        <v>22</v>
      </c>
      <c r="AG616" s="26" t="s">
        <v>22</v>
      </c>
      <c r="AH616" s="26" t="s">
        <v>22</v>
      </c>
      <c r="AI616" s="26" t="s">
        <v>22</v>
      </c>
      <c r="AJ616" s="26" t="s">
        <v>22</v>
      </c>
      <c r="AL616" s="26" t="s">
        <v>22</v>
      </c>
      <c r="AM616" s="26" t="s">
        <v>22</v>
      </c>
      <c r="AN616" s="26" t="s">
        <v>22</v>
      </c>
      <c r="AO616" s="26" t="s">
        <v>22</v>
      </c>
      <c r="AP616" s="26" t="s">
        <v>22</v>
      </c>
      <c r="AR616" s="26" t="s">
        <v>22</v>
      </c>
      <c r="AS616" s="26" t="s">
        <v>22</v>
      </c>
      <c r="AT616" s="26" t="s">
        <v>22</v>
      </c>
    </row>
    <row r="617">
      <c r="A617" s="26" t="s">
        <v>4356</v>
      </c>
      <c r="B617" s="260" t="str">
        <f> VLOOKUP($A617,datasets!$A:$B,2,0)</f>
        <v>Turek et al. 2018, Proceedings of the 4th International Conference on Geographical Information Systems Theory, Applications and Management (UKWG7DZS)</v>
      </c>
      <c r="C617" s="8" t="str">
        <f t="shared" si="2"/>
        <v>UKWG7DZS.4.1</v>
      </c>
      <c r="D617" s="26" t="s">
        <v>4872</v>
      </c>
      <c r="E617" s="26" t="s">
        <v>4834</v>
      </c>
      <c r="F617" s="26" t="s">
        <v>4695</v>
      </c>
      <c r="G617" s="26" t="s">
        <v>22</v>
      </c>
      <c r="H617" s="26" t="s">
        <v>22</v>
      </c>
      <c r="I617" s="26" t="s">
        <v>22</v>
      </c>
      <c r="J617" s="26" t="s">
        <v>22</v>
      </c>
      <c r="K617" s="26" t="s">
        <v>22</v>
      </c>
      <c r="M617" s="26" t="s">
        <v>22</v>
      </c>
      <c r="N617" s="26" t="s">
        <v>22</v>
      </c>
      <c r="O617" s="26" t="s">
        <v>22</v>
      </c>
      <c r="P617" s="26" t="s">
        <v>22</v>
      </c>
      <c r="Q617" s="26" t="s">
        <v>22</v>
      </c>
      <c r="R617" s="26" t="s">
        <v>22</v>
      </c>
      <c r="S617" s="26" t="s">
        <v>22</v>
      </c>
      <c r="U617" s="26" t="s">
        <v>22</v>
      </c>
      <c r="V617" s="26" t="s">
        <v>22</v>
      </c>
      <c r="W617" s="26" t="s">
        <v>22</v>
      </c>
      <c r="X617" s="26" t="s">
        <v>22</v>
      </c>
      <c r="Y617" s="26" t="s">
        <v>22</v>
      </c>
      <c r="Z617" s="26" t="s">
        <v>22</v>
      </c>
      <c r="AB617" s="26" t="s">
        <v>22</v>
      </c>
      <c r="AC617" s="26" t="s">
        <v>22</v>
      </c>
      <c r="AE617" s="26" t="s">
        <v>22</v>
      </c>
      <c r="AF617" s="26" t="s">
        <v>22</v>
      </c>
      <c r="AG617" s="26" t="s">
        <v>22</v>
      </c>
      <c r="AH617" s="26" t="s">
        <v>22</v>
      </c>
      <c r="AI617" s="26" t="s">
        <v>22</v>
      </c>
      <c r="AJ617" s="26" t="s">
        <v>22</v>
      </c>
      <c r="AL617" s="26" t="s">
        <v>22</v>
      </c>
      <c r="AM617" s="26" t="s">
        <v>22</v>
      </c>
      <c r="AN617" s="26" t="s">
        <v>22</v>
      </c>
      <c r="AO617" s="26" t="s">
        <v>22</v>
      </c>
      <c r="AP617" s="26" t="s">
        <v>22</v>
      </c>
      <c r="AR617" s="26" t="s">
        <v>22</v>
      </c>
      <c r="AS617" s="26" t="s">
        <v>22</v>
      </c>
      <c r="AT617" s="26" t="s">
        <v>22</v>
      </c>
    </row>
    <row r="618">
      <c r="A618" s="26" t="s">
        <v>4357</v>
      </c>
      <c r="B618" s="260" t="str">
        <f> VLOOKUP($A618,datasets!$A:$B,2,0)</f>
        <v>Vargo et al. 2017, Journal of Glaciology (9USYID46)</v>
      </c>
      <c r="C618" s="8" t="str">
        <f t="shared" si="2"/>
        <v>9USYID46.1.1</v>
      </c>
      <c r="D618" s="26" t="s">
        <v>4883</v>
      </c>
      <c r="E618" s="26" t="s">
        <v>4883</v>
      </c>
      <c r="F618" s="26" t="s">
        <v>4701</v>
      </c>
      <c r="G618" s="26" t="s">
        <v>22</v>
      </c>
      <c r="H618" s="26" t="s">
        <v>22</v>
      </c>
      <c r="I618" s="26" t="s">
        <v>22</v>
      </c>
      <c r="J618" s="26" t="s">
        <v>22</v>
      </c>
      <c r="K618" s="26">
        <v>0.01</v>
      </c>
      <c r="M618" s="26">
        <v>10.0</v>
      </c>
      <c r="N618" s="26">
        <v>10.0</v>
      </c>
      <c r="O618" s="26" t="s">
        <v>22</v>
      </c>
      <c r="P618" s="26" t="s">
        <v>22</v>
      </c>
      <c r="Q618" s="26" t="s">
        <v>22</v>
      </c>
      <c r="R618" s="26" t="s">
        <v>22</v>
      </c>
      <c r="S618" s="26" t="s">
        <v>22</v>
      </c>
      <c r="U618" s="26" t="s">
        <v>22</v>
      </c>
      <c r="V618" s="26" t="s">
        <v>22</v>
      </c>
      <c r="W618" s="26" t="s">
        <v>22</v>
      </c>
      <c r="X618" s="26" t="s">
        <v>22</v>
      </c>
      <c r="Y618" s="26" t="s">
        <v>22</v>
      </c>
      <c r="Z618" s="26" t="s">
        <v>22</v>
      </c>
      <c r="AB618" s="26" t="s">
        <v>22</v>
      </c>
      <c r="AC618" s="26" t="s">
        <v>22</v>
      </c>
      <c r="AE618" s="26" t="s">
        <v>22</v>
      </c>
      <c r="AF618" s="26" t="s">
        <v>22</v>
      </c>
      <c r="AG618" s="26" t="s">
        <v>22</v>
      </c>
      <c r="AH618" s="26" t="s">
        <v>22</v>
      </c>
      <c r="AI618" s="26" t="s">
        <v>22</v>
      </c>
      <c r="AJ618" s="26" t="s">
        <v>22</v>
      </c>
      <c r="AL618" s="26" t="s">
        <v>22</v>
      </c>
      <c r="AM618" s="26" t="s">
        <v>22</v>
      </c>
      <c r="AN618" s="26" t="s">
        <v>22</v>
      </c>
      <c r="AO618" s="26" t="s">
        <v>22</v>
      </c>
      <c r="AP618" s="26" t="s">
        <v>22</v>
      </c>
      <c r="AR618" s="26" t="s">
        <v>22</v>
      </c>
      <c r="AS618" s="26" t="s">
        <v>22</v>
      </c>
      <c r="AT618" s="26" t="s">
        <v>5461</v>
      </c>
    </row>
    <row r="619">
      <c r="A619" s="26" t="s">
        <v>4358</v>
      </c>
      <c r="B619" s="260" t="str">
        <f> VLOOKUP($A619,datasets!$A:$B,2,0)</f>
        <v>Vastaranta et al. 2015, Scandinavian Journal of Forest Research (UJKIFHZ9)</v>
      </c>
      <c r="C619" s="8" t="str">
        <f t="shared" si="2"/>
        <v>UJKIFHZ9.1.1</v>
      </c>
      <c r="D619" s="26" t="s">
        <v>22</v>
      </c>
      <c r="E619" s="26" t="s">
        <v>22</v>
      </c>
      <c r="F619" s="26" t="s">
        <v>22</v>
      </c>
      <c r="G619" s="26" t="s">
        <v>22</v>
      </c>
      <c r="H619" s="26" t="s">
        <v>22</v>
      </c>
      <c r="I619" s="26" t="s">
        <v>22</v>
      </c>
      <c r="J619" s="26" t="s">
        <v>22</v>
      </c>
      <c r="K619" s="26" t="s">
        <v>22</v>
      </c>
      <c r="M619" s="26" t="s">
        <v>5233</v>
      </c>
      <c r="N619" s="26">
        <v>5.0</v>
      </c>
      <c r="O619" s="26" t="s">
        <v>22</v>
      </c>
      <c r="P619" s="26" t="s">
        <v>22</v>
      </c>
      <c r="Q619" s="26">
        <v>1.55</v>
      </c>
      <c r="R619" s="26">
        <v>1.65</v>
      </c>
      <c r="S619" s="26" t="s">
        <v>22</v>
      </c>
      <c r="U619" s="26" t="s">
        <v>22</v>
      </c>
      <c r="V619" s="26" t="s">
        <v>22</v>
      </c>
      <c r="W619" s="26" t="s">
        <v>22</v>
      </c>
      <c r="X619" s="26" t="s">
        <v>22</v>
      </c>
      <c r="Y619" s="26" t="s">
        <v>22</v>
      </c>
      <c r="Z619" s="26" t="s">
        <v>22</v>
      </c>
      <c r="AB619" s="26" t="s">
        <v>3595</v>
      </c>
      <c r="AC619" s="26" t="s">
        <v>3595</v>
      </c>
      <c r="AE619" s="26" t="s">
        <v>4701</v>
      </c>
      <c r="AF619" s="26" t="s">
        <v>22</v>
      </c>
      <c r="AG619" s="26" t="s">
        <v>22</v>
      </c>
      <c r="AH619" s="26" t="s">
        <v>22</v>
      </c>
      <c r="AI619" s="26" t="s">
        <v>22</v>
      </c>
      <c r="AJ619" s="26" t="s">
        <v>22</v>
      </c>
      <c r="AL619" s="26" t="s">
        <v>22</v>
      </c>
      <c r="AM619" s="26" t="s">
        <v>22</v>
      </c>
      <c r="AN619" s="26">
        <v>1.55</v>
      </c>
      <c r="AO619" s="26">
        <v>1.65</v>
      </c>
      <c r="AP619" s="26" t="s">
        <v>22</v>
      </c>
      <c r="AR619" s="26" t="s">
        <v>4714</v>
      </c>
      <c r="AS619" s="26" t="s">
        <v>22</v>
      </c>
      <c r="AT619" s="26" t="s">
        <v>5462</v>
      </c>
    </row>
    <row r="620">
      <c r="A620" s="26" t="s">
        <v>4361</v>
      </c>
      <c r="B620" s="260" t="str">
        <f> VLOOKUP($A620,datasets!$A:$B,2,0)</f>
        <v>Vastaranta et al. 2015, Scandinavian Journal of Forest Research (UJKIFHZ9)</v>
      </c>
      <c r="C620" s="8" t="str">
        <f t="shared" si="2"/>
        <v>UJKIFHZ9.2.1</v>
      </c>
      <c r="D620" s="26" t="s">
        <v>22</v>
      </c>
      <c r="E620" s="26" t="s">
        <v>22</v>
      </c>
      <c r="F620" s="26" t="s">
        <v>22</v>
      </c>
      <c r="G620" s="26" t="s">
        <v>22</v>
      </c>
      <c r="H620" s="26" t="s">
        <v>22</v>
      </c>
      <c r="I620" s="26" t="s">
        <v>22</v>
      </c>
      <c r="J620" s="26" t="s">
        <v>22</v>
      </c>
      <c r="K620" s="26" t="s">
        <v>22</v>
      </c>
      <c r="M620" s="26" t="s">
        <v>5233</v>
      </c>
      <c r="N620" s="26">
        <v>5.0</v>
      </c>
      <c r="O620" s="26" t="s">
        <v>22</v>
      </c>
      <c r="P620" s="26" t="s">
        <v>22</v>
      </c>
      <c r="Q620" s="26">
        <v>1.55</v>
      </c>
      <c r="R620" s="26">
        <v>1.65</v>
      </c>
      <c r="S620" s="26" t="s">
        <v>22</v>
      </c>
      <c r="U620" s="26" t="s">
        <v>22</v>
      </c>
      <c r="V620" s="26" t="s">
        <v>22</v>
      </c>
      <c r="W620" s="26" t="s">
        <v>22</v>
      </c>
      <c r="X620" s="26" t="s">
        <v>22</v>
      </c>
      <c r="Y620" s="26" t="s">
        <v>22</v>
      </c>
      <c r="Z620" s="26" t="s">
        <v>22</v>
      </c>
      <c r="AB620" s="26" t="s">
        <v>3595</v>
      </c>
      <c r="AC620" s="26" t="s">
        <v>3595</v>
      </c>
      <c r="AE620" s="26" t="s">
        <v>4701</v>
      </c>
      <c r="AF620" s="26" t="s">
        <v>22</v>
      </c>
      <c r="AG620" s="26" t="s">
        <v>22</v>
      </c>
      <c r="AH620" s="26" t="s">
        <v>22</v>
      </c>
      <c r="AI620" s="26" t="s">
        <v>22</v>
      </c>
      <c r="AJ620" s="26" t="s">
        <v>22</v>
      </c>
      <c r="AL620" s="26" t="s">
        <v>22</v>
      </c>
      <c r="AM620" s="26" t="s">
        <v>22</v>
      </c>
      <c r="AN620" s="26">
        <v>1.55</v>
      </c>
      <c r="AO620" s="26">
        <v>1.65</v>
      </c>
      <c r="AP620" s="26" t="s">
        <v>22</v>
      </c>
      <c r="AR620" s="26" t="s">
        <v>4714</v>
      </c>
      <c r="AS620" s="26" t="s">
        <v>22</v>
      </c>
      <c r="AT620" s="26" t="s">
        <v>5462</v>
      </c>
    </row>
    <row r="621">
      <c r="A621" s="26" t="s">
        <v>4362</v>
      </c>
      <c r="B621" s="260" t="str">
        <f> VLOOKUP($A621,datasets!$A:$B,2,0)</f>
        <v>Vastaranta et al. 2015, Scandinavian Journal of Forest Research (UJKIFHZ9)</v>
      </c>
      <c r="C621" s="8" t="str">
        <f t="shared" si="2"/>
        <v>UJKIFHZ9.3.1</v>
      </c>
      <c r="D621" s="26" t="s">
        <v>22</v>
      </c>
      <c r="E621" s="26" t="s">
        <v>22</v>
      </c>
      <c r="F621" s="26" t="s">
        <v>22</v>
      </c>
      <c r="G621" s="26" t="s">
        <v>22</v>
      </c>
      <c r="H621" s="26" t="s">
        <v>22</v>
      </c>
      <c r="I621" s="26" t="s">
        <v>22</v>
      </c>
      <c r="J621" s="26" t="s">
        <v>22</v>
      </c>
      <c r="K621" s="26" t="s">
        <v>22</v>
      </c>
      <c r="M621" s="26" t="s">
        <v>5233</v>
      </c>
      <c r="N621" s="26">
        <v>5.0</v>
      </c>
      <c r="O621" s="26" t="s">
        <v>22</v>
      </c>
      <c r="P621" s="26" t="s">
        <v>22</v>
      </c>
      <c r="Q621" s="26">
        <v>1.55</v>
      </c>
      <c r="R621" s="26">
        <v>1.65</v>
      </c>
      <c r="S621" s="26" t="s">
        <v>22</v>
      </c>
      <c r="U621" s="26" t="s">
        <v>22</v>
      </c>
      <c r="V621" s="26" t="s">
        <v>22</v>
      </c>
      <c r="W621" s="26" t="s">
        <v>22</v>
      </c>
      <c r="X621" s="26" t="s">
        <v>22</v>
      </c>
      <c r="Y621" s="26" t="s">
        <v>22</v>
      </c>
      <c r="Z621" s="26" t="s">
        <v>22</v>
      </c>
      <c r="AB621" s="26" t="s">
        <v>3595</v>
      </c>
      <c r="AC621" s="26" t="s">
        <v>3595</v>
      </c>
      <c r="AE621" s="26" t="s">
        <v>4701</v>
      </c>
      <c r="AF621" s="26" t="s">
        <v>22</v>
      </c>
      <c r="AG621" s="26" t="s">
        <v>22</v>
      </c>
      <c r="AH621" s="26" t="s">
        <v>22</v>
      </c>
      <c r="AI621" s="26" t="s">
        <v>22</v>
      </c>
      <c r="AJ621" s="26" t="s">
        <v>22</v>
      </c>
      <c r="AL621" s="26" t="s">
        <v>22</v>
      </c>
      <c r="AM621" s="26" t="s">
        <v>22</v>
      </c>
      <c r="AN621" s="26">
        <v>1.55</v>
      </c>
      <c r="AO621" s="26">
        <v>1.65</v>
      </c>
      <c r="AP621" s="26" t="s">
        <v>22</v>
      </c>
      <c r="AR621" s="26" t="s">
        <v>4714</v>
      </c>
      <c r="AS621" s="26" t="s">
        <v>22</v>
      </c>
      <c r="AT621" s="26" t="s">
        <v>5462</v>
      </c>
    </row>
    <row r="622">
      <c r="A622" s="26" t="s">
        <v>4363</v>
      </c>
      <c r="B622" s="260" t="str">
        <f> VLOOKUP($A622,datasets!$A:$B,2,0)</f>
        <v>Vastaranta et al. 2015, Scandinavian Journal of Forest Research (UJKIFHZ9)</v>
      </c>
      <c r="C622" s="8" t="str">
        <f t="shared" si="2"/>
        <v>UJKIFHZ9.4.1</v>
      </c>
      <c r="D622" s="26" t="s">
        <v>22</v>
      </c>
      <c r="E622" s="26" t="s">
        <v>22</v>
      </c>
      <c r="F622" s="26" t="s">
        <v>22</v>
      </c>
      <c r="G622" s="26" t="s">
        <v>22</v>
      </c>
      <c r="H622" s="26" t="s">
        <v>22</v>
      </c>
      <c r="I622" s="26" t="s">
        <v>22</v>
      </c>
      <c r="J622" s="26" t="s">
        <v>22</v>
      </c>
      <c r="K622" s="26" t="s">
        <v>22</v>
      </c>
      <c r="M622" s="26" t="s">
        <v>5233</v>
      </c>
      <c r="N622" s="26">
        <v>5.0</v>
      </c>
      <c r="O622" s="26" t="s">
        <v>22</v>
      </c>
      <c r="P622" s="26" t="s">
        <v>22</v>
      </c>
      <c r="Q622" s="26">
        <v>0.75</v>
      </c>
      <c r="R622" s="26">
        <v>0.75</v>
      </c>
      <c r="S622" s="26" t="s">
        <v>22</v>
      </c>
      <c r="U622" s="26" t="s">
        <v>22</v>
      </c>
      <c r="V622" s="26" t="s">
        <v>22</v>
      </c>
      <c r="W622" s="26" t="s">
        <v>22</v>
      </c>
      <c r="X622" s="26" t="s">
        <v>22</v>
      </c>
      <c r="Y622" s="26" t="s">
        <v>22</v>
      </c>
      <c r="Z622" s="26" t="s">
        <v>22</v>
      </c>
      <c r="AB622" s="26" t="s">
        <v>3595</v>
      </c>
      <c r="AC622" s="26" t="s">
        <v>3595</v>
      </c>
      <c r="AE622" s="26" t="s">
        <v>4701</v>
      </c>
      <c r="AF622" s="26" t="s">
        <v>22</v>
      </c>
      <c r="AG622" s="26" t="s">
        <v>22</v>
      </c>
      <c r="AH622" s="26" t="s">
        <v>22</v>
      </c>
      <c r="AI622" s="26" t="s">
        <v>22</v>
      </c>
      <c r="AJ622" s="26" t="s">
        <v>22</v>
      </c>
      <c r="AL622" s="26" t="s">
        <v>22</v>
      </c>
      <c r="AM622" s="26" t="s">
        <v>22</v>
      </c>
      <c r="AN622" s="26">
        <v>0.75</v>
      </c>
      <c r="AO622" s="26">
        <v>0.75</v>
      </c>
      <c r="AP622" s="26" t="s">
        <v>22</v>
      </c>
      <c r="AR622" s="26" t="s">
        <v>4714</v>
      </c>
      <c r="AS622" s="26" t="s">
        <v>22</v>
      </c>
      <c r="AT622" s="26" t="s">
        <v>5462</v>
      </c>
    </row>
    <row r="623">
      <c r="A623" s="26" t="s">
        <v>4364</v>
      </c>
      <c r="B623" s="260" t="str">
        <f> VLOOKUP($A623,datasets!$A:$B,2,0)</f>
        <v>Vastaranta et al. 2015, Scandinavian Journal of Forest Research (UJKIFHZ9)</v>
      </c>
      <c r="C623" s="8" t="str">
        <f t="shared" si="2"/>
        <v>UJKIFHZ9.5.1</v>
      </c>
      <c r="D623" s="26" t="s">
        <v>22</v>
      </c>
      <c r="E623" s="26" t="s">
        <v>22</v>
      </c>
      <c r="F623" s="26" t="s">
        <v>22</v>
      </c>
      <c r="G623" s="26" t="s">
        <v>22</v>
      </c>
      <c r="H623" s="26" t="s">
        <v>22</v>
      </c>
      <c r="I623" s="26" t="s">
        <v>22</v>
      </c>
      <c r="J623" s="26" t="s">
        <v>22</v>
      </c>
      <c r="K623" s="26" t="s">
        <v>22</v>
      </c>
      <c r="M623" s="26" t="s">
        <v>5233</v>
      </c>
      <c r="N623" s="26">
        <v>5.0</v>
      </c>
      <c r="O623" s="26" t="s">
        <v>22</v>
      </c>
      <c r="P623" s="26" t="s">
        <v>22</v>
      </c>
      <c r="Q623" s="26">
        <v>0.75</v>
      </c>
      <c r="R623" s="26">
        <v>0.75</v>
      </c>
      <c r="S623" s="26" t="s">
        <v>22</v>
      </c>
      <c r="U623" s="26" t="s">
        <v>22</v>
      </c>
      <c r="V623" s="26" t="s">
        <v>22</v>
      </c>
      <c r="W623" s="26" t="s">
        <v>22</v>
      </c>
      <c r="X623" s="26" t="s">
        <v>22</v>
      </c>
      <c r="Y623" s="26" t="s">
        <v>22</v>
      </c>
      <c r="Z623" s="26" t="s">
        <v>22</v>
      </c>
      <c r="AB623" s="26" t="s">
        <v>3595</v>
      </c>
      <c r="AC623" s="26" t="s">
        <v>3595</v>
      </c>
      <c r="AE623" s="26" t="s">
        <v>4701</v>
      </c>
      <c r="AF623" s="26" t="s">
        <v>22</v>
      </c>
      <c r="AG623" s="26" t="s">
        <v>22</v>
      </c>
      <c r="AH623" s="26" t="s">
        <v>22</v>
      </c>
      <c r="AI623" s="26" t="s">
        <v>22</v>
      </c>
      <c r="AJ623" s="26" t="s">
        <v>22</v>
      </c>
      <c r="AL623" s="26" t="s">
        <v>22</v>
      </c>
      <c r="AM623" s="26" t="s">
        <v>22</v>
      </c>
      <c r="AN623" s="26">
        <v>0.75</v>
      </c>
      <c r="AO623" s="26">
        <v>0.75</v>
      </c>
      <c r="AP623" s="26" t="s">
        <v>22</v>
      </c>
      <c r="AR623" s="26" t="s">
        <v>4714</v>
      </c>
      <c r="AS623" s="26" t="s">
        <v>22</v>
      </c>
      <c r="AT623" s="26" t="s">
        <v>5462</v>
      </c>
    </row>
    <row r="624">
      <c r="A624" s="26" t="s">
        <v>4365</v>
      </c>
      <c r="B624" s="260" t="str">
        <f> VLOOKUP($A624,datasets!$A:$B,2,0)</f>
        <v>Vastaranta et al. 2015, Scandinavian Journal of Forest Research (UJKIFHZ9)</v>
      </c>
      <c r="C624" s="8" t="str">
        <f t="shared" si="2"/>
        <v>UJKIFHZ9.6.1</v>
      </c>
      <c r="D624" s="26" t="s">
        <v>22</v>
      </c>
      <c r="E624" s="26" t="s">
        <v>22</v>
      </c>
      <c r="F624" s="26" t="s">
        <v>22</v>
      </c>
      <c r="G624" s="26" t="s">
        <v>22</v>
      </c>
      <c r="H624" s="26" t="s">
        <v>22</v>
      </c>
      <c r="I624" s="26" t="s">
        <v>22</v>
      </c>
      <c r="J624" s="26" t="s">
        <v>22</v>
      </c>
      <c r="K624" s="26" t="s">
        <v>22</v>
      </c>
      <c r="M624" s="26" t="s">
        <v>5233</v>
      </c>
      <c r="N624" s="26">
        <v>5.0</v>
      </c>
      <c r="O624" s="26" t="s">
        <v>22</v>
      </c>
      <c r="P624" s="26" t="s">
        <v>22</v>
      </c>
      <c r="Q624" s="26">
        <v>0.75</v>
      </c>
      <c r="R624" s="26">
        <v>0.75</v>
      </c>
      <c r="S624" s="26" t="s">
        <v>22</v>
      </c>
      <c r="U624" s="26" t="s">
        <v>22</v>
      </c>
      <c r="V624" s="26" t="s">
        <v>22</v>
      </c>
      <c r="W624" s="26" t="s">
        <v>22</v>
      </c>
      <c r="X624" s="26" t="s">
        <v>22</v>
      </c>
      <c r="Y624" s="26" t="s">
        <v>22</v>
      </c>
      <c r="Z624" s="26" t="s">
        <v>22</v>
      </c>
      <c r="AB624" s="26" t="s">
        <v>3595</v>
      </c>
      <c r="AC624" s="26" t="s">
        <v>3595</v>
      </c>
      <c r="AE624" s="26" t="s">
        <v>4701</v>
      </c>
      <c r="AF624" s="26" t="s">
        <v>22</v>
      </c>
      <c r="AG624" s="26" t="s">
        <v>22</v>
      </c>
      <c r="AH624" s="26" t="s">
        <v>22</v>
      </c>
      <c r="AI624" s="26" t="s">
        <v>22</v>
      </c>
      <c r="AJ624" s="26" t="s">
        <v>22</v>
      </c>
      <c r="AL624" s="26" t="s">
        <v>22</v>
      </c>
      <c r="AM624" s="26" t="s">
        <v>22</v>
      </c>
      <c r="AN624" s="26">
        <v>0.75</v>
      </c>
      <c r="AO624" s="26">
        <v>0.75</v>
      </c>
      <c r="AP624" s="26" t="s">
        <v>22</v>
      </c>
      <c r="AR624" s="26" t="s">
        <v>4714</v>
      </c>
      <c r="AS624" s="26" t="s">
        <v>22</v>
      </c>
      <c r="AT624" s="26" t="s">
        <v>5462</v>
      </c>
    </row>
    <row r="625">
      <c r="A625" s="26" t="s">
        <v>4366</v>
      </c>
      <c r="B625" s="260" t="str">
        <f> VLOOKUP($A625,datasets!$A:$B,2,0)</f>
        <v>Vastaranta et al. 2015, Scandinavian Journal of Forest Research (UJKIFHZ9)</v>
      </c>
      <c r="C625" s="8" t="str">
        <f t="shared" si="2"/>
        <v>UJKIFHZ9.7.1</v>
      </c>
      <c r="D625" s="26" t="s">
        <v>22</v>
      </c>
      <c r="E625" s="26" t="s">
        <v>22</v>
      </c>
      <c r="F625" s="26" t="s">
        <v>22</v>
      </c>
      <c r="G625" s="26" t="s">
        <v>22</v>
      </c>
      <c r="H625" s="26" t="s">
        <v>22</v>
      </c>
      <c r="I625" s="26" t="s">
        <v>22</v>
      </c>
      <c r="J625" s="26" t="s">
        <v>22</v>
      </c>
      <c r="K625" s="26" t="s">
        <v>22</v>
      </c>
      <c r="M625" s="26" t="s">
        <v>5233</v>
      </c>
      <c r="N625" s="26">
        <v>5.0</v>
      </c>
      <c r="O625" s="26" t="s">
        <v>22</v>
      </c>
      <c r="P625" s="26" t="s">
        <v>22</v>
      </c>
      <c r="Q625" s="26">
        <v>0.75</v>
      </c>
      <c r="R625" s="26">
        <v>0.75</v>
      </c>
      <c r="S625" s="26" t="s">
        <v>22</v>
      </c>
      <c r="U625" s="26" t="s">
        <v>22</v>
      </c>
      <c r="V625" s="26" t="s">
        <v>22</v>
      </c>
      <c r="W625" s="26" t="s">
        <v>22</v>
      </c>
      <c r="X625" s="26" t="s">
        <v>22</v>
      </c>
      <c r="Y625" s="26" t="s">
        <v>22</v>
      </c>
      <c r="Z625" s="26" t="s">
        <v>22</v>
      </c>
      <c r="AB625" s="26" t="s">
        <v>3595</v>
      </c>
      <c r="AC625" s="26" t="s">
        <v>3595</v>
      </c>
      <c r="AE625" s="26" t="s">
        <v>4701</v>
      </c>
      <c r="AF625" s="26" t="s">
        <v>22</v>
      </c>
      <c r="AG625" s="26" t="s">
        <v>22</v>
      </c>
      <c r="AH625" s="26" t="s">
        <v>22</v>
      </c>
      <c r="AI625" s="26" t="s">
        <v>22</v>
      </c>
      <c r="AJ625" s="26" t="s">
        <v>22</v>
      </c>
      <c r="AL625" s="26" t="s">
        <v>22</v>
      </c>
      <c r="AM625" s="26" t="s">
        <v>22</v>
      </c>
      <c r="AN625" s="26">
        <v>0.75</v>
      </c>
      <c r="AO625" s="26">
        <v>0.75</v>
      </c>
      <c r="AP625" s="26" t="s">
        <v>22</v>
      </c>
      <c r="AR625" s="26" t="s">
        <v>4714</v>
      </c>
      <c r="AS625" s="26" t="s">
        <v>22</v>
      </c>
      <c r="AT625" s="26" t="s">
        <v>5462</v>
      </c>
    </row>
    <row r="626">
      <c r="A626" s="26" t="s">
        <v>4367</v>
      </c>
      <c r="B626" s="260" t="str">
        <f> VLOOKUP($A626,datasets!$A:$B,2,0)</f>
        <v>Vautier et al. 2016, Earth Surface Processes and Landforms (A8RIYP3A)</v>
      </c>
      <c r="C626" s="8" t="str">
        <f t="shared" si="2"/>
        <v>A8RIYP3A.1.1</v>
      </c>
      <c r="D626" s="26" t="s">
        <v>4700</v>
      </c>
      <c r="E626" s="26" t="s">
        <v>4700</v>
      </c>
      <c r="F626" s="26" t="s">
        <v>4701</v>
      </c>
      <c r="G626" s="26" t="s">
        <v>22</v>
      </c>
      <c r="H626" s="26" t="s">
        <v>22</v>
      </c>
      <c r="I626" s="26" t="s">
        <v>22</v>
      </c>
      <c r="J626" s="26" t="s">
        <v>22</v>
      </c>
      <c r="K626" s="26" t="s">
        <v>22</v>
      </c>
      <c r="M626" s="26">
        <v>12.0</v>
      </c>
      <c r="N626" s="26">
        <v>12.0</v>
      </c>
      <c r="O626" s="26">
        <v>0.77</v>
      </c>
      <c r="P626" s="26">
        <v>0.55</v>
      </c>
      <c r="Q626" s="26" t="s">
        <v>22</v>
      </c>
      <c r="R626" s="26" t="s">
        <v>22</v>
      </c>
      <c r="S626" s="26" t="s">
        <v>22</v>
      </c>
      <c r="U626" s="26">
        <v>6.0</v>
      </c>
      <c r="V626" s="26">
        <v>0.05</v>
      </c>
      <c r="W626" s="26">
        <v>0.11</v>
      </c>
      <c r="X626" s="26" t="s">
        <v>22</v>
      </c>
      <c r="Y626" s="26" t="s">
        <v>22</v>
      </c>
      <c r="Z626" s="26" t="s">
        <v>22</v>
      </c>
      <c r="AB626" s="26" t="s">
        <v>4707</v>
      </c>
      <c r="AC626" s="26" t="s">
        <v>4707</v>
      </c>
      <c r="AE626" s="26" t="s">
        <v>4701</v>
      </c>
      <c r="AF626" s="26" t="s">
        <v>22</v>
      </c>
      <c r="AG626" s="26" t="s">
        <v>22</v>
      </c>
      <c r="AH626" s="26" t="s">
        <v>22</v>
      </c>
      <c r="AI626" s="26" t="s">
        <v>22</v>
      </c>
      <c r="AJ626" s="26" t="s">
        <v>22</v>
      </c>
      <c r="AL626" s="26">
        <v>0.05</v>
      </c>
      <c r="AM626" s="26">
        <v>0.11</v>
      </c>
      <c r="AN626" s="26" t="s">
        <v>22</v>
      </c>
      <c r="AO626" s="26" t="s">
        <v>22</v>
      </c>
      <c r="AP626" s="26" t="s">
        <v>22</v>
      </c>
      <c r="AR626" s="26" t="s">
        <v>4714</v>
      </c>
      <c r="AS626" s="26" t="s">
        <v>22</v>
      </c>
      <c r="AT626" s="26" t="s">
        <v>22</v>
      </c>
    </row>
    <row r="627">
      <c r="A627" s="26" t="s">
        <v>4368</v>
      </c>
      <c r="B627" s="260" t="str">
        <f> VLOOKUP($A627,datasets!$A:$B,2,0)</f>
        <v>Vautier et al. 2016, Earth Surface Processes and Landforms (A8RIYP3A)</v>
      </c>
      <c r="C627" s="8" t="str">
        <f t="shared" si="2"/>
        <v>A8RIYP3A.2.1</v>
      </c>
      <c r="D627" s="26" t="s">
        <v>4700</v>
      </c>
      <c r="E627" s="26" t="s">
        <v>4700</v>
      </c>
      <c r="F627" s="26" t="s">
        <v>4701</v>
      </c>
      <c r="G627" s="26" t="s">
        <v>22</v>
      </c>
      <c r="H627" s="26" t="s">
        <v>22</v>
      </c>
      <c r="I627" s="26" t="s">
        <v>22</v>
      </c>
      <c r="J627" s="26" t="s">
        <v>22</v>
      </c>
      <c r="K627" s="26" t="s">
        <v>22</v>
      </c>
      <c r="M627" s="26">
        <v>11.0</v>
      </c>
      <c r="N627" s="26">
        <v>11.0</v>
      </c>
      <c r="O627" s="26">
        <v>0.64</v>
      </c>
      <c r="P627" s="26">
        <v>1.09</v>
      </c>
      <c r="Q627" s="26" t="s">
        <v>22</v>
      </c>
      <c r="R627" s="26" t="s">
        <v>22</v>
      </c>
      <c r="S627" s="26" t="s">
        <v>22</v>
      </c>
      <c r="U627" s="26">
        <v>4.0</v>
      </c>
      <c r="V627" s="26">
        <v>0.96</v>
      </c>
      <c r="W627" s="26">
        <v>1.12</v>
      </c>
      <c r="X627" s="26" t="s">
        <v>22</v>
      </c>
      <c r="Y627" s="26" t="s">
        <v>22</v>
      </c>
      <c r="Z627" s="26" t="s">
        <v>22</v>
      </c>
      <c r="AB627" s="26" t="s">
        <v>4707</v>
      </c>
      <c r="AC627" s="26" t="s">
        <v>4707</v>
      </c>
      <c r="AE627" s="26" t="s">
        <v>4701</v>
      </c>
      <c r="AF627" s="26" t="s">
        <v>22</v>
      </c>
      <c r="AG627" s="26" t="s">
        <v>22</v>
      </c>
      <c r="AH627" s="26" t="s">
        <v>22</v>
      </c>
      <c r="AI627" s="26" t="s">
        <v>22</v>
      </c>
      <c r="AJ627" s="26" t="s">
        <v>22</v>
      </c>
      <c r="AL627" s="26">
        <v>0.96</v>
      </c>
      <c r="AM627" s="26">
        <v>1.12</v>
      </c>
      <c r="AN627" s="26" t="s">
        <v>22</v>
      </c>
      <c r="AO627" s="26" t="s">
        <v>22</v>
      </c>
      <c r="AP627" s="26" t="s">
        <v>22</v>
      </c>
      <c r="AR627" s="26" t="s">
        <v>4714</v>
      </c>
      <c r="AS627" s="26" t="s">
        <v>22</v>
      </c>
      <c r="AT627" s="26" t="s">
        <v>22</v>
      </c>
    </row>
    <row r="628">
      <c r="A628" s="26" t="s">
        <v>4369</v>
      </c>
      <c r="B628" s="260" t="str">
        <f> VLOOKUP($A628,datasets!$A:$B,2,0)</f>
        <v>Vautier et al. 2016, Earth Surface Processes and Landforms (A8RIYP3A)</v>
      </c>
      <c r="C628" s="8" t="str">
        <f t="shared" si="2"/>
        <v>A8RIYP3A.3.1</v>
      </c>
      <c r="D628" s="26" t="s">
        <v>4700</v>
      </c>
      <c r="E628" s="26" t="s">
        <v>4700</v>
      </c>
      <c r="F628" s="26" t="s">
        <v>4701</v>
      </c>
      <c r="G628" s="26" t="s">
        <v>22</v>
      </c>
      <c r="H628" s="26" t="s">
        <v>22</v>
      </c>
      <c r="I628" s="26" t="s">
        <v>22</v>
      </c>
      <c r="J628" s="26" t="s">
        <v>22</v>
      </c>
      <c r="K628" s="26" t="s">
        <v>22</v>
      </c>
      <c r="M628" s="26">
        <v>12.0</v>
      </c>
      <c r="N628" s="26">
        <v>12.0</v>
      </c>
      <c r="O628" s="26">
        <v>0.41</v>
      </c>
      <c r="P628" s="26">
        <v>0.49</v>
      </c>
      <c r="Q628" s="26" t="s">
        <v>22</v>
      </c>
      <c r="R628" s="26" t="s">
        <v>22</v>
      </c>
      <c r="S628" s="26" t="s">
        <v>22</v>
      </c>
      <c r="U628" s="26">
        <v>4.0</v>
      </c>
      <c r="V628" s="26">
        <v>0.01</v>
      </c>
      <c r="W628" s="26">
        <v>0.21</v>
      </c>
      <c r="X628" s="26" t="s">
        <v>22</v>
      </c>
      <c r="Y628" s="26" t="s">
        <v>22</v>
      </c>
      <c r="Z628" s="26" t="s">
        <v>22</v>
      </c>
      <c r="AB628" s="26" t="s">
        <v>4707</v>
      </c>
      <c r="AC628" s="26" t="s">
        <v>4707</v>
      </c>
      <c r="AE628" s="26" t="s">
        <v>4701</v>
      </c>
      <c r="AF628" s="26" t="s">
        <v>22</v>
      </c>
      <c r="AG628" s="26" t="s">
        <v>22</v>
      </c>
      <c r="AH628" s="26" t="s">
        <v>22</v>
      </c>
      <c r="AI628" s="26" t="s">
        <v>22</v>
      </c>
      <c r="AJ628" s="26" t="s">
        <v>22</v>
      </c>
      <c r="AL628" s="26">
        <v>0.01</v>
      </c>
      <c r="AM628" s="26">
        <v>0.21</v>
      </c>
      <c r="AN628" s="26" t="s">
        <v>22</v>
      </c>
      <c r="AO628" s="26" t="s">
        <v>22</v>
      </c>
      <c r="AP628" s="26" t="s">
        <v>22</v>
      </c>
      <c r="AR628" s="26" t="s">
        <v>4714</v>
      </c>
      <c r="AS628" s="26" t="s">
        <v>22</v>
      </c>
      <c r="AT628" s="26" t="s">
        <v>22</v>
      </c>
    </row>
    <row r="629">
      <c r="A629" s="26" t="s">
        <v>4370</v>
      </c>
      <c r="B629" s="260" t="str">
        <f> VLOOKUP($A629,datasets!$A:$B,2,0)</f>
        <v>Vautier et al. 2016, Earth Surface Processes and Landforms (A8RIYP3A)</v>
      </c>
      <c r="C629" s="8" t="str">
        <f t="shared" si="2"/>
        <v>A8RIYP3A.4.1</v>
      </c>
      <c r="D629" s="26" t="s">
        <v>4700</v>
      </c>
      <c r="E629" s="26" t="s">
        <v>4700</v>
      </c>
      <c r="F629" s="26" t="s">
        <v>4701</v>
      </c>
      <c r="G629" s="26" t="s">
        <v>22</v>
      </c>
      <c r="H629" s="26" t="s">
        <v>22</v>
      </c>
      <c r="I629" s="26" t="s">
        <v>22</v>
      </c>
      <c r="J629" s="26" t="s">
        <v>22</v>
      </c>
      <c r="K629" s="26" t="s">
        <v>22</v>
      </c>
      <c r="M629" s="26">
        <v>12.0</v>
      </c>
      <c r="N629" s="26">
        <v>12.0</v>
      </c>
      <c r="O629" s="26">
        <v>0.38</v>
      </c>
      <c r="P629" s="26">
        <v>0.51</v>
      </c>
      <c r="Q629" s="26" t="s">
        <v>22</v>
      </c>
      <c r="R629" s="26" t="s">
        <v>22</v>
      </c>
      <c r="S629" s="26" t="s">
        <v>22</v>
      </c>
      <c r="U629" s="26">
        <v>4.0</v>
      </c>
      <c r="V629" s="26">
        <v>0.02</v>
      </c>
      <c r="W629" s="26">
        <v>0.31</v>
      </c>
      <c r="X629" s="26" t="s">
        <v>22</v>
      </c>
      <c r="Y629" s="26" t="s">
        <v>22</v>
      </c>
      <c r="Z629" s="26" t="s">
        <v>22</v>
      </c>
      <c r="AB629" s="26" t="s">
        <v>4707</v>
      </c>
      <c r="AC629" s="26" t="s">
        <v>4707</v>
      </c>
      <c r="AE629" s="26" t="s">
        <v>4701</v>
      </c>
      <c r="AF629" s="26" t="s">
        <v>22</v>
      </c>
      <c r="AG629" s="26" t="s">
        <v>22</v>
      </c>
      <c r="AH629" s="26" t="s">
        <v>22</v>
      </c>
      <c r="AI629" s="26" t="s">
        <v>22</v>
      </c>
      <c r="AJ629" s="26" t="s">
        <v>22</v>
      </c>
      <c r="AL629" s="26">
        <v>0.02</v>
      </c>
      <c r="AM629" s="26">
        <v>0.31</v>
      </c>
      <c r="AN629" s="26" t="s">
        <v>22</v>
      </c>
      <c r="AO629" s="26" t="s">
        <v>22</v>
      </c>
      <c r="AP629" s="26" t="s">
        <v>22</v>
      </c>
      <c r="AR629" s="26" t="s">
        <v>4714</v>
      </c>
      <c r="AS629" s="26" t="s">
        <v>22</v>
      </c>
      <c r="AT629" s="26" t="s">
        <v>22</v>
      </c>
    </row>
    <row r="630">
      <c r="A630" s="26" t="s">
        <v>4371</v>
      </c>
      <c r="B630" s="260" t="str">
        <f> VLOOKUP($A630,datasets!$A:$B,2,0)</f>
        <v>Vautier et al. 2016, Earth Surface Processes and Landforms (A8RIYP3A)</v>
      </c>
      <c r="C630" s="8" t="str">
        <f t="shared" si="2"/>
        <v>A8RIYP3A.5.1</v>
      </c>
      <c r="D630" s="26" t="s">
        <v>4700</v>
      </c>
      <c r="E630" s="26" t="s">
        <v>4700</v>
      </c>
      <c r="F630" s="26" t="s">
        <v>4701</v>
      </c>
      <c r="G630" s="26" t="s">
        <v>22</v>
      </c>
      <c r="H630" s="26" t="s">
        <v>22</v>
      </c>
      <c r="I630" s="26" t="s">
        <v>22</v>
      </c>
      <c r="J630" s="26" t="s">
        <v>22</v>
      </c>
      <c r="K630" s="26" t="s">
        <v>22</v>
      </c>
      <c r="M630" s="26">
        <v>12.0</v>
      </c>
      <c r="N630" s="26">
        <v>12.0</v>
      </c>
      <c r="O630" s="26">
        <v>0.48</v>
      </c>
      <c r="P630" s="26">
        <v>0.61</v>
      </c>
      <c r="Q630" s="26" t="s">
        <v>22</v>
      </c>
      <c r="R630" s="26" t="s">
        <v>22</v>
      </c>
      <c r="S630" s="26" t="s">
        <v>22</v>
      </c>
      <c r="U630" s="26">
        <v>4.0</v>
      </c>
      <c r="V630" s="26">
        <v>0.01</v>
      </c>
      <c r="W630" s="26">
        <v>0.17</v>
      </c>
      <c r="X630" s="26" t="s">
        <v>22</v>
      </c>
      <c r="Y630" s="26" t="s">
        <v>22</v>
      </c>
      <c r="Z630" s="26" t="s">
        <v>22</v>
      </c>
      <c r="AB630" s="26" t="s">
        <v>4707</v>
      </c>
      <c r="AC630" s="26" t="s">
        <v>4707</v>
      </c>
      <c r="AE630" s="26" t="s">
        <v>4701</v>
      </c>
      <c r="AF630" s="26" t="s">
        <v>22</v>
      </c>
      <c r="AG630" s="26" t="s">
        <v>22</v>
      </c>
      <c r="AH630" s="26" t="s">
        <v>22</v>
      </c>
      <c r="AI630" s="26" t="s">
        <v>22</v>
      </c>
      <c r="AJ630" s="26" t="s">
        <v>22</v>
      </c>
      <c r="AL630" s="26">
        <v>0.01</v>
      </c>
      <c r="AM630" s="26">
        <v>0.17</v>
      </c>
      <c r="AN630" s="26" t="s">
        <v>22</v>
      </c>
      <c r="AO630" s="26" t="s">
        <v>22</v>
      </c>
      <c r="AP630" s="26" t="s">
        <v>22</v>
      </c>
      <c r="AR630" s="26" t="s">
        <v>4714</v>
      </c>
      <c r="AS630" s="26" t="s">
        <v>22</v>
      </c>
      <c r="AT630" s="26" t="s">
        <v>22</v>
      </c>
    </row>
    <row r="631">
      <c r="A631" s="26" t="s">
        <v>4372</v>
      </c>
      <c r="B631" s="260" t="str">
        <f> VLOOKUP($A631,datasets!$A:$B,2,0)</f>
        <v>Véga and St-Onge 2008, Remote Sensing of Environment (7PV3VJZP)</v>
      </c>
      <c r="C631" s="8" t="str">
        <f t="shared" si="2"/>
        <v>7PV3VJZP.1.1</v>
      </c>
      <c r="D631" s="26" t="s">
        <v>4834</v>
      </c>
      <c r="E631" s="26" t="s">
        <v>4834</v>
      </c>
      <c r="F631" s="26" t="s">
        <v>4695</v>
      </c>
      <c r="G631" s="26" t="s">
        <v>22</v>
      </c>
      <c r="H631" s="26" t="s">
        <v>22</v>
      </c>
      <c r="I631" s="26" t="s">
        <v>22</v>
      </c>
      <c r="J631" s="26" t="s">
        <v>22</v>
      </c>
      <c r="K631" s="26" t="s">
        <v>22</v>
      </c>
      <c r="M631" s="26" t="s">
        <v>22</v>
      </c>
      <c r="N631" s="26" t="s">
        <v>22</v>
      </c>
      <c r="O631" s="26">
        <v>0.78</v>
      </c>
      <c r="P631" s="26">
        <v>0.65</v>
      </c>
      <c r="Q631" s="26">
        <v>0.85</v>
      </c>
      <c r="R631" s="26" t="s">
        <v>22</v>
      </c>
      <c r="S631" s="26" t="s">
        <v>22</v>
      </c>
      <c r="U631" s="26" t="s">
        <v>22</v>
      </c>
      <c r="V631" s="26" t="s">
        <v>22</v>
      </c>
      <c r="W631" s="26" t="s">
        <v>22</v>
      </c>
      <c r="X631" s="26" t="s">
        <v>22</v>
      </c>
      <c r="Y631" s="26" t="s">
        <v>22</v>
      </c>
      <c r="Z631" s="26" t="s">
        <v>22</v>
      </c>
      <c r="AB631" s="26" t="s">
        <v>5336</v>
      </c>
      <c r="AC631" s="26" t="s">
        <v>5336</v>
      </c>
      <c r="AE631" s="26" t="s">
        <v>4695</v>
      </c>
      <c r="AF631" s="26" t="s">
        <v>22</v>
      </c>
      <c r="AG631" s="26" t="s">
        <v>22</v>
      </c>
      <c r="AH631" s="26" t="s">
        <v>22</v>
      </c>
      <c r="AI631" s="26" t="s">
        <v>22</v>
      </c>
      <c r="AJ631" s="26" t="s">
        <v>22</v>
      </c>
      <c r="AL631" s="26" t="s">
        <v>22</v>
      </c>
      <c r="AM631" s="26" t="s">
        <v>22</v>
      </c>
      <c r="AN631" s="26">
        <v>0.66</v>
      </c>
      <c r="AO631" s="26" t="s">
        <v>22</v>
      </c>
      <c r="AP631" s="26" t="s">
        <v>22</v>
      </c>
      <c r="AR631" s="26" t="s">
        <v>4858</v>
      </c>
      <c r="AS631" s="26" t="s">
        <v>22</v>
      </c>
      <c r="AT631" s="26" t="s">
        <v>5463</v>
      </c>
    </row>
    <row r="632">
      <c r="A632" s="26" t="s">
        <v>4373</v>
      </c>
      <c r="B632" s="260" t="str">
        <f> VLOOKUP($A632,datasets!$A:$B,2,0)</f>
        <v>Véga and St-Onge 2008, Remote Sensing of Environment (7PV3VJZP)</v>
      </c>
      <c r="C632" s="8" t="str">
        <f t="shared" si="2"/>
        <v>7PV3VJZP.2.1</v>
      </c>
      <c r="D632" s="26" t="s">
        <v>4834</v>
      </c>
      <c r="E632" s="26" t="s">
        <v>4834</v>
      </c>
      <c r="F632" s="26" t="s">
        <v>4695</v>
      </c>
      <c r="G632" s="26" t="s">
        <v>22</v>
      </c>
      <c r="H632" s="26" t="s">
        <v>22</v>
      </c>
      <c r="I632" s="26" t="s">
        <v>22</v>
      </c>
      <c r="J632" s="26" t="s">
        <v>22</v>
      </c>
      <c r="K632" s="26" t="s">
        <v>22</v>
      </c>
      <c r="M632" s="26" t="s">
        <v>22</v>
      </c>
      <c r="N632" s="26" t="s">
        <v>22</v>
      </c>
      <c r="O632" s="26">
        <v>0.36</v>
      </c>
      <c r="P632" s="26">
        <v>0.25</v>
      </c>
      <c r="Q632" s="26">
        <v>1.01</v>
      </c>
      <c r="R632" s="26" t="s">
        <v>22</v>
      </c>
      <c r="S632" s="26" t="s">
        <v>22</v>
      </c>
      <c r="U632" s="26" t="s">
        <v>22</v>
      </c>
      <c r="V632" s="26" t="s">
        <v>22</v>
      </c>
      <c r="W632" s="26" t="s">
        <v>22</v>
      </c>
      <c r="X632" s="26" t="s">
        <v>22</v>
      </c>
      <c r="Y632" s="26" t="s">
        <v>22</v>
      </c>
      <c r="Z632" s="26" t="s">
        <v>22</v>
      </c>
      <c r="AB632" s="26" t="s">
        <v>5336</v>
      </c>
      <c r="AC632" s="26" t="s">
        <v>5336</v>
      </c>
      <c r="AE632" s="26" t="s">
        <v>4695</v>
      </c>
      <c r="AF632" s="26" t="s">
        <v>22</v>
      </c>
      <c r="AG632" s="26" t="s">
        <v>22</v>
      </c>
      <c r="AH632" s="26" t="s">
        <v>22</v>
      </c>
      <c r="AI632" s="26" t="s">
        <v>22</v>
      </c>
      <c r="AJ632" s="26" t="s">
        <v>22</v>
      </c>
      <c r="AL632" s="26" t="s">
        <v>22</v>
      </c>
      <c r="AM632" s="26" t="s">
        <v>22</v>
      </c>
      <c r="AN632" s="26">
        <v>0.96</v>
      </c>
      <c r="AO632" s="26" t="s">
        <v>22</v>
      </c>
      <c r="AP632" s="26" t="s">
        <v>22</v>
      </c>
      <c r="AR632" s="26" t="s">
        <v>4858</v>
      </c>
      <c r="AS632" s="26" t="s">
        <v>22</v>
      </c>
      <c r="AT632" s="26" t="s">
        <v>5463</v>
      </c>
    </row>
    <row r="633">
      <c r="A633" s="26" t="s">
        <v>4374</v>
      </c>
      <c r="B633" s="260" t="str">
        <f> VLOOKUP($A633,datasets!$A:$B,2,0)</f>
        <v>Véga and St-Onge 2008, Remote Sensing of Environment (7PV3VJZP)</v>
      </c>
      <c r="C633" s="8" t="str">
        <f t="shared" si="2"/>
        <v>7PV3VJZP.3.1</v>
      </c>
      <c r="D633" s="26" t="s">
        <v>4834</v>
      </c>
      <c r="E633" s="26" t="s">
        <v>4834</v>
      </c>
      <c r="F633" s="26" t="s">
        <v>4695</v>
      </c>
      <c r="G633" s="26" t="s">
        <v>22</v>
      </c>
      <c r="H633" s="26" t="s">
        <v>22</v>
      </c>
      <c r="I633" s="26" t="s">
        <v>22</v>
      </c>
      <c r="J633" s="26" t="s">
        <v>22</v>
      </c>
      <c r="K633" s="26" t="s">
        <v>22</v>
      </c>
      <c r="M633" s="26" t="s">
        <v>22</v>
      </c>
      <c r="N633" s="26" t="s">
        <v>22</v>
      </c>
      <c r="O633" s="26">
        <v>0.63</v>
      </c>
      <c r="P633" s="26">
        <v>0.59</v>
      </c>
      <c r="Q633" s="26">
        <v>0.49</v>
      </c>
      <c r="R633" s="26" t="s">
        <v>22</v>
      </c>
      <c r="S633" s="26" t="s">
        <v>22</v>
      </c>
      <c r="U633" s="26" t="s">
        <v>22</v>
      </c>
      <c r="V633" s="26" t="s">
        <v>22</v>
      </c>
      <c r="W633" s="26" t="s">
        <v>22</v>
      </c>
      <c r="X633" s="26" t="s">
        <v>22</v>
      </c>
      <c r="Y633" s="26" t="s">
        <v>22</v>
      </c>
      <c r="Z633" s="26" t="s">
        <v>22</v>
      </c>
      <c r="AB633" s="26" t="s">
        <v>5336</v>
      </c>
      <c r="AC633" s="26" t="s">
        <v>5336</v>
      </c>
      <c r="AE633" s="26" t="s">
        <v>4695</v>
      </c>
      <c r="AF633" s="26" t="s">
        <v>22</v>
      </c>
      <c r="AG633" s="26" t="s">
        <v>22</v>
      </c>
      <c r="AH633" s="26" t="s">
        <v>22</v>
      </c>
      <c r="AI633" s="26" t="s">
        <v>22</v>
      </c>
      <c r="AJ633" s="26" t="s">
        <v>22</v>
      </c>
      <c r="AL633" s="26" t="s">
        <v>22</v>
      </c>
      <c r="AM633" s="26" t="s">
        <v>22</v>
      </c>
      <c r="AN633" s="26">
        <v>0.37</v>
      </c>
      <c r="AO633" s="26" t="s">
        <v>22</v>
      </c>
      <c r="AP633" s="26" t="s">
        <v>22</v>
      </c>
      <c r="AR633" s="26" t="s">
        <v>4858</v>
      </c>
      <c r="AS633" s="26" t="s">
        <v>22</v>
      </c>
      <c r="AT633" s="26" t="s">
        <v>5463</v>
      </c>
    </row>
    <row r="634">
      <c r="A634" s="26" t="s">
        <v>4375</v>
      </c>
      <c r="B634" s="260" t="str">
        <f> VLOOKUP($A634,datasets!$A:$B,2,0)</f>
        <v>Véga and St-Onge 2008, Remote Sensing of Environment (7PV3VJZP)</v>
      </c>
      <c r="C634" s="8" t="str">
        <f t="shared" si="2"/>
        <v>7PV3VJZP.4.1</v>
      </c>
      <c r="D634" s="26" t="s">
        <v>4834</v>
      </c>
      <c r="E634" s="26" t="s">
        <v>4834</v>
      </c>
      <c r="F634" s="26" t="s">
        <v>4695</v>
      </c>
      <c r="G634" s="26" t="s">
        <v>22</v>
      </c>
      <c r="H634" s="26" t="s">
        <v>22</v>
      </c>
      <c r="I634" s="26" t="s">
        <v>22</v>
      </c>
      <c r="J634" s="26" t="s">
        <v>22</v>
      </c>
      <c r="K634" s="26" t="s">
        <v>22</v>
      </c>
      <c r="M634" s="26" t="s">
        <v>22</v>
      </c>
      <c r="N634" s="26" t="s">
        <v>22</v>
      </c>
      <c r="O634" s="26">
        <v>0.37</v>
      </c>
      <c r="P634" s="26">
        <v>0.25</v>
      </c>
      <c r="Q634" s="26">
        <v>0.27</v>
      </c>
      <c r="R634" s="26" t="s">
        <v>22</v>
      </c>
      <c r="S634" s="26" t="s">
        <v>22</v>
      </c>
      <c r="U634" s="26" t="s">
        <v>22</v>
      </c>
      <c r="V634" s="26" t="s">
        <v>22</v>
      </c>
      <c r="W634" s="26" t="s">
        <v>22</v>
      </c>
      <c r="X634" s="26" t="s">
        <v>22</v>
      </c>
      <c r="Y634" s="26" t="s">
        <v>22</v>
      </c>
      <c r="Z634" s="26" t="s">
        <v>22</v>
      </c>
      <c r="AB634" s="26" t="s">
        <v>5336</v>
      </c>
      <c r="AC634" s="26" t="s">
        <v>5336</v>
      </c>
      <c r="AE634" s="26" t="s">
        <v>4695</v>
      </c>
      <c r="AF634" s="26" t="s">
        <v>22</v>
      </c>
      <c r="AG634" s="26" t="s">
        <v>22</v>
      </c>
      <c r="AH634" s="26" t="s">
        <v>22</v>
      </c>
      <c r="AI634" s="26" t="s">
        <v>22</v>
      </c>
      <c r="AJ634" s="26" t="s">
        <v>22</v>
      </c>
      <c r="AL634" s="26" t="s">
        <v>22</v>
      </c>
      <c r="AM634" s="26" t="s">
        <v>22</v>
      </c>
      <c r="AN634" s="26">
        <v>0.38</v>
      </c>
      <c r="AO634" s="26" t="s">
        <v>22</v>
      </c>
      <c r="AP634" s="26" t="s">
        <v>22</v>
      </c>
      <c r="AR634" s="26" t="s">
        <v>4858</v>
      </c>
      <c r="AS634" s="26" t="s">
        <v>22</v>
      </c>
      <c r="AT634" s="26" t="s">
        <v>5463</v>
      </c>
    </row>
    <row r="635">
      <c r="A635" s="26" t="s">
        <v>4617</v>
      </c>
      <c r="B635" s="260" t="str">
        <f> VLOOKUP($A635,datasets!$A:$B,2,0)</f>
        <v>Verhoeven and Vermuelen 2016, Remote Sensing (T8UZ36GE)</v>
      </c>
      <c r="C635" s="8" t="str">
        <f t="shared" si="2"/>
        <v>T8UZ36GE.1.1</v>
      </c>
      <c r="D635" s="26" t="s">
        <v>5184</v>
      </c>
      <c r="E635" s="26" t="s">
        <v>5184</v>
      </c>
      <c r="F635" s="26" t="s">
        <v>4701</v>
      </c>
      <c r="G635" s="26" t="s">
        <v>22</v>
      </c>
      <c r="H635" s="26" t="s">
        <v>22</v>
      </c>
      <c r="I635" s="26" t="s">
        <v>22</v>
      </c>
      <c r="J635" s="26" t="s">
        <v>22</v>
      </c>
      <c r="K635" s="26" t="s">
        <v>22</v>
      </c>
      <c r="M635" s="26">
        <v>15.0</v>
      </c>
      <c r="N635" s="26">
        <v>15.0</v>
      </c>
      <c r="O635" s="26">
        <v>0.095</v>
      </c>
      <c r="P635" s="26">
        <v>0.078</v>
      </c>
      <c r="Q635" s="26">
        <v>0.06</v>
      </c>
      <c r="R635" s="26">
        <v>0.123</v>
      </c>
      <c r="S635" s="26">
        <v>0.137</v>
      </c>
      <c r="U635" s="26" t="s">
        <v>22</v>
      </c>
      <c r="V635" s="26" t="s">
        <v>22</v>
      </c>
      <c r="W635" s="26" t="s">
        <v>22</v>
      </c>
      <c r="X635" s="26" t="s">
        <v>22</v>
      </c>
      <c r="Y635" s="26" t="s">
        <v>22</v>
      </c>
      <c r="Z635" s="26" t="s">
        <v>22</v>
      </c>
      <c r="AB635" s="26" t="s">
        <v>3595</v>
      </c>
      <c r="AC635" s="26" t="s">
        <v>3595</v>
      </c>
      <c r="AE635" s="26" t="s">
        <v>4701</v>
      </c>
      <c r="AF635" s="26" t="s">
        <v>22</v>
      </c>
      <c r="AG635" s="26" t="s">
        <v>22</v>
      </c>
      <c r="AH635" s="26" t="s">
        <v>22</v>
      </c>
      <c r="AI635" s="26" t="s">
        <v>22</v>
      </c>
      <c r="AJ635" s="26" t="s">
        <v>22</v>
      </c>
      <c r="AL635" s="26">
        <v>0.095</v>
      </c>
      <c r="AM635" s="26">
        <v>0.078</v>
      </c>
      <c r="AN635" s="26">
        <v>0.06</v>
      </c>
      <c r="AO635" s="26">
        <v>0.123</v>
      </c>
      <c r="AP635" s="26">
        <v>0.137</v>
      </c>
      <c r="AR635" s="26" t="s">
        <v>4714</v>
      </c>
      <c r="AS635" s="11" t="s">
        <v>5236</v>
      </c>
      <c r="AT635" s="26" t="s">
        <v>22</v>
      </c>
    </row>
    <row r="636">
      <c r="A636" s="26" t="s">
        <v>4618</v>
      </c>
      <c r="B636" s="260" t="str">
        <f> VLOOKUP($A636,datasets!$A:$B,2,0)</f>
        <v>Verhoeven and Vermuelen 2016, Remote Sensing (T8UZ36GE)</v>
      </c>
      <c r="C636" s="8" t="str">
        <f t="shared" si="2"/>
        <v>T8UZ36GE.2.1</v>
      </c>
      <c r="D636" s="26" t="s">
        <v>5184</v>
      </c>
      <c r="E636" s="26" t="s">
        <v>5184</v>
      </c>
      <c r="F636" s="26" t="s">
        <v>4701</v>
      </c>
      <c r="G636" s="26" t="s">
        <v>22</v>
      </c>
      <c r="H636" s="26" t="s">
        <v>22</v>
      </c>
      <c r="I636" s="26" t="s">
        <v>22</v>
      </c>
      <c r="J636" s="26" t="s">
        <v>22</v>
      </c>
      <c r="K636" s="26" t="s">
        <v>22</v>
      </c>
      <c r="M636" s="26">
        <v>7.0</v>
      </c>
      <c r="N636" s="26">
        <v>7.0</v>
      </c>
      <c r="O636" s="26">
        <v>0.118</v>
      </c>
      <c r="P636" s="26">
        <v>0.113</v>
      </c>
      <c r="Q636" s="26">
        <v>0.06</v>
      </c>
      <c r="R636" s="26">
        <v>0.164</v>
      </c>
      <c r="S636" s="26">
        <v>0.174</v>
      </c>
      <c r="U636" s="26" t="s">
        <v>22</v>
      </c>
      <c r="V636" s="26" t="s">
        <v>22</v>
      </c>
      <c r="W636" s="26" t="s">
        <v>22</v>
      </c>
      <c r="X636" s="26" t="s">
        <v>22</v>
      </c>
      <c r="Y636" s="26" t="s">
        <v>22</v>
      </c>
      <c r="Z636" s="26" t="s">
        <v>22</v>
      </c>
      <c r="AB636" s="26" t="s">
        <v>3595</v>
      </c>
      <c r="AC636" s="26" t="s">
        <v>3595</v>
      </c>
      <c r="AE636" s="26" t="s">
        <v>4701</v>
      </c>
      <c r="AF636" s="26" t="s">
        <v>22</v>
      </c>
      <c r="AG636" s="26" t="s">
        <v>22</v>
      </c>
      <c r="AH636" s="26" t="s">
        <v>22</v>
      </c>
      <c r="AI636" s="26" t="s">
        <v>22</v>
      </c>
      <c r="AJ636" s="26" t="s">
        <v>22</v>
      </c>
      <c r="AL636" s="26">
        <v>0.118</v>
      </c>
      <c r="AM636" s="26">
        <v>0.113</v>
      </c>
      <c r="AN636" s="26">
        <v>0.06</v>
      </c>
      <c r="AO636" s="26">
        <v>0.164</v>
      </c>
      <c r="AP636" s="26">
        <v>0.174</v>
      </c>
      <c r="AR636" s="26" t="s">
        <v>4714</v>
      </c>
      <c r="AS636" s="11" t="s">
        <v>5236</v>
      </c>
      <c r="AT636" s="26" t="s">
        <v>22</v>
      </c>
    </row>
    <row r="637">
      <c r="A637" s="26" t="s">
        <v>4376</v>
      </c>
      <c r="B637" s="260" t="str">
        <f> VLOOKUP($A637,datasets!$A:$B,2,0)</f>
        <v>Verhoeven et al. 2012, Journal of Archeological Science (7TGQURPL)</v>
      </c>
      <c r="C637" s="8" t="str">
        <f t="shared" si="2"/>
        <v>7TGQURPL.1.1</v>
      </c>
      <c r="D637" s="26" t="s">
        <v>22</v>
      </c>
      <c r="E637" s="26" t="s">
        <v>22</v>
      </c>
      <c r="F637" s="26" t="s">
        <v>22</v>
      </c>
      <c r="G637" s="26" t="s">
        <v>22</v>
      </c>
      <c r="H637" s="26" t="s">
        <v>22</v>
      </c>
      <c r="I637" s="26" t="s">
        <v>22</v>
      </c>
      <c r="J637" s="26" t="s">
        <v>22</v>
      </c>
      <c r="K637" s="26" t="s">
        <v>22</v>
      </c>
      <c r="M637" s="26" t="s">
        <v>22</v>
      </c>
      <c r="N637" s="26" t="s">
        <v>22</v>
      </c>
      <c r="O637" s="26" t="s">
        <v>22</v>
      </c>
      <c r="P637" s="26" t="s">
        <v>22</v>
      </c>
      <c r="Q637" s="26" t="s">
        <v>22</v>
      </c>
      <c r="R637" s="26" t="s">
        <v>22</v>
      </c>
      <c r="S637" s="26" t="s">
        <v>22</v>
      </c>
      <c r="U637" s="26" t="s">
        <v>22</v>
      </c>
      <c r="V637" s="26" t="s">
        <v>22</v>
      </c>
      <c r="W637" s="26" t="s">
        <v>22</v>
      </c>
      <c r="X637" s="26" t="s">
        <v>22</v>
      </c>
      <c r="Y637" s="26" t="s">
        <v>22</v>
      </c>
      <c r="Z637" s="26" t="s">
        <v>22</v>
      </c>
      <c r="AB637" s="26" t="s">
        <v>22</v>
      </c>
      <c r="AC637" s="26" t="s">
        <v>22</v>
      </c>
      <c r="AE637" s="26" t="s">
        <v>22</v>
      </c>
      <c r="AF637" s="26" t="s">
        <v>22</v>
      </c>
      <c r="AG637" s="26" t="s">
        <v>22</v>
      </c>
      <c r="AH637" s="26" t="s">
        <v>22</v>
      </c>
      <c r="AI637" s="26" t="s">
        <v>22</v>
      </c>
      <c r="AJ637" s="26" t="s">
        <v>22</v>
      </c>
      <c r="AL637" s="26" t="s">
        <v>22</v>
      </c>
      <c r="AM637" s="26" t="s">
        <v>22</v>
      </c>
      <c r="AN637" s="26" t="s">
        <v>22</v>
      </c>
      <c r="AO637" s="26" t="s">
        <v>22</v>
      </c>
      <c r="AP637" s="26" t="s">
        <v>22</v>
      </c>
      <c r="AR637" s="26" t="s">
        <v>22</v>
      </c>
      <c r="AS637" s="26" t="s">
        <v>22</v>
      </c>
      <c r="AT637" s="26" t="s">
        <v>22</v>
      </c>
    </row>
    <row r="638">
      <c r="A638" s="26" t="s">
        <v>4378</v>
      </c>
      <c r="B638" s="260" t="str">
        <f> VLOOKUP($A638,datasets!$A:$B,2,0)</f>
        <v>Verhoeven et al. 2013, Good Practice in Archaeological Diagnostics (BUHU8ZK4)</v>
      </c>
      <c r="C638" s="8" t="str">
        <f t="shared" si="2"/>
        <v>BUHU8ZK4.1.1</v>
      </c>
      <c r="D638" s="26" t="s">
        <v>5464</v>
      </c>
      <c r="E638" s="26" t="s">
        <v>5464</v>
      </c>
      <c r="F638" s="26" t="s">
        <v>4695</v>
      </c>
      <c r="G638" s="26" t="s">
        <v>22</v>
      </c>
      <c r="H638" s="26" t="s">
        <v>22</v>
      </c>
      <c r="I638" s="26" t="s">
        <v>22</v>
      </c>
      <c r="J638" s="26" t="s">
        <v>22</v>
      </c>
      <c r="K638" s="26" t="s">
        <v>22</v>
      </c>
      <c r="M638" s="26" t="s">
        <v>4752</v>
      </c>
      <c r="N638" s="26" t="s">
        <v>22</v>
      </c>
      <c r="O638" s="26">
        <v>0.562</v>
      </c>
      <c r="P638" s="26">
        <v>0.854</v>
      </c>
      <c r="Q638" s="26">
        <v>2.842</v>
      </c>
      <c r="R638" s="26" t="s">
        <v>22</v>
      </c>
      <c r="S638" s="26" t="s">
        <v>22</v>
      </c>
      <c r="U638" s="26" t="s">
        <v>22</v>
      </c>
      <c r="V638" s="26" t="s">
        <v>22</v>
      </c>
      <c r="W638" s="26" t="s">
        <v>22</v>
      </c>
      <c r="X638" s="26" t="s">
        <v>22</v>
      </c>
      <c r="Y638" s="26" t="s">
        <v>22</v>
      </c>
      <c r="Z638" s="26" t="s">
        <v>22</v>
      </c>
      <c r="AB638" s="26" t="s">
        <v>3595</v>
      </c>
      <c r="AC638" s="26" t="s">
        <v>3595</v>
      </c>
      <c r="AE638" s="26" t="s">
        <v>4701</v>
      </c>
      <c r="AF638" s="26" t="s">
        <v>22</v>
      </c>
      <c r="AG638" s="26" t="s">
        <v>22</v>
      </c>
      <c r="AH638" s="26" t="s">
        <v>22</v>
      </c>
      <c r="AI638" s="26" t="s">
        <v>22</v>
      </c>
      <c r="AJ638" s="26" t="s">
        <v>22</v>
      </c>
      <c r="AL638" s="26">
        <v>0.562</v>
      </c>
      <c r="AM638" s="26">
        <v>0.854</v>
      </c>
      <c r="AN638" s="26">
        <v>2.842</v>
      </c>
      <c r="AO638" s="26" t="s">
        <v>22</v>
      </c>
      <c r="AP638" s="26" t="s">
        <v>22</v>
      </c>
      <c r="AR638" s="26" t="s">
        <v>4714</v>
      </c>
      <c r="AS638" s="26" t="s">
        <v>22</v>
      </c>
      <c r="AT638" s="26" t="s">
        <v>22</v>
      </c>
    </row>
    <row r="639">
      <c r="A639" s="26" t="s">
        <v>4619</v>
      </c>
      <c r="B639" s="260" t="str">
        <f> VLOOKUP($A639,datasets!$A:$B,2,0)</f>
        <v>Vivero et al. 2021, Frontiers in Remote Sensing (H55BD2CG)</v>
      </c>
      <c r="C639" s="8" t="str">
        <f t="shared" si="2"/>
        <v>H55BD2CG.1.1</v>
      </c>
      <c r="D639" s="26" t="s">
        <v>4961</v>
      </c>
      <c r="E639" s="26" t="s">
        <v>5240</v>
      </c>
      <c r="F639" s="26" t="s">
        <v>4695</v>
      </c>
      <c r="G639" s="26" t="s">
        <v>22</v>
      </c>
      <c r="H639" s="26" t="s">
        <v>22</v>
      </c>
      <c r="I639" s="26" t="s">
        <v>22</v>
      </c>
      <c r="J639" s="26" t="s">
        <v>22</v>
      </c>
      <c r="K639" s="26" t="s">
        <v>22</v>
      </c>
      <c r="M639" s="26">
        <v>16.0</v>
      </c>
      <c r="N639" s="26">
        <v>16.0</v>
      </c>
      <c r="O639" s="26">
        <v>0.9</v>
      </c>
      <c r="P639" s="26">
        <v>0.82</v>
      </c>
      <c r="Q639" s="26">
        <v>1.09</v>
      </c>
      <c r="R639" s="26" t="s">
        <v>22</v>
      </c>
      <c r="S639" s="26" t="s">
        <v>22</v>
      </c>
      <c r="U639" s="26">
        <v>30.0</v>
      </c>
      <c r="V639" s="26">
        <v>0.35</v>
      </c>
      <c r="W639" s="26">
        <v>0.04</v>
      </c>
      <c r="X639" s="26">
        <v>0.08</v>
      </c>
      <c r="Y639" s="26" t="s">
        <v>22</v>
      </c>
      <c r="Z639" s="26" t="s">
        <v>22</v>
      </c>
      <c r="AB639" s="26" t="s">
        <v>4707</v>
      </c>
      <c r="AC639" s="26" t="s">
        <v>4707</v>
      </c>
      <c r="AE639" s="26" t="s">
        <v>4701</v>
      </c>
      <c r="AF639" s="26" t="s">
        <v>22</v>
      </c>
      <c r="AG639" s="26" t="s">
        <v>22</v>
      </c>
      <c r="AH639" s="26" t="s">
        <v>22</v>
      </c>
      <c r="AI639" s="26" t="s">
        <v>22</v>
      </c>
      <c r="AJ639" s="26" t="s">
        <v>22</v>
      </c>
      <c r="AL639" s="26">
        <v>0.35</v>
      </c>
      <c r="AM639" s="26">
        <v>0.04</v>
      </c>
      <c r="AN639" s="26">
        <v>0.08</v>
      </c>
      <c r="AO639" s="26" t="s">
        <v>22</v>
      </c>
      <c r="AP639" s="26" t="s">
        <v>22</v>
      </c>
      <c r="AR639" s="26" t="s">
        <v>4714</v>
      </c>
      <c r="AS639" s="26" t="s">
        <v>22</v>
      </c>
      <c r="AT639" s="26" t="s">
        <v>22</v>
      </c>
    </row>
    <row r="640">
      <c r="A640" s="26" t="s">
        <v>4621</v>
      </c>
      <c r="B640" s="260" t="str">
        <f> VLOOKUP($A640,datasets!$A:$B,2,0)</f>
        <v>Vivero et al. 2021, Frontiers in Remote Sensing (H55BD2CG)</v>
      </c>
      <c r="C640" s="8" t="str">
        <f t="shared" si="2"/>
        <v>H55BD2CG.2.1</v>
      </c>
      <c r="D640" s="26" t="s">
        <v>4961</v>
      </c>
      <c r="E640" s="26" t="s">
        <v>5240</v>
      </c>
      <c r="F640" s="26" t="s">
        <v>4695</v>
      </c>
      <c r="G640" s="26" t="s">
        <v>22</v>
      </c>
      <c r="H640" s="26" t="s">
        <v>22</v>
      </c>
      <c r="I640" s="26" t="s">
        <v>22</v>
      </c>
      <c r="J640" s="26" t="s">
        <v>22</v>
      </c>
      <c r="K640" s="26" t="s">
        <v>22</v>
      </c>
      <c r="M640" s="26">
        <v>11.0</v>
      </c>
      <c r="N640" s="26">
        <v>11.0</v>
      </c>
      <c r="O640" s="26">
        <v>0.28</v>
      </c>
      <c r="P640" s="26">
        <v>0.3</v>
      </c>
      <c r="Q640" s="26">
        <v>0.53</v>
      </c>
      <c r="R640" s="26" t="s">
        <v>22</v>
      </c>
      <c r="S640" s="26" t="s">
        <v>22</v>
      </c>
      <c r="U640" s="26">
        <v>35.0</v>
      </c>
      <c r="V640" s="26">
        <v>0.32</v>
      </c>
      <c r="W640" s="26">
        <v>0.05</v>
      </c>
      <c r="X640" s="26">
        <v>0.12</v>
      </c>
      <c r="Y640" s="26" t="s">
        <v>22</v>
      </c>
      <c r="Z640" s="26" t="s">
        <v>22</v>
      </c>
      <c r="AB640" s="26" t="s">
        <v>4707</v>
      </c>
      <c r="AC640" s="26" t="s">
        <v>4707</v>
      </c>
      <c r="AE640" s="26" t="s">
        <v>4701</v>
      </c>
      <c r="AF640" s="26" t="s">
        <v>22</v>
      </c>
      <c r="AG640" s="26" t="s">
        <v>22</v>
      </c>
      <c r="AH640" s="26" t="s">
        <v>22</v>
      </c>
      <c r="AI640" s="26" t="s">
        <v>22</v>
      </c>
      <c r="AJ640" s="26" t="s">
        <v>22</v>
      </c>
      <c r="AL640" s="26">
        <v>0.32</v>
      </c>
      <c r="AM640" s="26">
        <v>0.05</v>
      </c>
      <c r="AN640" s="26">
        <v>0.12</v>
      </c>
      <c r="AO640" s="26" t="s">
        <v>22</v>
      </c>
      <c r="AP640" s="26" t="s">
        <v>22</v>
      </c>
      <c r="AR640" s="26" t="s">
        <v>4714</v>
      </c>
      <c r="AS640" s="26" t="s">
        <v>22</v>
      </c>
      <c r="AT640" s="26" t="s">
        <v>22</v>
      </c>
    </row>
    <row r="641">
      <c r="A641" s="26" t="s">
        <v>4622</v>
      </c>
      <c r="B641" s="260" t="str">
        <f> VLOOKUP($A641,datasets!$A:$B,2,0)</f>
        <v>Vivero et al. 2021, Frontiers in Remote Sensing (H55BD2CG)</v>
      </c>
      <c r="C641" s="8" t="str">
        <f t="shared" si="2"/>
        <v>H55BD2CG.3.1</v>
      </c>
      <c r="D641" s="26" t="s">
        <v>4961</v>
      </c>
      <c r="E641" s="26" t="s">
        <v>5240</v>
      </c>
      <c r="F641" s="26" t="s">
        <v>4695</v>
      </c>
      <c r="G641" s="26" t="s">
        <v>22</v>
      </c>
      <c r="H641" s="26" t="s">
        <v>22</v>
      </c>
      <c r="I641" s="26" t="s">
        <v>22</v>
      </c>
      <c r="J641" s="26" t="s">
        <v>22</v>
      </c>
      <c r="K641" s="26" t="s">
        <v>22</v>
      </c>
      <c r="M641" s="26">
        <v>11.0</v>
      </c>
      <c r="N641" s="26">
        <v>11.0</v>
      </c>
      <c r="O641" s="26">
        <v>0.3</v>
      </c>
      <c r="P641" s="26">
        <v>0.33</v>
      </c>
      <c r="Q641" s="26">
        <v>0.77</v>
      </c>
      <c r="R641" s="26" t="s">
        <v>22</v>
      </c>
      <c r="S641" s="26" t="s">
        <v>22</v>
      </c>
      <c r="U641" s="26">
        <v>30.0</v>
      </c>
      <c r="V641" s="26">
        <v>0.18</v>
      </c>
      <c r="W641" s="26">
        <v>0.07</v>
      </c>
      <c r="X641" s="26">
        <v>0.05</v>
      </c>
      <c r="Y641" s="26" t="s">
        <v>22</v>
      </c>
      <c r="Z641" s="26" t="s">
        <v>22</v>
      </c>
      <c r="AB641" s="26" t="s">
        <v>4707</v>
      </c>
      <c r="AC641" s="26" t="s">
        <v>4707</v>
      </c>
      <c r="AE641" s="26" t="s">
        <v>4701</v>
      </c>
      <c r="AF641" s="26" t="s">
        <v>22</v>
      </c>
      <c r="AG641" s="26" t="s">
        <v>22</v>
      </c>
      <c r="AH641" s="26" t="s">
        <v>22</v>
      </c>
      <c r="AI641" s="26" t="s">
        <v>22</v>
      </c>
      <c r="AJ641" s="26" t="s">
        <v>22</v>
      </c>
      <c r="AL641" s="26">
        <v>0.18</v>
      </c>
      <c r="AM641" s="26">
        <v>0.07</v>
      </c>
      <c r="AN641" s="26">
        <v>0.05</v>
      </c>
      <c r="AO641" s="26" t="s">
        <v>22</v>
      </c>
      <c r="AP641" s="26" t="s">
        <v>22</v>
      </c>
      <c r="AR641" s="26" t="s">
        <v>4714</v>
      </c>
      <c r="AS641" s="26" t="s">
        <v>22</v>
      </c>
      <c r="AT641" s="26" t="s">
        <v>22</v>
      </c>
    </row>
    <row r="642">
      <c r="A642" s="26" t="s">
        <v>4382</v>
      </c>
      <c r="B642" s="260" t="str">
        <f> VLOOKUP($A642,datasets!$A:$B,2,0)</f>
        <v>Walstra et al. 2004, The International Archives of the Photogrammetry, Remote Sensing and Spatial Information Sciences (2AR5AVGG)</v>
      </c>
      <c r="C642" s="8" t="str">
        <f t="shared" si="2"/>
        <v>2AR5AVGG.1.1</v>
      </c>
      <c r="D642" s="26" t="s">
        <v>4700</v>
      </c>
      <c r="E642" s="26" t="s">
        <v>4700</v>
      </c>
      <c r="F642" s="26" t="s">
        <v>4701</v>
      </c>
      <c r="G642" s="26" t="s">
        <v>22</v>
      </c>
      <c r="H642" s="26" t="s">
        <v>22</v>
      </c>
      <c r="I642" s="26" t="s">
        <v>22</v>
      </c>
      <c r="J642" s="26" t="s">
        <v>22</v>
      </c>
      <c r="K642" s="26">
        <v>0.01</v>
      </c>
      <c r="M642" s="26" t="s">
        <v>22</v>
      </c>
      <c r="N642" s="26" t="s">
        <v>22</v>
      </c>
      <c r="O642" s="26">
        <v>0.57</v>
      </c>
      <c r="P642" s="26">
        <v>0.41</v>
      </c>
      <c r="Q642" s="26">
        <v>0.09</v>
      </c>
      <c r="R642" s="26" t="s">
        <v>22</v>
      </c>
      <c r="S642" s="26" t="s">
        <v>22</v>
      </c>
      <c r="U642" s="26" t="s">
        <v>22</v>
      </c>
      <c r="V642" s="26" t="s">
        <v>22</v>
      </c>
      <c r="W642" s="26" t="s">
        <v>22</v>
      </c>
      <c r="X642" s="26" t="s">
        <v>22</v>
      </c>
      <c r="Y642" s="26" t="s">
        <v>22</v>
      </c>
      <c r="Z642" s="26" t="s">
        <v>22</v>
      </c>
      <c r="AB642" s="26" t="s">
        <v>3595</v>
      </c>
      <c r="AC642" s="26" t="s">
        <v>3595</v>
      </c>
      <c r="AE642" s="26" t="s">
        <v>4701</v>
      </c>
      <c r="AF642" s="26" t="s">
        <v>22</v>
      </c>
      <c r="AG642" s="26" t="s">
        <v>22</v>
      </c>
      <c r="AH642" s="26" t="s">
        <v>22</v>
      </c>
      <c r="AI642" s="26" t="s">
        <v>22</v>
      </c>
      <c r="AJ642" s="26" t="s">
        <v>22</v>
      </c>
      <c r="AL642" s="26" t="s">
        <v>22</v>
      </c>
      <c r="AM642" s="26" t="s">
        <v>22</v>
      </c>
      <c r="AN642" s="26">
        <v>3.9</v>
      </c>
      <c r="AO642" s="26" t="s">
        <v>22</v>
      </c>
      <c r="AP642" s="26" t="s">
        <v>22</v>
      </c>
      <c r="AR642" s="46" t="s">
        <v>4714</v>
      </c>
      <c r="AS642" s="26" t="s">
        <v>22</v>
      </c>
      <c r="AT642" s="26" t="s">
        <v>22</v>
      </c>
    </row>
    <row r="643">
      <c r="A643" s="26" t="s">
        <v>4386</v>
      </c>
      <c r="B643" s="260" t="str">
        <f> VLOOKUP($A643,datasets!$A:$B,2,0)</f>
        <v>Walstra et al. 2004, The International Archives of the Photogrammetry, Remote Sensing and Spatial Information Sciences (2AR5AVGG)</v>
      </c>
      <c r="C643" s="8" t="str">
        <f t="shared" si="2"/>
        <v>2AR5AVGG.2.1</v>
      </c>
      <c r="D643" s="26" t="s">
        <v>4700</v>
      </c>
      <c r="E643" s="26" t="s">
        <v>4700</v>
      </c>
      <c r="F643" s="26" t="s">
        <v>4701</v>
      </c>
      <c r="G643" s="26" t="s">
        <v>22</v>
      </c>
      <c r="H643" s="26" t="s">
        <v>22</v>
      </c>
      <c r="I643" s="26" t="s">
        <v>22</v>
      </c>
      <c r="J643" s="26" t="s">
        <v>22</v>
      </c>
      <c r="K643" s="26">
        <v>0.01</v>
      </c>
      <c r="M643" s="26" t="s">
        <v>22</v>
      </c>
      <c r="N643" s="26" t="s">
        <v>22</v>
      </c>
      <c r="O643" s="26">
        <v>0.45</v>
      </c>
      <c r="P643" s="26">
        <v>0.54</v>
      </c>
      <c r="Q643" s="26">
        <v>0.19</v>
      </c>
      <c r="R643" s="26" t="s">
        <v>22</v>
      </c>
      <c r="S643" s="26" t="s">
        <v>22</v>
      </c>
      <c r="U643" s="26" t="s">
        <v>22</v>
      </c>
      <c r="V643" s="26" t="s">
        <v>22</v>
      </c>
      <c r="W643" s="26" t="s">
        <v>22</v>
      </c>
      <c r="X643" s="26" t="s">
        <v>22</v>
      </c>
      <c r="Y643" s="26" t="s">
        <v>22</v>
      </c>
      <c r="Z643" s="26" t="s">
        <v>22</v>
      </c>
      <c r="AB643" s="26" t="s">
        <v>3595</v>
      </c>
      <c r="AC643" s="26" t="s">
        <v>3595</v>
      </c>
      <c r="AE643" s="26" t="s">
        <v>4701</v>
      </c>
      <c r="AF643" s="26" t="s">
        <v>22</v>
      </c>
      <c r="AG643" s="26" t="s">
        <v>22</v>
      </c>
      <c r="AH643" s="26" t="s">
        <v>22</v>
      </c>
      <c r="AI643" s="26" t="s">
        <v>22</v>
      </c>
      <c r="AJ643" s="26" t="s">
        <v>22</v>
      </c>
      <c r="AL643" s="26" t="s">
        <v>22</v>
      </c>
      <c r="AM643" s="26" t="s">
        <v>22</v>
      </c>
      <c r="AN643" s="26">
        <v>1.31</v>
      </c>
      <c r="AO643" s="26" t="s">
        <v>22</v>
      </c>
      <c r="AP643" s="26" t="s">
        <v>22</v>
      </c>
      <c r="AR643" s="46" t="s">
        <v>4714</v>
      </c>
      <c r="AS643" s="26" t="s">
        <v>22</v>
      </c>
      <c r="AT643" s="26" t="s">
        <v>22</v>
      </c>
    </row>
    <row r="644">
      <c r="A644" s="26" t="s">
        <v>4387</v>
      </c>
      <c r="B644" s="260" t="str">
        <f> VLOOKUP($A644,datasets!$A:$B,2,0)</f>
        <v>Walstra et al. 2004, The International Archives of the Photogrammetry, Remote Sensing and Spatial Information Sciences (2AR5AVGG)</v>
      </c>
      <c r="C644" s="8" t="str">
        <f t="shared" si="2"/>
        <v>2AR5AVGG.3.1</v>
      </c>
      <c r="D644" s="26" t="s">
        <v>4700</v>
      </c>
      <c r="E644" s="26" t="s">
        <v>4700</v>
      </c>
      <c r="F644" s="26" t="s">
        <v>4701</v>
      </c>
      <c r="G644" s="26" t="s">
        <v>22</v>
      </c>
      <c r="H644" s="26" t="s">
        <v>22</v>
      </c>
      <c r="I644" s="26" t="s">
        <v>22</v>
      </c>
      <c r="J644" s="26" t="s">
        <v>22</v>
      </c>
      <c r="K644" s="26">
        <v>0.01</v>
      </c>
      <c r="M644" s="26" t="s">
        <v>22</v>
      </c>
      <c r="N644" s="26" t="s">
        <v>22</v>
      </c>
      <c r="O644" s="26">
        <v>0.085</v>
      </c>
      <c r="P644" s="26">
        <v>0.12</v>
      </c>
      <c r="Q644" s="26">
        <v>0.17</v>
      </c>
      <c r="R644" s="26" t="s">
        <v>22</v>
      </c>
      <c r="S644" s="26" t="s">
        <v>22</v>
      </c>
      <c r="U644" s="26" t="s">
        <v>22</v>
      </c>
      <c r="V644" s="26" t="s">
        <v>22</v>
      </c>
      <c r="W644" s="26" t="s">
        <v>22</v>
      </c>
      <c r="X644" s="26" t="s">
        <v>22</v>
      </c>
      <c r="Y644" s="26" t="s">
        <v>22</v>
      </c>
      <c r="Z644" s="26" t="s">
        <v>22</v>
      </c>
      <c r="AB644" s="26" t="s">
        <v>3595</v>
      </c>
      <c r="AC644" s="26" t="s">
        <v>3595</v>
      </c>
      <c r="AE644" s="26" t="s">
        <v>4701</v>
      </c>
      <c r="AF644" s="26" t="s">
        <v>22</v>
      </c>
      <c r="AG644" s="26" t="s">
        <v>22</v>
      </c>
      <c r="AH644" s="26" t="s">
        <v>22</v>
      </c>
      <c r="AI644" s="26" t="s">
        <v>22</v>
      </c>
      <c r="AJ644" s="26" t="s">
        <v>22</v>
      </c>
      <c r="AL644" s="26" t="s">
        <v>22</v>
      </c>
      <c r="AM644" s="26" t="s">
        <v>22</v>
      </c>
      <c r="AN644" s="26">
        <v>1.04</v>
      </c>
      <c r="AO644" s="26" t="s">
        <v>22</v>
      </c>
      <c r="AP644" s="26" t="s">
        <v>22</v>
      </c>
      <c r="AR644" s="46" t="s">
        <v>4714</v>
      </c>
      <c r="AS644" s="26" t="s">
        <v>22</v>
      </c>
      <c r="AT644" s="26" t="s">
        <v>22</v>
      </c>
    </row>
    <row r="645">
      <c r="A645" s="26" t="s">
        <v>4388</v>
      </c>
      <c r="B645" s="260" t="str">
        <f> VLOOKUP($A645,datasets!$A:$B,2,0)</f>
        <v>Walstra et al. 2004, The International Archives of the Photogrammetry, Remote Sensing and Spatial Information Sciences (2AR5AVGG)</v>
      </c>
      <c r="C645" s="8" t="str">
        <f t="shared" si="2"/>
        <v>2AR5AVGG.4.1</v>
      </c>
      <c r="D645" s="26" t="s">
        <v>4700</v>
      </c>
      <c r="E645" s="26" t="s">
        <v>4700</v>
      </c>
      <c r="F645" s="26" t="s">
        <v>4701</v>
      </c>
      <c r="G645" s="26" t="s">
        <v>22</v>
      </c>
      <c r="H645" s="26" t="s">
        <v>22</v>
      </c>
      <c r="I645" s="26" t="s">
        <v>22</v>
      </c>
      <c r="J645" s="26" t="s">
        <v>22</v>
      </c>
      <c r="K645" s="26">
        <v>0.01</v>
      </c>
      <c r="M645" s="26" t="s">
        <v>22</v>
      </c>
      <c r="N645" s="26" t="s">
        <v>22</v>
      </c>
      <c r="O645" s="26">
        <v>0.025</v>
      </c>
      <c r="P645" s="26">
        <v>0.021</v>
      </c>
      <c r="Q645" s="26">
        <v>0.013</v>
      </c>
      <c r="R645" s="26" t="s">
        <v>22</v>
      </c>
      <c r="S645" s="26" t="s">
        <v>22</v>
      </c>
      <c r="U645" s="26" t="s">
        <v>22</v>
      </c>
      <c r="V645" s="26" t="s">
        <v>22</v>
      </c>
      <c r="W645" s="26" t="s">
        <v>22</v>
      </c>
      <c r="X645" s="26" t="s">
        <v>22</v>
      </c>
      <c r="Y645" s="26" t="s">
        <v>22</v>
      </c>
      <c r="Z645" s="26" t="s">
        <v>22</v>
      </c>
      <c r="AB645" s="26" t="s">
        <v>3595</v>
      </c>
      <c r="AC645" s="26" t="s">
        <v>3595</v>
      </c>
      <c r="AE645" s="26" t="s">
        <v>4701</v>
      </c>
      <c r="AF645" s="26" t="s">
        <v>22</v>
      </c>
      <c r="AG645" s="26" t="s">
        <v>22</v>
      </c>
      <c r="AH645" s="26" t="s">
        <v>22</v>
      </c>
      <c r="AI645" s="26" t="s">
        <v>22</v>
      </c>
      <c r="AJ645" s="26" t="s">
        <v>22</v>
      </c>
      <c r="AL645" s="26" t="s">
        <v>22</v>
      </c>
      <c r="AM645" s="26" t="s">
        <v>22</v>
      </c>
      <c r="AN645" s="26">
        <v>0.54</v>
      </c>
      <c r="AO645" s="26" t="s">
        <v>22</v>
      </c>
      <c r="AP645" s="26" t="s">
        <v>22</v>
      </c>
      <c r="AR645" s="46" t="s">
        <v>4714</v>
      </c>
      <c r="AS645" s="26" t="s">
        <v>22</v>
      </c>
      <c r="AT645" s="26" t="s">
        <v>22</v>
      </c>
    </row>
    <row r="646">
      <c r="A646" s="30" t="s">
        <v>4389</v>
      </c>
      <c r="B646" s="260" t="str">
        <f> VLOOKUP($A646,datasets!$A:$B,2,0)</f>
        <v>Walstra et al. 2007, Quarterly Journal of Engineering Geology and Hydrogeology (35MF78DP)</v>
      </c>
      <c r="C646" s="8" t="str">
        <f t="shared" si="2"/>
        <v>35MF78DP.1.1</v>
      </c>
      <c r="D646" s="26" t="s">
        <v>4700</v>
      </c>
      <c r="E646" s="26" t="s">
        <v>4700</v>
      </c>
      <c r="F646" s="26" t="s">
        <v>4701</v>
      </c>
      <c r="G646" s="26" t="s">
        <v>22</v>
      </c>
      <c r="H646" s="26" t="s">
        <v>22</v>
      </c>
      <c r="I646" s="26" t="s">
        <v>22</v>
      </c>
      <c r="J646" s="26" t="s">
        <v>22</v>
      </c>
      <c r="K646" s="26">
        <v>0.01</v>
      </c>
      <c r="M646" s="26">
        <v>27.0</v>
      </c>
      <c r="N646" s="26">
        <v>27.0</v>
      </c>
      <c r="O646" s="26" t="s">
        <v>22</v>
      </c>
      <c r="P646" s="26" t="s">
        <v>22</v>
      </c>
      <c r="Q646" s="26" t="s">
        <v>22</v>
      </c>
      <c r="R646" s="26" t="s">
        <v>22</v>
      </c>
      <c r="S646" s="26" t="s">
        <v>22</v>
      </c>
      <c r="U646" s="26">
        <v>27.0</v>
      </c>
      <c r="V646" s="26" t="s">
        <v>22</v>
      </c>
      <c r="W646" s="26" t="s">
        <v>22</v>
      </c>
      <c r="X646" s="46">
        <v>4.21</v>
      </c>
      <c r="Y646" s="46">
        <v>1.5</v>
      </c>
      <c r="Z646" s="26" t="s">
        <v>22</v>
      </c>
      <c r="AB646" s="26" t="s">
        <v>4707</v>
      </c>
      <c r="AC646" s="26" t="s">
        <v>4707</v>
      </c>
      <c r="AE646" s="26" t="s">
        <v>4701</v>
      </c>
      <c r="AF646" s="26" t="s">
        <v>22</v>
      </c>
      <c r="AG646" s="26" t="s">
        <v>22</v>
      </c>
      <c r="AH646" s="26" t="s">
        <v>22</v>
      </c>
      <c r="AI646" s="26" t="s">
        <v>22</v>
      </c>
      <c r="AJ646" s="26" t="s">
        <v>22</v>
      </c>
      <c r="AL646" s="26" t="s">
        <v>22</v>
      </c>
      <c r="AM646" s="26" t="s">
        <v>22</v>
      </c>
      <c r="AN646" s="46">
        <v>4.21</v>
      </c>
      <c r="AO646" s="46">
        <v>1.5</v>
      </c>
      <c r="AP646" s="26" t="s">
        <v>22</v>
      </c>
      <c r="AR646" s="26" t="s">
        <v>4714</v>
      </c>
      <c r="AS646" s="26" t="s">
        <v>22</v>
      </c>
      <c r="AT646" s="26" t="s">
        <v>5465</v>
      </c>
    </row>
    <row r="647">
      <c r="A647" s="26" t="s">
        <v>4396</v>
      </c>
      <c r="B647" s="260" t="str">
        <f> VLOOKUP($A647,datasets!$A:$B,2,0)</f>
        <v>Walstra et al. 2007, Quarterly Journal of Engineering Geology and Hydrogeology (35MF78DP)</v>
      </c>
      <c r="C647" s="8" t="str">
        <f t="shared" si="2"/>
        <v>35MF78DP.2.1</v>
      </c>
      <c r="D647" s="26" t="s">
        <v>4700</v>
      </c>
      <c r="E647" s="26" t="s">
        <v>4700</v>
      </c>
      <c r="F647" s="26" t="s">
        <v>4701</v>
      </c>
      <c r="G647" s="26" t="s">
        <v>22</v>
      </c>
      <c r="H647" s="26" t="s">
        <v>22</v>
      </c>
      <c r="I647" s="26" t="s">
        <v>22</v>
      </c>
      <c r="J647" s="26" t="s">
        <v>22</v>
      </c>
      <c r="K647" s="26">
        <v>0.01</v>
      </c>
      <c r="M647" s="26">
        <v>27.0</v>
      </c>
      <c r="N647" s="26">
        <v>27.0</v>
      </c>
      <c r="O647" s="26" t="s">
        <v>22</v>
      </c>
      <c r="P647" s="26" t="s">
        <v>22</v>
      </c>
      <c r="Q647" s="26" t="s">
        <v>22</v>
      </c>
      <c r="R647" s="26" t="s">
        <v>22</v>
      </c>
      <c r="S647" s="26" t="s">
        <v>22</v>
      </c>
      <c r="U647" s="26">
        <v>27.0</v>
      </c>
      <c r="V647" s="26" t="s">
        <v>22</v>
      </c>
      <c r="W647" s="26" t="s">
        <v>22</v>
      </c>
      <c r="X647" s="46">
        <v>1.16</v>
      </c>
      <c r="Y647" s="46">
        <v>0.62</v>
      </c>
      <c r="Z647" s="26" t="s">
        <v>22</v>
      </c>
      <c r="AB647" s="26" t="s">
        <v>4707</v>
      </c>
      <c r="AC647" s="26" t="s">
        <v>4707</v>
      </c>
      <c r="AE647" s="26" t="s">
        <v>4701</v>
      </c>
      <c r="AF647" s="26" t="s">
        <v>22</v>
      </c>
      <c r="AG647" s="26" t="s">
        <v>22</v>
      </c>
      <c r="AH647" s="26" t="s">
        <v>22</v>
      </c>
      <c r="AI647" s="26" t="s">
        <v>22</v>
      </c>
      <c r="AJ647" s="26" t="s">
        <v>22</v>
      </c>
      <c r="AL647" s="26" t="s">
        <v>22</v>
      </c>
      <c r="AM647" s="26" t="s">
        <v>22</v>
      </c>
      <c r="AN647" s="46">
        <v>1.16</v>
      </c>
      <c r="AO647" s="46">
        <v>0.62</v>
      </c>
      <c r="AP647" s="26" t="s">
        <v>22</v>
      </c>
      <c r="AR647" s="26" t="s">
        <v>4714</v>
      </c>
      <c r="AS647" s="26" t="s">
        <v>22</v>
      </c>
      <c r="AT647" s="26" t="s">
        <v>5465</v>
      </c>
    </row>
    <row r="648">
      <c r="A648" s="26" t="s">
        <v>4397</v>
      </c>
      <c r="B648" s="260" t="str">
        <f> VLOOKUP($A648,datasets!$A:$B,2,0)</f>
        <v>Walstra et al. 2007, Quarterly Journal of Engineering Geology and Hydrogeology (35MF78DP)</v>
      </c>
      <c r="C648" s="8" t="str">
        <f t="shared" si="2"/>
        <v>35MF78DP.3.1</v>
      </c>
      <c r="D648" s="26" t="s">
        <v>4700</v>
      </c>
      <c r="E648" s="26" t="s">
        <v>4700</v>
      </c>
      <c r="F648" s="26" t="s">
        <v>4701</v>
      </c>
      <c r="G648" s="26" t="s">
        <v>22</v>
      </c>
      <c r="H648" s="26" t="s">
        <v>22</v>
      </c>
      <c r="I648" s="26" t="s">
        <v>22</v>
      </c>
      <c r="J648" s="26" t="s">
        <v>22</v>
      </c>
      <c r="K648" s="26">
        <v>0.01</v>
      </c>
      <c r="M648" s="26">
        <v>27.0</v>
      </c>
      <c r="N648" s="26">
        <v>27.0</v>
      </c>
      <c r="O648" s="26" t="s">
        <v>22</v>
      </c>
      <c r="P648" s="26" t="s">
        <v>22</v>
      </c>
      <c r="Q648" s="26" t="s">
        <v>22</v>
      </c>
      <c r="R648" s="26" t="s">
        <v>22</v>
      </c>
      <c r="S648" s="26" t="s">
        <v>22</v>
      </c>
      <c r="U648" s="26">
        <v>27.0</v>
      </c>
      <c r="V648" s="26" t="s">
        <v>22</v>
      </c>
      <c r="W648" s="26" t="s">
        <v>22</v>
      </c>
      <c r="X648" s="46">
        <v>0.54</v>
      </c>
      <c r="Y648" s="46">
        <v>0.31</v>
      </c>
      <c r="Z648" s="26" t="s">
        <v>22</v>
      </c>
      <c r="AB648" s="26" t="s">
        <v>4707</v>
      </c>
      <c r="AC648" s="26" t="s">
        <v>4707</v>
      </c>
      <c r="AE648" s="26" t="s">
        <v>4701</v>
      </c>
      <c r="AF648" s="26" t="s">
        <v>22</v>
      </c>
      <c r="AG648" s="26" t="s">
        <v>22</v>
      </c>
      <c r="AH648" s="26" t="s">
        <v>22</v>
      </c>
      <c r="AI648" s="26" t="s">
        <v>22</v>
      </c>
      <c r="AJ648" s="26" t="s">
        <v>22</v>
      </c>
      <c r="AL648" s="26" t="s">
        <v>22</v>
      </c>
      <c r="AM648" s="26" t="s">
        <v>22</v>
      </c>
      <c r="AN648" s="46">
        <v>0.54</v>
      </c>
      <c r="AO648" s="46">
        <v>0.31</v>
      </c>
      <c r="AP648" s="26" t="s">
        <v>22</v>
      </c>
      <c r="AR648" s="26" t="s">
        <v>4714</v>
      </c>
      <c r="AS648" s="26" t="s">
        <v>22</v>
      </c>
      <c r="AT648" s="26" t="s">
        <v>5465</v>
      </c>
    </row>
    <row r="649">
      <c r="A649" s="26" t="s">
        <v>4398</v>
      </c>
      <c r="B649" s="260" t="str">
        <f> VLOOKUP($A649,datasets!$A:$B,2,0)</f>
        <v>Walstra et al. 2007, Quarterly Journal of Engineering Geology and Hydrogeology (35MF78DP)</v>
      </c>
      <c r="C649" s="8" t="str">
        <f t="shared" si="2"/>
        <v>35MF78DP.4.1</v>
      </c>
      <c r="D649" s="26" t="s">
        <v>4700</v>
      </c>
      <c r="E649" s="26" t="s">
        <v>4700</v>
      </c>
      <c r="F649" s="26" t="s">
        <v>4701</v>
      </c>
      <c r="G649" s="26" t="s">
        <v>22</v>
      </c>
      <c r="H649" s="26" t="s">
        <v>22</v>
      </c>
      <c r="I649" s="26" t="s">
        <v>22</v>
      </c>
      <c r="J649" s="26" t="s">
        <v>22</v>
      </c>
      <c r="K649" s="26">
        <v>0.01</v>
      </c>
      <c r="M649" s="26">
        <v>27.0</v>
      </c>
      <c r="N649" s="26">
        <v>27.0</v>
      </c>
      <c r="O649" s="26" t="s">
        <v>22</v>
      </c>
      <c r="P649" s="26" t="s">
        <v>22</v>
      </c>
      <c r="Q649" s="26" t="s">
        <v>22</v>
      </c>
      <c r="R649" s="26" t="s">
        <v>22</v>
      </c>
      <c r="S649" s="26" t="s">
        <v>22</v>
      </c>
      <c r="U649" s="26">
        <v>27.0</v>
      </c>
      <c r="V649" s="26" t="s">
        <v>22</v>
      </c>
      <c r="W649" s="26" t="s">
        <v>22</v>
      </c>
      <c r="X649" s="46">
        <v>0.21</v>
      </c>
      <c r="Y649" s="46">
        <v>0.31</v>
      </c>
      <c r="Z649" s="26" t="s">
        <v>22</v>
      </c>
      <c r="AB649" s="26" t="s">
        <v>4707</v>
      </c>
      <c r="AC649" s="26" t="s">
        <v>4707</v>
      </c>
      <c r="AE649" s="26" t="s">
        <v>4701</v>
      </c>
      <c r="AF649" s="26" t="s">
        <v>22</v>
      </c>
      <c r="AG649" s="26" t="s">
        <v>22</v>
      </c>
      <c r="AH649" s="26" t="s">
        <v>22</v>
      </c>
      <c r="AI649" s="26" t="s">
        <v>22</v>
      </c>
      <c r="AJ649" s="26" t="s">
        <v>22</v>
      </c>
      <c r="AL649" s="26" t="s">
        <v>22</v>
      </c>
      <c r="AM649" s="26" t="s">
        <v>22</v>
      </c>
      <c r="AN649" s="46">
        <v>0.21</v>
      </c>
      <c r="AO649" s="46">
        <v>0.31</v>
      </c>
      <c r="AP649" s="26" t="s">
        <v>22</v>
      </c>
      <c r="AR649" s="26" t="s">
        <v>4714</v>
      </c>
      <c r="AS649" s="26" t="s">
        <v>22</v>
      </c>
      <c r="AT649" s="26" t="s">
        <v>5465</v>
      </c>
    </row>
    <row r="650">
      <c r="A650" s="26" t="s">
        <v>4399</v>
      </c>
      <c r="B650" s="260" t="str">
        <f> VLOOKUP($A650,datasets!$A:$B,2,0)</f>
        <v>Walstra et al. 2007, Quarterly Journal of Engineering Geology and Hydrogeology (35MF78DP)</v>
      </c>
      <c r="C650" s="8" t="str">
        <f t="shared" si="2"/>
        <v>35MF78DP.5.1</v>
      </c>
      <c r="D650" s="26" t="s">
        <v>4700</v>
      </c>
      <c r="E650" s="26" t="s">
        <v>4700</v>
      </c>
      <c r="F650" s="26" t="s">
        <v>4701</v>
      </c>
      <c r="G650" s="26" t="s">
        <v>22</v>
      </c>
      <c r="H650" s="26" t="s">
        <v>22</v>
      </c>
      <c r="I650" s="26" t="s">
        <v>22</v>
      </c>
      <c r="J650" s="26" t="s">
        <v>22</v>
      </c>
      <c r="K650" s="26">
        <v>0.01</v>
      </c>
      <c r="M650" s="26">
        <v>27.0</v>
      </c>
      <c r="N650" s="26">
        <v>27.0</v>
      </c>
      <c r="O650" s="26" t="s">
        <v>22</v>
      </c>
      <c r="P650" s="26" t="s">
        <v>22</v>
      </c>
      <c r="Q650" s="26" t="s">
        <v>22</v>
      </c>
      <c r="R650" s="26" t="s">
        <v>22</v>
      </c>
      <c r="S650" s="26" t="s">
        <v>22</v>
      </c>
      <c r="U650" s="26">
        <v>27.0</v>
      </c>
      <c r="V650" s="26" t="s">
        <v>22</v>
      </c>
      <c r="W650" s="26" t="s">
        <v>22</v>
      </c>
      <c r="X650" s="46">
        <v>1.67</v>
      </c>
      <c r="Y650" s="46">
        <v>0.6</v>
      </c>
      <c r="Z650" s="26" t="s">
        <v>22</v>
      </c>
      <c r="AB650" s="26" t="s">
        <v>4707</v>
      </c>
      <c r="AC650" s="26" t="s">
        <v>4707</v>
      </c>
      <c r="AE650" s="26" t="s">
        <v>4701</v>
      </c>
      <c r="AF650" s="26" t="s">
        <v>22</v>
      </c>
      <c r="AG650" s="26" t="s">
        <v>22</v>
      </c>
      <c r="AH650" s="26" t="s">
        <v>22</v>
      </c>
      <c r="AI650" s="26" t="s">
        <v>22</v>
      </c>
      <c r="AJ650" s="26" t="s">
        <v>22</v>
      </c>
      <c r="AL650" s="26" t="s">
        <v>22</v>
      </c>
      <c r="AM650" s="26" t="s">
        <v>22</v>
      </c>
      <c r="AN650" s="46">
        <v>1.67</v>
      </c>
      <c r="AO650" s="46">
        <v>0.6</v>
      </c>
      <c r="AP650" s="26" t="s">
        <v>22</v>
      </c>
      <c r="AR650" s="26" t="s">
        <v>4714</v>
      </c>
      <c r="AS650" s="26" t="s">
        <v>22</v>
      </c>
      <c r="AT650" s="26" t="s">
        <v>5465</v>
      </c>
    </row>
    <row r="651">
      <c r="A651" s="26" t="s">
        <v>4400</v>
      </c>
      <c r="B651" s="260" t="str">
        <f> VLOOKUP($A651,datasets!$A:$B,2,0)</f>
        <v>Walstra et al. 2007, Quarterly Journal of Engineering Geology and Hydrogeology (35MF78DP)</v>
      </c>
      <c r="C651" s="8" t="str">
        <f t="shared" si="2"/>
        <v>35MF78DP.6.1</v>
      </c>
      <c r="D651" s="26" t="s">
        <v>4700</v>
      </c>
      <c r="E651" s="26" t="s">
        <v>4700</v>
      </c>
      <c r="F651" s="26" t="s">
        <v>4701</v>
      </c>
      <c r="G651" s="26" t="s">
        <v>22</v>
      </c>
      <c r="H651" s="26" t="s">
        <v>22</v>
      </c>
      <c r="I651" s="26" t="s">
        <v>22</v>
      </c>
      <c r="J651" s="26" t="s">
        <v>22</v>
      </c>
      <c r="K651" s="26">
        <v>0.01</v>
      </c>
      <c r="M651" s="26">
        <v>27.0</v>
      </c>
      <c r="N651" s="26">
        <v>27.0</v>
      </c>
      <c r="O651" s="26" t="s">
        <v>22</v>
      </c>
      <c r="P651" s="26" t="s">
        <v>22</v>
      </c>
      <c r="Q651" s="26" t="s">
        <v>22</v>
      </c>
      <c r="R651" s="26" t="s">
        <v>22</v>
      </c>
      <c r="S651" s="26" t="s">
        <v>22</v>
      </c>
      <c r="U651" s="26">
        <v>27.0</v>
      </c>
      <c r="V651" s="26" t="s">
        <v>22</v>
      </c>
      <c r="W651" s="26" t="s">
        <v>22</v>
      </c>
      <c r="X651" s="46">
        <v>0.41</v>
      </c>
      <c r="Y651" s="46">
        <v>0.43</v>
      </c>
      <c r="Z651" s="26" t="s">
        <v>22</v>
      </c>
      <c r="AB651" s="26" t="s">
        <v>4707</v>
      </c>
      <c r="AC651" s="26" t="s">
        <v>4707</v>
      </c>
      <c r="AE651" s="26" t="s">
        <v>4701</v>
      </c>
      <c r="AF651" s="26" t="s">
        <v>22</v>
      </c>
      <c r="AG651" s="26" t="s">
        <v>22</v>
      </c>
      <c r="AH651" s="26" t="s">
        <v>22</v>
      </c>
      <c r="AI651" s="26" t="s">
        <v>22</v>
      </c>
      <c r="AJ651" s="26" t="s">
        <v>22</v>
      </c>
      <c r="AL651" s="26" t="s">
        <v>22</v>
      </c>
      <c r="AM651" s="26" t="s">
        <v>22</v>
      </c>
      <c r="AN651" s="46">
        <v>0.41</v>
      </c>
      <c r="AO651" s="46">
        <v>0.43</v>
      </c>
      <c r="AP651" s="26" t="s">
        <v>22</v>
      </c>
      <c r="AR651" s="26" t="s">
        <v>4714</v>
      </c>
      <c r="AS651" s="26" t="s">
        <v>22</v>
      </c>
      <c r="AT651" s="26" t="s">
        <v>5465</v>
      </c>
    </row>
    <row r="652">
      <c r="A652" s="26" t="s">
        <v>4401</v>
      </c>
      <c r="B652" s="260" t="str">
        <f> VLOOKUP($A652,datasets!$A:$B,2,0)</f>
        <v>Walstra et al. 2007, Quarterly Journal of Engineering Geology and Hydrogeology (35MF78DP)</v>
      </c>
      <c r="C652" s="8" t="str">
        <f t="shared" si="2"/>
        <v>35MF78DP.7.1</v>
      </c>
      <c r="D652" s="26" t="s">
        <v>4700</v>
      </c>
      <c r="E652" s="26" t="s">
        <v>4700</v>
      </c>
      <c r="F652" s="26" t="s">
        <v>4701</v>
      </c>
      <c r="G652" s="26" t="s">
        <v>22</v>
      </c>
      <c r="H652" s="26" t="s">
        <v>22</v>
      </c>
      <c r="I652" s="26" t="s">
        <v>22</v>
      </c>
      <c r="J652" s="26" t="s">
        <v>22</v>
      </c>
      <c r="K652" s="26">
        <v>0.01</v>
      </c>
      <c r="M652" s="26">
        <v>27.0</v>
      </c>
      <c r="N652" s="26">
        <v>27.0</v>
      </c>
      <c r="O652" s="26" t="s">
        <v>22</v>
      </c>
      <c r="P652" s="26" t="s">
        <v>22</v>
      </c>
      <c r="Q652" s="26" t="s">
        <v>22</v>
      </c>
      <c r="R652" s="26" t="s">
        <v>22</v>
      </c>
      <c r="S652" s="26" t="s">
        <v>22</v>
      </c>
      <c r="U652" s="26">
        <v>27.0</v>
      </c>
      <c r="V652" s="26" t="s">
        <v>22</v>
      </c>
      <c r="W652" s="26" t="s">
        <v>22</v>
      </c>
      <c r="X652" s="46">
        <v>0.47</v>
      </c>
      <c r="Y652" s="46">
        <v>0.42</v>
      </c>
      <c r="Z652" s="26" t="s">
        <v>22</v>
      </c>
      <c r="AB652" s="26" t="s">
        <v>4707</v>
      </c>
      <c r="AC652" s="26" t="s">
        <v>4707</v>
      </c>
      <c r="AE652" s="26" t="s">
        <v>4701</v>
      </c>
      <c r="AF652" s="26" t="s">
        <v>22</v>
      </c>
      <c r="AG652" s="26" t="s">
        <v>22</v>
      </c>
      <c r="AH652" s="26" t="s">
        <v>22</v>
      </c>
      <c r="AI652" s="26" t="s">
        <v>22</v>
      </c>
      <c r="AJ652" s="26" t="s">
        <v>22</v>
      </c>
      <c r="AL652" s="26" t="s">
        <v>22</v>
      </c>
      <c r="AM652" s="26" t="s">
        <v>22</v>
      </c>
      <c r="AN652" s="46">
        <v>0.47</v>
      </c>
      <c r="AO652" s="46">
        <v>0.42</v>
      </c>
      <c r="AP652" s="26" t="s">
        <v>22</v>
      </c>
      <c r="AR652" s="26" t="s">
        <v>4714</v>
      </c>
      <c r="AS652" s="26" t="s">
        <v>22</v>
      </c>
      <c r="AT652" s="26" t="s">
        <v>5465</v>
      </c>
    </row>
    <row r="653">
      <c r="A653" s="26" t="s">
        <v>4402</v>
      </c>
      <c r="B653" s="260" t="str">
        <f> VLOOKUP($A653,datasets!$A:$B,2,0)</f>
        <v>Walstra et al. 2007, Quarterly Journal of Engineering Geology and Hydrogeology (35MF78DP)</v>
      </c>
      <c r="C653" s="8" t="str">
        <f t="shared" si="2"/>
        <v>35MF78DP.8.1</v>
      </c>
      <c r="D653" s="26" t="s">
        <v>4700</v>
      </c>
      <c r="E653" s="26" t="s">
        <v>4700</v>
      </c>
      <c r="F653" s="26" t="s">
        <v>4701</v>
      </c>
      <c r="G653" s="26" t="s">
        <v>22</v>
      </c>
      <c r="H653" s="26" t="s">
        <v>22</v>
      </c>
      <c r="I653" s="26" t="s">
        <v>22</v>
      </c>
      <c r="J653" s="26" t="s">
        <v>22</v>
      </c>
      <c r="K653" s="26">
        <v>0.01</v>
      </c>
      <c r="M653" s="26">
        <v>27.0</v>
      </c>
      <c r="N653" s="26">
        <v>27.0</v>
      </c>
      <c r="O653" s="26" t="s">
        <v>22</v>
      </c>
      <c r="P653" s="26" t="s">
        <v>22</v>
      </c>
      <c r="Q653" s="26" t="s">
        <v>22</v>
      </c>
      <c r="R653" s="26" t="s">
        <v>22</v>
      </c>
      <c r="S653" s="26" t="s">
        <v>22</v>
      </c>
      <c r="U653" s="26">
        <v>27.0</v>
      </c>
      <c r="V653" s="26" t="s">
        <v>22</v>
      </c>
      <c r="W653" s="26" t="s">
        <v>22</v>
      </c>
      <c r="X653" s="46">
        <v>0.74</v>
      </c>
      <c r="Y653" s="46">
        <v>0.4</v>
      </c>
      <c r="Z653" s="26" t="s">
        <v>22</v>
      </c>
      <c r="AB653" s="26" t="s">
        <v>4707</v>
      </c>
      <c r="AC653" s="26" t="s">
        <v>4707</v>
      </c>
      <c r="AE653" s="26" t="s">
        <v>4701</v>
      </c>
      <c r="AF653" s="26" t="s">
        <v>22</v>
      </c>
      <c r="AG653" s="26" t="s">
        <v>22</v>
      </c>
      <c r="AH653" s="26" t="s">
        <v>22</v>
      </c>
      <c r="AI653" s="26" t="s">
        <v>22</v>
      </c>
      <c r="AJ653" s="26" t="s">
        <v>22</v>
      </c>
      <c r="AL653" s="26" t="s">
        <v>22</v>
      </c>
      <c r="AM653" s="26" t="s">
        <v>22</v>
      </c>
      <c r="AN653" s="46">
        <v>0.74</v>
      </c>
      <c r="AO653" s="46">
        <v>0.4</v>
      </c>
      <c r="AP653" s="26" t="s">
        <v>22</v>
      </c>
      <c r="AR653" s="26" t="s">
        <v>4714</v>
      </c>
      <c r="AS653" s="26" t="s">
        <v>22</v>
      </c>
      <c r="AT653" s="26" t="s">
        <v>5465</v>
      </c>
    </row>
    <row r="654">
      <c r="A654" s="26" t="s">
        <v>4403</v>
      </c>
      <c r="B654" s="260" t="str">
        <f> VLOOKUP($A654,datasets!$A:$B,2,0)</f>
        <v>Walstra et al. 2007, Quarterly Journal of Engineering Geology and Hydrogeology (35MF78DP)</v>
      </c>
      <c r="C654" s="8" t="str">
        <f t="shared" si="2"/>
        <v>35MF78DP.9.1</v>
      </c>
      <c r="D654" s="26" t="s">
        <v>4700</v>
      </c>
      <c r="E654" s="26" t="s">
        <v>4700</v>
      </c>
      <c r="F654" s="26" t="s">
        <v>4701</v>
      </c>
      <c r="G654" s="26" t="s">
        <v>22</v>
      </c>
      <c r="H654" s="26" t="s">
        <v>22</v>
      </c>
      <c r="I654" s="26" t="s">
        <v>22</v>
      </c>
      <c r="J654" s="26" t="s">
        <v>22</v>
      </c>
      <c r="K654" s="26">
        <v>0.01</v>
      </c>
      <c r="M654" s="26">
        <v>59.0</v>
      </c>
      <c r="N654" s="26">
        <v>59.0</v>
      </c>
      <c r="O654" s="26" t="s">
        <v>22</v>
      </c>
      <c r="P654" s="26" t="s">
        <v>22</v>
      </c>
      <c r="Q654" s="26" t="s">
        <v>22</v>
      </c>
      <c r="R654" s="26" t="s">
        <v>22</v>
      </c>
      <c r="S654" s="26" t="s">
        <v>22</v>
      </c>
      <c r="U654" s="26">
        <v>59.0</v>
      </c>
      <c r="V654" s="26" t="s">
        <v>22</v>
      </c>
      <c r="W654" s="26" t="s">
        <v>22</v>
      </c>
      <c r="X654" s="46">
        <v>8.03</v>
      </c>
      <c r="Y654" s="46">
        <v>1.96</v>
      </c>
      <c r="Z654" s="26" t="s">
        <v>22</v>
      </c>
      <c r="AB654" s="26" t="s">
        <v>4707</v>
      </c>
      <c r="AC654" s="26" t="s">
        <v>4707</v>
      </c>
      <c r="AE654" s="26" t="s">
        <v>4701</v>
      </c>
      <c r="AF654" s="26" t="s">
        <v>22</v>
      </c>
      <c r="AG654" s="26" t="s">
        <v>22</v>
      </c>
      <c r="AH654" s="26" t="s">
        <v>22</v>
      </c>
      <c r="AI654" s="26" t="s">
        <v>22</v>
      </c>
      <c r="AJ654" s="26" t="s">
        <v>22</v>
      </c>
      <c r="AL654" s="26" t="s">
        <v>22</v>
      </c>
      <c r="AM654" s="26" t="s">
        <v>22</v>
      </c>
      <c r="AN654" s="46">
        <v>8.03</v>
      </c>
      <c r="AO654" s="46">
        <v>1.96</v>
      </c>
      <c r="AP654" s="26" t="s">
        <v>22</v>
      </c>
      <c r="AR654" s="26" t="s">
        <v>4714</v>
      </c>
      <c r="AS654" s="26" t="s">
        <v>22</v>
      </c>
      <c r="AT654" s="26" t="s">
        <v>5465</v>
      </c>
    </row>
    <row r="655">
      <c r="A655" s="26" t="s">
        <v>4390</v>
      </c>
      <c r="B655" s="260" t="str">
        <f> VLOOKUP($A655,datasets!$A:$B,2,0)</f>
        <v>Walstra et al. 2007, Quarterly Journal of Engineering Geology and Hydrogeology (35MF78DP)</v>
      </c>
      <c r="C655" s="8" t="str">
        <f t="shared" si="2"/>
        <v>35MF78DP.10.1</v>
      </c>
      <c r="D655" s="26" t="s">
        <v>4700</v>
      </c>
      <c r="E655" s="26" t="s">
        <v>4700</v>
      </c>
      <c r="F655" s="26" t="s">
        <v>4701</v>
      </c>
      <c r="G655" s="26" t="s">
        <v>22</v>
      </c>
      <c r="H655" s="26" t="s">
        <v>22</v>
      </c>
      <c r="I655" s="26" t="s">
        <v>22</v>
      </c>
      <c r="J655" s="26" t="s">
        <v>22</v>
      </c>
      <c r="K655" s="26">
        <v>0.01</v>
      </c>
      <c r="M655" s="26">
        <v>59.0</v>
      </c>
      <c r="N655" s="26">
        <v>59.0</v>
      </c>
      <c r="O655" s="26" t="s">
        <v>22</v>
      </c>
      <c r="P655" s="26" t="s">
        <v>22</v>
      </c>
      <c r="Q655" s="26" t="s">
        <v>22</v>
      </c>
      <c r="R655" s="26" t="s">
        <v>22</v>
      </c>
      <c r="S655" s="26" t="s">
        <v>22</v>
      </c>
      <c r="U655" s="26">
        <v>59.0</v>
      </c>
      <c r="V655" s="26" t="s">
        <v>22</v>
      </c>
      <c r="W655" s="26" t="s">
        <v>22</v>
      </c>
      <c r="X655" s="26">
        <v>10.85</v>
      </c>
      <c r="Y655" s="26">
        <v>1.11</v>
      </c>
      <c r="Z655" s="26" t="s">
        <v>22</v>
      </c>
      <c r="AB655" s="26" t="s">
        <v>4707</v>
      </c>
      <c r="AC655" s="26" t="s">
        <v>4707</v>
      </c>
      <c r="AE655" s="26" t="s">
        <v>4701</v>
      </c>
      <c r="AF655" s="26" t="s">
        <v>22</v>
      </c>
      <c r="AG655" s="26" t="s">
        <v>22</v>
      </c>
      <c r="AH655" s="26" t="s">
        <v>22</v>
      </c>
      <c r="AI655" s="26" t="s">
        <v>22</v>
      </c>
      <c r="AJ655" s="26" t="s">
        <v>22</v>
      </c>
      <c r="AL655" s="26" t="s">
        <v>22</v>
      </c>
      <c r="AM655" s="26" t="s">
        <v>22</v>
      </c>
      <c r="AN655" s="26">
        <v>10.85</v>
      </c>
      <c r="AO655" s="26">
        <v>1.11</v>
      </c>
      <c r="AP655" s="26" t="s">
        <v>22</v>
      </c>
      <c r="AR655" s="26" t="s">
        <v>4714</v>
      </c>
      <c r="AS655" s="26" t="s">
        <v>22</v>
      </c>
      <c r="AT655" s="26" t="s">
        <v>5465</v>
      </c>
    </row>
    <row r="656">
      <c r="A656" s="26" t="s">
        <v>4391</v>
      </c>
      <c r="B656" s="260" t="str">
        <f> VLOOKUP($A656,datasets!$A:$B,2,0)</f>
        <v>Walstra et al. 2007, Quarterly Journal of Engineering Geology and Hydrogeology (35MF78DP)</v>
      </c>
      <c r="C656" s="8" t="str">
        <f t="shared" si="2"/>
        <v>35MF78DP.11.1</v>
      </c>
      <c r="D656" s="26" t="s">
        <v>4700</v>
      </c>
      <c r="E656" s="26" t="s">
        <v>4700</v>
      </c>
      <c r="F656" s="26" t="s">
        <v>4701</v>
      </c>
      <c r="G656" s="26" t="s">
        <v>22</v>
      </c>
      <c r="H656" s="26" t="s">
        <v>22</v>
      </c>
      <c r="I656" s="26" t="s">
        <v>22</v>
      </c>
      <c r="J656" s="26" t="s">
        <v>22</v>
      </c>
      <c r="K656" s="26">
        <v>0.01</v>
      </c>
      <c r="M656" s="26">
        <v>59.0</v>
      </c>
      <c r="N656" s="26">
        <v>59.0</v>
      </c>
      <c r="O656" s="26" t="s">
        <v>22</v>
      </c>
      <c r="P656" s="26" t="s">
        <v>22</v>
      </c>
      <c r="Q656" s="26" t="s">
        <v>22</v>
      </c>
      <c r="R656" s="26" t="s">
        <v>22</v>
      </c>
      <c r="S656" s="26" t="s">
        <v>22</v>
      </c>
      <c r="U656" s="26">
        <v>59.0</v>
      </c>
      <c r="V656" s="26" t="s">
        <v>22</v>
      </c>
      <c r="W656" s="26" t="s">
        <v>22</v>
      </c>
      <c r="X656" s="26">
        <v>0.58</v>
      </c>
      <c r="Y656" s="26">
        <v>0.26</v>
      </c>
      <c r="Z656" s="26" t="s">
        <v>22</v>
      </c>
      <c r="AB656" s="26" t="s">
        <v>4707</v>
      </c>
      <c r="AC656" s="26" t="s">
        <v>4707</v>
      </c>
      <c r="AE656" s="26" t="s">
        <v>4701</v>
      </c>
      <c r="AF656" s="26" t="s">
        <v>22</v>
      </c>
      <c r="AG656" s="26" t="s">
        <v>22</v>
      </c>
      <c r="AH656" s="26" t="s">
        <v>22</v>
      </c>
      <c r="AI656" s="26" t="s">
        <v>22</v>
      </c>
      <c r="AJ656" s="26" t="s">
        <v>22</v>
      </c>
      <c r="AL656" s="26" t="s">
        <v>22</v>
      </c>
      <c r="AM656" s="26" t="s">
        <v>22</v>
      </c>
      <c r="AN656" s="26">
        <v>0.58</v>
      </c>
      <c r="AO656" s="26">
        <v>0.26</v>
      </c>
      <c r="AP656" s="26" t="s">
        <v>22</v>
      </c>
      <c r="AR656" s="26" t="s">
        <v>4714</v>
      </c>
      <c r="AS656" s="26" t="s">
        <v>22</v>
      </c>
      <c r="AT656" s="26" t="s">
        <v>5465</v>
      </c>
    </row>
    <row r="657">
      <c r="A657" s="26" t="s">
        <v>4395</v>
      </c>
      <c r="B657" s="260" t="str">
        <f> VLOOKUP($A657,datasets!$A:$B,2,0)</f>
        <v>Walstra et al. 2007, Quarterly Journal of Engineering Geology and Hydrogeology (35MF78DP)</v>
      </c>
      <c r="C657" s="8" t="str">
        <f t="shared" si="2"/>
        <v>35MF78DP.12.1</v>
      </c>
      <c r="D657" s="26" t="s">
        <v>4700</v>
      </c>
      <c r="E657" s="26" t="s">
        <v>4700</v>
      </c>
      <c r="F657" s="26" t="s">
        <v>4701</v>
      </c>
      <c r="G657" s="26" t="s">
        <v>22</v>
      </c>
      <c r="H657" s="26" t="s">
        <v>22</v>
      </c>
      <c r="I657" s="26" t="s">
        <v>22</v>
      </c>
      <c r="J657" s="26" t="s">
        <v>22</v>
      </c>
      <c r="K657" s="26">
        <v>0.01</v>
      </c>
      <c r="M657" s="26">
        <v>59.0</v>
      </c>
      <c r="N657" s="26">
        <v>59.0</v>
      </c>
      <c r="O657" s="26" t="s">
        <v>22</v>
      </c>
      <c r="P657" s="26" t="s">
        <v>22</v>
      </c>
      <c r="Q657" s="26" t="s">
        <v>22</v>
      </c>
      <c r="R657" s="26" t="s">
        <v>22</v>
      </c>
      <c r="S657" s="26" t="s">
        <v>22</v>
      </c>
      <c r="U657" s="26">
        <v>59.0</v>
      </c>
      <c r="V657" s="26" t="s">
        <v>22</v>
      </c>
      <c r="W657" s="26" t="s">
        <v>22</v>
      </c>
      <c r="X657" s="26">
        <v>0.78</v>
      </c>
      <c r="Y657" s="26">
        <v>0.51</v>
      </c>
      <c r="Z657" s="26" t="s">
        <v>22</v>
      </c>
      <c r="AB657" s="26" t="s">
        <v>4707</v>
      </c>
      <c r="AC657" s="26" t="s">
        <v>4707</v>
      </c>
      <c r="AE657" s="26" t="s">
        <v>4701</v>
      </c>
      <c r="AF657" s="26" t="s">
        <v>22</v>
      </c>
      <c r="AG657" s="26" t="s">
        <v>22</v>
      </c>
      <c r="AH657" s="26" t="s">
        <v>22</v>
      </c>
      <c r="AI657" s="26" t="s">
        <v>22</v>
      </c>
      <c r="AJ657" s="26" t="s">
        <v>22</v>
      </c>
      <c r="AL657" s="26" t="s">
        <v>22</v>
      </c>
      <c r="AM657" s="26" t="s">
        <v>22</v>
      </c>
      <c r="AN657" s="26">
        <v>0.78</v>
      </c>
      <c r="AO657" s="26">
        <v>0.51</v>
      </c>
      <c r="AP657" s="26" t="s">
        <v>22</v>
      </c>
      <c r="AR657" s="26" t="s">
        <v>4714</v>
      </c>
      <c r="AS657" s="26" t="s">
        <v>22</v>
      </c>
      <c r="AT657" s="26" t="s">
        <v>5465</v>
      </c>
    </row>
    <row r="658">
      <c r="A658" s="26" t="s">
        <v>4623</v>
      </c>
      <c r="B658" s="260" t="str">
        <f> VLOOKUP($A658,datasets!$A:$B,2,0)</f>
        <v>Walstra et al. 2011, Earth Surface Processes and Landforms (C57DUZKR)</v>
      </c>
      <c r="C658" s="8" t="str">
        <f t="shared" si="2"/>
        <v>C57DUZKR.1.1</v>
      </c>
      <c r="D658" s="26" t="s">
        <v>4700</v>
      </c>
      <c r="E658" s="26" t="s">
        <v>4700</v>
      </c>
      <c r="F658" s="26" t="s">
        <v>4701</v>
      </c>
      <c r="G658" s="26" t="s">
        <v>22</v>
      </c>
      <c r="H658" s="26" t="s">
        <v>22</v>
      </c>
      <c r="I658" s="26" t="s">
        <v>22</v>
      </c>
      <c r="J658" s="26" t="s">
        <v>22</v>
      </c>
      <c r="K658" s="26">
        <v>0.01</v>
      </c>
      <c r="M658" s="26" t="s">
        <v>22</v>
      </c>
      <c r="N658" s="26" t="s">
        <v>22</v>
      </c>
      <c r="O658" s="26" t="s">
        <v>22</v>
      </c>
      <c r="P658" s="26" t="s">
        <v>22</v>
      </c>
      <c r="Q658" s="26" t="s">
        <v>22</v>
      </c>
      <c r="R658" s="26" t="s">
        <v>22</v>
      </c>
      <c r="S658" s="26" t="s">
        <v>22</v>
      </c>
      <c r="T658" s="46"/>
      <c r="U658" s="26">
        <v>4.0</v>
      </c>
      <c r="V658" s="26">
        <v>0.63</v>
      </c>
      <c r="W658" s="26">
        <v>1.6</v>
      </c>
      <c r="X658" s="26">
        <v>4.84</v>
      </c>
      <c r="Y658" s="26" t="s">
        <v>22</v>
      </c>
      <c r="Z658" s="26" t="s">
        <v>22</v>
      </c>
      <c r="AB658" s="26" t="s">
        <v>4707</v>
      </c>
      <c r="AC658" s="26" t="s">
        <v>4707</v>
      </c>
      <c r="AE658" s="26" t="s">
        <v>4701</v>
      </c>
      <c r="AF658" s="26" t="s">
        <v>22</v>
      </c>
      <c r="AG658" s="26" t="s">
        <v>22</v>
      </c>
      <c r="AH658" s="26" t="s">
        <v>22</v>
      </c>
      <c r="AI658" s="26" t="s">
        <v>22</v>
      </c>
      <c r="AJ658" s="26" t="s">
        <v>22</v>
      </c>
      <c r="AL658" s="26">
        <v>0.63</v>
      </c>
      <c r="AM658" s="26">
        <v>1.6</v>
      </c>
      <c r="AN658" s="26">
        <v>4.84</v>
      </c>
      <c r="AO658" s="26" t="s">
        <v>22</v>
      </c>
      <c r="AP658" s="26" t="s">
        <v>22</v>
      </c>
      <c r="AR658" s="26" t="s">
        <v>5409</v>
      </c>
      <c r="AS658" s="26" t="s">
        <v>22</v>
      </c>
      <c r="AT658" s="26" t="s">
        <v>22</v>
      </c>
    </row>
    <row r="659">
      <c r="A659" s="26" t="s">
        <v>4624</v>
      </c>
      <c r="B659" s="260" t="str">
        <f> VLOOKUP($A659,datasets!$A:$B,2,0)</f>
        <v>Walstra et al. 2011, Earth Surface Processes and Landforms (C57DUZKR)</v>
      </c>
      <c r="C659" s="8" t="str">
        <f t="shared" si="2"/>
        <v>C57DUZKR.2.1</v>
      </c>
      <c r="D659" s="26" t="s">
        <v>4700</v>
      </c>
      <c r="E659" s="26" t="s">
        <v>4700</v>
      </c>
      <c r="F659" s="26" t="s">
        <v>4701</v>
      </c>
      <c r="G659" s="26" t="s">
        <v>22</v>
      </c>
      <c r="H659" s="26" t="s">
        <v>22</v>
      </c>
      <c r="I659" s="26" t="s">
        <v>22</v>
      </c>
      <c r="J659" s="26" t="s">
        <v>22</v>
      </c>
      <c r="K659" s="26">
        <v>0.01</v>
      </c>
      <c r="M659" s="26" t="s">
        <v>22</v>
      </c>
      <c r="N659" s="26" t="s">
        <v>22</v>
      </c>
      <c r="O659" s="26" t="s">
        <v>22</v>
      </c>
      <c r="P659" s="26" t="s">
        <v>22</v>
      </c>
      <c r="Q659" s="26" t="s">
        <v>22</v>
      </c>
      <c r="R659" s="26" t="s">
        <v>22</v>
      </c>
      <c r="S659" s="26" t="s">
        <v>22</v>
      </c>
      <c r="T659" s="46"/>
      <c r="U659" s="26">
        <v>5.0</v>
      </c>
      <c r="V659" s="26">
        <v>0.52</v>
      </c>
      <c r="W659" s="26">
        <v>0.34</v>
      </c>
      <c r="X659" s="26">
        <v>0.99</v>
      </c>
      <c r="Y659" s="26" t="s">
        <v>22</v>
      </c>
      <c r="Z659" s="26" t="s">
        <v>22</v>
      </c>
      <c r="AB659" s="26" t="s">
        <v>4707</v>
      </c>
      <c r="AC659" s="26" t="s">
        <v>4707</v>
      </c>
      <c r="AE659" s="26" t="s">
        <v>4701</v>
      </c>
      <c r="AF659" s="26" t="s">
        <v>22</v>
      </c>
      <c r="AG659" s="26" t="s">
        <v>22</v>
      </c>
      <c r="AH659" s="26" t="s">
        <v>22</v>
      </c>
      <c r="AI659" s="26" t="s">
        <v>22</v>
      </c>
      <c r="AJ659" s="26" t="s">
        <v>22</v>
      </c>
      <c r="AL659" s="26">
        <v>0.52</v>
      </c>
      <c r="AM659" s="26">
        <v>0.34</v>
      </c>
      <c r="AN659" s="26">
        <v>0.99</v>
      </c>
      <c r="AO659" s="26" t="s">
        <v>22</v>
      </c>
      <c r="AP659" s="26" t="s">
        <v>22</v>
      </c>
      <c r="AR659" s="26" t="s">
        <v>5409</v>
      </c>
      <c r="AS659" s="26" t="s">
        <v>22</v>
      </c>
      <c r="AT659" s="26" t="s">
        <v>22</v>
      </c>
    </row>
    <row r="660">
      <c r="A660" s="26" t="s">
        <v>4625</v>
      </c>
      <c r="B660" s="260" t="str">
        <f> VLOOKUP($A660,datasets!$A:$B,2,0)</f>
        <v>Walstra et al. 2011, Earth Surface Processes and Landforms (C57DUZKR)</v>
      </c>
      <c r="C660" s="8" t="str">
        <f t="shared" si="2"/>
        <v>C57DUZKR.3.1</v>
      </c>
      <c r="D660" s="26" t="s">
        <v>4700</v>
      </c>
      <c r="E660" s="26" t="s">
        <v>4700</v>
      </c>
      <c r="F660" s="26" t="s">
        <v>4701</v>
      </c>
      <c r="G660" s="26" t="s">
        <v>22</v>
      </c>
      <c r="H660" s="26" t="s">
        <v>22</v>
      </c>
      <c r="I660" s="26" t="s">
        <v>22</v>
      </c>
      <c r="J660" s="26" t="s">
        <v>22</v>
      </c>
      <c r="K660" s="26">
        <v>0.01</v>
      </c>
      <c r="M660" s="26" t="s">
        <v>22</v>
      </c>
      <c r="N660" s="26" t="s">
        <v>22</v>
      </c>
      <c r="O660" s="26" t="s">
        <v>22</v>
      </c>
      <c r="P660" s="26" t="s">
        <v>22</v>
      </c>
      <c r="Q660" s="26" t="s">
        <v>22</v>
      </c>
      <c r="R660" s="26" t="s">
        <v>22</v>
      </c>
      <c r="S660" s="26" t="s">
        <v>22</v>
      </c>
      <c r="T660" s="46"/>
      <c r="U660" s="26">
        <v>4.0</v>
      </c>
      <c r="V660" s="26">
        <v>0.09</v>
      </c>
      <c r="W660" s="26">
        <v>0.22</v>
      </c>
      <c r="X660" s="26">
        <v>0.59</v>
      </c>
      <c r="Y660" s="26" t="s">
        <v>22</v>
      </c>
      <c r="Z660" s="26" t="s">
        <v>22</v>
      </c>
      <c r="AB660" s="26" t="s">
        <v>4707</v>
      </c>
      <c r="AC660" s="26" t="s">
        <v>4707</v>
      </c>
      <c r="AE660" s="26" t="s">
        <v>4701</v>
      </c>
      <c r="AF660" s="26" t="s">
        <v>22</v>
      </c>
      <c r="AG660" s="26" t="s">
        <v>22</v>
      </c>
      <c r="AH660" s="26" t="s">
        <v>22</v>
      </c>
      <c r="AI660" s="26" t="s">
        <v>22</v>
      </c>
      <c r="AJ660" s="26" t="s">
        <v>22</v>
      </c>
      <c r="AL660" s="26">
        <v>0.09</v>
      </c>
      <c r="AM660" s="26">
        <v>0.22</v>
      </c>
      <c r="AN660" s="26">
        <v>0.59</v>
      </c>
      <c r="AO660" s="26" t="s">
        <v>22</v>
      </c>
      <c r="AP660" s="26" t="s">
        <v>22</v>
      </c>
      <c r="AR660" s="26" t="s">
        <v>5409</v>
      </c>
      <c r="AS660" s="26" t="s">
        <v>22</v>
      </c>
      <c r="AT660" s="26" t="s">
        <v>22</v>
      </c>
    </row>
    <row r="661">
      <c r="A661" s="26" t="s">
        <v>4626</v>
      </c>
      <c r="B661" s="260" t="str">
        <f> VLOOKUP($A661,datasets!$A:$B,2,0)</f>
        <v>Walstra et al. 2011, Earth Surface Processes and Landforms (C57DUZKR)</v>
      </c>
      <c r="C661" s="8" t="str">
        <f t="shared" si="2"/>
        <v>C57DUZKR.4.1</v>
      </c>
      <c r="D661" s="26" t="s">
        <v>4700</v>
      </c>
      <c r="E661" s="26" t="s">
        <v>4700</v>
      </c>
      <c r="F661" s="26" t="s">
        <v>4701</v>
      </c>
      <c r="G661" s="26" t="s">
        <v>22</v>
      </c>
      <c r="H661" s="26" t="s">
        <v>22</v>
      </c>
      <c r="I661" s="26" t="s">
        <v>22</v>
      </c>
      <c r="J661" s="26" t="s">
        <v>22</v>
      </c>
      <c r="K661" s="26">
        <v>0.01</v>
      </c>
      <c r="M661" s="26" t="s">
        <v>22</v>
      </c>
      <c r="N661" s="26" t="s">
        <v>22</v>
      </c>
      <c r="O661" s="26" t="s">
        <v>22</v>
      </c>
      <c r="P661" s="26" t="s">
        <v>22</v>
      </c>
      <c r="Q661" s="26" t="s">
        <v>22</v>
      </c>
      <c r="R661" s="26" t="s">
        <v>22</v>
      </c>
      <c r="S661" s="26" t="s">
        <v>22</v>
      </c>
      <c r="T661" s="46"/>
      <c r="U661" s="26">
        <v>5.0</v>
      </c>
      <c r="V661" s="26">
        <v>0.37</v>
      </c>
      <c r="W661" s="26">
        <v>0.4</v>
      </c>
      <c r="X661" s="26">
        <v>1.37</v>
      </c>
      <c r="Y661" s="26" t="s">
        <v>22</v>
      </c>
      <c r="Z661" s="26" t="s">
        <v>22</v>
      </c>
      <c r="AB661" s="26" t="s">
        <v>4707</v>
      </c>
      <c r="AC661" s="26" t="s">
        <v>4707</v>
      </c>
      <c r="AE661" s="26" t="s">
        <v>4701</v>
      </c>
      <c r="AF661" s="26" t="s">
        <v>22</v>
      </c>
      <c r="AG661" s="26" t="s">
        <v>22</v>
      </c>
      <c r="AH661" s="26" t="s">
        <v>22</v>
      </c>
      <c r="AI661" s="26" t="s">
        <v>22</v>
      </c>
      <c r="AJ661" s="26" t="s">
        <v>22</v>
      </c>
      <c r="AL661" s="26">
        <v>0.37</v>
      </c>
      <c r="AM661" s="26">
        <v>0.4</v>
      </c>
      <c r="AN661" s="26">
        <v>1.37</v>
      </c>
      <c r="AO661" s="26" t="s">
        <v>22</v>
      </c>
      <c r="AP661" s="26" t="s">
        <v>22</v>
      </c>
      <c r="AR661" s="26" t="s">
        <v>5409</v>
      </c>
      <c r="AS661" s="26" t="s">
        <v>22</v>
      </c>
      <c r="AT661" s="26" t="s">
        <v>22</v>
      </c>
    </row>
    <row r="662">
      <c r="A662" s="26" t="s">
        <v>4627</v>
      </c>
      <c r="B662" s="260" t="str">
        <f> VLOOKUP($A662,datasets!$A:$B,2,0)</f>
        <v>Walstra et al. 2011, Earth Surface Processes and Landforms (C57DUZKR)</v>
      </c>
      <c r="C662" s="8" t="str">
        <f t="shared" si="2"/>
        <v>C57DUZKR.5.1</v>
      </c>
      <c r="D662" s="26" t="s">
        <v>4700</v>
      </c>
      <c r="E662" s="26" t="s">
        <v>4700</v>
      </c>
      <c r="F662" s="26" t="s">
        <v>4701</v>
      </c>
      <c r="G662" s="26" t="s">
        <v>22</v>
      </c>
      <c r="H662" s="26" t="s">
        <v>22</v>
      </c>
      <c r="I662" s="26" t="s">
        <v>22</v>
      </c>
      <c r="J662" s="26" t="s">
        <v>22</v>
      </c>
      <c r="K662" s="26">
        <v>0.01</v>
      </c>
      <c r="M662" s="26" t="s">
        <v>22</v>
      </c>
      <c r="N662" s="26" t="s">
        <v>22</v>
      </c>
      <c r="O662" s="26" t="s">
        <v>22</v>
      </c>
      <c r="P662" s="26" t="s">
        <v>22</v>
      </c>
      <c r="Q662" s="26" t="s">
        <v>22</v>
      </c>
      <c r="R662" s="26" t="s">
        <v>22</v>
      </c>
      <c r="S662" s="26" t="s">
        <v>22</v>
      </c>
      <c r="T662" s="46"/>
      <c r="U662" s="26">
        <v>6.0</v>
      </c>
      <c r="V662" s="26">
        <v>0.25</v>
      </c>
      <c r="W662" s="26">
        <v>0.32</v>
      </c>
      <c r="X662" s="26">
        <v>0.45</v>
      </c>
      <c r="Y662" s="26" t="s">
        <v>22</v>
      </c>
      <c r="Z662" s="26" t="s">
        <v>22</v>
      </c>
      <c r="AB662" s="26" t="s">
        <v>4707</v>
      </c>
      <c r="AC662" s="26" t="s">
        <v>4707</v>
      </c>
      <c r="AE662" s="26" t="s">
        <v>4701</v>
      </c>
      <c r="AF662" s="26" t="s">
        <v>22</v>
      </c>
      <c r="AG662" s="26" t="s">
        <v>22</v>
      </c>
      <c r="AH662" s="26" t="s">
        <v>22</v>
      </c>
      <c r="AI662" s="26" t="s">
        <v>22</v>
      </c>
      <c r="AJ662" s="26" t="s">
        <v>22</v>
      </c>
      <c r="AL662" s="26">
        <v>0.25</v>
      </c>
      <c r="AM662" s="26">
        <v>0.32</v>
      </c>
      <c r="AN662" s="26">
        <v>0.45</v>
      </c>
      <c r="AO662" s="26" t="s">
        <v>22</v>
      </c>
      <c r="AP662" s="26" t="s">
        <v>22</v>
      </c>
      <c r="AR662" s="26" t="s">
        <v>5409</v>
      </c>
      <c r="AS662" s="26" t="s">
        <v>22</v>
      </c>
      <c r="AT662" s="26" t="s">
        <v>22</v>
      </c>
    </row>
    <row r="663">
      <c r="A663" s="26" t="s">
        <v>4628</v>
      </c>
      <c r="B663" s="260" t="str">
        <f> VLOOKUP($A663,datasets!$A:$B,2,0)</f>
        <v>Walstra et al. 2011, Earth Surface Processes and Landforms (C57DUZKR)</v>
      </c>
      <c r="C663" s="8" t="str">
        <f t="shared" si="2"/>
        <v>C57DUZKR.6.1</v>
      </c>
      <c r="D663" s="26" t="s">
        <v>4700</v>
      </c>
      <c r="E663" s="26" t="s">
        <v>4700</v>
      </c>
      <c r="F663" s="26" t="s">
        <v>4701</v>
      </c>
      <c r="G663" s="26" t="s">
        <v>22</v>
      </c>
      <c r="H663" s="26" t="s">
        <v>22</v>
      </c>
      <c r="I663" s="26" t="s">
        <v>22</v>
      </c>
      <c r="J663" s="26" t="s">
        <v>22</v>
      </c>
      <c r="K663" s="26">
        <v>0.01</v>
      </c>
      <c r="M663" s="26" t="s">
        <v>22</v>
      </c>
      <c r="N663" s="26" t="s">
        <v>22</v>
      </c>
      <c r="O663" s="26" t="s">
        <v>22</v>
      </c>
      <c r="P663" s="26" t="s">
        <v>22</v>
      </c>
      <c r="Q663" s="26" t="s">
        <v>22</v>
      </c>
      <c r="R663" s="26" t="s">
        <v>22</v>
      </c>
      <c r="S663" s="26" t="s">
        <v>22</v>
      </c>
      <c r="T663" s="46"/>
      <c r="U663" s="26">
        <v>6.0</v>
      </c>
      <c r="V663" s="26">
        <v>0.36</v>
      </c>
      <c r="W663" s="26">
        <v>0.26</v>
      </c>
      <c r="X663" s="26">
        <v>0.49</v>
      </c>
      <c r="Y663" s="26" t="s">
        <v>22</v>
      </c>
      <c r="Z663" s="26" t="s">
        <v>22</v>
      </c>
      <c r="AB663" s="26" t="s">
        <v>4707</v>
      </c>
      <c r="AC663" s="26" t="s">
        <v>4707</v>
      </c>
      <c r="AE663" s="26" t="s">
        <v>4701</v>
      </c>
      <c r="AF663" s="26" t="s">
        <v>22</v>
      </c>
      <c r="AG663" s="26" t="s">
        <v>22</v>
      </c>
      <c r="AH663" s="26" t="s">
        <v>22</v>
      </c>
      <c r="AI663" s="26" t="s">
        <v>22</v>
      </c>
      <c r="AJ663" s="26" t="s">
        <v>22</v>
      </c>
      <c r="AL663" s="26">
        <v>0.36</v>
      </c>
      <c r="AM663" s="26">
        <v>0.26</v>
      </c>
      <c r="AN663" s="26">
        <v>0.49</v>
      </c>
      <c r="AO663" s="26" t="s">
        <v>22</v>
      </c>
      <c r="AP663" s="26" t="s">
        <v>22</v>
      </c>
      <c r="AR663" s="26" t="s">
        <v>5409</v>
      </c>
      <c r="AS663" s="26" t="s">
        <v>22</v>
      </c>
      <c r="AT663" s="26" t="s">
        <v>22</v>
      </c>
    </row>
    <row r="664">
      <c r="A664" s="26" t="s">
        <v>4629</v>
      </c>
      <c r="B664" s="260" t="str">
        <f> VLOOKUP($A664,datasets!$A:$B,2,0)</f>
        <v>Walstra et al. 2011, Earth Surface Processes and Landforms (C57DUZKR)</v>
      </c>
      <c r="C664" s="8" t="str">
        <f t="shared" si="2"/>
        <v>C57DUZKR.7.1</v>
      </c>
      <c r="D664" s="26" t="s">
        <v>4700</v>
      </c>
      <c r="E664" s="26" t="s">
        <v>4700</v>
      </c>
      <c r="F664" s="26" t="s">
        <v>4701</v>
      </c>
      <c r="G664" s="26" t="s">
        <v>22</v>
      </c>
      <c r="H664" s="26" t="s">
        <v>22</v>
      </c>
      <c r="I664" s="26" t="s">
        <v>22</v>
      </c>
      <c r="J664" s="26" t="s">
        <v>22</v>
      </c>
      <c r="K664" s="26">
        <v>0.01</v>
      </c>
      <c r="M664" s="26" t="s">
        <v>22</v>
      </c>
      <c r="N664" s="26" t="s">
        <v>22</v>
      </c>
      <c r="O664" s="26" t="s">
        <v>22</v>
      </c>
      <c r="P664" s="26" t="s">
        <v>22</v>
      </c>
      <c r="Q664" s="26" t="s">
        <v>22</v>
      </c>
      <c r="R664" s="26" t="s">
        <v>22</v>
      </c>
      <c r="S664" s="26" t="s">
        <v>22</v>
      </c>
      <c r="T664" s="46"/>
      <c r="U664" s="26">
        <v>5.0</v>
      </c>
      <c r="V664" s="26">
        <v>0.17</v>
      </c>
      <c r="W664" s="26">
        <v>0.32</v>
      </c>
      <c r="X664" s="26">
        <v>0.88</v>
      </c>
      <c r="Y664" s="26" t="s">
        <v>22</v>
      </c>
      <c r="Z664" s="26" t="s">
        <v>22</v>
      </c>
      <c r="AB664" s="26" t="s">
        <v>4707</v>
      </c>
      <c r="AC664" s="26" t="s">
        <v>4707</v>
      </c>
      <c r="AE664" s="26" t="s">
        <v>4701</v>
      </c>
      <c r="AF664" s="26" t="s">
        <v>22</v>
      </c>
      <c r="AG664" s="26" t="s">
        <v>22</v>
      </c>
      <c r="AH664" s="26" t="s">
        <v>22</v>
      </c>
      <c r="AI664" s="26" t="s">
        <v>22</v>
      </c>
      <c r="AJ664" s="26" t="s">
        <v>22</v>
      </c>
      <c r="AL664" s="26">
        <v>0.17</v>
      </c>
      <c r="AM664" s="26">
        <v>0.32</v>
      </c>
      <c r="AN664" s="26">
        <v>0.88</v>
      </c>
      <c r="AO664" s="26" t="s">
        <v>22</v>
      </c>
      <c r="AP664" s="26" t="s">
        <v>22</v>
      </c>
      <c r="AR664" s="26" t="s">
        <v>5409</v>
      </c>
      <c r="AS664" s="26" t="s">
        <v>22</v>
      </c>
      <c r="AT664" s="26" t="s">
        <v>22</v>
      </c>
    </row>
    <row r="665">
      <c r="A665" s="26" t="s">
        <v>4630</v>
      </c>
      <c r="B665" s="260" t="str">
        <f> VLOOKUP($A665,datasets!$A:$B,2,0)</f>
        <v>Walstra et al. 2011, Earth Surface Processes and Landforms (C57DUZKR)</v>
      </c>
      <c r="C665" s="8" t="str">
        <f t="shared" si="2"/>
        <v>C57DUZKR.8.1</v>
      </c>
      <c r="D665" s="26" t="s">
        <v>4700</v>
      </c>
      <c r="E665" s="26" t="s">
        <v>4700</v>
      </c>
      <c r="F665" s="26" t="s">
        <v>4701</v>
      </c>
      <c r="G665" s="26" t="s">
        <v>22</v>
      </c>
      <c r="H665" s="26" t="s">
        <v>22</v>
      </c>
      <c r="I665" s="26" t="s">
        <v>22</v>
      </c>
      <c r="J665" s="26" t="s">
        <v>22</v>
      </c>
      <c r="K665" s="26">
        <v>0.01</v>
      </c>
      <c r="M665" s="26" t="s">
        <v>22</v>
      </c>
      <c r="N665" s="26" t="s">
        <v>22</v>
      </c>
      <c r="O665" s="26" t="s">
        <v>22</v>
      </c>
      <c r="P665" s="26" t="s">
        <v>22</v>
      </c>
      <c r="Q665" s="26" t="s">
        <v>22</v>
      </c>
      <c r="R665" s="26" t="s">
        <v>22</v>
      </c>
      <c r="S665" s="26" t="s">
        <v>22</v>
      </c>
      <c r="T665" s="46"/>
      <c r="U665" s="26">
        <v>7.0</v>
      </c>
      <c r="V665" s="26">
        <v>1.72</v>
      </c>
      <c r="W665" s="26">
        <v>1.21</v>
      </c>
      <c r="X665" s="26">
        <v>8.69</v>
      </c>
      <c r="Y665" s="26" t="s">
        <v>22</v>
      </c>
      <c r="Z665" s="26" t="s">
        <v>22</v>
      </c>
      <c r="AB665" s="26" t="s">
        <v>4707</v>
      </c>
      <c r="AC665" s="26" t="s">
        <v>4707</v>
      </c>
      <c r="AE665" s="26" t="s">
        <v>4701</v>
      </c>
      <c r="AF665" s="26" t="s">
        <v>22</v>
      </c>
      <c r="AG665" s="26" t="s">
        <v>22</v>
      </c>
      <c r="AH665" s="26" t="s">
        <v>22</v>
      </c>
      <c r="AI665" s="26" t="s">
        <v>22</v>
      </c>
      <c r="AJ665" s="26" t="s">
        <v>22</v>
      </c>
      <c r="AL665" s="26">
        <v>1.72</v>
      </c>
      <c r="AM665" s="26">
        <v>1.21</v>
      </c>
      <c r="AN665" s="26">
        <v>8.69</v>
      </c>
      <c r="AO665" s="26" t="s">
        <v>22</v>
      </c>
      <c r="AP665" s="26" t="s">
        <v>22</v>
      </c>
      <c r="AR665" s="26" t="s">
        <v>5409</v>
      </c>
      <c r="AS665" s="26" t="s">
        <v>22</v>
      </c>
      <c r="AT665" s="26" t="s">
        <v>22</v>
      </c>
    </row>
    <row r="666">
      <c r="A666" s="26" t="s">
        <v>4631</v>
      </c>
      <c r="B666" s="260" t="str">
        <f> VLOOKUP($A666,datasets!$A:$B,2,0)</f>
        <v>Walstra et al. 2011, Earth Surface Processes and Landforms (C57DUZKR)</v>
      </c>
      <c r="C666" s="8" t="str">
        <f t="shared" si="2"/>
        <v>C57DUZKR.9.1</v>
      </c>
      <c r="D666" s="26" t="s">
        <v>4700</v>
      </c>
      <c r="E666" s="26" t="s">
        <v>4700</v>
      </c>
      <c r="F666" s="26" t="s">
        <v>4701</v>
      </c>
      <c r="G666" s="26" t="s">
        <v>22</v>
      </c>
      <c r="H666" s="26" t="s">
        <v>22</v>
      </c>
      <c r="I666" s="26" t="s">
        <v>22</v>
      </c>
      <c r="J666" s="26" t="s">
        <v>22</v>
      </c>
      <c r="K666" s="26">
        <v>0.01</v>
      </c>
      <c r="M666" s="26" t="s">
        <v>22</v>
      </c>
      <c r="N666" s="26" t="s">
        <v>22</v>
      </c>
      <c r="O666" s="26" t="s">
        <v>22</v>
      </c>
      <c r="P666" s="26" t="s">
        <v>22</v>
      </c>
      <c r="Q666" s="26" t="s">
        <v>22</v>
      </c>
      <c r="R666" s="26" t="s">
        <v>22</v>
      </c>
      <c r="S666" s="26" t="s">
        <v>22</v>
      </c>
      <c r="T666" s="46"/>
      <c r="U666" s="26">
        <v>4.0</v>
      </c>
      <c r="V666" s="26">
        <v>1.34</v>
      </c>
      <c r="W666" s="26">
        <v>1.08</v>
      </c>
      <c r="X666" s="26">
        <v>3.96</v>
      </c>
      <c r="Y666" s="26" t="s">
        <v>22</v>
      </c>
      <c r="Z666" s="26" t="s">
        <v>22</v>
      </c>
      <c r="AB666" s="26" t="s">
        <v>4707</v>
      </c>
      <c r="AC666" s="26" t="s">
        <v>4707</v>
      </c>
      <c r="AE666" s="26" t="s">
        <v>4701</v>
      </c>
      <c r="AF666" s="26" t="s">
        <v>22</v>
      </c>
      <c r="AG666" s="26" t="s">
        <v>22</v>
      </c>
      <c r="AH666" s="26" t="s">
        <v>22</v>
      </c>
      <c r="AI666" s="26" t="s">
        <v>22</v>
      </c>
      <c r="AJ666" s="26" t="s">
        <v>22</v>
      </c>
      <c r="AL666" s="26">
        <v>1.34</v>
      </c>
      <c r="AM666" s="26">
        <v>1.08</v>
      </c>
      <c r="AN666" s="26">
        <v>3.96</v>
      </c>
      <c r="AO666" s="26" t="s">
        <v>22</v>
      </c>
      <c r="AP666" s="26" t="s">
        <v>22</v>
      </c>
      <c r="AR666" s="26" t="s">
        <v>5409</v>
      </c>
      <c r="AS666" s="26" t="s">
        <v>22</v>
      </c>
      <c r="AT666" s="26" t="s">
        <v>22</v>
      </c>
    </row>
    <row r="667">
      <c r="A667" s="26" t="s">
        <v>4632</v>
      </c>
      <c r="B667" s="260" t="str">
        <f> VLOOKUP($A667,datasets!$A:$B,2,0)</f>
        <v>Walstra et al. 2011, Earth Surface Processes and Landforms (C57DUZKR)</v>
      </c>
      <c r="C667" s="8" t="str">
        <f t="shared" si="2"/>
        <v>C57DUZKR.10.1</v>
      </c>
      <c r="D667" s="26" t="s">
        <v>4700</v>
      </c>
      <c r="E667" s="26" t="s">
        <v>4700</v>
      </c>
      <c r="F667" s="26" t="s">
        <v>4701</v>
      </c>
      <c r="G667" s="26" t="s">
        <v>22</v>
      </c>
      <c r="H667" s="26" t="s">
        <v>22</v>
      </c>
      <c r="I667" s="26" t="s">
        <v>22</v>
      </c>
      <c r="J667" s="26" t="s">
        <v>22</v>
      </c>
      <c r="K667" s="26">
        <v>0.01</v>
      </c>
      <c r="M667" s="26" t="s">
        <v>22</v>
      </c>
      <c r="N667" s="26" t="s">
        <v>22</v>
      </c>
      <c r="O667" s="26" t="s">
        <v>22</v>
      </c>
      <c r="P667" s="26" t="s">
        <v>22</v>
      </c>
      <c r="Q667" s="26" t="s">
        <v>22</v>
      </c>
      <c r="R667" s="26" t="s">
        <v>22</v>
      </c>
      <c r="S667" s="26" t="s">
        <v>22</v>
      </c>
      <c r="T667" s="46"/>
      <c r="U667" s="26">
        <v>5.0</v>
      </c>
      <c r="V667" s="26">
        <v>0.2</v>
      </c>
      <c r="W667" s="26">
        <v>0.26</v>
      </c>
      <c r="X667" s="26">
        <v>0.82</v>
      </c>
      <c r="Y667" s="26" t="s">
        <v>22</v>
      </c>
      <c r="Z667" s="26" t="s">
        <v>22</v>
      </c>
      <c r="AB667" s="26" t="s">
        <v>4707</v>
      </c>
      <c r="AC667" s="26" t="s">
        <v>4707</v>
      </c>
      <c r="AE667" s="26" t="s">
        <v>4701</v>
      </c>
      <c r="AF667" s="26" t="s">
        <v>22</v>
      </c>
      <c r="AG667" s="26" t="s">
        <v>22</v>
      </c>
      <c r="AH667" s="26" t="s">
        <v>22</v>
      </c>
      <c r="AI667" s="26" t="s">
        <v>22</v>
      </c>
      <c r="AJ667" s="26" t="s">
        <v>22</v>
      </c>
      <c r="AL667" s="26">
        <v>0.2</v>
      </c>
      <c r="AM667" s="26">
        <v>0.26</v>
      </c>
      <c r="AN667" s="26">
        <v>0.82</v>
      </c>
      <c r="AO667" s="26" t="s">
        <v>22</v>
      </c>
      <c r="AP667" s="26" t="s">
        <v>22</v>
      </c>
      <c r="AR667" s="26" t="s">
        <v>5409</v>
      </c>
      <c r="AS667" s="26" t="s">
        <v>22</v>
      </c>
      <c r="AT667" s="26" t="s">
        <v>22</v>
      </c>
    </row>
    <row r="668">
      <c r="A668" s="26" t="s">
        <v>4633</v>
      </c>
      <c r="B668" s="260" t="str">
        <f> VLOOKUP($A668,datasets!$A:$B,2,0)</f>
        <v>Walstra et al. 2011, Earth Surface Processes and Landforms (C57DUZKR)</v>
      </c>
      <c r="C668" s="8" t="str">
        <f t="shared" si="2"/>
        <v>C57DUZKR.11.1</v>
      </c>
      <c r="D668" s="26" t="s">
        <v>4700</v>
      </c>
      <c r="E668" s="26" t="s">
        <v>4700</v>
      </c>
      <c r="F668" s="26" t="s">
        <v>4701</v>
      </c>
      <c r="G668" s="26" t="s">
        <v>22</v>
      </c>
      <c r="H668" s="26" t="s">
        <v>22</v>
      </c>
      <c r="I668" s="26" t="s">
        <v>22</v>
      </c>
      <c r="J668" s="26" t="s">
        <v>22</v>
      </c>
      <c r="K668" s="26">
        <v>0.01</v>
      </c>
      <c r="M668" s="26" t="s">
        <v>22</v>
      </c>
      <c r="N668" s="26" t="s">
        <v>22</v>
      </c>
      <c r="O668" s="26" t="s">
        <v>22</v>
      </c>
      <c r="P668" s="26" t="s">
        <v>22</v>
      </c>
      <c r="Q668" s="26" t="s">
        <v>22</v>
      </c>
      <c r="R668" s="26" t="s">
        <v>22</v>
      </c>
      <c r="S668" s="26" t="s">
        <v>22</v>
      </c>
      <c r="T668" s="46"/>
      <c r="U668" s="26">
        <v>2.0</v>
      </c>
      <c r="V668" s="26">
        <v>1.05</v>
      </c>
      <c r="W668" s="26">
        <v>0.41</v>
      </c>
      <c r="X668" s="26">
        <v>2.07</v>
      </c>
      <c r="Y668" s="26" t="s">
        <v>22</v>
      </c>
      <c r="Z668" s="26" t="s">
        <v>22</v>
      </c>
      <c r="AB668" s="26" t="s">
        <v>4707</v>
      </c>
      <c r="AC668" s="26" t="s">
        <v>4707</v>
      </c>
      <c r="AE668" s="26" t="s">
        <v>4701</v>
      </c>
      <c r="AF668" s="26" t="s">
        <v>22</v>
      </c>
      <c r="AG668" s="26" t="s">
        <v>22</v>
      </c>
      <c r="AH668" s="26" t="s">
        <v>22</v>
      </c>
      <c r="AI668" s="26" t="s">
        <v>22</v>
      </c>
      <c r="AJ668" s="26" t="s">
        <v>22</v>
      </c>
      <c r="AL668" s="26">
        <v>1.05</v>
      </c>
      <c r="AM668" s="26">
        <v>0.41</v>
      </c>
      <c r="AN668" s="26">
        <v>2.07</v>
      </c>
      <c r="AO668" s="26" t="s">
        <v>22</v>
      </c>
      <c r="AP668" s="26" t="s">
        <v>22</v>
      </c>
      <c r="AR668" s="26" t="s">
        <v>5409</v>
      </c>
      <c r="AS668" s="26" t="s">
        <v>22</v>
      </c>
      <c r="AT668" s="26" t="s">
        <v>22</v>
      </c>
    </row>
    <row r="669">
      <c r="A669" s="26" t="s">
        <v>4404</v>
      </c>
      <c r="B669" s="260" t="str">
        <f> VLOOKUP($A669,datasets!$A:$B,2,0)</f>
        <v>Wang et al. 2021, Natural Hazards and Earth System Sciences Discussions (RCZYWWZJ)</v>
      </c>
      <c r="C669" s="8" t="str">
        <f t="shared" si="2"/>
        <v>RCZYWWZJ.1.1</v>
      </c>
      <c r="D669" s="26" t="s">
        <v>5393</v>
      </c>
      <c r="E669" s="26" t="s">
        <v>5393</v>
      </c>
      <c r="F669" s="26" t="s">
        <v>4695</v>
      </c>
      <c r="G669" s="26" t="s">
        <v>22</v>
      </c>
      <c r="H669" s="26" t="s">
        <v>22</v>
      </c>
      <c r="I669" s="26" t="s">
        <v>22</v>
      </c>
      <c r="J669" s="26" t="s">
        <v>22</v>
      </c>
      <c r="K669" s="26" t="s">
        <v>22</v>
      </c>
      <c r="M669" s="26" t="s">
        <v>22</v>
      </c>
      <c r="N669" s="26" t="s">
        <v>22</v>
      </c>
      <c r="O669" s="26" t="s">
        <v>22</v>
      </c>
      <c r="P669" s="26" t="s">
        <v>22</v>
      </c>
      <c r="Q669" s="26" t="s">
        <v>22</v>
      </c>
      <c r="R669" s="26" t="s">
        <v>22</v>
      </c>
      <c r="S669" s="26" t="s">
        <v>22</v>
      </c>
      <c r="U669" s="26" t="s">
        <v>22</v>
      </c>
      <c r="V669" s="26" t="s">
        <v>22</v>
      </c>
      <c r="W669" s="26" t="s">
        <v>22</v>
      </c>
      <c r="X669" s="26" t="s">
        <v>22</v>
      </c>
      <c r="Y669" s="26" t="s">
        <v>22</v>
      </c>
      <c r="Z669" s="26" t="s">
        <v>22</v>
      </c>
      <c r="AB669" s="26" t="s">
        <v>5393</v>
      </c>
      <c r="AC669" s="26" t="s">
        <v>4758</v>
      </c>
      <c r="AE669" s="26" t="s">
        <v>4695</v>
      </c>
      <c r="AF669" s="26" t="s">
        <v>22</v>
      </c>
      <c r="AG669" s="26" t="s">
        <v>22</v>
      </c>
      <c r="AH669" s="26" t="s">
        <v>22</v>
      </c>
      <c r="AI669" s="26" t="s">
        <v>22</v>
      </c>
      <c r="AJ669" s="26" t="s">
        <v>22</v>
      </c>
      <c r="AL669" s="26" t="s">
        <v>22</v>
      </c>
      <c r="AM669" s="26" t="s">
        <v>22</v>
      </c>
      <c r="AN669" s="26">
        <v>4.56</v>
      </c>
      <c r="AO669" s="26" t="s">
        <v>22</v>
      </c>
      <c r="AP669" s="26" t="s">
        <v>22</v>
      </c>
      <c r="AR669" s="26" t="s">
        <v>4858</v>
      </c>
      <c r="AS669" s="11" t="s">
        <v>5265</v>
      </c>
      <c r="AT669" s="26" t="s">
        <v>22</v>
      </c>
    </row>
    <row r="670">
      <c r="A670" s="26" t="s">
        <v>4409</v>
      </c>
      <c r="B670" s="260" t="str">
        <f> VLOOKUP($A670,datasets!$A:$B,2,0)</f>
        <v>Wilson et al. 2016, The Historic Environment: Policy &amp; Practice (2ARJBDQ8)</v>
      </c>
      <c r="C670" s="8" t="str">
        <f t="shared" si="2"/>
        <v>2ARJBDQ8.1.1</v>
      </c>
      <c r="D670" s="26" t="s">
        <v>22</v>
      </c>
      <c r="E670" s="26" t="s">
        <v>22</v>
      </c>
      <c r="F670" s="26" t="s">
        <v>22</v>
      </c>
      <c r="G670" s="26" t="s">
        <v>22</v>
      </c>
      <c r="H670" s="26" t="s">
        <v>22</v>
      </c>
      <c r="I670" s="26" t="s">
        <v>22</v>
      </c>
      <c r="J670" s="26" t="s">
        <v>22</v>
      </c>
      <c r="K670" s="26" t="s">
        <v>22</v>
      </c>
      <c r="M670" s="26" t="s">
        <v>22</v>
      </c>
      <c r="N670" s="26" t="s">
        <v>22</v>
      </c>
      <c r="O670" s="26" t="s">
        <v>22</v>
      </c>
      <c r="P670" s="26" t="s">
        <v>22</v>
      </c>
      <c r="Q670" s="26" t="s">
        <v>22</v>
      </c>
      <c r="R670" s="26" t="s">
        <v>22</v>
      </c>
      <c r="S670" s="26" t="s">
        <v>22</v>
      </c>
      <c r="U670" s="26" t="s">
        <v>22</v>
      </c>
      <c r="V670" s="26" t="s">
        <v>22</v>
      </c>
      <c r="W670" s="26" t="s">
        <v>22</v>
      </c>
      <c r="X670" s="26" t="s">
        <v>22</v>
      </c>
      <c r="Y670" s="26" t="s">
        <v>22</v>
      </c>
      <c r="Z670" s="26" t="s">
        <v>22</v>
      </c>
      <c r="AB670" s="26" t="s">
        <v>22</v>
      </c>
      <c r="AC670" s="26" t="s">
        <v>22</v>
      </c>
      <c r="AE670" s="26" t="s">
        <v>22</v>
      </c>
      <c r="AF670" s="26" t="s">
        <v>22</v>
      </c>
      <c r="AG670" s="26" t="s">
        <v>22</v>
      </c>
      <c r="AH670" s="26" t="s">
        <v>22</v>
      </c>
      <c r="AI670" s="26" t="s">
        <v>22</v>
      </c>
      <c r="AJ670" s="26" t="s">
        <v>22</v>
      </c>
      <c r="AL670" s="26" t="s">
        <v>22</v>
      </c>
      <c r="AM670" s="26" t="s">
        <v>22</v>
      </c>
      <c r="AN670" s="26" t="s">
        <v>22</v>
      </c>
      <c r="AO670" s="26" t="s">
        <v>22</v>
      </c>
      <c r="AP670" s="26" t="s">
        <v>22</v>
      </c>
      <c r="AR670" s="26" t="s">
        <v>22</v>
      </c>
      <c r="AS670" s="26" t="s">
        <v>22</v>
      </c>
      <c r="AT670" s="26" t="s">
        <v>5466</v>
      </c>
    </row>
    <row r="671">
      <c r="A671" s="26" t="s">
        <v>4410</v>
      </c>
      <c r="B671" s="260" t="str">
        <f> VLOOKUP($A671,datasets!$A:$B,2,0)</f>
        <v>Wilson et al. 2016, The Historic Environment: Policy &amp; Practice (2ARJBDQ8)</v>
      </c>
      <c r="C671" s="8" t="str">
        <f t="shared" si="2"/>
        <v>2ARJBDQ8.2.1</v>
      </c>
      <c r="D671" s="26" t="s">
        <v>22</v>
      </c>
      <c r="E671" s="26" t="s">
        <v>22</v>
      </c>
      <c r="F671" s="26" t="s">
        <v>22</v>
      </c>
      <c r="G671" s="26" t="s">
        <v>22</v>
      </c>
      <c r="H671" s="26" t="s">
        <v>22</v>
      </c>
      <c r="I671" s="26" t="s">
        <v>22</v>
      </c>
      <c r="J671" s="26" t="s">
        <v>22</v>
      </c>
      <c r="K671" s="26" t="s">
        <v>22</v>
      </c>
      <c r="M671" s="26" t="s">
        <v>22</v>
      </c>
      <c r="N671" s="26" t="s">
        <v>22</v>
      </c>
      <c r="O671" s="26" t="s">
        <v>22</v>
      </c>
      <c r="P671" s="26" t="s">
        <v>22</v>
      </c>
      <c r="Q671" s="26" t="s">
        <v>22</v>
      </c>
      <c r="R671" s="26" t="s">
        <v>22</v>
      </c>
      <c r="S671" s="26" t="s">
        <v>22</v>
      </c>
      <c r="U671" s="26" t="s">
        <v>22</v>
      </c>
      <c r="V671" s="26" t="s">
        <v>22</v>
      </c>
      <c r="W671" s="26" t="s">
        <v>22</v>
      </c>
      <c r="X671" s="26" t="s">
        <v>22</v>
      </c>
      <c r="Y671" s="26" t="s">
        <v>22</v>
      </c>
      <c r="Z671" s="26" t="s">
        <v>22</v>
      </c>
      <c r="AB671" s="26" t="s">
        <v>22</v>
      </c>
      <c r="AC671" s="26" t="s">
        <v>22</v>
      </c>
      <c r="AE671" s="26" t="s">
        <v>22</v>
      </c>
      <c r="AF671" s="26" t="s">
        <v>22</v>
      </c>
      <c r="AG671" s="26" t="s">
        <v>22</v>
      </c>
      <c r="AH671" s="26" t="s">
        <v>22</v>
      </c>
      <c r="AI671" s="26" t="s">
        <v>22</v>
      </c>
      <c r="AJ671" s="26" t="s">
        <v>22</v>
      </c>
      <c r="AL671" s="26" t="s">
        <v>22</v>
      </c>
      <c r="AM671" s="26" t="s">
        <v>22</v>
      </c>
      <c r="AN671" s="26" t="s">
        <v>22</v>
      </c>
      <c r="AO671" s="26" t="s">
        <v>22</v>
      </c>
      <c r="AP671" s="26" t="s">
        <v>22</v>
      </c>
      <c r="AR671" s="26" t="s">
        <v>22</v>
      </c>
      <c r="AS671" s="26" t="s">
        <v>22</v>
      </c>
      <c r="AT671" s="26" t="s">
        <v>5466</v>
      </c>
    </row>
    <row r="672">
      <c r="A672" s="26" t="s">
        <v>4411</v>
      </c>
      <c r="B672" s="260" t="str">
        <f> VLOOKUP($A672,datasets!$A:$B,2,0)</f>
        <v>Wilson et al. 2016, The Historic Environment: Policy &amp; Practice (2ARJBDQ8)</v>
      </c>
      <c r="C672" s="8" t="str">
        <f t="shared" si="2"/>
        <v>2ARJBDQ8.3.1</v>
      </c>
      <c r="D672" s="26" t="s">
        <v>22</v>
      </c>
      <c r="E672" s="26" t="s">
        <v>22</v>
      </c>
      <c r="F672" s="26" t="s">
        <v>22</v>
      </c>
      <c r="G672" s="26" t="s">
        <v>22</v>
      </c>
      <c r="H672" s="26" t="s">
        <v>22</v>
      </c>
      <c r="I672" s="26" t="s">
        <v>22</v>
      </c>
      <c r="J672" s="26" t="s">
        <v>22</v>
      </c>
      <c r="K672" s="26" t="s">
        <v>22</v>
      </c>
      <c r="M672" s="26" t="s">
        <v>22</v>
      </c>
      <c r="N672" s="26" t="s">
        <v>22</v>
      </c>
      <c r="O672" s="26" t="s">
        <v>22</v>
      </c>
      <c r="P672" s="26" t="s">
        <v>22</v>
      </c>
      <c r="Q672" s="26" t="s">
        <v>22</v>
      </c>
      <c r="R672" s="26" t="s">
        <v>22</v>
      </c>
      <c r="S672" s="26" t="s">
        <v>22</v>
      </c>
      <c r="U672" s="26" t="s">
        <v>22</v>
      </c>
      <c r="V672" s="26" t="s">
        <v>22</v>
      </c>
      <c r="W672" s="26" t="s">
        <v>22</v>
      </c>
      <c r="X672" s="26" t="s">
        <v>22</v>
      </c>
      <c r="Y672" s="26" t="s">
        <v>22</v>
      </c>
      <c r="Z672" s="26" t="s">
        <v>22</v>
      </c>
      <c r="AB672" s="26" t="s">
        <v>22</v>
      </c>
      <c r="AC672" s="26" t="s">
        <v>22</v>
      </c>
      <c r="AE672" s="26" t="s">
        <v>22</v>
      </c>
      <c r="AF672" s="26" t="s">
        <v>22</v>
      </c>
      <c r="AG672" s="26" t="s">
        <v>22</v>
      </c>
      <c r="AH672" s="26" t="s">
        <v>22</v>
      </c>
      <c r="AI672" s="26" t="s">
        <v>22</v>
      </c>
      <c r="AJ672" s="26" t="s">
        <v>22</v>
      </c>
      <c r="AL672" s="26" t="s">
        <v>22</v>
      </c>
      <c r="AM672" s="26" t="s">
        <v>22</v>
      </c>
      <c r="AN672" s="26" t="s">
        <v>22</v>
      </c>
      <c r="AO672" s="26" t="s">
        <v>22</v>
      </c>
      <c r="AP672" s="26" t="s">
        <v>22</v>
      </c>
      <c r="AR672" s="26" t="s">
        <v>22</v>
      </c>
      <c r="AS672" s="26" t="s">
        <v>22</v>
      </c>
      <c r="AT672" s="26" t="s">
        <v>5466</v>
      </c>
    </row>
    <row r="673">
      <c r="A673" s="26" t="s">
        <v>4412</v>
      </c>
      <c r="B673" s="260" t="str">
        <f> VLOOKUP($A673,datasets!$A:$B,2,0)</f>
        <v>Wilson et al. 2016, The Historic Environment: Policy &amp; Practice (2ARJBDQ8)</v>
      </c>
      <c r="C673" s="8" t="str">
        <f t="shared" si="2"/>
        <v>2ARJBDQ8.4.1</v>
      </c>
      <c r="D673" s="26" t="s">
        <v>22</v>
      </c>
      <c r="E673" s="26" t="s">
        <v>22</v>
      </c>
      <c r="F673" s="26" t="s">
        <v>22</v>
      </c>
      <c r="G673" s="26" t="s">
        <v>22</v>
      </c>
      <c r="H673" s="26" t="s">
        <v>22</v>
      </c>
      <c r="I673" s="26" t="s">
        <v>22</v>
      </c>
      <c r="J673" s="26" t="s">
        <v>22</v>
      </c>
      <c r="K673" s="26" t="s">
        <v>22</v>
      </c>
      <c r="M673" s="26" t="s">
        <v>22</v>
      </c>
      <c r="N673" s="26" t="s">
        <v>22</v>
      </c>
      <c r="O673" s="26" t="s">
        <v>22</v>
      </c>
      <c r="P673" s="26" t="s">
        <v>22</v>
      </c>
      <c r="Q673" s="26" t="s">
        <v>22</v>
      </c>
      <c r="R673" s="26" t="s">
        <v>22</v>
      </c>
      <c r="S673" s="26" t="s">
        <v>22</v>
      </c>
      <c r="U673" s="26" t="s">
        <v>22</v>
      </c>
      <c r="V673" s="26" t="s">
        <v>22</v>
      </c>
      <c r="W673" s="26" t="s">
        <v>22</v>
      </c>
      <c r="X673" s="26" t="s">
        <v>22</v>
      </c>
      <c r="Y673" s="26" t="s">
        <v>22</v>
      </c>
      <c r="Z673" s="26" t="s">
        <v>22</v>
      </c>
      <c r="AB673" s="26" t="s">
        <v>22</v>
      </c>
      <c r="AC673" s="26" t="s">
        <v>22</v>
      </c>
      <c r="AE673" s="26" t="s">
        <v>22</v>
      </c>
      <c r="AF673" s="26" t="s">
        <v>22</v>
      </c>
      <c r="AG673" s="26" t="s">
        <v>22</v>
      </c>
      <c r="AH673" s="26" t="s">
        <v>22</v>
      </c>
      <c r="AI673" s="26" t="s">
        <v>22</v>
      </c>
      <c r="AJ673" s="26" t="s">
        <v>22</v>
      </c>
      <c r="AL673" s="26" t="s">
        <v>22</v>
      </c>
      <c r="AM673" s="26" t="s">
        <v>22</v>
      </c>
      <c r="AN673" s="26" t="s">
        <v>22</v>
      </c>
      <c r="AO673" s="26" t="s">
        <v>22</v>
      </c>
      <c r="AP673" s="26" t="s">
        <v>22</v>
      </c>
      <c r="AR673" s="26" t="s">
        <v>22</v>
      </c>
      <c r="AS673" s="26" t="s">
        <v>22</v>
      </c>
      <c r="AT673" s="26" t="s">
        <v>5466</v>
      </c>
    </row>
    <row r="674">
      <c r="A674" s="26" t="s">
        <v>4634</v>
      </c>
      <c r="B674" s="260" t="str">
        <f> VLOOKUP($A674,datasets!$A:$B,2,0)</f>
        <v>Youssef and Doumit 2023, Geosystems and Geoenvironment (FZ2D7KEH)</v>
      </c>
      <c r="C674" s="8" t="str">
        <f t="shared" si="2"/>
        <v>FZ2D7KEH.1.1</v>
      </c>
      <c r="D674" s="26" t="s">
        <v>5318</v>
      </c>
      <c r="E674" s="26" t="s">
        <v>5318</v>
      </c>
      <c r="F674" s="26" t="s">
        <v>4695</v>
      </c>
      <c r="G674" s="26" t="s">
        <v>22</v>
      </c>
      <c r="H674" s="26" t="s">
        <v>22</v>
      </c>
      <c r="I674" s="26" t="s">
        <v>22</v>
      </c>
      <c r="J674" s="26" t="s">
        <v>22</v>
      </c>
      <c r="K674" s="26" t="s">
        <v>22</v>
      </c>
      <c r="M674" s="26">
        <v>5.0</v>
      </c>
      <c r="N674" s="26">
        <v>5.0</v>
      </c>
      <c r="O674" s="26" t="s">
        <v>22</v>
      </c>
      <c r="P674" s="26" t="s">
        <v>22</v>
      </c>
      <c r="Q674" s="26" t="s">
        <v>22</v>
      </c>
      <c r="R674" s="26" t="s">
        <v>22</v>
      </c>
      <c r="S674" s="26" t="s">
        <v>22</v>
      </c>
      <c r="U674" s="26">
        <v>50.0</v>
      </c>
      <c r="V674" s="26" t="s">
        <v>22</v>
      </c>
      <c r="W674" s="26" t="s">
        <v>22</v>
      </c>
      <c r="X674" s="26">
        <v>6.8</v>
      </c>
      <c r="Y674" s="26" t="s">
        <v>22</v>
      </c>
      <c r="Z674" s="26" t="s">
        <v>22</v>
      </c>
      <c r="AB674" s="26" t="s">
        <v>4707</v>
      </c>
      <c r="AC674" s="26" t="s">
        <v>4707</v>
      </c>
      <c r="AE674" s="26" t="s">
        <v>4701</v>
      </c>
      <c r="AF674" s="26" t="s">
        <v>22</v>
      </c>
      <c r="AG674" s="26" t="s">
        <v>22</v>
      </c>
      <c r="AH674" s="26" t="s">
        <v>22</v>
      </c>
      <c r="AI674" s="26" t="s">
        <v>22</v>
      </c>
      <c r="AJ674" s="26" t="s">
        <v>22</v>
      </c>
      <c r="AL674" s="26" t="s">
        <v>22</v>
      </c>
      <c r="AM674" s="26" t="s">
        <v>22</v>
      </c>
      <c r="AN674" s="26">
        <v>6.8</v>
      </c>
      <c r="AO674" s="26" t="s">
        <v>22</v>
      </c>
      <c r="AP674" s="26" t="s">
        <v>22</v>
      </c>
      <c r="AR674" s="26" t="s">
        <v>4714</v>
      </c>
      <c r="AS674" s="11" t="s">
        <v>5266</v>
      </c>
      <c r="AT674" s="26" t="s">
        <v>5467</v>
      </c>
    </row>
    <row r="675">
      <c r="A675" s="26" t="s">
        <v>4413</v>
      </c>
      <c r="B675" s="260" t="str">
        <f> VLOOKUP($A675,datasets!$A:$B,2,0)</f>
        <v>Zawieska et al. 2017, Int. Arch. Photogramm. Remote Sens. Spatial Inf. Sci., XLII-2/W3 (TBSJTSKM)</v>
      </c>
      <c r="C675" s="8" t="str">
        <f t="shared" si="2"/>
        <v>TBSJTSKM.1.1</v>
      </c>
      <c r="D675" s="26" t="s">
        <v>22</v>
      </c>
      <c r="E675" s="26" t="s">
        <v>22</v>
      </c>
      <c r="F675" s="26" t="s">
        <v>22</v>
      </c>
      <c r="G675" s="26" t="s">
        <v>22</v>
      </c>
      <c r="H675" s="26" t="s">
        <v>22</v>
      </c>
      <c r="I675" s="26" t="s">
        <v>22</v>
      </c>
      <c r="J675" s="26" t="s">
        <v>22</v>
      </c>
      <c r="K675" s="26" t="s">
        <v>22</v>
      </c>
      <c r="M675" s="26" t="s">
        <v>22</v>
      </c>
      <c r="N675" s="26" t="s">
        <v>22</v>
      </c>
      <c r="O675" s="26" t="s">
        <v>22</v>
      </c>
      <c r="P675" s="26" t="s">
        <v>22</v>
      </c>
      <c r="Q675" s="26" t="s">
        <v>22</v>
      </c>
      <c r="R675" s="26" t="s">
        <v>22</v>
      </c>
      <c r="S675" s="26" t="s">
        <v>22</v>
      </c>
      <c r="U675" s="26" t="s">
        <v>22</v>
      </c>
      <c r="V675" s="26" t="s">
        <v>22</v>
      </c>
      <c r="W675" s="26" t="s">
        <v>22</v>
      </c>
      <c r="X675" s="26" t="s">
        <v>22</v>
      </c>
      <c r="Y675" s="26" t="s">
        <v>22</v>
      </c>
      <c r="Z675" s="26" t="s">
        <v>22</v>
      </c>
      <c r="AB675" s="26" t="s">
        <v>22</v>
      </c>
      <c r="AC675" s="26" t="s">
        <v>22</v>
      </c>
      <c r="AE675" s="26" t="s">
        <v>22</v>
      </c>
      <c r="AF675" s="26" t="s">
        <v>22</v>
      </c>
      <c r="AG675" s="26" t="s">
        <v>22</v>
      </c>
      <c r="AH675" s="26" t="s">
        <v>22</v>
      </c>
      <c r="AI675" s="26" t="s">
        <v>22</v>
      </c>
      <c r="AJ675" s="26" t="s">
        <v>22</v>
      </c>
      <c r="AL675" s="26" t="s">
        <v>22</v>
      </c>
      <c r="AM675" s="26" t="s">
        <v>22</v>
      </c>
      <c r="AN675" s="26" t="s">
        <v>22</v>
      </c>
      <c r="AO675" s="26" t="s">
        <v>22</v>
      </c>
      <c r="AP675" s="26" t="s">
        <v>22</v>
      </c>
      <c r="AR675" s="26" t="s">
        <v>22</v>
      </c>
      <c r="AS675" s="26" t="s">
        <v>22</v>
      </c>
      <c r="AT675" s="26" t="s">
        <v>5466</v>
      </c>
    </row>
    <row r="676">
      <c r="A676" s="26" t="s">
        <v>4414</v>
      </c>
      <c r="B676" s="260" t="str">
        <f> VLOOKUP($A676,datasets!$A:$B,2,0)</f>
        <v>Zawieska et al. 2019, Archaeological Prospection (F9VIP5F7)</v>
      </c>
      <c r="C676" s="8" t="str">
        <f t="shared" si="2"/>
        <v>F9VIP5F7.1.1</v>
      </c>
      <c r="D676" s="26" t="s">
        <v>5267</v>
      </c>
      <c r="E676" s="26" t="s">
        <v>5267</v>
      </c>
      <c r="F676" s="26" t="s">
        <v>4695</v>
      </c>
      <c r="G676" s="26" t="s">
        <v>22</v>
      </c>
      <c r="H676" s="26" t="s">
        <v>22</v>
      </c>
      <c r="I676" s="26" t="s">
        <v>22</v>
      </c>
      <c r="J676" s="26" t="s">
        <v>22</v>
      </c>
      <c r="K676" s="26" t="s">
        <v>22</v>
      </c>
      <c r="M676" s="26">
        <v>6.0</v>
      </c>
      <c r="N676" s="26">
        <v>6.0</v>
      </c>
      <c r="O676" s="26">
        <v>0.056</v>
      </c>
      <c r="P676" s="26">
        <v>0.044</v>
      </c>
      <c r="Q676" s="26">
        <v>0.112</v>
      </c>
      <c r="R676" s="26" t="s">
        <v>22</v>
      </c>
      <c r="S676" s="26" t="s">
        <v>22</v>
      </c>
      <c r="U676" s="46">
        <v>6.0</v>
      </c>
      <c r="V676" s="26" t="s">
        <v>22</v>
      </c>
      <c r="W676" s="26" t="s">
        <v>22</v>
      </c>
      <c r="X676" s="26" t="s">
        <v>22</v>
      </c>
      <c r="Y676" s="26">
        <v>0.132</v>
      </c>
      <c r="Z676" s="26" t="s">
        <v>22</v>
      </c>
      <c r="AB676" s="26" t="s">
        <v>4707</v>
      </c>
      <c r="AC676" s="26" t="s">
        <v>4707</v>
      </c>
      <c r="AE676" s="26" t="s">
        <v>4701</v>
      </c>
      <c r="AF676" s="26" t="s">
        <v>22</v>
      </c>
      <c r="AG676" s="26" t="s">
        <v>22</v>
      </c>
      <c r="AH676" s="26" t="s">
        <v>22</v>
      </c>
      <c r="AI676" s="26" t="s">
        <v>22</v>
      </c>
      <c r="AJ676" s="26" t="s">
        <v>22</v>
      </c>
      <c r="AL676" s="26" t="s">
        <v>22</v>
      </c>
      <c r="AM676" s="26" t="s">
        <v>22</v>
      </c>
      <c r="AN676" s="26" t="s">
        <v>22</v>
      </c>
      <c r="AO676" s="26">
        <v>0.132</v>
      </c>
      <c r="AP676" s="26" t="s">
        <v>22</v>
      </c>
      <c r="AR676" s="26" t="s">
        <v>4714</v>
      </c>
      <c r="AS676" s="26" t="s">
        <v>22</v>
      </c>
      <c r="AT676" s="26" t="s">
        <v>22</v>
      </c>
    </row>
    <row r="677">
      <c r="A677" s="26" t="s">
        <v>4418</v>
      </c>
      <c r="B677" s="260" t="str">
        <f> VLOOKUP($A677,datasets!$A:$B,2,0)</f>
        <v>Zawieska et al. 2019, Archaeological Prospection (F9VIP5F7)</v>
      </c>
      <c r="C677" s="8" t="str">
        <f t="shared" si="2"/>
        <v>F9VIP5F7.2.1</v>
      </c>
      <c r="D677" s="26" t="s">
        <v>5267</v>
      </c>
      <c r="E677" s="26" t="s">
        <v>5267</v>
      </c>
      <c r="F677" s="26" t="s">
        <v>4695</v>
      </c>
      <c r="G677" s="26" t="s">
        <v>22</v>
      </c>
      <c r="H677" s="26" t="s">
        <v>22</v>
      </c>
      <c r="I677" s="26" t="s">
        <v>22</v>
      </c>
      <c r="J677" s="26" t="s">
        <v>22</v>
      </c>
      <c r="K677" s="26" t="s">
        <v>22</v>
      </c>
      <c r="M677" s="26">
        <v>5.0</v>
      </c>
      <c r="N677" s="26">
        <v>5.0</v>
      </c>
      <c r="O677" s="26">
        <v>0.202</v>
      </c>
      <c r="P677" s="26">
        <v>0.132</v>
      </c>
      <c r="Q677" s="26">
        <v>0.162</v>
      </c>
      <c r="R677" s="26" t="s">
        <v>22</v>
      </c>
      <c r="S677" s="26" t="s">
        <v>22</v>
      </c>
      <c r="U677" s="46">
        <v>0.0</v>
      </c>
      <c r="V677" s="26" t="s">
        <v>22</v>
      </c>
      <c r="W677" s="26" t="s">
        <v>22</v>
      </c>
      <c r="X677" s="26" t="s">
        <v>22</v>
      </c>
      <c r="Y677" s="26" t="s">
        <v>22</v>
      </c>
      <c r="Z677" s="26" t="s">
        <v>22</v>
      </c>
      <c r="AB677" s="26" t="s">
        <v>4707</v>
      </c>
      <c r="AC677" s="26" t="s">
        <v>4707</v>
      </c>
      <c r="AE677" s="26" t="s">
        <v>4701</v>
      </c>
      <c r="AF677" s="26" t="s">
        <v>22</v>
      </c>
      <c r="AG677" s="26" t="s">
        <v>22</v>
      </c>
      <c r="AH677" s="26" t="s">
        <v>22</v>
      </c>
      <c r="AI677" s="26" t="s">
        <v>22</v>
      </c>
      <c r="AJ677" s="26" t="s">
        <v>22</v>
      </c>
      <c r="AL677" s="26" t="s">
        <v>22</v>
      </c>
      <c r="AM677" s="26" t="s">
        <v>22</v>
      </c>
      <c r="AN677" s="26" t="s">
        <v>22</v>
      </c>
      <c r="AO677" s="26" t="s">
        <v>22</v>
      </c>
      <c r="AP677" s="26" t="s">
        <v>22</v>
      </c>
      <c r="AR677" s="26" t="s">
        <v>22</v>
      </c>
      <c r="AS677" s="26" t="s">
        <v>22</v>
      </c>
      <c r="AT677" s="26" t="s">
        <v>22</v>
      </c>
    </row>
    <row r="678">
      <c r="A678" s="26" t="s">
        <v>4419</v>
      </c>
      <c r="B678" s="260" t="str">
        <f> VLOOKUP($A678,datasets!$A:$B,2,0)</f>
        <v>Zawieska et al. 2019, Archaeological Prospection (F9VIP5F7)</v>
      </c>
      <c r="C678" s="8" t="str">
        <f t="shared" si="2"/>
        <v>F9VIP5F7.3.1</v>
      </c>
      <c r="D678" s="26" t="s">
        <v>5267</v>
      </c>
      <c r="E678" s="26" t="s">
        <v>5267</v>
      </c>
      <c r="F678" s="26" t="s">
        <v>4695</v>
      </c>
      <c r="G678" s="26" t="s">
        <v>22</v>
      </c>
      <c r="H678" s="26" t="s">
        <v>22</v>
      </c>
      <c r="I678" s="26" t="s">
        <v>22</v>
      </c>
      <c r="J678" s="26" t="s">
        <v>22</v>
      </c>
      <c r="K678" s="26" t="s">
        <v>22</v>
      </c>
      <c r="M678" s="26">
        <v>5.0</v>
      </c>
      <c r="N678" s="26">
        <v>5.0</v>
      </c>
      <c r="O678" s="26">
        <v>0.129</v>
      </c>
      <c r="P678" s="26">
        <v>0.131</v>
      </c>
      <c r="Q678" s="26">
        <v>0.01</v>
      </c>
      <c r="R678" s="26" t="s">
        <v>22</v>
      </c>
      <c r="S678" s="26" t="s">
        <v>22</v>
      </c>
      <c r="U678" s="46">
        <v>7.0</v>
      </c>
      <c r="V678" s="26" t="s">
        <v>22</v>
      </c>
      <c r="W678" s="26" t="s">
        <v>22</v>
      </c>
      <c r="X678" s="26" t="s">
        <v>22</v>
      </c>
      <c r="Y678" s="26">
        <v>0.412</v>
      </c>
      <c r="Z678" s="26" t="s">
        <v>22</v>
      </c>
      <c r="AB678" s="26" t="s">
        <v>4707</v>
      </c>
      <c r="AC678" s="26" t="s">
        <v>4707</v>
      </c>
      <c r="AE678" s="26" t="s">
        <v>4701</v>
      </c>
      <c r="AF678" s="26" t="s">
        <v>22</v>
      </c>
      <c r="AG678" s="26" t="s">
        <v>22</v>
      </c>
      <c r="AH678" s="26" t="s">
        <v>22</v>
      </c>
      <c r="AI678" s="26" t="s">
        <v>22</v>
      </c>
      <c r="AJ678" s="26" t="s">
        <v>22</v>
      </c>
      <c r="AL678" s="26" t="s">
        <v>22</v>
      </c>
      <c r="AM678" s="26" t="s">
        <v>22</v>
      </c>
      <c r="AN678" s="26" t="s">
        <v>22</v>
      </c>
      <c r="AO678" s="26">
        <v>0.412</v>
      </c>
      <c r="AP678" s="26" t="s">
        <v>22</v>
      </c>
      <c r="AR678" s="26" t="s">
        <v>4714</v>
      </c>
      <c r="AS678" s="26" t="s">
        <v>22</v>
      </c>
      <c r="AT678" s="26" t="s">
        <v>22</v>
      </c>
    </row>
    <row r="679">
      <c r="A679" s="26" t="s">
        <v>4420</v>
      </c>
      <c r="B679" s="260" t="str">
        <f> VLOOKUP($A679,datasets!$A:$B,2,0)</f>
        <v>Zawieska et al. 2019, Archaeological Prospection (F9VIP5F7)</v>
      </c>
      <c r="C679" s="8" t="str">
        <f t="shared" si="2"/>
        <v>F9VIP5F7.4.1</v>
      </c>
      <c r="D679" s="26" t="s">
        <v>5267</v>
      </c>
      <c r="E679" s="26" t="s">
        <v>5267</v>
      </c>
      <c r="F679" s="26" t="s">
        <v>4695</v>
      </c>
      <c r="G679" s="26" t="s">
        <v>22</v>
      </c>
      <c r="H679" s="26" t="s">
        <v>22</v>
      </c>
      <c r="I679" s="26" t="s">
        <v>22</v>
      </c>
      <c r="J679" s="26" t="s">
        <v>22</v>
      </c>
      <c r="K679" s="26" t="s">
        <v>22</v>
      </c>
      <c r="M679" s="26">
        <v>6.0</v>
      </c>
      <c r="N679" s="26">
        <v>6.0</v>
      </c>
      <c r="O679" s="26">
        <v>0.085</v>
      </c>
      <c r="P679" s="26">
        <v>0.151</v>
      </c>
      <c r="Q679" s="26">
        <v>0.089</v>
      </c>
      <c r="R679" s="26" t="s">
        <v>22</v>
      </c>
      <c r="S679" s="26" t="s">
        <v>22</v>
      </c>
      <c r="U679" s="46">
        <v>8.0</v>
      </c>
      <c r="V679" s="26" t="s">
        <v>22</v>
      </c>
      <c r="W679" s="26" t="s">
        <v>22</v>
      </c>
      <c r="X679" s="26" t="s">
        <v>22</v>
      </c>
      <c r="Y679" s="26">
        <v>0.171</v>
      </c>
      <c r="Z679" s="26" t="s">
        <v>22</v>
      </c>
      <c r="AB679" s="26" t="s">
        <v>4707</v>
      </c>
      <c r="AC679" s="26" t="s">
        <v>4707</v>
      </c>
      <c r="AE679" s="26" t="s">
        <v>4701</v>
      </c>
      <c r="AF679" s="26" t="s">
        <v>22</v>
      </c>
      <c r="AG679" s="26" t="s">
        <v>22</v>
      </c>
      <c r="AH679" s="26" t="s">
        <v>22</v>
      </c>
      <c r="AI679" s="26" t="s">
        <v>22</v>
      </c>
      <c r="AJ679" s="26" t="s">
        <v>22</v>
      </c>
      <c r="AL679" s="26" t="s">
        <v>22</v>
      </c>
      <c r="AM679" s="26" t="s">
        <v>22</v>
      </c>
      <c r="AN679" s="26" t="s">
        <v>22</v>
      </c>
      <c r="AO679" s="26">
        <v>0.171</v>
      </c>
      <c r="AP679" s="26" t="s">
        <v>22</v>
      </c>
      <c r="AR679" s="26" t="s">
        <v>4714</v>
      </c>
      <c r="AS679" s="26" t="s">
        <v>22</v>
      </c>
      <c r="AT679" s="26" t="s">
        <v>22</v>
      </c>
    </row>
    <row r="680">
      <c r="A680" s="26" t="s">
        <v>4421</v>
      </c>
      <c r="B680" s="260" t="str">
        <f> VLOOKUP($A680,datasets!$A:$B,2,0)</f>
        <v>Zhang et al. 2020, ISPRS Annals of Photogrammetry, Remote Sensing and Spatial Information Sciences (U33K22B3)</v>
      </c>
      <c r="C680" s="8" t="str">
        <f t="shared" si="2"/>
        <v>U33K22B3.1.1</v>
      </c>
      <c r="D680" s="26" t="s">
        <v>4921</v>
      </c>
      <c r="E680" s="26" t="s">
        <v>4921</v>
      </c>
      <c r="F680" s="26" t="s">
        <v>4695</v>
      </c>
      <c r="G680" s="26" t="s">
        <v>22</v>
      </c>
      <c r="H680" s="26" t="s">
        <v>22</v>
      </c>
      <c r="I680" s="26" t="s">
        <v>22</v>
      </c>
      <c r="J680" s="26" t="s">
        <v>22</v>
      </c>
      <c r="K680" s="26" t="s">
        <v>22</v>
      </c>
      <c r="M680" s="26" t="s">
        <v>22</v>
      </c>
      <c r="N680" s="26" t="s">
        <v>22</v>
      </c>
      <c r="O680" s="26" t="s">
        <v>22</v>
      </c>
      <c r="P680" s="26" t="s">
        <v>22</v>
      </c>
      <c r="Q680" s="26" t="s">
        <v>22</v>
      </c>
      <c r="R680" s="26" t="s">
        <v>22</v>
      </c>
      <c r="S680" s="26" t="s">
        <v>22</v>
      </c>
      <c r="U680" s="26" t="s">
        <v>22</v>
      </c>
      <c r="V680" s="26" t="s">
        <v>22</v>
      </c>
      <c r="W680" s="26" t="s">
        <v>22</v>
      </c>
      <c r="X680" s="26" t="s">
        <v>22</v>
      </c>
      <c r="Y680" s="26" t="s">
        <v>22</v>
      </c>
      <c r="Z680" s="26" t="s">
        <v>22</v>
      </c>
      <c r="AB680" s="26" t="s">
        <v>5272</v>
      </c>
      <c r="AC680" s="26" t="s">
        <v>4758</v>
      </c>
      <c r="AE680" s="26" t="s">
        <v>4695</v>
      </c>
      <c r="AF680" s="26" t="s">
        <v>22</v>
      </c>
      <c r="AG680" s="26" t="s">
        <v>22</v>
      </c>
      <c r="AH680" s="26" t="s">
        <v>22</v>
      </c>
      <c r="AI680" s="26" t="s">
        <v>22</v>
      </c>
      <c r="AJ680" s="26" t="s">
        <v>22</v>
      </c>
      <c r="AL680" s="26" t="s">
        <v>22</v>
      </c>
      <c r="AM680" s="26" t="s">
        <v>22</v>
      </c>
      <c r="AN680" s="26">
        <v>2.75</v>
      </c>
      <c r="AO680" s="26" t="s">
        <v>22</v>
      </c>
      <c r="AP680" s="26" t="s">
        <v>22</v>
      </c>
      <c r="AR680" s="26" t="s">
        <v>4858</v>
      </c>
      <c r="AS680" s="26" t="s">
        <v>22</v>
      </c>
      <c r="AT680" s="46" t="s">
        <v>5274</v>
      </c>
    </row>
    <row r="681">
      <c r="A681" s="26" t="s">
        <v>4424</v>
      </c>
      <c r="B681" s="260" t="str">
        <f> VLOOKUP($A681,datasets!$A:$B,2,0)</f>
        <v>Zhang et al. 2020, ISPRS Annals of Photogrammetry, Remote Sensing and Spatial Information Sciences (U33K22B3)</v>
      </c>
      <c r="C681" s="8" t="str">
        <f t="shared" si="2"/>
        <v>U33K22B3.2.1</v>
      </c>
      <c r="D681" s="26" t="s">
        <v>4921</v>
      </c>
      <c r="E681" s="26" t="s">
        <v>4921</v>
      </c>
      <c r="F681" s="26" t="s">
        <v>4695</v>
      </c>
      <c r="G681" s="26" t="s">
        <v>22</v>
      </c>
      <c r="H681" s="26" t="s">
        <v>22</v>
      </c>
      <c r="I681" s="26" t="s">
        <v>22</v>
      </c>
      <c r="J681" s="26" t="s">
        <v>22</v>
      </c>
      <c r="K681" s="26" t="s">
        <v>22</v>
      </c>
      <c r="M681" s="26" t="s">
        <v>22</v>
      </c>
      <c r="N681" s="26" t="s">
        <v>22</v>
      </c>
      <c r="O681" s="26" t="s">
        <v>22</v>
      </c>
      <c r="P681" s="26" t="s">
        <v>22</v>
      </c>
      <c r="Q681" s="26" t="s">
        <v>22</v>
      </c>
      <c r="R681" s="26" t="s">
        <v>22</v>
      </c>
      <c r="S681" s="26" t="s">
        <v>22</v>
      </c>
      <c r="U681" s="26" t="s">
        <v>22</v>
      </c>
      <c r="V681" s="26" t="s">
        <v>22</v>
      </c>
      <c r="W681" s="26" t="s">
        <v>22</v>
      </c>
      <c r="X681" s="26" t="s">
        <v>22</v>
      </c>
      <c r="Y681" s="26" t="s">
        <v>22</v>
      </c>
      <c r="Z681" s="26" t="s">
        <v>22</v>
      </c>
      <c r="AB681" s="26" t="s">
        <v>5272</v>
      </c>
      <c r="AC681" s="26" t="s">
        <v>4758</v>
      </c>
      <c r="AE681" s="26" t="s">
        <v>4695</v>
      </c>
      <c r="AF681" s="26" t="s">
        <v>22</v>
      </c>
      <c r="AG681" s="26" t="s">
        <v>22</v>
      </c>
      <c r="AH681" s="26" t="s">
        <v>22</v>
      </c>
      <c r="AI681" s="26" t="s">
        <v>22</v>
      </c>
      <c r="AJ681" s="26" t="s">
        <v>22</v>
      </c>
      <c r="AL681" s="26" t="s">
        <v>22</v>
      </c>
      <c r="AM681" s="26" t="s">
        <v>22</v>
      </c>
      <c r="AN681" s="26">
        <v>2.36</v>
      </c>
      <c r="AO681" s="26" t="s">
        <v>22</v>
      </c>
      <c r="AP681" s="26" t="s">
        <v>22</v>
      </c>
      <c r="AR681" s="26" t="s">
        <v>4858</v>
      </c>
      <c r="AS681" s="26" t="s">
        <v>22</v>
      </c>
      <c r="AT681" s="46" t="s">
        <v>5274</v>
      </c>
    </row>
    <row r="682">
      <c r="A682" s="26" t="s">
        <v>4635</v>
      </c>
      <c r="B682" s="260" t="str">
        <f> VLOOKUP($A682,datasets!$A:$B,2,0)</f>
        <v>Zhang et al. 2021, ISPRS Journal of Photogrammetry and Remote Sensing (6P2CL666)</v>
      </c>
      <c r="C682" s="8" t="str">
        <f t="shared" si="2"/>
        <v>6P2CL666.1.1</v>
      </c>
      <c r="D682" s="26" t="s">
        <v>4872</v>
      </c>
      <c r="E682" s="26" t="s">
        <v>4921</v>
      </c>
      <c r="F682" s="26" t="s">
        <v>4695</v>
      </c>
      <c r="G682" s="26" t="s">
        <v>22</v>
      </c>
      <c r="H682" s="26" t="s">
        <v>22</v>
      </c>
      <c r="I682" s="26" t="s">
        <v>22</v>
      </c>
      <c r="J682" s="26" t="s">
        <v>22</v>
      </c>
      <c r="K682" s="26">
        <v>0.55</v>
      </c>
      <c r="M682" s="26" t="s">
        <v>22</v>
      </c>
      <c r="N682" s="26" t="s">
        <v>22</v>
      </c>
      <c r="O682" s="26" t="s">
        <v>22</v>
      </c>
      <c r="P682" s="26" t="s">
        <v>22</v>
      </c>
      <c r="Q682" s="26" t="s">
        <v>22</v>
      </c>
      <c r="R682" s="26" t="s">
        <v>22</v>
      </c>
      <c r="S682" s="26" t="s">
        <v>22</v>
      </c>
      <c r="U682" s="26">
        <v>15.0</v>
      </c>
      <c r="V682" s="26">
        <v>1.42</v>
      </c>
      <c r="W682" s="26">
        <v>1.46</v>
      </c>
      <c r="X682" s="26">
        <v>1.64</v>
      </c>
      <c r="Y682" s="26" t="s">
        <v>22</v>
      </c>
      <c r="Z682" s="26" t="s">
        <v>22</v>
      </c>
      <c r="AB682" s="26" t="s">
        <v>4921</v>
      </c>
      <c r="AC682" s="26" t="s">
        <v>4758</v>
      </c>
      <c r="AE682" s="26" t="s">
        <v>4695</v>
      </c>
      <c r="AF682" s="26" t="s">
        <v>22</v>
      </c>
      <c r="AG682" s="26" t="s">
        <v>22</v>
      </c>
      <c r="AH682" s="26" t="s">
        <v>22</v>
      </c>
      <c r="AI682" s="26" t="s">
        <v>22</v>
      </c>
      <c r="AJ682" s="26">
        <v>0.55</v>
      </c>
      <c r="AL682" s="26" t="s">
        <v>22</v>
      </c>
      <c r="AM682" s="26" t="s">
        <v>22</v>
      </c>
      <c r="AN682" s="26">
        <v>3.44</v>
      </c>
      <c r="AO682" s="26" t="s">
        <v>22</v>
      </c>
      <c r="AP682" s="26" t="s">
        <v>22</v>
      </c>
      <c r="AR682" s="26" t="s">
        <v>4858</v>
      </c>
      <c r="AS682" s="26" t="s">
        <v>22</v>
      </c>
      <c r="AT682" s="46" t="s">
        <v>5278</v>
      </c>
    </row>
    <row r="683">
      <c r="A683" s="26" t="s">
        <v>4639</v>
      </c>
      <c r="B683" s="260" t="str">
        <f> VLOOKUP($A683,datasets!$A:$B,2,0)</f>
        <v>Zhang et al. 2021, ISPRS Journal of Photogrammetry and Remote Sensing (6P2CL666)</v>
      </c>
      <c r="C683" s="8" t="str">
        <f t="shared" si="2"/>
        <v>6P2CL666.2.1</v>
      </c>
      <c r="D683" s="26" t="s">
        <v>4872</v>
      </c>
      <c r="E683" s="26" t="s">
        <v>4921</v>
      </c>
      <c r="F683" s="26" t="s">
        <v>4695</v>
      </c>
      <c r="G683" s="26" t="s">
        <v>22</v>
      </c>
      <c r="H683" s="26" t="s">
        <v>22</v>
      </c>
      <c r="I683" s="26" t="s">
        <v>22</v>
      </c>
      <c r="J683" s="26" t="s">
        <v>22</v>
      </c>
      <c r="K683" s="26">
        <v>0.55</v>
      </c>
      <c r="M683" s="26" t="s">
        <v>22</v>
      </c>
      <c r="N683" s="26" t="s">
        <v>22</v>
      </c>
      <c r="O683" s="26" t="s">
        <v>22</v>
      </c>
      <c r="P683" s="26" t="s">
        <v>22</v>
      </c>
      <c r="Q683" s="26" t="s">
        <v>22</v>
      </c>
      <c r="R683" s="26" t="s">
        <v>22</v>
      </c>
      <c r="S683" s="26" t="s">
        <v>22</v>
      </c>
      <c r="U683" s="26">
        <v>15.0</v>
      </c>
      <c r="V683" s="26">
        <v>1.42</v>
      </c>
      <c r="W683" s="26">
        <v>1.46</v>
      </c>
      <c r="X683" s="26">
        <v>1.64</v>
      </c>
      <c r="Y683" s="26" t="s">
        <v>22</v>
      </c>
      <c r="Z683" s="26" t="s">
        <v>22</v>
      </c>
      <c r="AB683" s="26" t="s">
        <v>4921</v>
      </c>
      <c r="AC683" s="26" t="s">
        <v>4758</v>
      </c>
      <c r="AE683" s="26" t="s">
        <v>4695</v>
      </c>
      <c r="AF683" s="26" t="s">
        <v>22</v>
      </c>
      <c r="AG683" s="26" t="s">
        <v>22</v>
      </c>
      <c r="AH683" s="26" t="s">
        <v>22</v>
      </c>
      <c r="AI683" s="26" t="s">
        <v>22</v>
      </c>
      <c r="AJ683" s="26">
        <v>0.55</v>
      </c>
      <c r="AL683" s="26" t="s">
        <v>22</v>
      </c>
      <c r="AM683" s="26" t="s">
        <v>22</v>
      </c>
      <c r="AN683" s="26">
        <v>3.61</v>
      </c>
      <c r="AO683" s="26" t="s">
        <v>22</v>
      </c>
      <c r="AP683" s="26" t="s">
        <v>22</v>
      </c>
      <c r="AR683" s="26" t="s">
        <v>4858</v>
      </c>
      <c r="AS683" s="26" t="s">
        <v>22</v>
      </c>
      <c r="AT683" s="46" t="s">
        <v>5278</v>
      </c>
    </row>
    <row r="684">
      <c r="A684" s="26" t="s">
        <v>4640</v>
      </c>
      <c r="B684" s="260" t="str">
        <f> VLOOKUP($A684,datasets!$A:$B,2,0)</f>
        <v>Zhang et al. 2021, ISPRS Journal of Photogrammetry and Remote Sensing (6P2CL666)</v>
      </c>
      <c r="C684" s="8" t="str">
        <f t="shared" si="2"/>
        <v>6P2CL666.3.1</v>
      </c>
      <c r="D684" s="26" t="s">
        <v>4872</v>
      </c>
      <c r="E684" s="26" t="s">
        <v>4921</v>
      </c>
      <c r="F684" s="26" t="s">
        <v>4695</v>
      </c>
      <c r="G684" s="26" t="s">
        <v>22</v>
      </c>
      <c r="H684" s="26" t="s">
        <v>22</v>
      </c>
      <c r="I684" s="26" t="s">
        <v>22</v>
      </c>
      <c r="J684" s="26" t="s">
        <v>22</v>
      </c>
      <c r="K684" s="26">
        <v>0.17</v>
      </c>
      <c r="M684" s="26" t="s">
        <v>22</v>
      </c>
      <c r="N684" s="26" t="s">
        <v>22</v>
      </c>
      <c r="O684" s="26" t="s">
        <v>22</v>
      </c>
      <c r="P684" s="26" t="s">
        <v>22</v>
      </c>
      <c r="Q684" s="26" t="s">
        <v>22</v>
      </c>
      <c r="R684" s="26" t="s">
        <v>22</v>
      </c>
      <c r="S684" s="26" t="s">
        <v>22</v>
      </c>
      <c r="U684" s="26">
        <v>15.0</v>
      </c>
      <c r="V684" s="26">
        <v>2.15</v>
      </c>
      <c r="W684" s="26">
        <v>1.67</v>
      </c>
      <c r="X684" s="26">
        <v>1.63</v>
      </c>
      <c r="Y684" s="26" t="s">
        <v>22</v>
      </c>
      <c r="Z684" s="26" t="s">
        <v>22</v>
      </c>
      <c r="AB684" s="26" t="s">
        <v>4921</v>
      </c>
      <c r="AC684" s="26" t="s">
        <v>4758</v>
      </c>
      <c r="AE684" s="26" t="s">
        <v>4695</v>
      </c>
      <c r="AF684" s="26" t="s">
        <v>22</v>
      </c>
      <c r="AG684" s="26" t="s">
        <v>22</v>
      </c>
      <c r="AH684" s="26" t="s">
        <v>22</v>
      </c>
      <c r="AI684" s="26" t="s">
        <v>22</v>
      </c>
      <c r="AJ684" s="26">
        <v>0.17</v>
      </c>
      <c r="AL684" s="26" t="s">
        <v>22</v>
      </c>
      <c r="AM684" s="26" t="s">
        <v>22</v>
      </c>
      <c r="AN684" s="26">
        <v>3.36</v>
      </c>
      <c r="AO684" s="26" t="s">
        <v>22</v>
      </c>
      <c r="AP684" s="26" t="s">
        <v>22</v>
      </c>
      <c r="AR684" s="26" t="s">
        <v>4858</v>
      </c>
      <c r="AS684" s="26" t="s">
        <v>22</v>
      </c>
      <c r="AT684" s="46" t="s">
        <v>5278</v>
      </c>
    </row>
    <row r="685">
      <c r="A685" s="26" t="s">
        <v>4641</v>
      </c>
      <c r="B685" s="260" t="str">
        <f> VLOOKUP($A685,datasets!$A:$B,2,0)</f>
        <v>Zhang et al. 2021, ISPRS Journal of Photogrammetry and Remote Sensing (6P2CL666)</v>
      </c>
      <c r="C685" s="8" t="str">
        <f t="shared" si="2"/>
        <v>6P2CL666.4.1</v>
      </c>
      <c r="D685" s="26" t="s">
        <v>4872</v>
      </c>
      <c r="E685" s="26" t="s">
        <v>4921</v>
      </c>
      <c r="F685" s="26" t="s">
        <v>4695</v>
      </c>
      <c r="G685" s="26" t="s">
        <v>22</v>
      </c>
      <c r="H685" s="26" t="s">
        <v>22</v>
      </c>
      <c r="I685" s="26" t="s">
        <v>22</v>
      </c>
      <c r="J685" s="26" t="s">
        <v>22</v>
      </c>
      <c r="K685" s="26">
        <v>0.17</v>
      </c>
      <c r="M685" s="26" t="s">
        <v>22</v>
      </c>
      <c r="N685" s="26" t="s">
        <v>22</v>
      </c>
      <c r="O685" s="26" t="s">
        <v>22</v>
      </c>
      <c r="P685" s="26" t="s">
        <v>22</v>
      </c>
      <c r="Q685" s="26" t="s">
        <v>22</v>
      </c>
      <c r="R685" s="26" t="s">
        <v>22</v>
      </c>
      <c r="S685" s="26" t="s">
        <v>22</v>
      </c>
      <c r="U685" s="26">
        <v>15.0</v>
      </c>
      <c r="V685" s="26">
        <v>2.15</v>
      </c>
      <c r="W685" s="26">
        <v>1.67</v>
      </c>
      <c r="X685" s="26">
        <v>1.63</v>
      </c>
      <c r="Y685" s="26" t="s">
        <v>22</v>
      </c>
      <c r="Z685" s="26" t="s">
        <v>22</v>
      </c>
      <c r="AB685" s="26" t="s">
        <v>4921</v>
      </c>
      <c r="AC685" s="26" t="s">
        <v>4758</v>
      </c>
      <c r="AE685" s="26" t="s">
        <v>4695</v>
      </c>
      <c r="AF685" s="26" t="s">
        <v>22</v>
      </c>
      <c r="AG685" s="26" t="s">
        <v>22</v>
      </c>
      <c r="AH685" s="26" t="s">
        <v>22</v>
      </c>
      <c r="AI685" s="26" t="s">
        <v>22</v>
      </c>
      <c r="AJ685" s="26">
        <v>0.17</v>
      </c>
      <c r="AL685" s="26" t="s">
        <v>22</v>
      </c>
      <c r="AM685" s="26" t="s">
        <v>22</v>
      </c>
      <c r="AN685" s="26">
        <v>2.3</v>
      </c>
      <c r="AO685" s="26" t="s">
        <v>22</v>
      </c>
      <c r="AP685" s="26" t="s">
        <v>22</v>
      </c>
      <c r="AR685" s="26" t="s">
        <v>4858</v>
      </c>
      <c r="AS685" s="26" t="s">
        <v>22</v>
      </c>
      <c r="AT685" s="46" t="s">
        <v>5278</v>
      </c>
    </row>
    <row r="686">
      <c r="A686" s="26" t="s">
        <v>4642</v>
      </c>
      <c r="B686" s="260" t="str">
        <f> VLOOKUP($A686,datasets!$A:$B,2,0)</f>
        <v>Zhang et al. 2021, ISPRS Journal of Photogrammetry and Remote Sensing (6P2CL666)</v>
      </c>
      <c r="C686" s="8" t="str">
        <f t="shared" si="2"/>
        <v>6P2CL666.5.1</v>
      </c>
      <c r="D686" s="26" t="s">
        <v>4872</v>
      </c>
      <c r="E686" s="26" t="s">
        <v>4921</v>
      </c>
      <c r="F686" s="26" t="s">
        <v>4695</v>
      </c>
      <c r="G686" s="26" t="s">
        <v>22</v>
      </c>
      <c r="H686" s="26" t="s">
        <v>22</v>
      </c>
      <c r="I686" s="26" t="s">
        <v>22</v>
      </c>
      <c r="J686" s="26" t="s">
        <v>22</v>
      </c>
      <c r="K686" s="26">
        <v>0.17</v>
      </c>
      <c r="M686" s="26" t="s">
        <v>22</v>
      </c>
      <c r="N686" s="26" t="s">
        <v>22</v>
      </c>
      <c r="O686" s="26" t="s">
        <v>22</v>
      </c>
      <c r="P686" s="26" t="s">
        <v>22</v>
      </c>
      <c r="Q686" s="26" t="s">
        <v>22</v>
      </c>
      <c r="R686" s="26" t="s">
        <v>22</v>
      </c>
      <c r="S686" s="26" t="s">
        <v>22</v>
      </c>
      <c r="U686" s="26">
        <v>15.0</v>
      </c>
      <c r="V686" s="26">
        <v>2.15</v>
      </c>
      <c r="W686" s="26">
        <v>1.67</v>
      </c>
      <c r="X686" s="26">
        <v>1.63</v>
      </c>
      <c r="Y686" s="26" t="s">
        <v>22</v>
      </c>
      <c r="Z686" s="26" t="s">
        <v>22</v>
      </c>
      <c r="AB686" s="26" t="s">
        <v>4921</v>
      </c>
      <c r="AC686" s="26" t="s">
        <v>4758</v>
      </c>
      <c r="AE686" s="26" t="s">
        <v>4695</v>
      </c>
      <c r="AF686" s="26" t="s">
        <v>22</v>
      </c>
      <c r="AG686" s="26" t="s">
        <v>22</v>
      </c>
      <c r="AH686" s="26" t="s">
        <v>22</v>
      </c>
      <c r="AI686" s="26" t="s">
        <v>22</v>
      </c>
      <c r="AJ686" s="26">
        <v>0.17</v>
      </c>
      <c r="AL686" s="26" t="s">
        <v>22</v>
      </c>
      <c r="AM686" s="26" t="s">
        <v>22</v>
      </c>
      <c r="AN686" s="26">
        <v>2.04</v>
      </c>
      <c r="AO686" s="26" t="s">
        <v>22</v>
      </c>
      <c r="AP686" s="26" t="s">
        <v>22</v>
      </c>
      <c r="AR686" s="26" t="s">
        <v>4858</v>
      </c>
      <c r="AS686" s="26" t="s">
        <v>22</v>
      </c>
      <c r="AT686" s="46" t="s">
        <v>5278</v>
      </c>
    </row>
    <row r="687">
      <c r="A687" s="26" t="s">
        <v>4643</v>
      </c>
      <c r="B687" s="260" t="str">
        <f> VLOOKUP($A687,datasets!$A:$B,2,0)</f>
        <v>Zhang et al. 2021, ISPRS Journal of Photogrammetry and Remote Sensing (6P2CL666)</v>
      </c>
      <c r="C687" s="8" t="str">
        <f t="shared" si="2"/>
        <v>6P2CL666.6.1</v>
      </c>
      <c r="D687" s="26" t="s">
        <v>22</v>
      </c>
      <c r="E687" s="26" t="s">
        <v>22</v>
      </c>
      <c r="F687" s="26" t="s">
        <v>22</v>
      </c>
      <c r="G687" s="26" t="s">
        <v>22</v>
      </c>
      <c r="H687" s="26" t="s">
        <v>22</v>
      </c>
      <c r="I687" s="26" t="s">
        <v>22</v>
      </c>
      <c r="J687" s="26" t="s">
        <v>22</v>
      </c>
      <c r="K687" s="26" t="s">
        <v>22</v>
      </c>
      <c r="M687" s="26" t="s">
        <v>22</v>
      </c>
      <c r="N687" s="26" t="s">
        <v>22</v>
      </c>
      <c r="O687" s="26" t="s">
        <v>22</v>
      </c>
      <c r="P687" s="26" t="s">
        <v>22</v>
      </c>
      <c r="Q687" s="26" t="s">
        <v>22</v>
      </c>
      <c r="R687" s="26" t="s">
        <v>22</v>
      </c>
      <c r="S687" s="26" t="s">
        <v>22</v>
      </c>
      <c r="U687" s="26" t="s">
        <v>22</v>
      </c>
      <c r="V687" s="26" t="s">
        <v>22</v>
      </c>
      <c r="W687" s="26" t="s">
        <v>22</v>
      </c>
      <c r="X687" s="26" t="s">
        <v>22</v>
      </c>
      <c r="Y687" s="26" t="s">
        <v>22</v>
      </c>
      <c r="Z687" s="26" t="s">
        <v>22</v>
      </c>
      <c r="AB687" s="26" t="s">
        <v>4921</v>
      </c>
      <c r="AC687" s="26" t="s">
        <v>4758</v>
      </c>
      <c r="AE687" s="26" t="s">
        <v>4695</v>
      </c>
      <c r="AF687" s="26" t="s">
        <v>22</v>
      </c>
      <c r="AG687" s="26" t="s">
        <v>22</v>
      </c>
      <c r="AH687" s="26" t="s">
        <v>22</v>
      </c>
      <c r="AI687" s="26" t="s">
        <v>22</v>
      </c>
      <c r="AJ687" s="26" t="s">
        <v>22</v>
      </c>
      <c r="AL687" s="26" t="s">
        <v>22</v>
      </c>
      <c r="AM687" s="26" t="s">
        <v>22</v>
      </c>
      <c r="AN687" s="26">
        <v>9.18</v>
      </c>
      <c r="AO687" s="26" t="s">
        <v>22</v>
      </c>
      <c r="AP687" s="26" t="s">
        <v>22</v>
      </c>
      <c r="AR687" s="26" t="s">
        <v>4858</v>
      </c>
      <c r="AS687" s="26" t="s">
        <v>22</v>
      </c>
      <c r="AT687" s="46" t="s">
        <v>5278</v>
      </c>
    </row>
    <row r="688">
      <c r="A688" s="26" t="s">
        <v>4644</v>
      </c>
      <c r="B688" s="260" t="str">
        <f> VLOOKUP($A688,datasets!$A:$B,2,0)</f>
        <v>Zhang et al. 2021, ISPRS Journal of Photogrammetry and Remote Sensing (6P2CL666)</v>
      </c>
      <c r="C688" s="8" t="str">
        <f t="shared" si="2"/>
        <v>6P2CL666.7.1</v>
      </c>
      <c r="D688" s="26" t="s">
        <v>22</v>
      </c>
      <c r="E688" s="26" t="s">
        <v>22</v>
      </c>
      <c r="F688" s="26" t="s">
        <v>22</v>
      </c>
      <c r="G688" s="26" t="s">
        <v>22</v>
      </c>
      <c r="H688" s="26" t="s">
        <v>22</v>
      </c>
      <c r="I688" s="26" t="s">
        <v>22</v>
      </c>
      <c r="J688" s="26" t="s">
        <v>22</v>
      </c>
      <c r="K688" s="26" t="s">
        <v>22</v>
      </c>
      <c r="M688" s="26" t="s">
        <v>22</v>
      </c>
      <c r="N688" s="26" t="s">
        <v>22</v>
      </c>
      <c r="O688" s="26" t="s">
        <v>22</v>
      </c>
      <c r="P688" s="26" t="s">
        <v>22</v>
      </c>
      <c r="Q688" s="26" t="s">
        <v>22</v>
      </c>
      <c r="R688" s="26" t="s">
        <v>22</v>
      </c>
      <c r="S688" s="26" t="s">
        <v>22</v>
      </c>
      <c r="U688" s="26" t="s">
        <v>22</v>
      </c>
      <c r="V688" s="26" t="s">
        <v>22</v>
      </c>
      <c r="W688" s="26" t="s">
        <v>22</v>
      </c>
      <c r="X688" s="26" t="s">
        <v>22</v>
      </c>
      <c r="Y688" s="26" t="s">
        <v>22</v>
      </c>
      <c r="Z688" s="26" t="s">
        <v>22</v>
      </c>
      <c r="AB688" s="26" t="s">
        <v>4921</v>
      </c>
      <c r="AC688" s="26" t="s">
        <v>4758</v>
      </c>
      <c r="AE688" s="26" t="s">
        <v>4695</v>
      </c>
      <c r="AF688" s="26" t="s">
        <v>22</v>
      </c>
      <c r="AG688" s="26" t="s">
        <v>22</v>
      </c>
      <c r="AH688" s="26" t="s">
        <v>22</v>
      </c>
      <c r="AI688" s="26" t="s">
        <v>22</v>
      </c>
      <c r="AJ688" s="26" t="s">
        <v>22</v>
      </c>
      <c r="AL688" s="26" t="s">
        <v>22</v>
      </c>
      <c r="AM688" s="26" t="s">
        <v>22</v>
      </c>
      <c r="AN688" s="26">
        <v>9.18</v>
      </c>
      <c r="AO688" s="26" t="s">
        <v>22</v>
      </c>
      <c r="AP688" s="26" t="s">
        <v>22</v>
      </c>
      <c r="AR688" s="26" t="s">
        <v>4858</v>
      </c>
      <c r="AS688" s="26" t="s">
        <v>22</v>
      </c>
      <c r="AT688" s="46" t="s">
        <v>5278</v>
      </c>
    </row>
    <row r="689">
      <c r="A689" s="26" t="s">
        <v>4425</v>
      </c>
      <c r="B689" s="260" t="str">
        <f> VLOOKUP($A689,datasets!$A:$B,2,0)</f>
        <v>Zhou et al. 2018, Remote Sensing of Environment (ZZ5TKXNF)</v>
      </c>
      <c r="C689" s="8" t="str">
        <f t="shared" si="2"/>
        <v>ZZ5TKXNF.1.1</v>
      </c>
      <c r="D689" s="26" t="s">
        <v>5353</v>
      </c>
      <c r="E689" s="26" t="s">
        <v>5329</v>
      </c>
      <c r="F689" s="26" t="s">
        <v>4695</v>
      </c>
      <c r="G689" s="26" t="s">
        <v>22</v>
      </c>
      <c r="H689" s="26" t="s">
        <v>22</v>
      </c>
      <c r="I689" s="26" t="s">
        <v>22</v>
      </c>
      <c r="J689" s="26" t="s">
        <v>22</v>
      </c>
      <c r="K689" s="26" t="s">
        <v>22</v>
      </c>
      <c r="M689" s="26">
        <v>30.0</v>
      </c>
      <c r="N689" s="26">
        <v>30.0</v>
      </c>
      <c r="O689" s="26" t="s">
        <v>22</v>
      </c>
      <c r="P689" s="26" t="s">
        <v>22</v>
      </c>
      <c r="Q689" s="26" t="s">
        <v>22</v>
      </c>
      <c r="R689" s="26" t="s">
        <v>22</v>
      </c>
      <c r="S689" s="26" t="s">
        <v>22</v>
      </c>
      <c r="U689" s="26" t="s">
        <v>22</v>
      </c>
      <c r="V689" s="26" t="s">
        <v>22</v>
      </c>
      <c r="W689" s="26" t="s">
        <v>22</v>
      </c>
      <c r="X689" s="26" t="s">
        <v>22</v>
      </c>
      <c r="Y689" s="26" t="s">
        <v>22</v>
      </c>
      <c r="Z689" s="26" t="s">
        <v>22</v>
      </c>
      <c r="AB689" s="26" t="s">
        <v>5329</v>
      </c>
      <c r="AC689" s="26" t="s">
        <v>4758</v>
      </c>
      <c r="AE689" s="26" t="s">
        <v>4695</v>
      </c>
      <c r="AF689" s="26" t="s">
        <v>22</v>
      </c>
      <c r="AG689" s="26" t="s">
        <v>22</v>
      </c>
      <c r="AH689" s="26" t="s">
        <v>22</v>
      </c>
      <c r="AI689" s="26" t="s">
        <v>22</v>
      </c>
      <c r="AJ689" s="26" t="s">
        <v>22</v>
      </c>
      <c r="AL689" s="26" t="s">
        <v>22</v>
      </c>
      <c r="AM689" s="26" t="s">
        <v>22</v>
      </c>
      <c r="AN689" s="26">
        <v>14.43</v>
      </c>
      <c r="AO689" s="26" t="s">
        <v>22</v>
      </c>
      <c r="AP689" s="26" t="s">
        <v>22</v>
      </c>
      <c r="AR689" s="26" t="s">
        <v>4913</v>
      </c>
      <c r="AS689" s="11" t="s">
        <v>5286</v>
      </c>
      <c r="AT689" s="26" t="s">
        <v>5468</v>
      </c>
    </row>
    <row r="690">
      <c r="A690" s="26" t="s">
        <v>4427</v>
      </c>
      <c r="B690" s="260" t="str">
        <f> VLOOKUP($A690,datasets!$A:$B,2,0)</f>
        <v>Zhou et al. 2018, Remote Sensing of Environment (ZZ5TKXNF)</v>
      </c>
      <c r="C690" s="8" t="str">
        <f t="shared" si="2"/>
        <v>ZZ5TKXNF.2.1</v>
      </c>
      <c r="D690" s="26" t="s">
        <v>5353</v>
      </c>
      <c r="E690" s="26" t="s">
        <v>5329</v>
      </c>
      <c r="F690" s="26" t="s">
        <v>4695</v>
      </c>
      <c r="G690" s="26" t="s">
        <v>22</v>
      </c>
      <c r="H690" s="26" t="s">
        <v>22</v>
      </c>
      <c r="I690" s="26" t="s">
        <v>22</v>
      </c>
      <c r="J690" s="26" t="s">
        <v>22</v>
      </c>
      <c r="K690" s="26" t="s">
        <v>22</v>
      </c>
      <c r="M690" s="26">
        <v>25.0</v>
      </c>
      <c r="N690" s="26">
        <v>25.0</v>
      </c>
      <c r="O690" s="26" t="s">
        <v>22</v>
      </c>
      <c r="P690" s="26" t="s">
        <v>22</v>
      </c>
      <c r="Q690" s="26" t="s">
        <v>22</v>
      </c>
      <c r="R690" s="26" t="s">
        <v>22</v>
      </c>
      <c r="S690" s="26" t="s">
        <v>22</v>
      </c>
      <c r="U690" s="26" t="s">
        <v>22</v>
      </c>
      <c r="V690" s="26" t="s">
        <v>22</v>
      </c>
      <c r="W690" s="26" t="s">
        <v>22</v>
      </c>
      <c r="X690" s="26" t="s">
        <v>22</v>
      </c>
      <c r="Y690" s="26" t="s">
        <v>22</v>
      </c>
      <c r="Z690" s="26" t="s">
        <v>22</v>
      </c>
      <c r="AB690" s="26" t="s">
        <v>5329</v>
      </c>
      <c r="AC690" s="26" t="s">
        <v>4758</v>
      </c>
      <c r="AE690" s="26" t="s">
        <v>4695</v>
      </c>
      <c r="AF690" s="26" t="s">
        <v>22</v>
      </c>
      <c r="AG690" s="26" t="s">
        <v>22</v>
      </c>
      <c r="AH690" s="26" t="s">
        <v>22</v>
      </c>
      <c r="AI690" s="26" t="s">
        <v>22</v>
      </c>
      <c r="AJ690" s="26" t="s">
        <v>22</v>
      </c>
      <c r="AL690" s="26" t="s">
        <v>22</v>
      </c>
      <c r="AM690" s="26" t="s">
        <v>22</v>
      </c>
      <c r="AN690" s="26">
        <v>17.04</v>
      </c>
      <c r="AO690" s="26" t="s">
        <v>22</v>
      </c>
      <c r="AP690" s="26" t="s">
        <v>22</v>
      </c>
      <c r="AR690" s="26" t="s">
        <v>4913</v>
      </c>
      <c r="AS690" s="11" t="s">
        <v>5286</v>
      </c>
      <c r="AT690" s="26" t="s">
        <v>5468</v>
      </c>
    </row>
    <row r="691">
      <c r="A691" s="26" t="s">
        <v>4428</v>
      </c>
      <c r="B691" s="260" t="str">
        <f> VLOOKUP($A691,datasets!$A:$B,2,0)</f>
        <v>Zhou et al. 2018, Remote Sensing of Environment (ZZ5TKXNF)</v>
      </c>
      <c r="C691" s="8" t="str">
        <f t="shared" si="2"/>
        <v>ZZ5TKXNF.3.1</v>
      </c>
      <c r="D691" s="26" t="s">
        <v>5353</v>
      </c>
      <c r="E691" s="26" t="s">
        <v>5329</v>
      </c>
      <c r="F691" s="26" t="s">
        <v>4695</v>
      </c>
      <c r="G691" s="26" t="s">
        <v>22</v>
      </c>
      <c r="H691" s="26" t="s">
        <v>22</v>
      </c>
      <c r="I691" s="26" t="s">
        <v>22</v>
      </c>
      <c r="J691" s="26" t="s">
        <v>22</v>
      </c>
      <c r="K691" s="26" t="s">
        <v>22</v>
      </c>
      <c r="M691" s="26">
        <v>33.0</v>
      </c>
      <c r="N691" s="26">
        <v>33.0</v>
      </c>
      <c r="O691" s="26" t="s">
        <v>22</v>
      </c>
      <c r="P691" s="26" t="s">
        <v>22</v>
      </c>
      <c r="Q691" s="26" t="s">
        <v>22</v>
      </c>
      <c r="R691" s="26" t="s">
        <v>22</v>
      </c>
      <c r="S691" s="26" t="s">
        <v>22</v>
      </c>
      <c r="U691" s="26" t="s">
        <v>22</v>
      </c>
      <c r="V691" s="26" t="s">
        <v>22</v>
      </c>
      <c r="W691" s="26" t="s">
        <v>22</v>
      </c>
      <c r="X691" s="26" t="s">
        <v>22</v>
      </c>
      <c r="Y691" s="26" t="s">
        <v>22</v>
      </c>
      <c r="Z691" s="26" t="s">
        <v>22</v>
      </c>
      <c r="AB691" s="26" t="s">
        <v>5329</v>
      </c>
      <c r="AC691" s="26" t="s">
        <v>4758</v>
      </c>
      <c r="AE691" s="26" t="s">
        <v>4695</v>
      </c>
      <c r="AF691" s="26" t="s">
        <v>22</v>
      </c>
      <c r="AG691" s="26" t="s">
        <v>22</v>
      </c>
      <c r="AH691" s="26" t="s">
        <v>22</v>
      </c>
      <c r="AI691" s="26" t="s">
        <v>22</v>
      </c>
      <c r="AJ691" s="26" t="s">
        <v>22</v>
      </c>
      <c r="AL691" s="26" t="s">
        <v>22</v>
      </c>
      <c r="AM691" s="26" t="s">
        <v>22</v>
      </c>
      <c r="AN691" s="26">
        <v>11.68</v>
      </c>
      <c r="AO691" s="26" t="s">
        <v>22</v>
      </c>
      <c r="AP691" s="26" t="s">
        <v>22</v>
      </c>
      <c r="AR691" s="26" t="s">
        <v>4913</v>
      </c>
      <c r="AS691" s="11" t="s">
        <v>5286</v>
      </c>
      <c r="AT691" s="26" t="s">
        <v>5468</v>
      </c>
    </row>
    <row r="692">
      <c r="A692" s="26" t="s">
        <v>4429</v>
      </c>
      <c r="B692" s="260" t="str">
        <f> VLOOKUP($A692,datasets!$A:$B,2,0)</f>
        <v>Zhou et al. 2018, Remote Sensing of Environment (ZZ5TKXNF)</v>
      </c>
      <c r="C692" s="8" t="str">
        <f t="shared" si="2"/>
        <v>ZZ5TKXNF.4.1</v>
      </c>
      <c r="D692" s="26" t="s">
        <v>5353</v>
      </c>
      <c r="E692" s="26" t="s">
        <v>5329</v>
      </c>
      <c r="F692" s="26" t="s">
        <v>4695</v>
      </c>
      <c r="G692" s="26" t="s">
        <v>22</v>
      </c>
      <c r="H692" s="26" t="s">
        <v>22</v>
      </c>
      <c r="I692" s="26" t="s">
        <v>22</v>
      </c>
      <c r="J692" s="26" t="s">
        <v>22</v>
      </c>
      <c r="K692" s="26" t="s">
        <v>22</v>
      </c>
      <c r="M692" s="26">
        <v>31.0</v>
      </c>
      <c r="N692" s="26">
        <v>31.0</v>
      </c>
      <c r="O692" s="26" t="s">
        <v>22</v>
      </c>
      <c r="P692" s="26" t="s">
        <v>22</v>
      </c>
      <c r="Q692" s="26" t="s">
        <v>22</v>
      </c>
      <c r="R692" s="26" t="s">
        <v>22</v>
      </c>
      <c r="S692" s="26" t="s">
        <v>22</v>
      </c>
      <c r="U692" s="26" t="s">
        <v>22</v>
      </c>
      <c r="V692" s="26" t="s">
        <v>22</v>
      </c>
      <c r="W692" s="26" t="s">
        <v>22</v>
      </c>
      <c r="X692" s="26" t="s">
        <v>22</v>
      </c>
      <c r="Y692" s="26" t="s">
        <v>22</v>
      </c>
      <c r="Z692" s="26" t="s">
        <v>22</v>
      </c>
      <c r="AB692" s="26" t="s">
        <v>5329</v>
      </c>
      <c r="AC692" s="26" t="s">
        <v>4758</v>
      </c>
      <c r="AE692" s="26" t="s">
        <v>4695</v>
      </c>
      <c r="AF692" s="26" t="s">
        <v>22</v>
      </c>
      <c r="AG692" s="26" t="s">
        <v>22</v>
      </c>
      <c r="AH692" s="26" t="s">
        <v>22</v>
      </c>
      <c r="AI692" s="26" t="s">
        <v>22</v>
      </c>
      <c r="AJ692" s="26" t="s">
        <v>22</v>
      </c>
      <c r="AL692" s="26" t="s">
        <v>22</v>
      </c>
      <c r="AM692" s="26" t="s">
        <v>22</v>
      </c>
      <c r="AN692" s="26">
        <v>14.4</v>
      </c>
      <c r="AO692" s="26" t="s">
        <v>22</v>
      </c>
      <c r="AP692" s="26" t="s">
        <v>22</v>
      </c>
      <c r="AR692" s="26" t="s">
        <v>4913</v>
      </c>
      <c r="AS692" s="11" t="s">
        <v>5286</v>
      </c>
      <c r="AT692" s="26" t="s">
        <v>5468</v>
      </c>
    </row>
    <row r="693">
      <c r="A693" s="26" t="s">
        <v>4430</v>
      </c>
      <c r="B693" s="260" t="str">
        <f> VLOOKUP($A693,datasets!$A:$B,2,0)</f>
        <v>Zhou et al. 2018, Remote Sensing of Environment (ZZ5TKXNF)</v>
      </c>
      <c r="C693" s="8" t="str">
        <f t="shared" si="2"/>
        <v>ZZ5TKXNF.5.1</v>
      </c>
      <c r="D693" s="26" t="s">
        <v>5353</v>
      </c>
      <c r="E693" s="26" t="s">
        <v>5329</v>
      </c>
      <c r="F693" s="26" t="s">
        <v>4695</v>
      </c>
      <c r="G693" s="26" t="s">
        <v>22</v>
      </c>
      <c r="H693" s="26" t="s">
        <v>22</v>
      </c>
      <c r="I693" s="26" t="s">
        <v>22</v>
      </c>
      <c r="J693" s="26" t="s">
        <v>22</v>
      </c>
      <c r="K693" s="26" t="s">
        <v>22</v>
      </c>
      <c r="M693" s="26">
        <v>36.0</v>
      </c>
      <c r="N693" s="26">
        <v>36.0</v>
      </c>
      <c r="O693" s="26" t="s">
        <v>22</v>
      </c>
      <c r="P693" s="26" t="s">
        <v>22</v>
      </c>
      <c r="Q693" s="26" t="s">
        <v>22</v>
      </c>
      <c r="R693" s="26" t="s">
        <v>22</v>
      </c>
      <c r="S693" s="26" t="s">
        <v>22</v>
      </c>
      <c r="U693" s="26" t="s">
        <v>22</v>
      </c>
      <c r="V693" s="26" t="s">
        <v>22</v>
      </c>
      <c r="W693" s="26" t="s">
        <v>22</v>
      </c>
      <c r="X693" s="26" t="s">
        <v>22</v>
      </c>
      <c r="Y693" s="26" t="s">
        <v>22</v>
      </c>
      <c r="Z693" s="26" t="s">
        <v>22</v>
      </c>
      <c r="AB693" s="26" t="s">
        <v>5329</v>
      </c>
      <c r="AC693" s="26" t="s">
        <v>4758</v>
      </c>
      <c r="AE693" s="26" t="s">
        <v>4695</v>
      </c>
      <c r="AF693" s="26" t="s">
        <v>22</v>
      </c>
      <c r="AG693" s="26" t="s">
        <v>22</v>
      </c>
      <c r="AH693" s="26" t="s">
        <v>22</v>
      </c>
      <c r="AI693" s="26" t="s">
        <v>22</v>
      </c>
      <c r="AJ693" s="26" t="s">
        <v>22</v>
      </c>
      <c r="AL693" s="26" t="s">
        <v>22</v>
      </c>
      <c r="AM693" s="26" t="s">
        <v>22</v>
      </c>
      <c r="AN693" s="26">
        <v>12.55</v>
      </c>
      <c r="AO693" s="26" t="s">
        <v>22</v>
      </c>
      <c r="AP693" s="26" t="s">
        <v>22</v>
      </c>
      <c r="AR693" s="26" t="s">
        <v>4913</v>
      </c>
      <c r="AS693" s="11" t="s">
        <v>5286</v>
      </c>
      <c r="AT693" s="26" t="s">
        <v>5468</v>
      </c>
    </row>
    <row r="694">
      <c r="A694" s="26" t="s">
        <v>4431</v>
      </c>
      <c r="B694" s="260" t="str">
        <f> VLOOKUP($A694,datasets!$A:$B,2,0)</f>
        <v>Zhou et al. 2018, Remote Sensing of Environment (ZZ5TKXNF)</v>
      </c>
      <c r="C694" s="8" t="str">
        <f t="shared" si="2"/>
        <v>ZZ5TKXNF.6.1</v>
      </c>
      <c r="D694" s="26" t="s">
        <v>5353</v>
      </c>
      <c r="E694" s="26" t="s">
        <v>5329</v>
      </c>
      <c r="F694" s="26" t="s">
        <v>4695</v>
      </c>
      <c r="G694" s="26" t="s">
        <v>22</v>
      </c>
      <c r="H694" s="26" t="s">
        <v>22</v>
      </c>
      <c r="I694" s="26" t="s">
        <v>22</v>
      </c>
      <c r="J694" s="26" t="s">
        <v>22</v>
      </c>
      <c r="K694" s="26" t="s">
        <v>22</v>
      </c>
      <c r="M694" s="26">
        <v>24.0</v>
      </c>
      <c r="N694" s="26">
        <v>24.0</v>
      </c>
      <c r="O694" s="26" t="s">
        <v>22</v>
      </c>
      <c r="P694" s="26" t="s">
        <v>22</v>
      </c>
      <c r="Q694" s="26" t="s">
        <v>22</v>
      </c>
      <c r="R694" s="26" t="s">
        <v>22</v>
      </c>
      <c r="S694" s="26" t="s">
        <v>22</v>
      </c>
      <c r="U694" s="26" t="s">
        <v>22</v>
      </c>
      <c r="V694" s="26" t="s">
        <v>22</v>
      </c>
      <c r="W694" s="26" t="s">
        <v>22</v>
      </c>
      <c r="X694" s="26" t="s">
        <v>22</v>
      </c>
      <c r="Y694" s="26" t="s">
        <v>22</v>
      </c>
      <c r="Z694" s="26" t="s">
        <v>22</v>
      </c>
      <c r="AB694" s="26" t="s">
        <v>5329</v>
      </c>
      <c r="AC694" s="26" t="s">
        <v>4758</v>
      </c>
      <c r="AE694" s="26" t="s">
        <v>4695</v>
      </c>
      <c r="AF694" s="26" t="s">
        <v>22</v>
      </c>
      <c r="AG694" s="26" t="s">
        <v>22</v>
      </c>
      <c r="AH694" s="26" t="s">
        <v>22</v>
      </c>
      <c r="AI694" s="26" t="s">
        <v>22</v>
      </c>
      <c r="AJ694" s="26" t="s">
        <v>22</v>
      </c>
      <c r="AL694" s="26" t="s">
        <v>22</v>
      </c>
      <c r="AM694" s="26" t="s">
        <v>22</v>
      </c>
      <c r="AN694" s="26">
        <v>8.57</v>
      </c>
      <c r="AO694" s="26" t="s">
        <v>22</v>
      </c>
      <c r="AP694" s="26" t="s">
        <v>22</v>
      </c>
      <c r="AR694" s="26" t="s">
        <v>4913</v>
      </c>
      <c r="AS694" s="11" t="s">
        <v>5286</v>
      </c>
      <c r="AT694" s="26" t="s">
        <v>5468</v>
      </c>
    </row>
    <row r="695">
      <c r="A695" s="26" t="s">
        <v>4432</v>
      </c>
      <c r="B695" s="260" t="str">
        <f> VLOOKUP($A695,datasets!$A:$B,2,0)</f>
        <v>Zhou et al. 2018, Remote Sensing of Environment (ZZ5TKXNF)</v>
      </c>
      <c r="C695" s="8" t="str">
        <f t="shared" si="2"/>
        <v>ZZ5TKXNF.7.1</v>
      </c>
      <c r="D695" s="26" t="s">
        <v>5353</v>
      </c>
      <c r="E695" s="26" t="s">
        <v>5329</v>
      </c>
      <c r="F695" s="26" t="s">
        <v>4695</v>
      </c>
      <c r="G695" s="26" t="s">
        <v>22</v>
      </c>
      <c r="H695" s="26" t="s">
        <v>22</v>
      </c>
      <c r="I695" s="26" t="s">
        <v>22</v>
      </c>
      <c r="J695" s="26" t="s">
        <v>22</v>
      </c>
      <c r="K695" s="26" t="s">
        <v>22</v>
      </c>
      <c r="M695" s="26">
        <v>20.0</v>
      </c>
      <c r="N695" s="26">
        <v>20.0</v>
      </c>
      <c r="O695" s="26" t="s">
        <v>22</v>
      </c>
      <c r="P695" s="26" t="s">
        <v>22</v>
      </c>
      <c r="Q695" s="26" t="s">
        <v>22</v>
      </c>
      <c r="R695" s="26" t="s">
        <v>22</v>
      </c>
      <c r="S695" s="26" t="s">
        <v>22</v>
      </c>
      <c r="U695" s="26" t="s">
        <v>22</v>
      </c>
      <c r="V695" s="26" t="s">
        <v>22</v>
      </c>
      <c r="W695" s="26" t="s">
        <v>22</v>
      </c>
      <c r="X695" s="26" t="s">
        <v>22</v>
      </c>
      <c r="Y695" s="26" t="s">
        <v>22</v>
      </c>
      <c r="Z695" s="26" t="s">
        <v>22</v>
      </c>
      <c r="AB695" s="26" t="s">
        <v>5329</v>
      </c>
      <c r="AC695" s="26" t="s">
        <v>4758</v>
      </c>
      <c r="AE695" s="26" t="s">
        <v>4695</v>
      </c>
      <c r="AF695" s="26" t="s">
        <v>22</v>
      </c>
      <c r="AG695" s="26" t="s">
        <v>22</v>
      </c>
      <c r="AH695" s="26" t="s">
        <v>22</v>
      </c>
      <c r="AI695" s="26" t="s">
        <v>22</v>
      </c>
      <c r="AJ695" s="26" t="s">
        <v>22</v>
      </c>
      <c r="AL695" s="26" t="s">
        <v>22</v>
      </c>
      <c r="AM695" s="26" t="s">
        <v>22</v>
      </c>
      <c r="AN695" s="26">
        <v>21.29</v>
      </c>
      <c r="AO695" s="26" t="s">
        <v>22</v>
      </c>
      <c r="AP695" s="26" t="s">
        <v>22</v>
      </c>
      <c r="AR695" s="26" t="s">
        <v>4913</v>
      </c>
      <c r="AS695" s="11" t="s">
        <v>5286</v>
      </c>
      <c r="AT695" s="26" t="s">
        <v>5468</v>
      </c>
    </row>
    <row r="696">
      <c r="A696" s="26" t="s">
        <v>4433</v>
      </c>
      <c r="B696" s="260" t="str">
        <f> VLOOKUP($A696,datasets!$A:$B,2,0)</f>
        <v>Zhou et al. 2018, Remote Sensing of Environment (ZZ5TKXNF)</v>
      </c>
      <c r="C696" s="8" t="str">
        <f t="shared" si="2"/>
        <v>ZZ5TKXNF.8.1</v>
      </c>
      <c r="D696" s="26" t="s">
        <v>5353</v>
      </c>
      <c r="E696" s="26" t="s">
        <v>5329</v>
      </c>
      <c r="F696" s="26" t="s">
        <v>4695</v>
      </c>
      <c r="G696" s="26" t="s">
        <v>22</v>
      </c>
      <c r="H696" s="26" t="s">
        <v>22</v>
      </c>
      <c r="I696" s="26" t="s">
        <v>22</v>
      </c>
      <c r="J696" s="26" t="s">
        <v>22</v>
      </c>
      <c r="K696" s="26" t="s">
        <v>22</v>
      </c>
      <c r="M696" s="26">
        <v>50.0</v>
      </c>
      <c r="N696" s="26">
        <v>50.0</v>
      </c>
      <c r="O696" s="26" t="s">
        <v>22</v>
      </c>
      <c r="P696" s="26" t="s">
        <v>22</v>
      </c>
      <c r="Q696" s="26" t="s">
        <v>22</v>
      </c>
      <c r="R696" s="26" t="s">
        <v>22</v>
      </c>
      <c r="S696" s="26" t="s">
        <v>22</v>
      </c>
      <c r="U696" s="26" t="s">
        <v>22</v>
      </c>
      <c r="V696" s="26" t="s">
        <v>22</v>
      </c>
      <c r="W696" s="26" t="s">
        <v>22</v>
      </c>
      <c r="X696" s="26" t="s">
        <v>22</v>
      </c>
      <c r="Y696" s="26" t="s">
        <v>22</v>
      </c>
      <c r="Z696" s="26" t="s">
        <v>22</v>
      </c>
      <c r="AB696" s="26" t="s">
        <v>5329</v>
      </c>
      <c r="AC696" s="26" t="s">
        <v>4758</v>
      </c>
      <c r="AE696" s="26" t="s">
        <v>4695</v>
      </c>
      <c r="AF696" s="26" t="s">
        <v>22</v>
      </c>
      <c r="AG696" s="26" t="s">
        <v>22</v>
      </c>
      <c r="AH696" s="26" t="s">
        <v>22</v>
      </c>
      <c r="AI696" s="26" t="s">
        <v>22</v>
      </c>
      <c r="AJ696" s="26" t="s">
        <v>22</v>
      </c>
      <c r="AL696" s="26" t="s">
        <v>22</v>
      </c>
      <c r="AM696" s="26" t="s">
        <v>22</v>
      </c>
      <c r="AN696" s="26">
        <v>17.99</v>
      </c>
      <c r="AO696" s="26" t="s">
        <v>22</v>
      </c>
      <c r="AP696" s="26" t="s">
        <v>22</v>
      </c>
      <c r="AR696" s="26" t="s">
        <v>4913</v>
      </c>
      <c r="AS696" s="11" t="s">
        <v>5286</v>
      </c>
      <c r="AT696" s="26" t="s">
        <v>5468</v>
      </c>
    </row>
    <row r="697">
      <c r="A697" s="26" t="s">
        <v>4434</v>
      </c>
      <c r="B697" s="260" t="str">
        <f> VLOOKUP($A697,datasets!$A:$B,2,0)</f>
        <v>Zhou et al. 2018, Remote Sensing of Environment (ZZ5TKXNF)</v>
      </c>
      <c r="C697" s="8" t="str">
        <f t="shared" si="2"/>
        <v>ZZ5TKXNF.9.1</v>
      </c>
      <c r="D697" s="26" t="s">
        <v>5353</v>
      </c>
      <c r="E697" s="26" t="s">
        <v>5329</v>
      </c>
      <c r="F697" s="26" t="s">
        <v>4695</v>
      </c>
      <c r="G697" s="26" t="s">
        <v>22</v>
      </c>
      <c r="H697" s="26" t="s">
        <v>22</v>
      </c>
      <c r="I697" s="26" t="s">
        <v>22</v>
      </c>
      <c r="J697" s="26" t="s">
        <v>22</v>
      </c>
      <c r="K697" s="26" t="s">
        <v>22</v>
      </c>
      <c r="M697" s="26">
        <v>39.0</v>
      </c>
      <c r="N697" s="26">
        <v>39.0</v>
      </c>
      <c r="O697" s="26" t="s">
        <v>22</v>
      </c>
      <c r="P697" s="26" t="s">
        <v>22</v>
      </c>
      <c r="Q697" s="26" t="s">
        <v>22</v>
      </c>
      <c r="R697" s="26" t="s">
        <v>22</v>
      </c>
      <c r="S697" s="26" t="s">
        <v>22</v>
      </c>
      <c r="U697" s="26" t="s">
        <v>22</v>
      </c>
      <c r="V697" s="26" t="s">
        <v>22</v>
      </c>
      <c r="W697" s="26" t="s">
        <v>22</v>
      </c>
      <c r="X697" s="26" t="s">
        <v>22</v>
      </c>
      <c r="Y697" s="26" t="s">
        <v>22</v>
      </c>
      <c r="Z697" s="26" t="s">
        <v>22</v>
      </c>
      <c r="AB697" s="26" t="s">
        <v>5329</v>
      </c>
      <c r="AC697" s="26" t="s">
        <v>4758</v>
      </c>
      <c r="AE697" s="26" t="s">
        <v>4695</v>
      </c>
      <c r="AF697" s="26" t="s">
        <v>22</v>
      </c>
      <c r="AG697" s="26" t="s">
        <v>22</v>
      </c>
      <c r="AH697" s="26" t="s">
        <v>22</v>
      </c>
      <c r="AI697" s="26" t="s">
        <v>22</v>
      </c>
      <c r="AJ697" s="26" t="s">
        <v>22</v>
      </c>
      <c r="AL697" s="26" t="s">
        <v>22</v>
      </c>
      <c r="AM697" s="26" t="s">
        <v>22</v>
      </c>
      <c r="AN697" s="26">
        <v>14.28</v>
      </c>
      <c r="AO697" s="26" t="s">
        <v>22</v>
      </c>
      <c r="AP697" s="26" t="s">
        <v>22</v>
      </c>
      <c r="AR697" s="26" t="s">
        <v>4913</v>
      </c>
      <c r="AS697" s="11" t="s">
        <v>5286</v>
      </c>
      <c r="AT697" s="26" t="s">
        <v>5468</v>
      </c>
    </row>
    <row r="698">
      <c r="A698" s="26" t="s">
        <v>4435</v>
      </c>
      <c r="B698" s="260" t="str">
        <f> VLOOKUP($A698,datasets!$A:$B,2,0)</f>
        <v>Zhou et al. 2018, Remote Sensing of Environment (ZZ5TKXNF)</v>
      </c>
      <c r="C698" s="8" t="str">
        <f t="shared" si="2"/>
        <v>ZZ5TKXNF.10.1</v>
      </c>
      <c r="D698" s="26" t="s">
        <v>5353</v>
      </c>
      <c r="E698" s="26" t="s">
        <v>5329</v>
      </c>
      <c r="F698" s="26" t="s">
        <v>4695</v>
      </c>
      <c r="G698" s="26" t="s">
        <v>22</v>
      </c>
      <c r="H698" s="26" t="s">
        <v>22</v>
      </c>
      <c r="I698" s="26" t="s">
        <v>22</v>
      </c>
      <c r="J698" s="26" t="s">
        <v>22</v>
      </c>
      <c r="K698" s="26" t="s">
        <v>22</v>
      </c>
      <c r="M698" s="26">
        <v>53.0</v>
      </c>
      <c r="N698" s="26">
        <v>53.0</v>
      </c>
      <c r="O698" s="26" t="s">
        <v>22</v>
      </c>
      <c r="P698" s="26" t="s">
        <v>22</v>
      </c>
      <c r="Q698" s="26" t="s">
        <v>22</v>
      </c>
      <c r="R698" s="26" t="s">
        <v>22</v>
      </c>
      <c r="S698" s="26" t="s">
        <v>22</v>
      </c>
      <c r="U698" s="26" t="s">
        <v>22</v>
      </c>
      <c r="V698" s="26" t="s">
        <v>22</v>
      </c>
      <c r="W698" s="26" t="s">
        <v>22</v>
      </c>
      <c r="X698" s="26" t="s">
        <v>22</v>
      </c>
      <c r="Y698" s="26" t="s">
        <v>22</v>
      </c>
      <c r="Z698" s="26" t="s">
        <v>22</v>
      </c>
      <c r="AB698" s="26" t="s">
        <v>5329</v>
      </c>
      <c r="AC698" s="26" t="s">
        <v>4758</v>
      </c>
      <c r="AE698" s="26" t="s">
        <v>4695</v>
      </c>
      <c r="AF698" s="26" t="s">
        <v>22</v>
      </c>
      <c r="AG698" s="26" t="s">
        <v>22</v>
      </c>
      <c r="AH698" s="26" t="s">
        <v>22</v>
      </c>
      <c r="AI698" s="26" t="s">
        <v>22</v>
      </c>
      <c r="AJ698" s="26" t="s">
        <v>22</v>
      </c>
      <c r="AL698" s="26" t="s">
        <v>22</v>
      </c>
      <c r="AM698" s="26" t="s">
        <v>22</v>
      </c>
      <c r="AN698" s="26">
        <v>9.48</v>
      </c>
      <c r="AO698" s="26" t="s">
        <v>22</v>
      </c>
      <c r="AP698" s="26" t="s">
        <v>22</v>
      </c>
      <c r="AR698" s="26" t="s">
        <v>4913</v>
      </c>
      <c r="AS698" s="11" t="s">
        <v>5286</v>
      </c>
      <c r="AT698" s="26" t="s">
        <v>5468</v>
      </c>
    </row>
    <row r="699">
      <c r="A699" s="26" t="s">
        <v>4436</v>
      </c>
      <c r="B699" s="260" t="str">
        <f> VLOOKUP($A699,datasets!$A:$B,2,0)</f>
        <v>Zhou et al. 2018, Remote Sensing of Environment (ZZ5TKXNF)</v>
      </c>
      <c r="C699" s="8" t="str">
        <f t="shared" si="2"/>
        <v>ZZ5TKXNF.11.1</v>
      </c>
      <c r="D699" s="26" t="s">
        <v>5353</v>
      </c>
      <c r="E699" s="26" t="s">
        <v>5329</v>
      </c>
      <c r="F699" s="26" t="s">
        <v>4695</v>
      </c>
      <c r="G699" s="26" t="s">
        <v>22</v>
      </c>
      <c r="H699" s="26" t="s">
        <v>22</v>
      </c>
      <c r="I699" s="26" t="s">
        <v>22</v>
      </c>
      <c r="J699" s="26" t="s">
        <v>22</v>
      </c>
      <c r="K699" s="26" t="s">
        <v>22</v>
      </c>
      <c r="M699" s="26">
        <v>36.0</v>
      </c>
      <c r="N699" s="26">
        <v>36.0</v>
      </c>
      <c r="O699" s="26" t="s">
        <v>22</v>
      </c>
      <c r="P699" s="26" t="s">
        <v>22</v>
      </c>
      <c r="Q699" s="26" t="s">
        <v>22</v>
      </c>
      <c r="R699" s="26" t="s">
        <v>22</v>
      </c>
      <c r="S699" s="26" t="s">
        <v>22</v>
      </c>
      <c r="U699" s="26" t="s">
        <v>22</v>
      </c>
      <c r="V699" s="26" t="s">
        <v>22</v>
      </c>
      <c r="W699" s="26" t="s">
        <v>22</v>
      </c>
      <c r="X699" s="26" t="s">
        <v>22</v>
      </c>
      <c r="Y699" s="26" t="s">
        <v>22</v>
      </c>
      <c r="Z699" s="26" t="s">
        <v>22</v>
      </c>
      <c r="AB699" s="26" t="s">
        <v>5329</v>
      </c>
      <c r="AC699" s="26" t="s">
        <v>4758</v>
      </c>
      <c r="AE699" s="26" t="s">
        <v>4695</v>
      </c>
      <c r="AF699" s="26" t="s">
        <v>22</v>
      </c>
      <c r="AG699" s="26" t="s">
        <v>22</v>
      </c>
      <c r="AH699" s="26" t="s">
        <v>22</v>
      </c>
      <c r="AI699" s="26" t="s">
        <v>22</v>
      </c>
      <c r="AJ699" s="26" t="s">
        <v>22</v>
      </c>
      <c r="AL699" s="26" t="s">
        <v>22</v>
      </c>
      <c r="AM699" s="26" t="s">
        <v>22</v>
      </c>
      <c r="AN699" s="26">
        <v>8.56</v>
      </c>
      <c r="AO699" s="26" t="s">
        <v>22</v>
      </c>
      <c r="AP699" s="26" t="s">
        <v>22</v>
      </c>
      <c r="AR699" s="26" t="s">
        <v>4913</v>
      </c>
      <c r="AS699" s="11" t="s">
        <v>5286</v>
      </c>
      <c r="AT699" s="26" t="s">
        <v>5468</v>
      </c>
    </row>
    <row r="700">
      <c r="A700" s="26" t="s">
        <v>4437</v>
      </c>
      <c r="B700" s="260" t="str">
        <f> VLOOKUP($A700,datasets!$A:$B,2,0)</f>
        <v>Zhou et al. 2018, Remote Sensing of Environment (ZZ5TKXNF)</v>
      </c>
      <c r="C700" s="8" t="str">
        <f t="shared" si="2"/>
        <v>ZZ5TKXNF.12.1</v>
      </c>
      <c r="D700" s="26" t="s">
        <v>5353</v>
      </c>
      <c r="E700" s="26" t="s">
        <v>5329</v>
      </c>
      <c r="F700" s="26" t="s">
        <v>4695</v>
      </c>
      <c r="G700" s="26" t="s">
        <v>22</v>
      </c>
      <c r="H700" s="26" t="s">
        <v>22</v>
      </c>
      <c r="I700" s="26" t="s">
        <v>22</v>
      </c>
      <c r="J700" s="26" t="s">
        <v>22</v>
      </c>
      <c r="K700" s="26" t="s">
        <v>22</v>
      </c>
      <c r="M700" s="26">
        <v>23.0</v>
      </c>
      <c r="N700" s="26">
        <v>23.0</v>
      </c>
      <c r="O700" s="26" t="s">
        <v>22</v>
      </c>
      <c r="P700" s="26" t="s">
        <v>22</v>
      </c>
      <c r="Q700" s="26" t="s">
        <v>22</v>
      </c>
      <c r="R700" s="26" t="s">
        <v>22</v>
      </c>
      <c r="S700" s="26" t="s">
        <v>22</v>
      </c>
      <c r="U700" s="26" t="s">
        <v>22</v>
      </c>
      <c r="V700" s="26" t="s">
        <v>22</v>
      </c>
      <c r="W700" s="26" t="s">
        <v>22</v>
      </c>
      <c r="X700" s="26" t="s">
        <v>22</v>
      </c>
      <c r="Y700" s="26" t="s">
        <v>22</v>
      </c>
      <c r="Z700" s="26" t="s">
        <v>22</v>
      </c>
      <c r="AB700" s="26" t="s">
        <v>5329</v>
      </c>
      <c r="AC700" s="26" t="s">
        <v>4758</v>
      </c>
      <c r="AE700" s="26" t="s">
        <v>4695</v>
      </c>
      <c r="AF700" s="26" t="s">
        <v>22</v>
      </c>
      <c r="AG700" s="26" t="s">
        <v>22</v>
      </c>
      <c r="AH700" s="26" t="s">
        <v>22</v>
      </c>
      <c r="AI700" s="26" t="s">
        <v>22</v>
      </c>
      <c r="AJ700" s="26" t="s">
        <v>22</v>
      </c>
      <c r="AL700" s="26" t="s">
        <v>22</v>
      </c>
      <c r="AM700" s="26" t="s">
        <v>22</v>
      </c>
      <c r="AN700" s="26">
        <v>9.87</v>
      </c>
      <c r="AO700" s="26" t="s">
        <v>22</v>
      </c>
      <c r="AP700" s="26" t="s">
        <v>22</v>
      </c>
      <c r="AR700" s="26" t="s">
        <v>4913</v>
      </c>
      <c r="AS700" s="11" t="s">
        <v>5286</v>
      </c>
      <c r="AT700" s="26" t="s">
        <v>5468</v>
      </c>
    </row>
    <row r="701">
      <c r="A701" s="30" t="s">
        <v>4438</v>
      </c>
      <c r="B701" s="260" t="str">
        <f> VLOOKUP($A701,datasets!$A:$B,2,0)</f>
        <v>Zhou et al. 2019, Journal of Glaciology (4NGVH92Z)</v>
      </c>
      <c r="C701" s="8" t="str">
        <f t="shared" si="2"/>
        <v>4NGVH92Z.1.1</v>
      </c>
      <c r="D701" s="26" t="s">
        <v>5287</v>
      </c>
      <c r="E701" s="26" t="s">
        <v>4726</v>
      </c>
      <c r="F701" s="26" t="s">
        <v>4695</v>
      </c>
      <c r="G701" s="26" t="s">
        <v>22</v>
      </c>
      <c r="H701" s="26" t="s">
        <v>22</v>
      </c>
      <c r="I701" s="26" t="s">
        <v>22</v>
      </c>
      <c r="J701" s="26" t="s">
        <v>22</v>
      </c>
      <c r="K701" s="26" t="s">
        <v>22</v>
      </c>
      <c r="M701" s="26">
        <v>43.0</v>
      </c>
      <c r="N701" s="26">
        <v>43.0</v>
      </c>
      <c r="O701" s="26">
        <v>9.94</v>
      </c>
      <c r="P701" s="26">
        <v>9.75</v>
      </c>
      <c r="Q701" s="26">
        <v>8.8</v>
      </c>
      <c r="R701" s="26" t="s">
        <v>22</v>
      </c>
      <c r="S701" s="26" t="s">
        <v>22</v>
      </c>
      <c r="U701" s="26">
        <v>7.0</v>
      </c>
      <c r="V701" s="26">
        <v>9.66</v>
      </c>
      <c r="W701" s="26">
        <v>7.85</v>
      </c>
      <c r="X701" s="26">
        <v>10.8</v>
      </c>
      <c r="Y701" s="26" t="s">
        <v>22</v>
      </c>
      <c r="Z701" s="26" t="s">
        <v>22</v>
      </c>
      <c r="AB701" s="26" t="s">
        <v>4750</v>
      </c>
      <c r="AC701" s="26" t="s">
        <v>4750</v>
      </c>
      <c r="AE701" s="26" t="s">
        <v>4701</v>
      </c>
      <c r="AF701" s="26" t="s">
        <v>22</v>
      </c>
      <c r="AG701" s="26" t="s">
        <v>22</v>
      </c>
      <c r="AH701" s="26" t="s">
        <v>22</v>
      </c>
      <c r="AI701" s="26" t="s">
        <v>22</v>
      </c>
      <c r="AJ701" s="26" t="s">
        <v>22</v>
      </c>
      <c r="AL701" s="26" t="s">
        <v>22</v>
      </c>
      <c r="AM701" s="26" t="s">
        <v>22</v>
      </c>
      <c r="AN701" s="26">
        <v>12.245</v>
      </c>
      <c r="AO701" s="26" t="s">
        <v>22</v>
      </c>
      <c r="AP701" s="26" t="s">
        <v>22</v>
      </c>
      <c r="AR701" s="26" t="s">
        <v>4714</v>
      </c>
      <c r="AS701" s="11" t="s">
        <v>5288</v>
      </c>
      <c r="AT701" s="26" t="s">
        <v>5469</v>
      </c>
    </row>
    <row r="702">
      <c r="A702" s="30" t="s">
        <v>4438</v>
      </c>
      <c r="B702" s="260" t="str">
        <f> VLOOKUP($A702,datasets!$A:$B,2,0)</f>
        <v>Zhou et al. 2019, Journal of Glaciology (4NGVH92Z)</v>
      </c>
      <c r="C702" s="8" t="str">
        <f t="shared" si="2"/>
        <v>4NGVH92Z.1.2</v>
      </c>
      <c r="D702" s="26" t="s">
        <v>5287</v>
      </c>
      <c r="E702" s="26" t="s">
        <v>4726</v>
      </c>
      <c r="F702" s="26" t="s">
        <v>4695</v>
      </c>
      <c r="G702" s="26" t="s">
        <v>22</v>
      </c>
      <c r="H702" s="26" t="s">
        <v>22</v>
      </c>
      <c r="I702" s="26" t="s">
        <v>22</v>
      </c>
      <c r="J702" s="26" t="s">
        <v>22</v>
      </c>
      <c r="K702" s="26" t="s">
        <v>22</v>
      </c>
      <c r="M702" s="26">
        <v>43.0</v>
      </c>
      <c r="N702" s="26">
        <v>43.0</v>
      </c>
      <c r="O702" s="26">
        <v>9.94</v>
      </c>
      <c r="P702" s="26">
        <v>9.75</v>
      </c>
      <c r="Q702" s="26">
        <v>8.8</v>
      </c>
      <c r="R702" s="26" t="s">
        <v>22</v>
      </c>
      <c r="S702" s="26" t="s">
        <v>22</v>
      </c>
      <c r="U702" s="26">
        <v>7.0</v>
      </c>
      <c r="V702" s="26">
        <v>9.66</v>
      </c>
      <c r="W702" s="26">
        <v>7.85</v>
      </c>
      <c r="X702" s="26">
        <v>10.8</v>
      </c>
      <c r="Y702" s="26" t="s">
        <v>22</v>
      </c>
      <c r="Z702" s="26" t="s">
        <v>22</v>
      </c>
      <c r="AB702" s="26" t="s">
        <v>5329</v>
      </c>
      <c r="AC702" s="26" t="s">
        <v>4758</v>
      </c>
      <c r="AE702" s="26" t="s">
        <v>4695</v>
      </c>
      <c r="AF702" s="26" t="s">
        <v>22</v>
      </c>
      <c r="AG702" s="26" t="s">
        <v>22</v>
      </c>
      <c r="AH702" s="26" t="s">
        <v>22</v>
      </c>
      <c r="AI702" s="26" t="s">
        <v>22</v>
      </c>
      <c r="AJ702" s="26" t="s">
        <v>22</v>
      </c>
      <c r="AL702" s="26" t="s">
        <v>22</v>
      </c>
      <c r="AM702" s="26" t="s">
        <v>22</v>
      </c>
      <c r="AN702" s="26">
        <v>18.55</v>
      </c>
      <c r="AO702" s="26" t="s">
        <v>22</v>
      </c>
      <c r="AP702" s="26" t="s">
        <v>22</v>
      </c>
      <c r="AR702" s="26" t="s">
        <v>4858</v>
      </c>
      <c r="AS702" s="11" t="s">
        <v>5288</v>
      </c>
      <c r="AT702" s="26" t="s">
        <v>5470</v>
      </c>
    </row>
    <row r="703">
      <c r="A703" s="30" t="s">
        <v>4645</v>
      </c>
      <c r="B703" s="260" t="str">
        <f> VLOOKUP($A703,datasets!$A:$B,2,0)</f>
        <v>Zhou et al. 2022, IEEE Transactions on Geoscience and Remote Sensing (Q57B8PSI)</v>
      </c>
      <c r="C703" s="8" t="str">
        <f t="shared" si="2"/>
        <v>Q57B8PSI.1.1</v>
      </c>
      <c r="D703" s="26" t="s">
        <v>5023</v>
      </c>
      <c r="E703" s="26" t="s">
        <v>5289</v>
      </c>
      <c r="F703" s="26" t="s">
        <v>4695</v>
      </c>
      <c r="G703" s="26" t="s">
        <v>22</v>
      </c>
      <c r="H703" s="26" t="s">
        <v>22</v>
      </c>
      <c r="I703" s="26" t="s">
        <v>22</v>
      </c>
      <c r="J703" s="26" t="s">
        <v>22</v>
      </c>
      <c r="K703" s="26" t="s">
        <v>22</v>
      </c>
      <c r="M703" s="26" t="s">
        <v>5290</v>
      </c>
      <c r="N703" s="26">
        <v>16.0</v>
      </c>
      <c r="O703" s="26" t="s">
        <v>22</v>
      </c>
      <c r="P703" s="26" t="s">
        <v>22</v>
      </c>
      <c r="Q703" s="26" t="s">
        <v>22</v>
      </c>
      <c r="R703" s="26" t="s">
        <v>22</v>
      </c>
      <c r="S703" s="26" t="s">
        <v>22</v>
      </c>
      <c r="U703" s="26" t="s">
        <v>22</v>
      </c>
      <c r="V703" s="26" t="s">
        <v>22</v>
      </c>
      <c r="W703" s="26" t="s">
        <v>22</v>
      </c>
      <c r="X703" s="26" t="s">
        <v>22</v>
      </c>
      <c r="Y703" s="26" t="s">
        <v>22</v>
      </c>
      <c r="Z703" s="26" t="s">
        <v>22</v>
      </c>
      <c r="AB703" s="26" t="s">
        <v>4758</v>
      </c>
      <c r="AC703" s="26" t="s">
        <v>4758</v>
      </c>
      <c r="AE703" s="26" t="s">
        <v>4695</v>
      </c>
      <c r="AF703" s="26" t="s">
        <v>22</v>
      </c>
      <c r="AG703" s="26" t="s">
        <v>22</v>
      </c>
      <c r="AH703" s="26" t="s">
        <v>22</v>
      </c>
      <c r="AI703" s="26" t="s">
        <v>22</v>
      </c>
      <c r="AJ703" s="26" t="s">
        <v>22</v>
      </c>
      <c r="AL703" s="26" t="s">
        <v>22</v>
      </c>
      <c r="AM703" s="26" t="s">
        <v>22</v>
      </c>
      <c r="AN703" s="26" t="s">
        <v>22</v>
      </c>
      <c r="AO703" s="26" t="s">
        <v>22</v>
      </c>
      <c r="AP703" s="26" t="s">
        <v>22</v>
      </c>
      <c r="AR703" s="26" t="s">
        <v>22</v>
      </c>
      <c r="AS703" s="26" t="s">
        <v>22</v>
      </c>
      <c r="AT703" s="11" t="s">
        <v>5032</v>
      </c>
    </row>
    <row r="704">
      <c r="A704" s="26" t="s">
        <v>4649</v>
      </c>
      <c r="B704" s="260" t="str">
        <f> VLOOKUP($A704,datasets!$A:$B,2,0)</f>
        <v>Zhou et al. 2022, IEEE Transactions on Geoscience and Remote Sensing (Q57B8PSI)</v>
      </c>
      <c r="C704" s="8" t="str">
        <f t="shared" si="2"/>
        <v>Q57B8PSI.2.1</v>
      </c>
      <c r="D704" s="26" t="s">
        <v>5023</v>
      </c>
      <c r="E704" s="26" t="s">
        <v>5289</v>
      </c>
      <c r="F704" s="26" t="s">
        <v>4695</v>
      </c>
      <c r="G704" s="26" t="s">
        <v>22</v>
      </c>
      <c r="H704" s="26" t="s">
        <v>22</v>
      </c>
      <c r="I704" s="26" t="s">
        <v>22</v>
      </c>
      <c r="J704" s="26" t="s">
        <v>22</v>
      </c>
      <c r="K704" s="26" t="s">
        <v>22</v>
      </c>
      <c r="M704" s="26" t="s">
        <v>5290</v>
      </c>
      <c r="N704" s="26">
        <v>16.0</v>
      </c>
      <c r="O704" s="26" t="s">
        <v>22</v>
      </c>
      <c r="P704" s="26" t="s">
        <v>22</v>
      </c>
      <c r="Q704" s="26" t="s">
        <v>22</v>
      </c>
      <c r="R704" s="26" t="s">
        <v>22</v>
      </c>
      <c r="S704" s="26" t="s">
        <v>22</v>
      </c>
      <c r="U704" s="26" t="s">
        <v>22</v>
      </c>
      <c r="V704" s="26" t="s">
        <v>22</v>
      </c>
      <c r="W704" s="26" t="s">
        <v>22</v>
      </c>
      <c r="X704" s="26" t="s">
        <v>22</v>
      </c>
      <c r="Y704" s="26" t="s">
        <v>22</v>
      </c>
      <c r="Z704" s="26" t="s">
        <v>22</v>
      </c>
      <c r="AB704" s="26" t="s">
        <v>4758</v>
      </c>
      <c r="AC704" s="26" t="s">
        <v>4758</v>
      </c>
      <c r="AE704" s="26" t="s">
        <v>4695</v>
      </c>
      <c r="AF704" s="26" t="s">
        <v>22</v>
      </c>
      <c r="AG704" s="26" t="s">
        <v>22</v>
      </c>
      <c r="AH704" s="26" t="s">
        <v>22</v>
      </c>
      <c r="AI704" s="26" t="s">
        <v>22</v>
      </c>
      <c r="AJ704" s="26" t="s">
        <v>22</v>
      </c>
      <c r="AL704" s="26" t="s">
        <v>22</v>
      </c>
      <c r="AM704" s="26" t="s">
        <v>22</v>
      </c>
      <c r="AN704" s="26" t="s">
        <v>22</v>
      </c>
      <c r="AO704" s="26" t="s">
        <v>22</v>
      </c>
      <c r="AP704" s="26" t="s">
        <v>22</v>
      </c>
      <c r="AR704" s="26" t="s">
        <v>22</v>
      </c>
      <c r="AS704" s="26" t="s">
        <v>22</v>
      </c>
      <c r="AT704" s="11" t="s">
        <v>5032</v>
      </c>
    </row>
    <row r="705">
      <c r="A705" s="26" t="s">
        <v>4293</v>
      </c>
      <c r="B705" s="260" t="str">
        <f> VLOOKUP($A705,datasets!$A:$B,2,0)</f>
        <v>Seccaroni et al. 2018, Proceedings (VAS8PQGQ)</v>
      </c>
      <c r="C705" s="8" t="str">
        <f t="shared" si="2"/>
        <v>VAS8PQGQ.1.1</v>
      </c>
      <c r="D705" s="26" t="s">
        <v>5138</v>
      </c>
      <c r="E705" s="26" t="s">
        <v>5138</v>
      </c>
      <c r="F705" s="26" t="s">
        <v>4701</v>
      </c>
      <c r="G705" s="26" t="s">
        <v>22</v>
      </c>
      <c r="H705" s="26" t="s">
        <v>22</v>
      </c>
      <c r="I705" s="26" t="s">
        <v>22</v>
      </c>
      <c r="J705" s="26" t="s">
        <v>22</v>
      </c>
      <c r="K705" s="26" t="s">
        <v>22</v>
      </c>
      <c r="M705" s="26">
        <v>7.0</v>
      </c>
      <c r="N705" s="26">
        <v>7.0</v>
      </c>
      <c r="O705" s="26" t="s">
        <v>22</v>
      </c>
      <c r="P705" s="26" t="s">
        <v>22</v>
      </c>
      <c r="Q705" s="26" t="s">
        <v>22</v>
      </c>
      <c r="R705" s="26" t="s">
        <v>22</v>
      </c>
      <c r="S705" s="26">
        <v>0.69</v>
      </c>
      <c r="U705" s="26">
        <v>1000.0</v>
      </c>
      <c r="V705" s="26" t="s">
        <v>22</v>
      </c>
      <c r="W705" s="26" t="s">
        <v>22</v>
      </c>
      <c r="X705" s="26">
        <v>2.64</v>
      </c>
      <c r="Y705" s="26" t="s">
        <v>22</v>
      </c>
      <c r="Z705" s="26" t="s">
        <v>22</v>
      </c>
      <c r="AB705" s="26" t="s">
        <v>4707</v>
      </c>
      <c r="AC705" s="26" t="s">
        <v>4707</v>
      </c>
      <c r="AE705" s="26" t="s">
        <v>4701</v>
      </c>
      <c r="AF705" s="26" t="s">
        <v>22</v>
      </c>
      <c r="AG705" s="26" t="s">
        <v>22</v>
      </c>
      <c r="AH705" s="26" t="s">
        <v>22</v>
      </c>
      <c r="AI705" s="26" t="s">
        <v>22</v>
      </c>
      <c r="AJ705" s="26">
        <v>0.1</v>
      </c>
      <c r="AL705" s="26" t="s">
        <v>22</v>
      </c>
      <c r="AM705" s="26" t="s">
        <v>22</v>
      </c>
      <c r="AN705" s="26">
        <v>2.64</v>
      </c>
      <c r="AO705" s="26" t="s">
        <v>22</v>
      </c>
      <c r="AP705" s="26" t="s">
        <v>22</v>
      </c>
      <c r="AR705" s="26" t="s">
        <v>4714</v>
      </c>
      <c r="AS705" s="169" t="s">
        <v>22</v>
      </c>
      <c r="AT705" s="26" t="s">
        <v>5471</v>
      </c>
    </row>
    <row r="706">
      <c r="A706" s="26" t="s">
        <v>4293</v>
      </c>
      <c r="B706" s="260" t="str">
        <f> VLOOKUP($A706,datasets!$A:$B,2,0)</f>
        <v>Seccaroni et al. 2018, Proceedings (VAS8PQGQ)</v>
      </c>
      <c r="C706" s="8" t="str">
        <f t="shared" si="2"/>
        <v>VAS8PQGQ.1.2</v>
      </c>
      <c r="D706" s="26" t="s">
        <v>5138</v>
      </c>
      <c r="E706" s="26" t="s">
        <v>5138</v>
      </c>
      <c r="F706" s="26" t="s">
        <v>4701</v>
      </c>
      <c r="G706" s="26" t="s">
        <v>22</v>
      </c>
      <c r="H706" s="26" t="s">
        <v>22</v>
      </c>
      <c r="I706" s="26" t="s">
        <v>22</v>
      </c>
      <c r="J706" s="26" t="s">
        <v>22</v>
      </c>
      <c r="K706" s="26" t="s">
        <v>22</v>
      </c>
      <c r="M706" s="26">
        <v>7.0</v>
      </c>
      <c r="N706" s="26">
        <v>7.0</v>
      </c>
      <c r="O706" s="26" t="s">
        <v>22</v>
      </c>
      <c r="P706" s="26" t="s">
        <v>22</v>
      </c>
      <c r="Q706" s="26" t="s">
        <v>22</v>
      </c>
      <c r="R706" s="26" t="s">
        <v>22</v>
      </c>
      <c r="S706" s="26">
        <v>0.69</v>
      </c>
      <c r="U706" s="26">
        <v>1000.0</v>
      </c>
      <c r="V706" s="26" t="s">
        <v>22</v>
      </c>
      <c r="W706" s="26" t="s">
        <v>22</v>
      </c>
      <c r="X706" s="26">
        <v>2.84</v>
      </c>
      <c r="Y706" s="26" t="s">
        <v>22</v>
      </c>
      <c r="Z706" s="26" t="s">
        <v>22</v>
      </c>
      <c r="AB706" s="26" t="s">
        <v>4707</v>
      </c>
      <c r="AC706" s="26" t="s">
        <v>4707</v>
      </c>
      <c r="AE706" s="26" t="s">
        <v>4701</v>
      </c>
      <c r="AF706" s="26" t="s">
        <v>22</v>
      </c>
      <c r="AG706" s="26" t="s">
        <v>22</v>
      </c>
      <c r="AH706" s="26" t="s">
        <v>22</v>
      </c>
      <c r="AI706" s="26" t="s">
        <v>22</v>
      </c>
      <c r="AJ706" s="26">
        <v>0.1</v>
      </c>
      <c r="AL706" s="26" t="s">
        <v>22</v>
      </c>
      <c r="AM706" s="26" t="s">
        <v>22</v>
      </c>
      <c r="AN706" s="26">
        <v>2.84</v>
      </c>
      <c r="AO706" s="26" t="s">
        <v>22</v>
      </c>
      <c r="AP706" s="26" t="s">
        <v>22</v>
      </c>
      <c r="AR706" s="26" t="s">
        <v>4714</v>
      </c>
      <c r="AS706" s="169" t="s">
        <v>22</v>
      </c>
      <c r="AT706" s="26" t="s">
        <v>5472</v>
      </c>
    </row>
    <row r="707">
      <c r="A707" s="26" t="s">
        <v>4298</v>
      </c>
      <c r="B707" s="260" t="str">
        <f> VLOOKUP($A707,datasets!$A:$B,2,0)</f>
        <v>Seccaroni et al. 2018, Proceedings (VAS8PQGQ)</v>
      </c>
      <c r="C707" s="8" t="str">
        <f t="shared" si="2"/>
        <v>VAS8PQGQ.2.1</v>
      </c>
      <c r="D707" s="26" t="s">
        <v>5138</v>
      </c>
      <c r="E707" s="26" t="s">
        <v>5138</v>
      </c>
      <c r="F707" s="26" t="s">
        <v>4701</v>
      </c>
      <c r="G707" s="26" t="s">
        <v>22</v>
      </c>
      <c r="H707" s="26" t="s">
        <v>22</v>
      </c>
      <c r="I707" s="26" t="s">
        <v>22</v>
      </c>
      <c r="J707" s="26" t="s">
        <v>22</v>
      </c>
      <c r="K707" s="26" t="s">
        <v>22</v>
      </c>
      <c r="M707" s="26">
        <v>7.0</v>
      </c>
      <c r="N707" s="26">
        <v>7.0</v>
      </c>
      <c r="O707" s="26" t="s">
        <v>22</v>
      </c>
      <c r="P707" s="26" t="s">
        <v>22</v>
      </c>
      <c r="Q707" s="26" t="s">
        <v>22</v>
      </c>
      <c r="R707" s="26" t="s">
        <v>22</v>
      </c>
      <c r="S707" s="26">
        <v>0.49</v>
      </c>
      <c r="U707" s="26">
        <v>1000.0</v>
      </c>
      <c r="V707" s="26" t="s">
        <v>22</v>
      </c>
      <c r="W707" s="26" t="s">
        <v>22</v>
      </c>
      <c r="X707" s="26">
        <v>2.11</v>
      </c>
      <c r="Y707" s="26" t="s">
        <v>22</v>
      </c>
      <c r="Z707" s="26" t="s">
        <v>22</v>
      </c>
      <c r="AB707" s="26" t="s">
        <v>4707</v>
      </c>
      <c r="AC707" s="26" t="s">
        <v>4707</v>
      </c>
      <c r="AE707" s="26" t="s">
        <v>4701</v>
      </c>
      <c r="AF707" s="26" t="s">
        <v>22</v>
      </c>
      <c r="AG707" s="26" t="s">
        <v>22</v>
      </c>
      <c r="AH707" s="26" t="s">
        <v>22</v>
      </c>
      <c r="AI707" s="26" t="s">
        <v>22</v>
      </c>
      <c r="AJ707" s="26">
        <v>0.1</v>
      </c>
      <c r="AL707" s="26" t="s">
        <v>22</v>
      </c>
      <c r="AM707" s="26" t="s">
        <v>22</v>
      </c>
      <c r="AN707" s="26">
        <v>2.11</v>
      </c>
      <c r="AO707" s="26" t="s">
        <v>22</v>
      </c>
      <c r="AP707" s="26" t="s">
        <v>22</v>
      </c>
      <c r="AR707" s="26" t="s">
        <v>4714</v>
      </c>
      <c r="AS707" s="169" t="s">
        <v>22</v>
      </c>
      <c r="AT707" s="26" t="s">
        <v>5471</v>
      </c>
    </row>
    <row r="708">
      <c r="A708" s="26" t="s">
        <v>4298</v>
      </c>
      <c r="B708" s="260" t="str">
        <f> VLOOKUP($A708,datasets!$A:$B,2,0)</f>
        <v>Seccaroni et al. 2018, Proceedings (VAS8PQGQ)</v>
      </c>
      <c r="C708" s="8" t="str">
        <f t="shared" si="2"/>
        <v>VAS8PQGQ.2.2</v>
      </c>
      <c r="D708" s="26" t="s">
        <v>5138</v>
      </c>
      <c r="E708" s="26" t="s">
        <v>5138</v>
      </c>
      <c r="F708" s="26" t="s">
        <v>4701</v>
      </c>
      <c r="G708" s="26" t="s">
        <v>22</v>
      </c>
      <c r="H708" s="26" t="s">
        <v>22</v>
      </c>
      <c r="I708" s="26" t="s">
        <v>22</v>
      </c>
      <c r="J708" s="26" t="s">
        <v>22</v>
      </c>
      <c r="K708" s="26" t="s">
        <v>22</v>
      </c>
      <c r="M708" s="26">
        <v>7.0</v>
      </c>
      <c r="N708" s="26">
        <v>7.0</v>
      </c>
      <c r="O708" s="26" t="s">
        <v>22</v>
      </c>
      <c r="P708" s="26" t="s">
        <v>22</v>
      </c>
      <c r="Q708" s="26" t="s">
        <v>22</v>
      </c>
      <c r="R708" s="26" t="s">
        <v>22</v>
      </c>
      <c r="S708" s="26">
        <v>0.51</v>
      </c>
      <c r="U708" s="26">
        <v>1000.0</v>
      </c>
      <c r="V708" s="26" t="s">
        <v>22</v>
      </c>
      <c r="W708" s="26" t="s">
        <v>22</v>
      </c>
      <c r="X708" s="26">
        <v>1.97</v>
      </c>
      <c r="Y708" s="26" t="s">
        <v>22</v>
      </c>
      <c r="Z708" s="26" t="s">
        <v>22</v>
      </c>
      <c r="AB708" s="26" t="s">
        <v>4707</v>
      </c>
      <c r="AC708" s="26" t="s">
        <v>4707</v>
      </c>
      <c r="AE708" s="26" t="s">
        <v>4701</v>
      </c>
      <c r="AF708" s="26" t="s">
        <v>22</v>
      </c>
      <c r="AG708" s="26" t="s">
        <v>22</v>
      </c>
      <c r="AH708" s="26" t="s">
        <v>22</v>
      </c>
      <c r="AI708" s="26" t="s">
        <v>22</v>
      </c>
      <c r="AJ708" s="26">
        <v>0.1</v>
      </c>
      <c r="AL708" s="26" t="s">
        <v>22</v>
      </c>
      <c r="AM708" s="26" t="s">
        <v>22</v>
      </c>
      <c r="AN708" s="26">
        <v>1.97</v>
      </c>
      <c r="AO708" s="26" t="s">
        <v>22</v>
      </c>
      <c r="AP708" s="26" t="s">
        <v>22</v>
      </c>
      <c r="AR708" s="26" t="s">
        <v>4714</v>
      </c>
      <c r="AS708" s="169" t="s">
        <v>22</v>
      </c>
      <c r="AT708" s="26" t="s">
        <v>5472</v>
      </c>
    </row>
    <row r="709">
      <c r="A709" s="26" t="s">
        <v>4299</v>
      </c>
      <c r="B709" s="260" t="str">
        <f> VLOOKUP($A709,datasets!$A:$B,2,0)</f>
        <v>Seccaroni et al. 2018, Proceedings (VAS8PQGQ)</v>
      </c>
      <c r="C709" s="8" t="str">
        <f t="shared" si="2"/>
        <v>VAS8PQGQ.3.1</v>
      </c>
      <c r="D709" s="26" t="s">
        <v>5138</v>
      </c>
      <c r="E709" s="26" t="s">
        <v>5138</v>
      </c>
      <c r="F709" s="26" t="s">
        <v>4701</v>
      </c>
      <c r="G709" s="26" t="s">
        <v>22</v>
      </c>
      <c r="H709" s="26" t="s">
        <v>22</v>
      </c>
      <c r="I709" s="26" t="s">
        <v>22</v>
      </c>
      <c r="J709" s="26" t="s">
        <v>22</v>
      </c>
      <c r="K709" s="26" t="s">
        <v>22</v>
      </c>
      <c r="M709" s="26">
        <v>7.0</v>
      </c>
      <c r="N709" s="26">
        <v>7.0</v>
      </c>
      <c r="O709" s="26" t="s">
        <v>22</v>
      </c>
      <c r="P709" s="26" t="s">
        <v>22</v>
      </c>
      <c r="Q709" s="26" t="s">
        <v>22</v>
      </c>
      <c r="R709" s="26" t="s">
        <v>22</v>
      </c>
      <c r="S709" s="26">
        <v>0.33</v>
      </c>
      <c r="U709" s="26">
        <v>1000.0</v>
      </c>
      <c r="V709" s="26" t="s">
        <v>22</v>
      </c>
      <c r="W709" s="26" t="s">
        <v>22</v>
      </c>
      <c r="X709" s="26">
        <v>1.98</v>
      </c>
      <c r="Y709" s="26" t="s">
        <v>22</v>
      </c>
      <c r="Z709" s="26" t="s">
        <v>22</v>
      </c>
      <c r="AB709" s="26" t="s">
        <v>4707</v>
      </c>
      <c r="AC709" s="26" t="s">
        <v>4707</v>
      </c>
      <c r="AE709" s="26" t="s">
        <v>4701</v>
      </c>
      <c r="AF709" s="26" t="s">
        <v>22</v>
      </c>
      <c r="AG709" s="26" t="s">
        <v>22</v>
      </c>
      <c r="AH709" s="26" t="s">
        <v>22</v>
      </c>
      <c r="AI709" s="26" t="s">
        <v>22</v>
      </c>
      <c r="AJ709" s="26">
        <v>0.1</v>
      </c>
      <c r="AL709" s="26" t="s">
        <v>22</v>
      </c>
      <c r="AM709" s="26" t="s">
        <v>22</v>
      </c>
      <c r="AN709" s="26">
        <v>1.98</v>
      </c>
      <c r="AO709" s="26" t="s">
        <v>22</v>
      </c>
      <c r="AP709" s="26" t="s">
        <v>22</v>
      </c>
      <c r="AR709" s="26" t="s">
        <v>4714</v>
      </c>
      <c r="AS709" s="169" t="s">
        <v>22</v>
      </c>
      <c r="AT709" s="26" t="s">
        <v>5471</v>
      </c>
    </row>
    <row r="710">
      <c r="A710" s="26" t="s">
        <v>4299</v>
      </c>
      <c r="B710" s="260" t="str">
        <f> VLOOKUP($A710,datasets!$A:$B,2,0)</f>
        <v>Seccaroni et al. 2018, Proceedings (VAS8PQGQ)</v>
      </c>
      <c r="C710" s="8" t="str">
        <f t="shared" si="2"/>
        <v>VAS8PQGQ.3.2</v>
      </c>
      <c r="D710" s="26" t="s">
        <v>5138</v>
      </c>
      <c r="E710" s="26" t="s">
        <v>5138</v>
      </c>
      <c r="F710" s="26" t="s">
        <v>4701</v>
      </c>
      <c r="G710" s="26" t="s">
        <v>22</v>
      </c>
      <c r="H710" s="26" t="s">
        <v>22</v>
      </c>
      <c r="I710" s="26" t="s">
        <v>22</v>
      </c>
      <c r="J710" s="26" t="s">
        <v>22</v>
      </c>
      <c r="K710" s="26" t="s">
        <v>22</v>
      </c>
      <c r="M710" s="26">
        <v>7.0</v>
      </c>
      <c r="N710" s="26">
        <v>7.0</v>
      </c>
      <c r="O710" s="26" t="s">
        <v>22</v>
      </c>
      <c r="P710" s="26" t="s">
        <v>22</v>
      </c>
      <c r="Q710" s="26" t="s">
        <v>22</v>
      </c>
      <c r="R710" s="26" t="s">
        <v>22</v>
      </c>
      <c r="S710" s="26">
        <v>0.38</v>
      </c>
      <c r="U710" s="26">
        <v>1000.0</v>
      </c>
      <c r="V710" s="26" t="s">
        <v>22</v>
      </c>
      <c r="W710" s="26" t="s">
        <v>22</v>
      </c>
      <c r="X710" s="26">
        <v>2.07</v>
      </c>
      <c r="Y710" s="26" t="s">
        <v>22</v>
      </c>
      <c r="Z710" s="26" t="s">
        <v>22</v>
      </c>
      <c r="AB710" s="26" t="s">
        <v>4707</v>
      </c>
      <c r="AC710" s="26" t="s">
        <v>4707</v>
      </c>
      <c r="AE710" s="26" t="s">
        <v>4701</v>
      </c>
      <c r="AF710" s="26" t="s">
        <v>22</v>
      </c>
      <c r="AG710" s="26" t="s">
        <v>22</v>
      </c>
      <c r="AH710" s="26" t="s">
        <v>22</v>
      </c>
      <c r="AI710" s="26" t="s">
        <v>22</v>
      </c>
      <c r="AJ710" s="26">
        <v>0.1</v>
      </c>
      <c r="AL710" s="26" t="s">
        <v>22</v>
      </c>
      <c r="AM710" s="26" t="s">
        <v>22</v>
      </c>
      <c r="AN710" s="26">
        <v>2.07</v>
      </c>
      <c r="AO710" s="26" t="s">
        <v>22</v>
      </c>
      <c r="AP710" s="26" t="s">
        <v>22</v>
      </c>
      <c r="AR710" s="26" t="s">
        <v>4714</v>
      </c>
      <c r="AS710" s="169" t="s">
        <v>22</v>
      </c>
      <c r="AT710" s="26" t="s">
        <v>5472</v>
      </c>
    </row>
    <row r="711">
      <c r="A711" s="26" t="s">
        <v>4300</v>
      </c>
      <c r="B711" s="260" t="str">
        <f> VLOOKUP($A711,datasets!$A:$B,2,0)</f>
        <v>Seccaroni et al. 2018, Proceedings (VAS8PQGQ)</v>
      </c>
      <c r="C711" s="8" t="str">
        <f t="shared" si="2"/>
        <v>VAS8PQGQ.4.1</v>
      </c>
      <c r="D711" s="26" t="s">
        <v>5138</v>
      </c>
      <c r="E711" s="26" t="s">
        <v>5138</v>
      </c>
      <c r="F711" s="26" t="s">
        <v>4701</v>
      </c>
      <c r="G711" s="26" t="s">
        <v>22</v>
      </c>
      <c r="H711" s="26" t="s">
        <v>22</v>
      </c>
      <c r="I711" s="26" t="s">
        <v>22</v>
      </c>
      <c r="J711" s="26" t="s">
        <v>22</v>
      </c>
      <c r="K711" s="26" t="s">
        <v>22</v>
      </c>
      <c r="M711" s="26">
        <v>7.0</v>
      </c>
      <c r="N711" s="26">
        <v>7.0</v>
      </c>
      <c r="O711" s="26" t="s">
        <v>22</v>
      </c>
      <c r="P711" s="26" t="s">
        <v>22</v>
      </c>
      <c r="Q711" s="26" t="s">
        <v>22</v>
      </c>
      <c r="R711" s="26" t="s">
        <v>22</v>
      </c>
      <c r="S711" s="26">
        <v>0.3</v>
      </c>
      <c r="U711" s="26">
        <v>1000.0</v>
      </c>
      <c r="V711" s="26" t="s">
        <v>22</v>
      </c>
      <c r="W711" s="26" t="s">
        <v>22</v>
      </c>
      <c r="X711" s="26">
        <v>2.0</v>
      </c>
      <c r="Y711" s="26" t="s">
        <v>22</v>
      </c>
      <c r="Z711" s="26" t="s">
        <v>22</v>
      </c>
      <c r="AB711" s="26" t="s">
        <v>4707</v>
      </c>
      <c r="AC711" s="26" t="s">
        <v>4707</v>
      </c>
      <c r="AE711" s="26" t="s">
        <v>4701</v>
      </c>
      <c r="AF711" s="26" t="s">
        <v>22</v>
      </c>
      <c r="AG711" s="26" t="s">
        <v>22</v>
      </c>
      <c r="AH711" s="26" t="s">
        <v>22</v>
      </c>
      <c r="AI711" s="26" t="s">
        <v>22</v>
      </c>
      <c r="AJ711" s="26">
        <v>0.1</v>
      </c>
      <c r="AL711" s="26" t="s">
        <v>22</v>
      </c>
      <c r="AM711" s="26" t="s">
        <v>22</v>
      </c>
      <c r="AN711" s="26">
        <v>2.0</v>
      </c>
      <c r="AO711" s="26" t="s">
        <v>22</v>
      </c>
      <c r="AP711" s="26" t="s">
        <v>22</v>
      </c>
      <c r="AR711" s="26" t="s">
        <v>4714</v>
      </c>
      <c r="AS711" s="169" t="s">
        <v>22</v>
      </c>
      <c r="AT711" s="26" t="s">
        <v>5471</v>
      </c>
    </row>
    <row r="712">
      <c r="A712" s="26" t="s">
        <v>4300</v>
      </c>
      <c r="B712" s="260" t="str">
        <f> VLOOKUP($A712,datasets!$A:$B,2,0)</f>
        <v>Seccaroni et al. 2018, Proceedings (VAS8PQGQ)</v>
      </c>
      <c r="C712" s="8" t="str">
        <f t="shared" si="2"/>
        <v>VAS8PQGQ.4.2</v>
      </c>
      <c r="D712" s="26" t="s">
        <v>5138</v>
      </c>
      <c r="E712" s="26" t="s">
        <v>5138</v>
      </c>
      <c r="F712" s="26" t="s">
        <v>4701</v>
      </c>
      <c r="G712" s="26" t="s">
        <v>22</v>
      </c>
      <c r="H712" s="26" t="s">
        <v>22</v>
      </c>
      <c r="I712" s="26" t="s">
        <v>22</v>
      </c>
      <c r="J712" s="26" t="s">
        <v>22</v>
      </c>
      <c r="K712" s="26" t="s">
        <v>22</v>
      </c>
      <c r="M712" s="26">
        <v>7.0</v>
      </c>
      <c r="N712" s="26">
        <v>7.0</v>
      </c>
      <c r="O712" s="26" t="s">
        <v>22</v>
      </c>
      <c r="P712" s="26" t="s">
        <v>22</v>
      </c>
      <c r="Q712" s="26" t="s">
        <v>22</v>
      </c>
      <c r="R712" s="26" t="s">
        <v>22</v>
      </c>
      <c r="S712" s="26">
        <v>0.3</v>
      </c>
      <c r="U712" s="26">
        <v>1000.0</v>
      </c>
      <c r="V712" s="26" t="s">
        <v>22</v>
      </c>
      <c r="W712" s="26" t="s">
        <v>22</v>
      </c>
      <c r="X712" s="26">
        <v>2.07</v>
      </c>
      <c r="Y712" s="26" t="s">
        <v>22</v>
      </c>
      <c r="Z712" s="26" t="s">
        <v>22</v>
      </c>
      <c r="AB712" s="26" t="s">
        <v>4707</v>
      </c>
      <c r="AC712" s="26" t="s">
        <v>4707</v>
      </c>
      <c r="AE712" s="26" t="s">
        <v>4701</v>
      </c>
      <c r="AF712" s="26" t="s">
        <v>22</v>
      </c>
      <c r="AG712" s="26" t="s">
        <v>22</v>
      </c>
      <c r="AH712" s="26" t="s">
        <v>22</v>
      </c>
      <c r="AI712" s="26" t="s">
        <v>22</v>
      </c>
      <c r="AJ712" s="26">
        <v>0.1</v>
      </c>
      <c r="AL712" s="26" t="s">
        <v>22</v>
      </c>
      <c r="AM712" s="26" t="s">
        <v>22</v>
      </c>
      <c r="AN712" s="26">
        <v>2.07</v>
      </c>
      <c r="AO712" s="26" t="s">
        <v>22</v>
      </c>
      <c r="AP712" s="26" t="s">
        <v>22</v>
      </c>
      <c r="AR712" s="26" t="s">
        <v>4714</v>
      </c>
      <c r="AS712" s="169" t="s">
        <v>22</v>
      </c>
      <c r="AT712" s="26" t="s">
        <v>5472</v>
      </c>
    </row>
    <row r="713">
      <c r="A713" s="30" t="s">
        <v>3967</v>
      </c>
      <c r="B713" s="260" t="str">
        <f> VLOOKUP($A713,datasets!$A:$B,2,0)</f>
        <v>Klug et al. 2012, Tenth International Conference on Permafrost (5MLZ39V2)</v>
      </c>
      <c r="C713" s="8" t="str">
        <f t="shared" si="2"/>
        <v>5MLZ39V2.1.1</v>
      </c>
      <c r="D713" s="26" t="s">
        <v>22</v>
      </c>
      <c r="E713" s="26" t="s">
        <v>22</v>
      </c>
      <c r="F713" s="26" t="s">
        <v>22</v>
      </c>
      <c r="G713" s="26" t="s">
        <v>22</v>
      </c>
      <c r="H713" s="26" t="s">
        <v>22</v>
      </c>
      <c r="I713" s="26" t="s">
        <v>22</v>
      </c>
      <c r="J713" s="26" t="s">
        <v>22</v>
      </c>
      <c r="K713" s="26" t="s">
        <v>22</v>
      </c>
      <c r="M713" s="26" t="s">
        <v>22</v>
      </c>
      <c r="N713" s="26" t="s">
        <v>22</v>
      </c>
      <c r="O713" s="26" t="s">
        <v>22</v>
      </c>
      <c r="P713" s="26" t="s">
        <v>22</v>
      </c>
      <c r="Q713" s="26" t="s">
        <v>22</v>
      </c>
      <c r="R713" s="26" t="s">
        <v>22</v>
      </c>
      <c r="S713" s="26" t="s">
        <v>22</v>
      </c>
      <c r="U713" s="26" t="s">
        <v>22</v>
      </c>
      <c r="V713" s="26" t="s">
        <v>22</v>
      </c>
      <c r="W713" s="26" t="s">
        <v>22</v>
      </c>
      <c r="X713" s="26" t="s">
        <v>22</v>
      </c>
      <c r="Y713" s="26" t="s">
        <v>22</v>
      </c>
      <c r="Z713" s="26" t="s">
        <v>22</v>
      </c>
      <c r="AB713" s="26" t="s">
        <v>5075</v>
      </c>
      <c r="AC713" s="26" t="s">
        <v>4758</v>
      </c>
      <c r="AE713" s="26" t="s">
        <v>4695</v>
      </c>
      <c r="AF713" s="26" t="s">
        <v>22</v>
      </c>
      <c r="AG713" s="26" t="s">
        <v>22</v>
      </c>
      <c r="AH713" s="26" t="s">
        <v>22</v>
      </c>
      <c r="AI713" s="26" t="s">
        <v>22</v>
      </c>
      <c r="AJ713" s="26" t="s">
        <v>22</v>
      </c>
      <c r="AL713" s="26" t="s">
        <v>22</v>
      </c>
      <c r="AM713" s="26" t="s">
        <v>22</v>
      </c>
      <c r="AN713" s="26">
        <v>0.78</v>
      </c>
      <c r="AO713" s="26" t="s">
        <v>22</v>
      </c>
      <c r="AP713" s="26" t="s">
        <v>22</v>
      </c>
      <c r="AR713" s="26" t="s">
        <v>4714</v>
      </c>
      <c r="AS713" s="169" t="s">
        <v>22</v>
      </c>
      <c r="AT713" s="169" t="s">
        <v>5473</v>
      </c>
    </row>
    <row r="714">
      <c r="A714" s="30" t="s">
        <v>3972</v>
      </c>
      <c r="B714" s="260" t="str">
        <f> VLOOKUP($A714,datasets!$A:$B,2,0)</f>
        <v>Klug et al. 2012, Tenth International Conference on Permafrost (5MLZ39V2)</v>
      </c>
      <c r="C714" s="8" t="str">
        <f t="shared" si="2"/>
        <v>5MLZ39V2.2.1</v>
      </c>
      <c r="D714" s="26" t="s">
        <v>22</v>
      </c>
      <c r="E714" s="26" t="s">
        <v>22</v>
      </c>
      <c r="F714" s="26" t="s">
        <v>22</v>
      </c>
      <c r="G714" s="26" t="s">
        <v>22</v>
      </c>
      <c r="H714" s="26" t="s">
        <v>22</v>
      </c>
      <c r="I714" s="26" t="s">
        <v>22</v>
      </c>
      <c r="J714" s="26" t="s">
        <v>22</v>
      </c>
      <c r="K714" s="26" t="s">
        <v>22</v>
      </c>
      <c r="M714" s="26" t="s">
        <v>22</v>
      </c>
      <c r="N714" s="26" t="s">
        <v>22</v>
      </c>
      <c r="O714" s="26" t="s">
        <v>22</v>
      </c>
      <c r="P714" s="26" t="s">
        <v>22</v>
      </c>
      <c r="Q714" s="26" t="s">
        <v>22</v>
      </c>
      <c r="R714" s="26" t="s">
        <v>22</v>
      </c>
      <c r="S714" s="26" t="s">
        <v>22</v>
      </c>
      <c r="U714" s="26" t="s">
        <v>22</v>
      </c>
      <c r="V714" s="26" t="s">
        <v>22</v>
      </c>
      <c r="W714" s="26" t="s">
        <v>22</v>
      </c>
      <c r="X714" s="26" t="s">
        <v>22</v>
      </c>
      <c r="Y714" s="26" t="s">
        <v>22</v>
      </c>
      <c r="Z714" s="26" t="s">
        <v>22</v>
      </c>
      <c r="AB714" s="26" t="s">
        <v>5075</v>
      </c>
      <c r="AC714" s="26" t="s">
        <v>4758</v>
      </c>
      <c r="AE714" s="26" t="s">
        <v>4695</v>
      </c>
      <c r="AF714" s="26" t="s">
        <v>22</v>
      </c>
      <c r="AG714" s="26" t="s">
        <v>22</v>
      </c>
      <c r="AH714" s="26" t="s">
        <v>22</v>
      </c>
      <c r="AI714" s="26" t="s">
        <v>22</v>
      </c>
      <c r="AJ714" s="26" t="s">
        <v>22</v>
      </c>
      <c r="AL714" s="26" t="s">
        <v>22</v>
      </c>
      <c r="AM714" s="26" t="s">
        <v>22</v>
      </c>
      <c r="AN714" s="26">
        <v>1.29</v>
      </c>
      <c r="AO714" s="26" t="s">
        <v>22</v>
      </c>
      <c r="AP714" s="26" t="s">
        <v>22</v>
      </c>
      <c r="AR714" s="26" t="s">
        <v>4714</v>
      </c>
      <c r="AS714" s="169" t="s">
        <v>22</v>
      </c>
      <c r="AT714" s="169" t="s">
        <v>5473</v>
      </c>
    </row>
    <row r="715">
      <c r="A715" s="30" t="s">
        <v>3973</v>
      </c>
      <c r="B715" s="260" t="str">
        <f> VLOOKUP($A715,datasets!$A:$B,2,0)</f>
        <v>Klug et al. 2012, Tenth International Conference on Permafrost (5MLZ39V2)</v>
      </c>
      <c r="C715" s="8" t="str">
        <f t="shared" si="2"/>
        <v>5MLZ39V2.3.1</v>
      </c>
      <c r="D715" s="26" t="s">
        <v>22</v>
      </c>
      <c r="E715" s="26" t="s">
        <v>22</v>
      </c>
      <c r="F715" s="26" t="s">
        <v>22</v>
      </c>
      <c r="G715" s="26" t="s">
        <v>22</v>
      </c>
      <c r="H715" s="26" t="s">
        <v>22</v>
      </c>
      <c r="I715" s="26" t="s">
        <v>22</v>
      </c>
      <c r="J715" s="26" t="s">
        <v>22</v>
      </c>
      <c r="K715" s="26" t="s">
        <v>22</v>
      </c>
      <c r="M715" s="26" t="s">
        <v>22</v>
      </c>
      <c r="N715" s="26" t="s">
        <v>22</v>
      </c>
      <c r="O715" s="26" t="s">
        <v>22</v>
      </c>
      <c r="P715" s="26" t="s">
        <v>22</v>
      </c>
      <c r="Q715" s="26" t="s">
        <v>22</v>
      </c>
      <c r="R715" s="26" t="s">
        <v>22</v>
      </c>
      <c r="S715" s="26" t="s">
        <v>22</v>
      </c>
      <c r="U715" s="26" t="s">
        <v>22</v>
      </c>
      <c r="V715" s="26" t="s">
        <v>22</v>
      </c>
      <c r="W715" s="26" t="s">
        <v>22</v>
      </c>
      <c r="X715" s="26" t="s">
        <v>22</v>
      </c>
      <c r="Y715" s="26" t="s">
        <v>22</v>
      </c>
      <c r="Z715" s="26" t="s">
        <v>22</v>
      </c>
      <c r="AB715" s="26" t="s">
        <v>5075</v>
      </c>
      <c r="AC715" s="26" t="s">
        <v>4758</v>
      </c>
      <c r="AE715" s="26" t="s">
        <v>4695</v>
      </c>
      <c r="AF715" s="26" t="s">
        <v>22</v>
      </c>
      <c r="AG715" s="26" t="s">
        <v>22</v>
      </c>
      <c r="AH715" s="26" t="s">
        <v>22</v>
      </c>
      <c r="AI715" s="26" t="s">
        <v>22</v>
      </c>
      <c r="AJ715" s="26" t="s">
        <v>22</v>
      </c>
      <c r="AL715" s="26" t="s">
        <v>22</v>
      </c>
      <c r="AM715" s="26" t="s">
        <v>22</v>
      </c>
      <c r="AN715" s="26">
        <v>0.26</v>
      </c>
      <c r="AO715" s="26" t="s">
        <v>22</v>
      </c>
      <c r="AP715" s="26" t="s">
        <v>22</v>
      </c>
      <c r="AR715" s="26" t="s">
        <v>4714</v>
      </c>
      <c r="AS715" s="169" t="s">
        <v>22</v>
      </c>
      <c r="AT715" s="169" t="s">
        <v>5473</v>
      </c>
    </row>
    <row r="716">
      <c r="A716" s="30" t="s">
        <v>3974</v>
      </c>
      <c r="B716" s="260" t="str">
        <f> VLOOKUP($A716,datasets!$A:$B,2,0)</f>
        <v>Klug et al. 2012, Tenth International Conference on Permafrost (5MLZ39V2)</v>
      </c>
      <c r="C716" s="8" t="str">
        <f t="shared" si="2"/>
        <v>5MLZ39V2.4.1</v>
      </c>
      <c r="D716" s="26" t="s">
        <v>22</v>
      </c>
      <c r="E716" s="26" t="s">
        <v>22</v>
      </c>
      <c r="F716" s="26" t="s">
        <v>22</v>
      </c>
      <c r="G716" s="26" t="s">
        <v>22</v>
      </c>
      <c r="H716" s="26" t="s">
        <v>22</v>
      </c>
      <c r="I716" s="26" t="s">
        <v>22</v>
      </c>
      <c r="J716" s="26" t="s">
        <v>22</v>
      </c>
      <c r="K716" s="26" t="s">
        <v>22</v>
      </c>
      <c r="M716" s="26" t="s">
        <v>22</v>
      </c>
      <c r="N716" s="26" t="s">
        <v>22</v>
      </c>
      <c r="O716" s="26" t="s">
        <v>22</v>
      </c>
      <c r="P716" s="26" t="s">
        <v>22</v>
      </c>
      <c r="Q716" s="26" t="s">
        <v>22</v>
      </c>
      <c r="R716" s="26" t="s">
        <v>22</v>
      </c>
      <c r="S716" s="26" t="s">
        <v>22</v>
      </c>
      <c r="U716" s="26" t="s">
        <v>22</v>
      </c>
      <c r="V716" s="26" t="s">
        <v>22</v>
      </c>
      <c r="W716" s="26" t="s">
        <v>22</v>
      </c>
      <c r="X716" s="26" t="s">
        <v>22</v>
      </c>
      <c r="Y716" s="26" t="s">
        <v>22</v>
      </c>
      <c r="Z716" s="26" t="s">
        <v>22</v>
      </c>
      <c r="AB716" s="26" t="s">
        <v>5075</v>
      </c>
      <c r="AC716" s="26" t="s">
        <v>4758</v>
      </c>
      <c r="AE716" s="26" t="s">
        <v>4695</v>
      </c>
      <c r="AF716" s="26" t="s">
        <v>22</v>
      </c>
      <c r="AG716" s="26" t="s">
        <v>22</v>
      </c>
      <c r="AH716" s="26" t="s">
        <v>22</v>
      </c>
      <c r="AI716" s="26" t="s">
        <v>22</v>
      </c>
      <c r="AJ716" s="26" t="s">
        <v>22</v>
      </c>
      <c r="AL716" s="26" t="s">
        <v>22</v>
      </c>
      <c r="AM716" s="26" t="s">
        <v>22</v>
      </c>
      <c r="AN716" s="26">
        <v>0.13</v>
      </c>
      <c r="AO716" s="26" t="s">
        <v>22</v>
      </c>
      <c r="AP716" s="26" t="s">
        <v>22</v>
      </c>
      <c r="AR716" s="26" t="s">
        <v>4714</v>
      </c>
      <c r="AS716" s="169" t="s">
        <v>22</v>
      </c>
      <c r="AT716" s="169" t="s">
        <v>5473</v>
      </c>
    </row>
    <row r="717">
      <c r="A717" s="30" t="s">
        <v>3975</v>
      </c>
      <c r="B717" s="260" t="str">
        <f> VLOOKUP($A717,datasets!$A:$B,2,0)</f>
        <v>Klug et al. 2012, Tenth International Conference on Permafrost (5MLZ39V2)</v>
      </c>
      <c r="C717" s="8" t="str">
        <f t="shared" si="2"/>
        <v>5MLZ39V2.5.1</v>
      </c>
      <c r="D717" s="26" t="s">
        <v>22</v>
      </c>
      <c r="E717" s="26" t="s">
        <v>22</v>
      </c>
      <c r="F717" s="26" t="s">
        <v>22</v>
      </c>
      <c r="G717" s="26" t="s">
        <v>22</v>
      </c>
      <c r="H717" s="26" t="s">
        <v>22</v>
      </c>
      <c r="I717" s="26" t="s">
        <v>22</v>
      </c>
      <c r="J717" s="26" t="s">
        <v>22</v>
      </c>
      <c r="K717" s="26" t="s">
        <v>22</v>
      </c>
      <c r="M717" s="26" t="s">
        <v>22</v>
      </c>
      <c r="N717" s="26" t="s">
        <v>22</v>
      </c>
      <c r="O717" s="26" t="s">
        <v>22</v>
      </c>
      <c r="P717" s="26" t="s">
        <v>22</v>
      </c>
      <c r="Q717" s="26" t="s">
        <v>22</v>
      </c>
      <c r="R717" s="26" t="s">
        <v>22</v>
      </c>
      <c r="S717" s="26" t="s">
        <v>22</v>
      </c>
      <c r="U717" s="26" t="s">
        <v>22</v>
      </c>
      <c r="V717" s="26" t="s">
        <v>22</v>
      </c>
      <c r="W717" s="26" t="s">
        <v>22</v>
      </c>
      <c r="X717" s="26" t="s">
        <v>22</v>
      </c>
      <c r="Y717" s="26" t="s">
        <v>22</v>
      </c>
      <c r="Z717" s="26" t="s">
        <v>22</v>
      </c>
      <c r="AB717" s="26" t="s">
        <v>5075</v>
      </c>
      <c r="AC717" s="26" t="s">
        <v>4758</v>
      </c>
      <c r="AE717" s="26" t="s">
        <v>4695</v>
      </c>
      <c r="AF717" s="26" t="s">
        <v>22</v>
      </c>
      <c r="AG717" s="26" t="s">
        <v>22</v>
      </c>
      <c r="AH717" s="26" t="s">
        <v>22</v>
      </c>
      <c r="AI717" s="26" t="s">
        <v>22</v>
      </c>
      <c r="AJ717" s="26" t="s">
        <v>22</v>
      </c>
      <c r="AL717" s="26" t="s">
        <v>22</v>
      </c>
      <c r="AM717" s="26" t="s">
        <v>22</v>
      </c>
      <c r="AN717" s="26">
        <v>0.58</v>
      </c>
      <c r="AO717" s="26" t="s">
        <v>22</v>
      </c>
      <c r="AP717" s="26" t="s">
        <v>22</v>
      </c>
      <c r="AR717" s="26" t="s">
        <v>4714</v>
      </c>
      <c r="AS717" s="169" t="s">
        <v>22</v>
      </c>
      <c r="AT717" s="169" t="s">
        <v>5473</v>
      </c>
    </row>
    <row r="718">
      <c r="A718" s="30" t="s">
        <v>3976</v>
      </c>
      <c r="B718" s="260" t="str">
        <f> VLOOKUP($A718,datasets!$A:$B,2,0)</f>
        <v>Klug et al. 2012, Tenth International Conference on Permafrost (5MLZ39V2)</v>
      </c>
      <c r="C718" s="8" t="str">
        <f t="shared" si="2"/>
        <v>5MLZ39V2.6.1</v>
      </c>
      <c r="D718" s="26" t="s">
        <v>22</v>
      </c>
      <c r="E718" s="26" t="s">
        <v>22</v>
      </c>
      <c r="F718" s="26" t="s">
        <v>22</v>
      </c>
      <c r="G718" s="26" t="s">
        <v>22</v>
      </c>
      <c r="H718" s="26" t="s">
        <v>22</v>
      </c>
      <c r="I718" s="26" t="s">
        <v>22</v>
      </c>
      <c r="J718" s="26" t="s">
        <v>22</v>
      </c>
      <c r="K718" s="26" t="s">
        <v>22</v>
      </c>
      <c r="M718" s="26" t="s">
        <v>22</v>
      </c>
      <c r="N718" s="26" t="s">
        <v>22</v>
      </c>
      <c r="O718" s="26" t="s">
        <v>22</v>
      </c>
      <c r="P718" s="26" t="s">
        <v>22</v>
      </c>
      <c r="Q718" s="26" t="s">
        <v>22</v>
      </c>
      <c r="R718" s="26" t="s">
        <v>22</v>
      </c>
      <c r="S718" s="26" t="s">
        <v>22</v>
      </c>
      <c r="U718" s="26" t="s">
        <v>22</v>
      </c>
      <c r="V718" s="26" t="s">
        <v>22</v>
      </c>
      <c r="W718" s="26" t="s">
        <v>22</v>
      </c>
      <c r="X718" s="26" t="s">
        <v>22</v>
      </c>
      <c r="Y718" s="26" t="s">
        <v>22</v>
      </c>
      <c r="Z718" s="26" t="s">
        <v>22</v>
      </c>
      <c r="AB718" s="26" t="s">
        <v>5075</v>
      </c>
      <c r="AC718" s="26" t="s">
        <v>4758</v>
      </c>
      <c r="AE718" s="26" t="s">
        <v>4695</v>
      </c>
      <c r="AF718" s="26" t="s">
        <v>22</v>
      </c>
      <c r="AG718" s="26" t="s">
        <v>22</v>
      </c>
      <c r="AH718" s="26" t="s">
        <v>22</v>
      </c>
      <c r="AI718" s="26" t="s">
        <v>22</v>
      </c>
      <c r="AJ718" s="26" t="s">
        <v>22</v>
      </c>
      <c r="AL718" s="26" t="s">
        <v>22</v>
      </c>
      <c r="AM718" s="26" t="s">
        <v>22</v>
      </c>
      <c r="AN718" s="26">
        <v>0.29</v>
      </c>
      <c r="AO718" s="26" t="s">
        <v>22</v>
      </c>
      <c r="AP718" s="26" t="s">
        <v>22</v>
      </c>
      <c r="AR718" s="26" t="s">
        <v>4714</v>
      </c>
      <c r="AS718" s="169" t="s">
        <v>22</v>
      </c>
      <c r="AT718" s="169" t="s">
        <v>5473</v>
      </c>
    </row>
    <row r="719">
      <c r="A719" s="30" t="s">
        <v>3977</v>
      </c>
      <c r="B719" s="260" t="str">
        <f> VLOOKUP($A719,datasets!$A:$B,2,0)</f>
        <v>Klug et al. 2012, Tenth International Conference on Permafrost (5MLZ39V2)</v>
      </c>
      <c r="C719" s="8" t="str">
        <f t="shared" si="2"/>
        <v>5MLZ39V2.7.1</v>
      </c>
      <c r="D719" s="26" t="s">
        <v>22</v>
      </c>
      <c r="E719" s="26" t="s">
        <v>22</v>
      </c>
      <c r="F719" s="26" t="s">
        <v>22</v>
      </c>
      <c r="G719" s="26" t="s">
        <v>22</v>
      </c>
      <c r="H719" s="26" t="s">
        <v>22</v>
      </c>
      <c r="I719" s="26" t="s">
        <v>22</v>
      </c>
      <c r="J719" s="26" t="s">
        <v>22</v>
      </c>
      <c r="K719" s="26" t="s">
        <v>22</v>
      </c>
      <c r="M719" s="26" t="s">
        <v>22</v>
      </c>
      <c r="N719" s="26" t="s">
        <v>22</v>
      </c>
      <c r="O719" s="26" t="s">
        <v>22</v>
      </c>
      <c r="P719" s="26" t="s">
        <v>22</v>
      </c>
      <c r="Q719" s="26" t="s">
        <v>22</v>
      </c>
      <c r="R719" s="26" t="s">
        <v>22</v>
      </c>
      <c r="S719" s="26" t="s">
        <v>22</v>
      </c>
      <c r="U719" s="26" t="s">
        <v>22</v>
      </c>
      <c r="V719" s="26" t="s">
        <v>22</v>
      </c>
      <c r="W719" s="26" t="s">
        <v>22</v>
      </c>
      <c r="X719" s="26" t="s">
        <v>22</v>
      </c>
      <c r="Y719" s="26" t="s">
        <v>22</v>
      </c>
      <c r="Z719" s="26" t="s">
        <v>22</v>
      </c>
      <c r="AB719" s="26" t="s">
        <v>5075</v>
      </c>
      <c r="AC719" s="26" t="s">
        <v>4758</v>
      </c>
      <c r="AE719" s="26" t="s">
        <v>4695</v>
      </c>
      <c r="AF719" s="26" t="s">
        <v>22</v>
      </c>
      <c r="AG719" s="26" t="s">
        <v>22</v>
      </c>
      <c r="AH719" s="26" t="s">
        <v>22</v>
      </c>
      <c r="AI719" s="26" t="s">
        <v>22</v>
      </c>
      <c r="AJ719" s="26" t="s">
        <v>22</v>
      </c>
      <c r="AL719" s="26" t="s">
        <v>22</v>
      </c>
      <c r="AM719" s="26" t="s">
        <v>22</v>
      </c>
      <c r="AN719" s="26">
        <v>0.55</v>
      </c>
      <c r="AO719" s="26" t="s">
        <v>22</v>
      </c>
      <c r="AP719" s="26" t="s">
        <v>22</v>
      </c>
      <c r="AR719" s="26" t="s">
        <v>4714</v>
      </c>
      <c r="AS719" s="169" t="s">
        <v>22</v>
      </c>
      <c r="AT719" s="169" t="s">
        <v>5473</v>
      </c>
    </row>
    <row r="720">
      <c r="A720" s="30" t="s">
        <v>3978</v>
      </c>
      <c r="B720" s="260" t="str">
        <f> VLOOKUP($A720,datasets!$A:$B,2,0)</f>
        <v>Klug et al. 2012, Tenth International Conference on Permafrost (5MLZ39V2)</v>
      </c>
      <c r="C720" s="8" t="str">
        <f t="shared" si="2"/>
        <v>5MLZ39V2.8.1</v>
      </c>
      <c r="D720" s="26" t="s">
        <v>22</v>
      </c>
      <c r="E720" s="26" t="s">
        <v>22</v>
      </c>
      <c r="F720" s="26" t="s">
        <v>22</v>
      </c>
      <c r="G720" s="26" t="s">
        <v>22</v>
      </c>
      <c r="H720" s="26" t="s">
        <v>22</v>
      </c>
      <c r="I720" s="26" t="s">
        <v>22</v>
      </c>
      <c r="J720" s="26" t="s">
        <v>22</v>
      </c>
      <c r="K720" s="26" t="s">
        <v>22</v>
      </c>
      <c r="M720" s="26" t="s">
        <v>22</v>
      </c>
      <c r="N720" s="26" t="s">
        <v>22</v>
      </c>
      <c r="O720" s="26" t="s">
        <v>22</v>
      </c>
      <c r="P720" s="26" t="s">
        <v>22</v>
      </c>
      <c r="Q720" s="26" t="s">
        <v>22</v>
      </c>
      <c r="R720" s="26" t="s">
        <v>22</v>
      </c>
      <c r="S720" s="26" t="s">
        <v>22</v>
      </c>
      <c r="U720" s="26" t="s">
        <v>22</v>
      </c>
      <c r="V720" s="26" t="s">
        <v>22</v>
      </c>
      <c r="W720" s="26" t="s">
        <v>22</v>
      </c>
      <c r="X720" s="26" t="s">
        <v>22</v>
      </c>
      <c r="Y720" s="26" t="s">
        <v>22</v>
      </c>
      <c r="Z720" s="26" t="s">
        <v>22</v>
      </c>
      <c r="AB720" s="26" t="s">
        <v>5075</v>
      </c>
      <c r="AC720" s="26" t="s">
        <v>4758</v>
      </c>
      <c r="AE720" s="26" t="s">
        <v>4695</v>
      </c>
      <c r="AF720" s="26" t="s">
        <v>22</v>
      </c>
      <c r="AG720" s="26" t="s">
        <v>22</v>
      </c>
      <c r="AH720" s="26" t="s">
        <v>22</v>
      </c>
      <c r="AI720" s="26" t="s">
        <v>22</v>
      </c>
      <c r="AJ720" s="26" t="s">
        <v>22</v>
      </c>
      <c r="AL720" s="26" t="s">
        <v>22</v>
      </c>
      <c r="AM720" s="26" t="s">
        <v>22</v>
      </c>
      <c r="AN720" s="26">
        <v>0.25</v>
      </c>
      <c r="AO720" s="26" t="s">
        <v>22</v>
      </c>
      <c r="AP720" s="26" t="s">
        <v>22</v>
      </c>
      <c r="AR720" s="26" t="s">
        <v>4714</v>
      </c>
      <c r="AS720" s="169" t="s">
        <v>22</v>
      </c>
      <c r="AT720" s="169" t="s">
        <v>5473</v>
      </c>
    </row>
    <row r="721">
      <c r="A721" s="30" t="s">
        <v>3979</v>
      </c>
      <c r="B721" s="260" t="str">
        <f> VLOOKUP($A721,datasets!$A:$B,2,0)</f>
        <v>Klug et al. 2012, Tenth International Conference on Permafrost (5MLZ39V2)</v>
      </c>
      <c r="C721" s="8" t="str">
        <f t="shared" si="2"/>
        <v>5MLZ39V2.9.1</v>
      </c>
      <c r="D721" s="26" t="s">
        <v>22</v>
      </c>
      <c r="E721" s="26" t="s">
        <v>22</v>
      </c>
      <c r="F721" s="26" t="s">
        <v>22</v>
      </c>
      <c r="G721" s="26" t="s">
        <v>22</v>
      </c>
      <c r="H721" s="26" t="s">
        <v>22</v>
      </c>
      <c r="I721" s="26" t="s">
        <v>22</v>
      </c>
      <c r="J721" s="26" t="s">
        <v>22</v>
      </c>
      <c r="K721" s="26" t="s">
        <v>22</v>
      </c>
      <c r="M721" s="26" t="s">
        <v>22</v>
      </c>
      <c r="N721" s="26" t="s">
        <v>22</v>
      </c>
      <c r="O721" s="26" t="s">
        <v>22</v>
      </c>
      <c r="P721" s="26" t="s">
        <v>22</v>
      </c>
      <c r="Q721" s="26" t="s">
        <v>22</v>
      </c>
      <c r="R721" s="26" t="s">
        <v>22</v>
      </c>
      <c r="S721" s="26" t="s">
        <v>22</v>
      </c>
      <c r="U721" s="26" t="s">
        <v>22</v>
      </c>
      <c r="V721" s="26" t="s">
        <v>22</v>
      </c>
      <c r="W721" s="26" t="s">
        <v>22</v>
      </c>
      <c r="X721" s="26" t="s">
        <v>22</v>
      </c>
      <c r="Y721" s="26" t="s">
        <v>22</v>
      </c>
      <c r="Z721" s="26" t="s">
        <v>22</v>
      </c>
      <c r="AB721" s="26" t="s">
        <v>5075</v>
      </c>
      <c r="AC721" s="26" t="s">
        <v>4758</v>
      </c>
      <c r="AE721" s="26" t="s">
        <v>4695</v>
      </c>
      <c r="AF721" s="26" t="s">
        <v>22</v>
      </c>
      <c r="AG721" s="26" t="s">
        <v>22</v>
      </c>
      <c r="AH721" s="26" t="s">
        <v>22</v>
      </c>
      <c r="AI721" s="26" t="s">
        <v>22</v>
      </c>
      <c r="AJ721" s="26" t="s">
        <v>22</v>
      </c>
      <c r="AL721" s="26" t="s">
        <v>22</v>
      </c>
      <c r="AM721" s="26" t="s">
        <v>22</v>
      </c>
      <c r="AN721" s="26">
        <v>0.42</v>
      </c>
      <c r="AO721" s="26" t="s">
        <v>22</v>
      </c>
      <c r="AP721" s="26" t="s">
        <v>22</v>
      </c>
      <c r="AR721" s="26" t="s">
        <v>4714</v>
      </c>
      <c r="AS721" s="169" t="s">
        <v>22</v>
      </c>
      <c r="AT721" s="169" t="s">
        <v>5473</v>
      </c>
    </row>
    <row r="722">
      <c r="A722" s="30" t="s">
        <v>3980</v>
      </c>
      <c r="B722" s="260" t="str">
        <f> VLOOKUP($A722,datasets!$A:$B,2,0)</f>
        <v>Klug et al. 2012, Tenth International Conference on Permafrost (5MLZ39V2)</v>
      </c>
      <c r="C722" s="8" t="str">
        <f t="shared" si="2"/>
        <v>5MLZ39V2.10.1</v>
      </c>
      <c r="D722" s="26" t="s">
        <v>22</v>
      </c>
      <c r="E722" s="26" t="s">
        <v>22</v>
      </c>
      <c r="F722" s="26" t="s">
        <v>22</v>
      </c>
      <c r="G722" s="26" t="s">
        <v>22</v>
      </c>
      <c r="H722" s="26" t="s">
        <v>22</v>
      </c>
      <c r="I722" s="26" t="s">
        <v>22</v>
      </c>
      <c r="J722" s="26" t="s">
        <v>22</v>
      </c>
      <c r="K722" s="26" t="s">
        <v>22</v>
      </c>
      <c r="M722" s="26" t="s">
        <v>22</v>
      </c>
      <c r="N722" s="26" t="s">
        <v>22</v>
      </c>
      <c r="O722" s="26" t="s">
        <v>22</v>
      </c>
      <c r="P722" s="26" t="s">
        <v>22</v>
      </c>
      <c r="Q722" s="26" t="s">
        <v>22</v>
      </c>
      <c r="R722" s="26" t="s">
        <v>22</v>
      </c>
      <c r="S722" s="26" t="s">
        <v>22</v>
      </c>
      <c r="U722" s="26" t="s">
        <v>22</v>
      </c>
      <c r="V722" s="26" t="s">
        <v>22</v>
      </c>
      <c r="W722" s="26" t="s">
        <v>22</v>
      </c>
      <c r="X722" s="26" t="s">
        <v>22</v>
      </c>
      <c r="Y722" s="26" t="s">
        <v>22</v>
      </c>
      <c r="Z722" s="26" t="s">
        <v>22</v>
      </c>
      <c r="AB722" s="26" t="s">
        <v>5075</v>
      </c>
      <c r="AC722" s="26" t="s">
        <v>4758</v>
      </c>
      <c r="AE722" s="26" t="s">
        <v>4695</v>
      </c>
      <c r="AF722" s="26" t="s">
        <v>22</v>
      </c>
      <c r="AG722" s="26" t="s">
        <v>22</v>
      </c>
      <c r="AH722" s="26" t="s">
        <v>22</v>
      </c>
      <c r="AI722" s="26" t="s">
        <v>22</v>
      </c>
      <c r="AJ722" s="26" t="s">
        <v>22</v>
      </c>
      <c r="AL722" s="26" t="s">
        <v>22</v>
      </c>
      <c r="AM722" s="26" t="s">
        <v>22</v>
      </c>
      <c r="AN722" s="26">
        <v>0.41</v>
      </c>
      <c r="AO722" s="26" t="s">
        <v>22</v>
      </c>
      <c r="AP722" s="26" t="s">
        <v>22</v>
      </c>
      <c r="AR722" s="26" t="s">
        <v>4714</v>
      </c>
      <c r="AS722" s="169" t="s">
        <v>22</v>
      </c>
      <c r="AT722" s="169" t="s">
        <v>5473</v>
      </c>
    </row>
    <row r="723">
      <c r="B723" s="260" t="str">
        <f> VLOOKUP($A723,datasets!$A:$B,2,0)</f>
        <v>#N/A</v>
      </c>
      <c r="C723" s="8" t="str">
        <f t="shared" si="2"/>
        <v>.0</v>
      </c>
      <c r="F723" s="30"/>
    </row>
    <row r="724">
      <c r="B724" s="260" t="str">
        <f> VLOOKUP($A724,datasets!$A:$B,2,0)</f>
        <v>#N/A</v>
      </c>
      <c r="C724" s="8" t="str">
        <f t="shared" si="2"/>
        <v>.0</v>
      </c>
      <c r="F724" s="30"/>
    </row>
    <row r="725">
      <c r="B725" s="260" t="str">
        <f> VLOOKUP($A725,datasets!$A:$B,2,0)</f>
        <v>#N/A</v>
      </c>
      <c r="C725" s="8" t="str">
        <f t="shared" si="2"/>
        <v>.0</v>
      </c>
      <c r="F725" s="30"/>
    </row>
    <row r="726">
      <c r="B726" s="260" t="str">
        <f> VLOOKUP($A726,datasets!$A:$B,2,0)</f>
        <v>#N/A</v>
      </c>
      <c r="C726" s="8" t="str">
        <f t="shared" si="2"/>
        <v>.0</v>
      </c>
      <c r="F726" s="30"/>
    </row>
    <row r="727">
      <c r="B727" s="260" t="str">
        <f> VLOOKUP($A727,datasets!$A:$B,2,0)</f>
        <v>#N/A</v>
      </c>
      <c r="C727" s="8" t="str">
        <f t="shared" si="2"/>
        <v>.0</v>
      </c>
      <c r="F727" s="30"/>
    </row>
    <row r="728">
      <c r="B728" s="260" t="str">
        <f> VLOOKUP($A728,datasets!$A:$B,2,0)</f>
        <v>#N/A</v>
      </c>
      <c r="C728" s="8" t="str">
        <f t="shared" si="2"/>
        <v>.0</v>
      </c>
      <c r="F728" s="30"/>
    </row>
    <row r="729">
      <c r="B729" s="260" t="str">
        <f> VLOOKUP($A729,datasets!$A:$B,2,0)</f>
        <v>#N/A</v>
      </c>
      <c r="C729" s="8" t="str">
        <f t="shared" si="2"/>
        <v>.0</v>
      </c>
      <c r="F729" s="30"/>
    </row>
    <row r="730">
      <c r="B730" s="260" t="str">
        <f> VLOOKUP($A730,datasets!$A:$B,2,0)</f>
        <v>#N/A</v>
      </c>
      <c r="C730" s="8" t="str">
        <f t="shared" si="2"/>
        <v>.0</v>
      </c>
      <c r="F730" s="30"/>
    </row>
    <row r="731">
      <c r="B731" s="260" t="str">
        <f> VLOOKUP($A731,datasets!$A:$B,2,0)</f>
        <v>#N/A</v>
      </c>
      <c r="C731" s="8" t="str">
        <f t="shared" si="2"/>
        <v>.0</v>
      </c>
      <c r="F731" s="30"/>
    </row>
    <row r="732">
      <c r="B732" s="260" t="str">
        <f> VLOOKUP($A732,datasets!$A:$B,2,0)</f>
        <v>#N/A</v>
      </c>
      <c r="C732" s="8" t="str">
        <f t="shared" si="2"/>
        <v>.0</v>
      </c>
      <c r="F732" s="30"/>
    </row>
    <row r="733">
      <c r="B733" s="260" t="str">
        <f> VLOOKUP($A733,datasets!$A:$B,2,0)</f>
        <v>#N/A</v>
      </c>
      <c r="C733" s="8" t="str">
        <f t="shared" si="2"/>
        <v>.0</v>
      </c>
      <c r="F733" s="30"/>
    </row>
    <row r="734">
      <c r="B734" s="260" t="str">
        <f> VLOOKUP($A734,datasets!$A:$B,2,0)</f>
        <v>#N/A</v>
      </c>
      <c r="C734" s="8" t="str">
        <f t="shared" si="2"/>
        <v>.0</v>
      </c>
      <c r="F734" s="30"/>
    </row>
    <row r="735">
      <c r="B735" s="260" t="str">
        <f> VLOOKUP($A735,datasets!$A:$B,2,0)</f>
        <v>#N/A</v>
      </c>
      <c r="C735" s="8" t="str">
        <f t="shared" si="2"/>
        <v>.0</v>
      </c>
      <c r="F735" s="30"/>
    </row>
    <row r="736">
      <c r="B736" s="260" t="str">
        <f> VLOOKUP($A736,datasets!$A:$B,2,0)</f>
        <v>#N/A</v>
      </c>
      <c r="C736" s="8" t="str">
        <f t="shared" si="2"/>
        <v>.0</v>
      </c>
      <c r="F736" s="30"/>
    </row>
    <row r="737">
      <c r="B737" s="260" t="str">
        <f> VLOOKUP($A737,datasets!$A:$B,2,0)</f>
        <v>#N/A</v>
      </c>
      <c r="C737" s="8" t="str">
        <f t="shared" si="2"/>
        <v>.0</v>
      </c>
      <c r="F737" s="30"/>
    </row>
    <row r="738">
      <c r="B738" s="260" t="str">
        <f> VLOOKUP($A738,datasets!$A:$B,2,0)</f>
        <v>#N/A</v>
      </c>
      <c r="C738" s="8" t="str">
        <f t="shared" si="2"/>
        <v>.0</v>
      </c>
      <c r="F738" s="30"/>
    </row>
    <row r="739">
      <c r="B739" s="260" t="str">
        <f> VLOOKUP($A739,datasets!$A:$B,2,0)</f>
        <v>#N/A</v>
      </c>
      <c r="C739" s="8" t="str">
        <f t="shared" si="2"/>
        <v>.0</v>
      </c>
      <c r="F739" s="30"/>
    </row>
    <row r="740">
      <c r="F740" s="30"/>
    </row>
    <row r="741">
      <c r="F741" s="30"/>
    </row>
    <row r="742">
      <c r="F742" s="30"/>
    </row>
    <row r="743">
      <c r="F743" s="30"/>
    </row>
    <row r="744">
      <c r="F744" s="30"/>
    </row>
    <row r="745">
      <c r="F745" s="30"/>
    </row>
    <row r="746">
      <c r="F746" s="30"/>
    </row>
    <row r="747">
      <c r="F747" s="30"/>
    </row>
    <row r="748">
      <c r="F748" s="30"/>
    </row>
    <row r="749">
      <c r="F749" s="30"/>
    </row>
    <row r="750">
      <c r="F750" s="30"/>
    </row>
    <row r="751">
      <c r="F751" s="30"/>
    </row>
    <row r="752">
      <c r="F752" s="30"/>
    </row>
    <row r="753">
      <c r="F753" s="30"/>
    </row>
    <row r="754">
      <c r="F754" s="30"/>
    </row>
    <row r="755">
      <c r="F755" s="30"/>
    </row>
    <row r="756">
      <c r="F756" s="30"/>
    </row>
    <row r="757">
      <c r="F757" s="30"/>
    </row>
    <row r="758">
      <c r="F758" s="30"/>
    </row>
    <row r="759">
      <c r="F759" s="30"/>
    </row>
    <row r="760">
      <c r="F760" s="30"/>
    </row>
    <row r="761">
      <c r="F761" s="30"/>
    </row>
    <row r="762">
      <c r="F762" s="30"/>
    </row>
    <row r="763">
      <c r="F763" s="30"/>
    </row>
    <row r="764">
      <c r="F764" s="30"/>
    </row>
    <row r="765">
      <c r="F765" s="30"/>
    </row>
    <row r="766">
      <c r="F766" s="30"/>
    </row>
    <row r="767">
      <c r="F767" s="30"/>
    </row>
    <row r="768">
      <c r="F768" s="30"/>
    </row>
    <row r="769">
      <c r="F769" s="30"/>
    </row>
    <row r="770">
      <c r="F770" s="30"/>
    </row>
    <row r="771">
      <c r="F771" s="30"/>
    </row>
    <row r="772">
      <c r="F772" s="30"/>
    </row>
    <row r="773">
      <c r="F773" s="30"/>
    </row>
    <row r="774">
      <c r="F774" s="30"/>
    </row>
    <row r="775">
      <c r="F775" s="30"/>
    </row>
    <row r="776">
      <c r="F776" s="30"/>
    </row>
    <row r="777">
      <c r="F777" s="30"/>
    </row>
    <row r="778">
      <c r="F778" s="30"/>
    </row>
    <row r="779">
      <c r="F779" s="30"/>
    </row>
    <row r="780">
      <c r="F780" s="30"/>
    </row>
    <row r="781">
      <c r="F781" s="30"/>
    </row>
    <row r="782">
      <c r="F782" s="30"/>
    </row>
    <row r="783">
      <c r="F783" s="30"/>
    </row>
    <row r="784">
      <c r="F784" s="30"/>
    </row>
    <row r="785">
      <c r="F785" s="30"/>
    </row>
    <row r="786">
      <c r="F786" s="30"/>
    </row>
    <row r="787">
      <c r="F787" s="30"/>
    </row>
    <row r="788">
      <c r="F788" s="30"/>
    </row>
    <row r="789">
      <c r="F789" s="30"/>
    </row>
    <row r="790">
      <c r="F790" s="30"/>
    </row>
    <row r="791">
      <c r="F791" s="30"/>
    </row>
    <row r="792">
      <c r="F792" s="30"/>
    </row>
    <row r="793">
      <c r="F793" s="30"/>
    </row>
    <row r="794">
      <c r="F794" s="30"/>
    </row>
    <row r="795">
      <c r="F795" s="30"/>
    </row>
    <row r="796">
      <c r="F796" s="30"/>
    </row>
    <row r="797">
      <c r="F797" s="30"/>
    </row>
    <row r="798">
      <c r="F798" s="30"/>
    </row>
    <row r="799">
      <c r="F799" s="30"/>
    </row>
    <row r="800">
      <c r="F800" s="30"/>
    </row>
    <row r="801">
      <c r="F801" s="30"/>
    </row>
    <row r="802">
      <c r="F802" s="30"/>
    </row>
    <row r="803">
      <c r="F803" s="30"/>
    </row>
    <row r="804">
      <c r="F804" s="30"/>
    </row>
    <row r="805">
      <c r="F805" s="30"/>
    </row>
    <row r="806">
      <c r="F806" s="30"/>
    </row>
    <row r="807">
      <c r="F807" s="30"/>
    </row>
    <row r="808">
      <c r="F808" s="30"/>
    </row>
    <row r="809">
      <c r="F809" s="30"/>
    </row>
    <row r="810">
      <c r="F810" s="30"/>
    </row>
    <row r="811">
      <c r="F811" s="30"/>
    </row>
    <row r="812">
      <c r="F812" s="30"/>
    </row>
    <row r="813">
      <c r="F813" s="30"/>
    </row>
    <row r="814">
      <c r="F814" s="30"/>
    </row>
    <row r="815">
      <c r="F815" s="30"/>
    </row>
    <row r="816">
      <c r="F816" s="30"/>
    </row>
    <row r="817">
      <c r="F817" s="30"/>
    </row>
    <row r="818">
      <c r="F818" s="30"/>
    </row>
    <row r="819">
      <c r="F819" s="30"/>
    </row>
    <row r="820">
      <c r="F820" s="30"/>
    </row>
    <row r="821">
      <c r="F821" s="30"/>
    </row>
    <row r="822">
      <c r="F822" s="30"/>
    </row>
    <row r="823">
      <c r="F823" s="30"/>
    </row>
    <row r="824">
      <c r="F824" s="30"/>
    </row>
    <row r="825">
      <c r="F825" s="30"/>
    </row>
    <row r="826">
      <c r="F826" s="30"/>
    </row>
    <row r="827">
      <c r="F827" s="30"/>
    </row>
    <row r="828">
      <c r="F828" s="30"/>
    </row>
    <row r="829">
      <c r="F829" s="30"/>
    </row>
    <row r="830">
      <c r="F830" s="30"/>
    </row>
    <row r="831">
      <c r="F831" s="30"/>
    </row>
    <row r="832">
      <c r="F832" s="30"/>
    </row>
    <row r="833">
      <c r="F833" s="30"/>
    </row>
    <row r="834">
      <c r="F834" s="30"/>
    </row>
    <row r="835">
      <c r="F835" s="30"/>
    </row>
    <row r="836">
      <c r="F836" s="30"/>
    </row>
    <row r="837">
      <c r="F837" s="30"/>
    </row>
    <row r="838">
      <c r="F838" s="30"/>
    </row>
    <row r="839">
      <c r="F839" s="30"/>
    </row>
    <row r="840">
      <c r="F840" s="30"/>
    </row>
    <row r="841">
      <c r="F841" s="30"/>
    </row>
    <row r="842">
      <c r="F842" s="30"/>
    </row>
    <row r="843">
      <c r="F843" s="30"/>
    </row>
    <row r="844">
      <c r="F844" s="30"/>
    </row>
    <row r="845">
      <c r="F845" s="30"/>
    </row>
    <row r="846">
      <c r="F846" s="30"/>
    </row>
    <row r="847">
      <c r="F847" s="30"/>
    </row>
    <row r="848">
      <c r="F848" s="30"/>
    </row>
    <row r="849">
      <c r="F849" s="30"/>
    </row>
    <row r="850">
      <c r="F850" s="30"/>
    </row>
    <row r="851">
      <c r="F851" s="30"/>
    </row>
    <row r="852">
      <c r="F852" s="30"/>
    </row>
    <row r="853">
      <c r="F853" s="30"/>
    </row>
    <row r="854">
      <c r="F854" s="30"/>
    </row>
    <row r="855">
      <c r="F855" s="30"/>
    </row>
    <row r="856">
      <c r="F856" s="30"/>
    </row>
    <row r="857">
      <c r="F857" s="30"/>
    </row>
    <row r="858">
      <c r="F858" s="30"/>
    </row>
    <row r="859">
      <c r="F859" s="30"/>
    </row>
    <row r="860">
      <c r="F860" s="30"/>
    </row>
    <row r="861">
      <c r="F861" s="30"/>
    </row>
    <row r="862">
      <c r="F862" s="30"/>
    </row>
    <row r="863">
      <c r="F863" s="30"/>
    </row>
    <row r="864">
      <c r="F864" s="30"/>
    </row>
    <row r="865">
      <c r="F865" s="30"/>
    </row>
    <row r="866">
      <c r="F866" s="30"/>
    </row>
    <row r="867">
      <c r="F867" s="30"/>
    </row>
    <row r="868">
      <c r="F868" s="30"/>
    </row>
    <row r="869">
      <c r="F869" s="30"/>
    </row>
    <row r="870">
      <c r="F870" s="30"/>
    </row>
    <row r="871">
      <c r="F871" s="30"/>
    </row>
    <row r="872">
      <c r="F872" s="30"/>
    </row>
    <row r="873">
      <c r="F873" s="30"/>
    </row>
    <row r="874">
      <c r="F874" s="30"/>
    </row>
    <row r="875">
      <c r="F875" s="30"/>
    </row>
    <row r="876">
      <c r="F876" s="30"/>
    </row>
    <row r="877">
      <c r="F877" s="30"/>
    </row>
    <row r="878">
      <c r="F878" s="30"/>
    </row>
    <row r="879">
      <c r="F879" s="30"/>
    </row>
    <row r="880">
      <c r="F880" s="30"/>
    </row>
    <row r="881">
      <c r="F881" s="30"/>
    </row>
    <row r="882">
      <c r="F882" s="30"/>
    </row>
    <row r="883">
      <c r="F883" s="30"/>
    </row>
    <row r="884">
      <c r="F884" s="30"/>
    </row>
    <row r="885">
      <c r="F885" s="30"/>
    </row>
    <row r="886">
      <c r="F886" s="30"/>
    </row>
    <row r="887">
      <c r="F887" s="30"/>
    </row>
    <row r="888">
      <c r="F888" s="30"/>
    </row>
    <row r="889">
      <c r="F889" s="30"/>
    </row>
    <row r="890">
      <c r="F890" s="30"/>
    </row>
    <row r="891">
      <c r="F891" s="30"/>
    </row>
    <row r="892">
      <c r="F892" s="30"/>
    </row>
    <row r="893">
      <c r="F893" s="30"/>
    </row>
    <row r="894">
      <c r="F894" s="30"/>
    </row>
    <row r="895">
      <c r="F895" s="30"/>
    </row>
    <row r="896">
      <c r="F896" s="30"/>
    </row>
    <row r="897">
      <c r="F897" s="30"/>
    </row>
    <row r="898">
      <c r="F898" s="30"/>
    </row>
    <row r="899">
      <c r="F899" s="30"/>
    </row>
    <row r="900">
      <c r="F900" s="30"/>
    </row>
    <row r="901">
      <c r="F901" s="30"/>
    </row>
    <row r="902">
      <c r="F902" s="30"/>
    </row>
    <row r="903">
      <c r="F903" s="30"/>
    </row>
    <row r="904">
      <c r="F904" s="30"/>
    </row>
    <row r="905">
      <c r="F905" s="30"/>
    </row>
    <row r="906">
      <c r="F906" s="30"/>
    </row>
    <row r="907">
      <c r="F907" s="30"/>
    </row>
    <row r="908">
      <c r="F908" s="30"/>
    </row>
    <row r="909">
      <c r="F909" s="30"/>
    </row>
    <row r="910">
      <c r="F910" s="30"/>
    </row>
    <row r="911">
      <c r="F911" s="30"/>
    </row>
    <row r="912">
      <c r="F912" s="30"/>
    </row>
    <row r="913">
      <c r="F913" s="30"/>
    </row>
    <row r="914">
      <c r="F914" s="30"/>
    </row>
    <row r="915">
      <c r="F915" s="30"/>
    </row>
    <row r="916">
      <c r="F916" s="30"/>
    </row>
    <row r="917">
      <c r="F917" s="30"/>
    </row>
    <row r="918">
      <c r="F918" s="30"/>
    </row>
    <row r="919">
      <c r="F919" s="30"/>
    </row>
    <row r="920">
      <c r="F920" s="30"/>
    </row>
    <row r="921">
      <c r="F921" s="30"/>
    </row>
    <row r="922">
      <c r="F922" s="30"/>
    </row>
    <row r="923">
      <c r="F923" s="30"/>
    </row>
    <row r="924">
      <c r="F924" s="30"/>
    </row>
    <row r="925">
      <c r="F925" s="30"/>
    </row>
    <row r="926">
      <c r="F926" s="30"/>
    </row>
    <row r="927">
      <c r="F927" s="30"/>
    </row>
    <row r="928">
      <c r="F928" s="30"/>
    </row>
    <row r="929">
      <c r="F929" s="30"/>
    </row>
    <row r="930">
      <c r="F930" s="30"/>
    </row>
    <row r="931">
      <c r="F931" s="30"/>
    </row>
    <row r="932">
      <c r="F932" s="30"/>
    </row>
    <row r="933">
      <c r="F933" s="30"/>
    </row>
    <row r="934">
      <c r="F934" s="30"/>
    </row>
    <row r="935">
      <c r="F935" s="30"/>
    </row>
    <row r="936">
      <c r="F936" s="30"/>
    </row>
    <row r="937">
      <c r="F937" s="30"/>
    </row>
    <row r="938">
      <c r="F938" s="30"/>
    </row>
    <row r="939">
      <c r="F939" s="30"/>
    </row>
    <row r="940">
      <c r="F940" s="30"/>
    </row>
    <row r="941">
      <c r="F941" s="30"/>
    </row>
    <row r="942">
      <c r="F942" s="30"/>
    </row>
    <row r="943">
      <c r="F943" s="30"/>
    </row>
    <row r="944">
      <c r="F944" s="30"/>
    </row>
    <row r="945">
      <c r="F945" s="30"/>
    </row>
    <row r="946">
      <c r="F946" s="30"/>
    </row>
    <row r="947">
      <c r="F947" s="30"/>
    </row>
    <row r="948">
      <c r="F948" s="30"/>
    </row>
    <row r="949">
      <c r="F949" s="30"/>
    </row>
    <row r="950">
      <c r="F950" s="30"/>
    </row>
    <row r="951">
      <c r="F951" s="30"/>
    </row>
    <row r="952">
      <c r="F952" s="30"/>
    </row>
    <row r="953">
      <c r="F953" s="30"/>
    </row>
    <row r="954">
      <c r="F954" s="30"/>
    </row>
    <row r="955">
      <c r="F955" s="30"/>
    </row>
    <row r="956">
      <c r="F956" s="30"/>
    </row>
    <row r="957">
      <c r="F957" s="30"/>
    </row>
    <row r="958">
      <c r="F958" s="30"/>
    </row>
    <row r="959">
      <c r="F959" s="30"/>
    </row>
    <row r="960">
      <c r="F960" s="30"/>
    </row>
    <row r="961">
      <c r="F961" s="30"/>
    </row>
    <row r="962">
      <c r="F962" s="30"/>
    </row>
    <row r="963">
      <c r="F963" s="30"/>
    </row>
    <row r="964">
      <c r="F964" s="30"/>
    </row>
    <row r="965">
      <c r="F965" s="30"/>
    </row>
    <row r="966">
      <c r="F966" s="30"/>
    </row>
    <row r="967">
      <c r="F967" s="30"/>
    </row>
    <row r="968">
      <c r="F968" s="30"/>
    </row>
    <row r="969">
      <c r="F969" s="30"/>
    </row>
    <row r="970">
      <c r="F970" s="30"/>
    </row>
    <row r="971">
      <c r="F971" s="30"/>
    </row>
    <row r="972">
      <c r="F972" s="30"/>
    </row>
    <row r="973">
      <c r="F973" s="30"/>
    </row>
    <row r="974">
      <c r="F974" s="30"/>
    </row>
    <row r="975">
      <c r="F975" s="30"/>
    </row>
    <row r="976">
      <c r="F976" s="30"/>
    </row>
    <row r="977">
      <c r="F977" s="30"/>
    </row>
    <row r="978">
      <c r="F978" s="30"/>
    </row>
    <row r="979">
      <c r="F979" s="30"/>
    </row>
    <row r="980">
      <c r="F980" s="30"/>
    </row>
    <row r="981">
      <c r="F981" s="30"/>
    </row>
    <row r="982">
      <c r="F982" s="30"/>
    </row>
    <row r="983">
      <c r="F983" s="30"/>
    </row>
    <row r="984">
      <c r="F984" s="30"/>
    </row>
    <row r="985">
      <c r="F985" s="30"/>
    </row>
    <row r="986">
      <c r="F986" s="30"/>
    </row>
    <row r="987">
      <c r="F987" s="30"/>
    </row>
    <row r="988">
      <c r="F988" s="30"/>
    </row>
    <row r="989">
      <c r="F989" s="30"/>
    </row>
    <row r="990">
      <c r="F990" s="30"/>
    </row>
    <row r="991">
      <c r="F991" s="30"/>
    </row>
    <row r="992">
      <c r="F992" s="30"/>
    </row>
    <row r="993">
      <c r="F993" s="30"/>
    </row>
    <row r="994">
      <c r="F994" s="30"/>
    </row>
    <row r="995">
      <c r="F995" s="30"/>
    </row>
    <row r="996">
      <c r="F996" s="30"/>
    </row>
    <row r="997">
      <c r="F997" s="30"/>
    </row>
    <row r="998">
      <c r="F998" s="30"/>
    </row>
    <row r="999">
      <c r="F999" s="30"/>
    </row>
    <row r="1000">
      <c r="F1000" s="30"/>
    </row>
    <row r="1001">
      <c r="F1001" s="30"/>
    </row>
    <row r="1002">
      <c r="F1002" s="30"/>
    </row>
    <row r="1003">
      <c r="F1003" s="30"/>
    </row>
    <row r="1004">
      <c r="F1004" s="30"/>
    </row>
    <row r="1005">
      <c r="F1005" s="30"/>
    </row>
    <row r="1006">
      <c r="F1006" s="30"/>
    </row>
    <row r="1007">
      <c r="F1007" s="30"/>
    </row>
    <row r="1008">
      <c r="F1008" s="30"/>
    </row>
    <row r="1009">
      <c r="F1009" s="30"/>
    </row>
    <row r="1010">
      <c r="F1010" s="30"/>
    </row>
    <row r="1011">
      <c r="F1011" s="30"/>
    </row>
    <row r="1012">
      <c r="F1012" s="30"/>
    </row>
    <row r="1013">
      <c r="F1013" s="30"/>
    </row>
    <row r="1014">
      <c r="F1014" s="30"/>
    </row>
    <row r="1015">
      <c r="F1015" s="30"/>
    </row>
    <row r="1016">
      <c r="F1016" s="30"/>
    </row>
    <row r="1017">
      <c r="F1017" s="30"/>
    </row>
    <row r="1018">
      <c r="F1018" s="30"/>
    </row>
    <row r="1019">
      <c r="F1019" s="30"/>
    </row>
    <row r="1020">
      <c r="F1020" s="30"/>
    </row>
    <row r="1021">
      <c r="F1021" s="30"/>
    </row>
    <row r="1022">
      <c r="F1022" s="30"/>
    </row>
    <row r="1023">
      <c r="F1023" s="30"/>
    </row>
    <row r="1024">
      <c r="F1024" s="30"/>
    </row>
    <row r="1025">
      <c r="F1025" s="30"/>
    </row>
    <row r="1026">
      <c r="F1026" s="30"/>
    </row>
    <row r="1027">
      <c r="F1027" s="30"/>
    </row>
    <row r="1028">
      <c r="F1028" s="30"/>
    </row>
    <row r="1029">
      <c r="F1029" s="30"/>
    </row>
    <row r="1030">
      <c r="F1030" s="30"/>
    </row>
    <row r="1031">
      <c r="F1031" s="30"/>
    </row>
    <row r="1032">
      <c r="F1032" s="30"/>
    </row>
    <row r="1033">
      <c r="F1033" s="30"/>
    </row>
    <row r="1034">
      <c r="F1034" s="30"/>
    </row>
    <row r="1035">
      <c r="F1035" s="30"/>
    </row>
    <row r="1036">
      <c r="F1036" s="30"/>
    </row>
    <row r="1037">
      <c r="F1037" s="30"/>
    </row>
    <row r="1038">
      <c r="F1038" s="30"/>
    </row>
    <row r="1039">
      <c r="F1039" s="30"/>
    </row>
    <row r="1040">
      <c r="F1040" s="30"/>
    </row>
    <row r="1041">
      <c r="F1041" s="30"/>
    </row>
    <row r="1042">
      <c r="F1042" s="30"/>
    </row>
    <row r="1043">
      <c r="F1043" s="30"/>
    </row>
    <row r="1044">
      <c r="F1044" s="30"/>
    </row>
    <row r="1045">
      <c r="F1045" s="30"/>
    </row>
    <row r="1046">
      <c r="F1046" s="30"/>
    </row>
    <row r="1047">
      <c r="F1047" s="30"/>
    </row>
    <row r="1048">
      <c r="F1048" s="30"/>
    </row>
    <row r="1049">
      <c r="F1049" s="30"/>
    </row>
    <row r="1050">
      <c r="F1050" s="30"/>
    </row>
    <row r="1051">
      <c r="F1051" s="30"/>
    </row>
    <row r="1052">
      <c r="F1052" s="30"/>
    </row>
    <row r="1053">
      <c r="F1053" s="30"/>
    </row>
    <row r="1054">
      <c r="F1054" s="30"/>
    </row>
    <row r="1055">
      <c r="F1055" s="30"/>
    </row>
    <row r="1056">
      <c r="F1056" s="30"/>
    </row>
    <row r="1057">
      <c r="F1057" s="30"/>
    </row>
    <row r="1058">
      <c r="F1058" s="30"/>
    </row>
    <row r="1059">
      <c r="F1059" s="30"/>
    </row>
    <row r="1060">
      <c r="F1060" s="30"/>
    </row>
    <row r="1061">
      <c r="F1061" s="30"/>
    </row>
    <row r="1062">
      <c r="F1062" s="30"/>
    </row>
    <row r="1063">
      <c r="F1063" s="30"/>
    </row>
    <row r="1064">
      <c r="F1064" s="30"/>
    </row>
    <row r="1065">
      <c r="F1065" s="30"/>
    </row>
    <row r="1066">
      <c r="F1066" s="30"/>
    </row>
    <row r="1067">
      <c r="F1067" s="30"/>
    </row>
    <row r="1068">
      <c r="F1068" s="30"/>
    </row>
    <row r="1069">
      <c r="F1069" s="30"/>
    </row>
    <row r="1070">
      <c r="F1070" s="30"/>
    </row>
    <row r="1071">
      <c r="F1071" s="30"/>
    </row>
    <row r="1072">
      <c r="F1072" s="30"/>
    </row>
    <row r="1073">
      <c r="F1073" s="30"/>
    </row>
    <row r="1074">
      <c r="F1074" s="30"/>
    </row>
    <row r="1075">
      <c r="F1075" s="30"/>
    </row>
    <row r="1076">
      <c r="F1076" s="30"/>
    </row>
  </sheetData>
  <conditionalFormatting sqref="A1:A555 B1:AT1076 A563:A1076">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168:A208 A210:A260 A262">
      <formula1> if(and(countif(datasets!$A$2:$A$1485, A168) &gt; 0, countif($A$2:$A$1492, A168) &lt; 2), "true", "false")</formula1>
    </dataValidation>
    <dataValidation type="custom" allowBlank="1" showDropDown="1" showInputMessage="1" showErrorMessage="1" prompt="Enter a value that satisfies the formula: = if(and(countif(datasets!$A$2:$A$1429, A2) &gt; 0, countif($A$2:$A$1429, A2) &lt; 2), &quot;true&quot;, &quot;false&quot;)" sqref="A93:A103">
      <formula1> if(and(countif(datasets!$A$2:$A$1485, A93) &gt; 0, countif($A$2:$A$1498, A93) &lt; 2), "true", "false")</formula1>
    </dataValidation>
    <dataValidation type="custom" allowBlank="1" showDropDown="1" showInputMessage="1" showErrorMessage="1" prompt="Enter a value that satisfies the formula: = if(and(countif(datasets!$A$2:$A$1429, A2) &gt; 0, countif($A$2:$A$1429, A2) &lt; 2), &quot;true&quot;, &quot;false&quot;)" sqref="A2:A18 A20 A24:A53 A62:A67">
      <formula1> if(and(countif(datasets!$A$2:$A$1485, A2) &gt; 0, countif($A$2:$A$1507, A2) &lt; 2), "true", "false")</formula1>
    </dataValidation>
    <dataValidation type="custom" allowBlank="1" showDropDown="1" showInputMessage="1" showErrorMessage="1" prompt="Enter a value that satisfies the formula: = if(and(countif(datasets!$A$2:$A$1429, A2) &gt; 0, countif($A$2:$A$1429, A2) &lt; 2), &quot;true&quot;, &quot;false&quot;)" sqref="A446:A447 A449:A459 A464:A477">
      <formula1> if(and(countif(datasets!$A$2:$A$1485, A446) &gt; 0, countif($A$2:$A$1472, A446) &lt; 2), "true", "false")</formula1>
    </dataValidation>
    <dataValidation type="custom" allowBlank="1" showDropDown="1" showInputMessage="1" showErrorMessage="1" prompt="Enter a value that satisfies the formula: = if(and(countif(datasets!$A$2:$A$1429, A2) &gt; 0, countif($A$2:$A$1429, A2) &lt; 2), &quot;true&quot;, &quot;false&quot;)" sqref="A68:A91">
      <formula1> if(and(countif(datasets!$A$2:$A$1485, A68) &gt; 0, countif($A$2:$A$1502, A68) &lt; 2), "true", "false")</formula1>
    </dataValidation>
    <dataValidation type="custom" allowBlank="1" showDropDown="1" showInputMessage="1" showErrorMessage="1" prompt="Enter a value that satisfies the formula: = if(and(countif(datasets!$A$2:$A$1429, A2) &gt; 0, countif($A$2:$A$1429, A2) &lt; 2), &quot;true&quot;, &quot;false&quot;)" sqref="A548:A555 A575 A600:A608">
      <formula1> if(and(countif(datasets!$A$2:$A$1485, A548) &gt; 0, countif($A$2:$A$1469, A548) &lt; 2), "true", "false")</formula1>
    </dataValidation>
    <dataValidation type="custom" allowBlank="1" showDropDown="1" showInputMessage="1" showErrorMessage="1" prompt="Enter a value that satisfies the formula: = if(and(countif(datasets!$A$2:$A$1429, A2) &gt; 0, countif($A$2:$A$1429, A2) &lt; 2), &quot;true&quot;, &quot;false&quot;)" sqref="A478:A495 A520 A523:A525 A528:A531">
      <formula1> if(and(countif(datasets!$A$2:$A$1485, A478) &gt; 0, countif($A$2:$A$1471, A478) &lt; 2), "true", "false")</formula1>
    </dataValidation>
    <dataValidation type="list" allowBlank="1" showDropDown="1" showInputMessage="1" showErrorMessage="1" prompt="Click and enter a value from range" sqref="B2:B739">
      <formula1>publications!$B$2:$B$425</formula1>
    </dataValidation>
    <dataValidation type="custom" allowBlank="1" showDropDown="1" showInputMessage="1" showErrorMessage="1" prompt="Enter a value that satisfies the formula: = if(and(countif(datasets!$A$2:$A$1429, A2) &gt; 0, countif($A$2:$A$1429, A2) &lt; 2), &quot;true&quot;, &quot;false&quot;)" sqref="A277:A299 A302:A309 A313:A359 A380:A393 A395:A413">
      <formula1> if(and(countif(datasets!$A$2:$A$1485, A277) &gt; 0, countif($A$2:$A$1487, A277) &lt; 2), "true", "false")</formula1>
    </dataValidation>
    <dataValidation type="custom" allowBlank="1" showDropDown="1" showInputMessage="1" showErrorMessage="1" prompt="Enter a value that satisfies the formula: = if(and(countif(datasets!$A$2:$A$1429, A2) &gt; 0, countif($A$2:$A$1429, A2) &lt; 2), &quot;true&quot;, &quot;false&quot;)" sqref="A104:A111 A113:A142">
      <formula1> if(and(countif(datasets!$A$2:$A$1485, A104) &gt; 0, countif($A$2:$A$1495, A104) &lt; 2), "true", "false")</formula1>
    </dataValidation>
    <dataValidation type="custom" allowBlank="1" showDropDown="1" showInputMessage="1" showErrorMessage="1" prompt="Enter a value that satisfies the formula: = if(and(countif(datasets!$A$2:$A$1429, A2) &gt; 0, countif($A$2:$A$1429, A2) &lt; 2), &quot;true&quot;, &quot;false&quot;)" sqref="A112 A143:A160">
      <formula1> if(and(countif(datasets!$A$2:$A$1485, A112) &gt; 0, countif($A$2:$A$1494, A112) &lt; 2), "true", "false")</formula1>
    </dataValidation>
    <dataValidation type="custom" allowBlank="1" showDropDown="1" showInputMessage="1" showErrorMessage="1" prompt="Enter a value that satisfies the formula: = if(and(countif(datasets!$A$2:$A$1429, A2) &gt; 0, countif($A$2:$A$1429, A2) &lt; 2), &quot;true&quot;, &quot;false&quot;)" sqref="A646 A701:A702">
      <formula1> if(and(countif(datasets!$A$2:$A$1485, A646) &gt; 0, countif($A$2:$A$1466, A646) &lt; 2), "true", "false")</formula1>
    </dataValidation>
    <dataValidation type="list" allowBlank="1" showErrorMessage="1" sqref="F2:F612 F614:F1076">
      <formula1>"NA,point-based,area-based"</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27" t="s">
        <v>1830</v>
      </c>
      <c r="C1" s="27" t="s">
        <v>5474</v>
      </c>
      <c r="D1" s="296" t="s">
        <v>5475</v>
      </c>
      <c r="E1" s="297" t="s">
        <v>5476</v>
      </c>
      <c r="F1" s="66" t="s">
        <v>5477</v>
      </c>
      <c r="G1" s="69" t="s">
        <v>2970</v>
      </c>
    </row>
    <row r="2">
      <c r="A2" s="30" t="s">
        <v>3605</v>
      </c>
      <c r="B2" s="129" t="str">
        <f> VLOOKUP($A2,datasets!$A:$B,2,0)</f>
        <v>Aguilar et al. 2013, The Photogrammetric Record (Q3DHRVLE)</v>
      </c>
      <c r="C2" s="26" t="s">
        <v>5478</v>
      </c>
      <c r="D2" s="176" t="s">
        <v>22</v>
      </c>
      <c r="E2" s="298" t="s">
        <v>22</v>
      </c>
      <c r="F2" s="117" t="s">
        <v>22</v>
      </c>
      <c r="G2" s="74" t="str">
        <f t="array" ref="G2"> index(publications!$A$1:$A$319, match($B2, publications!$B$1:$B$319, 0))</f>
        <v>Livia</v>
      </c>
    </row>
    <row r="3">
      <c r="A3" s="30" t="s">
        <v>3613</v>
      </c>
      <c r="B3" s="129" t="str">
        <f> VLOOKUP($A3,datasets!$A:$B,2,0)</f>
        <v>Aguilar et al. 2013, The Photogrammetric Record (Q3DHRVLE)</v>
      </c>
      <c r="C3" s="26" t="s">
        <v>5478</v>
      </c>
      <c r="D3" s="176" t="s">
        <v>22</v>
      </c>
      <c r="E3" s="298" t="s">
        <v>22</v>
      </c>
      <c r="F3" s="117" t="s">
        <v>22</v>
      </c>
      <c r="G3" s="74" t="str">
        <f t="array" ref="G3"> index(publications!$A$1:$A$319, match($B3, publications!$B$1:$B$319, 0))</f>
        <v>Livia</v>
      </c>
    </row>
    <row r="4">
      <c r="A4" s="30" t="s">
        <v>3614</v>
      </c>
      <c r="B4" s="129" t="str">
        <f> VLOOKUP($A4,datasets!$A:$B,2,0)</f>
        <v>Altmann et al. 2020, Water (LRT6Z88R)</v>
      </c>
      <c r="C4" s="26" t="s">
        <v>5478</v>
      </c>
      <c r="D4" s="176" t="s">
        <v>22</v>
      </c>
      <c r="E4" s="298">
        <v>1.0</v>
      </c>
      <c r="F4" s="117" t="s">
        <v>22</v>
      </c>
      <c r="G4" s="74" t="str">
        <f t="array" ref="G4"> index(publications!$A$1:$A$319, match($B4, publications!$B$1:$B$319, 0))</f>
        <v>Livia</v>
      </c>
    </row>
    <row r="5">
      <c r="A5" s="30" t="s">
        <v>3621</v>
      </c>
      <c r="B5" s="129" t="str">
        <f> VLOOKUP($A5,datasets!$A:$B,2,0)</f>
        <v>Altmann et al. 2020, Water (LRT6Z88R)</v>
      </c>
      <c r="C5" s="26" t="s">
        <v>5478</v>
      </c>
      <c r="D5" s="176" t="s">
        <v>22</v>
      </c>
      <c r="E5" s="298">
        <v>1.0</v>
      </c>
      <c r="F5" s="117" t="s">
        <v>22</v>
      </c>
      <c r="G5" s="74" t="str">
        <f t="array" ref="G5"> index(publications!$A$1:$A$319, match($B5, publications!$B$1:$B$319, 0))</f>
        <v>Livia</v>
      </c>
    </row>
    <row r="6">
      <c r="A6" s="30" t="s">
        <v>3622</v>
      </c>
      <c r="B6" s="129" t="str">
        <f> VLOOKUP($A6,datasets!$A:$B,2,0)</f>
        <v>Andreassen et al. 2020, Journal of Glaciology (PQ3Q9H6A)</v>
      </c>
      <c r="C6" s="26" t="s">
        <v>5478</v>
      </c>
      <c r="D6" s="176">
        <v>2.0</v>
      </c>
      <c r="E6" s="298">
        <v>20.0</v>
      </c>
      <c r="F6" s="117" t="s">
        <v>22</v>
      </c>
      <c r="G6" s="228" t="str">
        <f t="array" ref="G6"> index(publications!$A$1:$A$319, match($B6, publications!$B$1:$B$319, 0))</f>
        <v>Melanie</v>
      </c>
    </row>
    <row r="7">
      <c r="A7" s="30" t="s">
        <v>3624</v>
      </c>
      <c r="B7" s="129" t="str">
        <f> VLOOKUP($A7,datasets!$A:$B,2,0)</f>
        <v>Baily et al. 2003, Earth Surface Processes and Landforms (L945V4QX)</v>
      </c>
      <c r="C7" s="176" t="s">
        <v>22</v>
      </c>
      <c r="D7" s="176" t="s">
        <v>22</v>
      </c>
      <c r="E7" s="298" t="s">
        <v>22</v>
      </c>
      <c r="F7" s="117" t="s">
        <v>22</v>
      </c>
      <c r="G7" s="140" t="str">
        <f t="array" ref="G7"> index(publications!$A$1:$A$319, match($B7, publications!$B$1:$B$319, 0))</f>
        <v>Livia</v>
      </c>
    </row>
    <row r="8">
      <c r="A8" s="30" t="s">
        <v>3626</v>
      </c>
      <c r="B8" s="129" t="str">
        <f> VLOOKUP($A8,datasets!$A:$B,2,0)</f>
        <v>Bakker and Lane 2017, Earth Surface Processes and Landforms (XYRENZKG)</v>
      </c>
      <c r="C8" s="26" t="s">
        <v>5478</v>
      </c>
      <c r="D8" s="176" t="s">
        <v>22</v>
      </c>
      <c r="E8" s="298">
        <v>1.0</v>
      </c>
      <c r="F8" s="117" t="s">
        <v>22</v>
      </c>
      <c r="G8" s="228" t="str">
        <f t="array" ref="G8"> index(publications!$A$1:$A$319, match($B8, publications!$B$1:$B$319, 0))</f>
        <v>Livia</v>
      </c>
    </row>
    <row r="9">
      <c r="A9" s="30" t="s">
        <v>3630</v>
      </c>
      <c r="B9" s="129" t="str">
        <f> VLOOKUP($A9,datasets!$A:$B,2,0)</f>
        <v>Bakker and Lane 2017, Earth Surface Processes and Landforms (XYRENZKG)</v>
      </c>
      <c r="C9" s="26" t="s">
        <v>5478</v>
      </c>
      <c r="D9" s="176" t="s">
        <v>22</v>
      </c>
      <c r="E9" s="298">
        <v>1.0</v>
      </c>
      <c r="F9" s="117" t="s">
        <v>22</v>
      </c>
      <c r="G9" s="228" t="s">
        <v>23</v>
      </c>
    </row>
    <row r="10">
      <c r="A10" s="30" t="s">
        <v>3631</v>
      </c>
      <c r="B10" s="129" t="str">
        <f> VLOOKUP($A10,datasets!$A:$B,2,0)</f>
        <v>Bakker and Lane 2017, Earth Surface Processes and Landforms (XYRENZKG)</v>
      </c>
      <c r="C10" s="26" t="s">
        <v>5478</v>
      </c>
      <c r="D10" s="176" t="s">
        <v>22</v>
      </c>
      <c r="E10" s="298">
        <v>1.0</v>
      </c>
      <c r="F10" s="117" t="s">
        <v>22</v>
      </c>
      <c r="G10" s="228" t="s">
        <v>23</v>
      </c>
    </row>
    <row r="11">
      <c r="A11" s="30" t="s">
        <v>3632</v>
      </c>
      <c r="B11" s="129" t="str">
        <f> VLOOKUP($A11,datasets!$A:$B,2,0)</f>
        <v>Bakker and Lane 2017, Earth Surface Processes and Landforms (XYRENZKG)</v>
      </c>
      <c r="C11" s="26" t="s">
        <v>5478</v>
      </c>
      <c r="D11" s="176" t="s">
        <v>22</v>
      </c>
      <c r="E11" s="298">
        <v>1.0</v>
      </c>
      <c r="F11" s="117" t="s">
        <v>22</v>
      </c>
      <c r="G11" s="228" t="s">
        <v>23</v>
      </c>
    </row>
    <row r="12">
      <c r="A12" s="30" t="s">
        <v>3633</v>
      </c>
      <c r="B12" s="129" t="str">
        <f> VLOOKUP($A12,datasets!$A:$B,2,0)</f>
        <v>Bakker and Lane 2017, Earth Surface Processes and Landforms (XYRENZKG)</v>
      </c>
      <c r="C12" s="26" t="s">
        <v>5478</v>
      </c>
      <c r="D12" s="176" t="s">
        <v>22</v>
      </c>
      <c r="E12" s="298">
        <v>1.0</v>
      </c>
      <c r="F12" s="117" t="s">
        <v>22</v>
      </c>
      <c r="G12" s="228" t="s">
        <v>23</v>
      </c>
    </row>
    <row r="13">
      <c r="A13" s="30" t="s">
        <v>3634</v>
      </c>
      <c r="B13" s="129" t="str">
        <f> VLOOKUP($A13,datasets!$A:$B,2,0)</f>
        <v>Bakker and Lane 2017, Earth Surface Processes and Landforms (XYRENZKG)</v>
      </c>
      <c r="C13" s="26" t="s">
        <v>5478</v>
      </c>
      <c r="D13" s="176" t="s">
        <v>22</v>
      </c>
      <c r="E13" s="298">
        <v>1.0</v>
      </c>
      <c r="F13" s="117" t="s">
        <v>22</v>
      </c>
      <c r="G13" s="228" t="s">
        <v>23</v>
      </c>
    </row>
    <row r="14">
      <c r="A14" s="30" t="s">
        <v>3635</v>
      </c>
      <c r="B14" s="129" t="str">
        <f> VLOOKUP($A14,datasets!$A:$B,2,0)</f>
        <v>Bakker and Lane 2017, Earth Surface Processes and Landforms (XYRENZKG)</v>
      </c>
      <c r="C14" s="26" t="s">
        <v>5478</v>
      </c>
      <c r="D14" s="176" t="s">
        <v>22</v>
      </c>
      <c r="E14" s="298">
        <v>1.0</v>
      </c>
      <c r="F14" s="117" t="s">
        <v>22</v>
      </c>
      <c r="G14" s="228" t="s">
        <v>23</v>
      </c>
    </row>
    <row r="15">
      <c r="A15" s="30" t="s">
        <v>3636</v>
      </c>
      <c r="B15" s="129" t="str">
        <f> VLOOKUP($A15,datasets!$A:$B,2,0)</f>
        <v>Bakker and Lane 2017, Earth Surface Processes and Landforms (XYRENZKG)</v>
      </c>
      <c r="C15" s="26" t="s">
        <v>5478</v>
      </c>
      <c r="D15" s="176" t="s">
        <v>22</v>
      </c>
      <c r="E15" s="298">
        <v>1.0</v>
      </c>
      <c r="F15" s="117" t="s">
        <v>22</v>
      </c>
      <c r="G15" s="228" t="s">
        <v>23</v>
      </c>
    </row>
    <row r="16">
      <c r="A16" s="26" t="s">
        <v>3637</v>
      </c>
      <c r="B16" s="129" t="str">
        <f> VLOOKUP($A16,datasets!$A:$B,2,0)</f>
        <v>Batlle 2018, Preprint (9SKMSD4Z)</v>
      </c>
      <c r="C16" s="26" t="s">
        <v>5478</v>
      </c>
      <c r="D16" s="176" t="s">
        <v>22</v>
      </c>
      <c r="E16" s="298">
        <v>2.0</v>
      </c>
      <c r="F16" s="117" t="s">
        <v>5479</v>
      </c>
      <c r="G16" s="228" t="str">
        <f t="array" ref="G16"> index(publications!$A$1:$A$319, match($B16, publications!$B$1:$B$319, 0))</f>
        <v>Camillo</v>
      </c>
    </row>
    <row r="17">
      <c r="A17" s="30" t="s">
        <v>3640</v>
      </c>
      <c r="B17" s="129" t="str">
        <f> VLOOKUP($A17,datasets!$A:$B,2,0)</f>
        <v>Belart et al. 2019, Journal of Glaciology (G7RKHNSY)</v>
      </c>
      <c r="C17" s="26" t="s">
        <v>5478</v>
      </c>
      <c r="D17" s="176">
        <v>1.0</v>
      </c>
      <c r="E17" s="298">
        <v>5.0</v>
      </c>
      <c r="F17" s="117" t="s">
        <v>22</v>
      </c>
      <c r="G17" s="228" t="str">
        <f t="array" ref="G17"> index(publications!$A$1:$A$319, match($B17, publications!$B$1:$B$319, 0))</f>
        <v>Livia</v>
      </c>
    </row>
    <row r="18">
      <c r="A18" s="30" t="s">
        <v>3644</v>
      </c>
      <c r="B18" s="129" t="str">
        <f> VLOOKUP($A18,datasets!$A:$B,2,0)</f>
        <v>Belart et al. 2019, Journal of Glaciology (G7RKHNSY)</v>
      </c>
      <c r="C18" s="26" t="s">
        <v>5478</v>
      </c>
      <c r="D18" s="176">
        <v>0.5</v>
      </c>
      <c r="E18" s="298">
        <v>5.0</v>
      </c>
      <c r="F18" s="117" t="s">
        <v>22</v>
      </c>
      <c r="G18" s="228" t="str">
        <f t="array" ref="G18"> index(publications!$A$1:$A$319, match($B18, publications!$B$1:$B$319, 0))</f>
        <v>Livia</v>
      </c>
    </row>
    <row r="19">
      <c r="A19" s="30" t="s">
        <v>3645</v>
      </c>
      <c r="B19" s="129" t="str">
        <f> VLOOKUP($A19,datasets!$A:$B,2,0)</f>
        <v>Belart et al. 2019, Journal of Glaciology (G7RKHNSY)</v>
      </c>
      <c r="C19" s="26" t="s">
        <v>5478</v>
      </c>
      <c r="D19" s="176">
        <v>0.5</v>
      </c>
      <c r="E19" s="298">
        <v>5.0</v>
      </c>
      <c r="F19" s="117" t="s">
        <v>22</v>
      </c>
      <c r="G19" s="228" t="str">
        <f t="array" ref="G19"> index(publications!$A$1:$A$319, match($B19, publications!$B$1:$B$319, 0))</f>
        <v>Livia</v>
      </c>
    </row>
    <row r="20">
      <c r="A20" s="30" t="s">
        <v>3646</v>
      </c>
      <c r="B20" s="129" t="str">
        <f> VLOOKUP($A20,datasets!$A:$B,2,0)</f>
        <v>Belart et al. 2019, Journal of Glaciology (G7RKHNSY)</v>
      </c>
      <c r="C20" s="26" t="s">
        <v>5478</v>
      </c>
      <c r="D20" s="176">
        <v>1.0</v>
      </c>
      <c r="E20" s="298">
        <v>5.0</v>
      </c>
      <c r="F20" s="117" t="s">
        <v>22</v>
      </c>
      <c r="G20" s="228" t="str">
        <f t="array" ref="G20"> index(publications!$A$1:$A$319, match($B20, publications!$B$1:$B$319, 0))</f>
        <v>Livia</v>
      </c>
    </row>
    <row r="21">
      <c r="A21" s="30" t="s">
        <v>3647</v>
      </c>
      <c r="B21" s="129" t="str">
        <f> VLOOKUP($A21,datasets!$A:$B,2,0)</f>
        <v>Belart et al. 2019, Journal of Glaciology (G7RKHNSY)</v>
      </c>
      <c r="C21" s="26" t="s">
        <v>5478</v>
      </c>
      <c r="D21" s="176">
        <v>0.5</v>
      </c>
      <c r="E21" s="298">
        <v>5.0</v>
      </c>
      <c r="F21" s="117" t="s">
        <v>22</v>
      </c>
      <c r="G21" s="228" t="str">
        <f t="array" ref="G21"> index(publications!$A$1:$A$319, match($B21, publications!$B$1:$B$319, 0))</f>
        <v>Livia</v>
      </c>
    </row>
    <row r="22">
      <c r="A22" s="30" t="s">
        <v>3648</v>
      </c>
      <c r="B22" s="129" t="str">
        <f> VLOOKUP($A22,datasets!$A:$B,2,0)</f>
        <v>Belart et al. 2019, Journal of Glaciology (G7RKHNSY)</v>
      </c>
      <c r="C22" s="26" t="s">
        <v>5478</v>
      </c>
      <c r="D22" s="176">
        <v>0.5</v>
      </c>
      <c r="E22" s="298">
        <v>5.0</v>
      </c>
      <c r="F22" s="117" t="s">
        <v>22</v>
      </c>
      <c r="G22" s="228" t="str">
        <f t="array" ref="G22"> index(publications!$A$1:$A$319, match($B22, publications!$B$1:$B$319, 0))</f>
        <v>Livia</v>
      </c>
    </row>
    <row r="23">
      <c r="A23" s="30" t="s">
        <v>3649</v>
      </c>
      <c r="B23" s="129" t="str">
        <f> VLOOKUP($A23,datasets!$A:$B,2,0)</f>
        <v>Belart et al. 2019, Journal of Glaciology (G7RKHNSY)</v>
      </c>
      <c r="C23" s="26" t="s">
        <v>5478</v>
      </c>
      <c r="D23" s="176">
        <v>5.0</v>
      </c>
      <c r="E23" s="298">
        <v>20.0</v>
      </c>
      <c r="F23" s="117" t="s">
        <v>22</v>
      </c>
      <c r="G23" s="228" t="str">
        <f t="array" ref="G23"> index(publications!$A$1:$A$319, match($B23, publications!$B$1:$B$319, 0))</f>
        <v>Livia</v>
      </c>
    </row>
    <row r="24">
      <c r="A24" s="30" t="s">
        <v>3650</v>
      </c>
      <c r="B24" s="129" t="str">
        <f> VLOOKUP($A24,datasets!$A:$B,2,0)</f>
        <v>Belart et al. 2020, Frontiers in Earth Science (2XDGW8V2)</v>
      </c>
      <c r="C24" s="26" t="s">
        <v>5478</v>
      </c>
      <c r="D24" s="176">
        <v>0.5</v>
      </c>
      <c r="E24" s="298">
        <v>5.0</v>
      </c>
      <c r="F24" s="117" t="s">
        <v>22</v>
      </c>
      <c r="G24" s="228" t="str">
        <f t="array" ref="G24"> index(publications!$A$1:$A$319, match($B24, publications!$B$1:$B$319, 0))</f>
        <v>Amaury</v>
      </c>
    </row>
    <row r="25">
      <c r="A25" s="26" t="s">
        <v>3651</v>
      </c>
      <c r="B25" s="129" t="str">
        <f> VLOOKUP($A25,datasets!$A:$B,2,0)</f>
        <v>Belart et al. 2020, Frontiers in Earth Science (2XDGW8V2)</v>
      </c>
      <c r="C25" s="26" t="s">
        <v>5478</v>
      </c>
      <c r="D25" s="176">
        <v>5.0</v>
      </c>
      <c r="E25" s="298">
        <v>20.0</v>
      </c>
      <c r="F25" s="117" t="s">
        <v>22</v>
      </c>
      <c r="G25" s="228" t="str">
        <f t="array" ref="G25"> index(publications!$A$1:$A$319, match($B25, publications!$B$1:$B$319, 0))</f>
        <v>Amaury</v>
      </c>
    </row>
    <row r="26">
      <c r="A26" s="30" t="s">
        <v>3652</v>
      </c>
      <c r="B26" s="129" t="str">
        <f> VLOOKUP($A26,datasets!$A:$B,2,0)</f>
        <v>Berveglieri et al. 2016, IEEE Journal of Selected Topics in Applied Earth Observations and Remote Sensing (7BFYB2XH)</v>
      </c>
      <c r="C26" s="26" t="s">
        <v>5478</v>
      </c>
      <c r="D26" s="299" t="s">
        <v>22</v>
      </c>
      <c r="E26" s="298">
        <v>0.55</v>
      </c>
      <c r="F26" s="117" t="s">
        <v>5479</v>
      </c>
      <c r="G26" s="74" t="str">
        <f t="array" ref="G26"> index(publications!$A$1:$A$319, match($B26, publications!$B$1:$B$319, 0))</f>
        <v>Livia</v>
      </c>
    </row>
    <row r="27">
      <c r="A27" s="30" t="s">
        <v>3656</v>
      </c>
      <c r="B27" s="129" t="str">
        <f> VLOOKUP($A27,datasets!$A:$B,2,0)</f>
        <v>Berveglieri et al. 2018, ISPRS Journal of Photogrammetry and Remote Sensing (89YP4S4S)</v>
      </c>
      <c r="C27" s="26" t="s">
        <v>5478</v>
      </c>
      <c r="D27" s="299" t="s">
        <v>22</v>
      </c>
      <c r="E27" s="298">
        <v>0.55</v>
      </c>
      <c r="F27" s="117" t="s">
        <v>5479</v>
      </c>
      <c r="G27" s="74" t="str">
        <f t="array" ref="G27"> index(publications!$A$1:$A$319, match($B27, publications!$B$1:$B$319, 0))</f>
        <v>Livia</v>
      </c>
    </row>
    <row r="28">
      <c r="A28" s="30" t="s">
        <v>3657</v>
      </c>
      <c r="B28" s="129" t="str">
        <f> VLOOKUP($A28,datasets!$A:$B,2,0)</f>
        <v>Berveglieri et al. 2018, ISPRS Journal of Photogrammetry and Remote Sensing (89YP4S4S)</v>
      </c>
      <c r="C28" s="26" t="s">
        <v>5478</v>
      </c>
      <c r="D28" s="299" t="s">
        <v>22</v>
      </c>
      <c r="E28" s="298">
        <v>0.5</v>
      </c>
      <c r="F28" s="117" t="s">
        <v>5479</v>
      </c>
      <c r="G28" s="74" t="str">
        <f t="array" ref="G28"> index(publications!$A$1:$A$319, match($B28, publications!$B$1:$B$319, 0))</f>
        <v>Livia</v>
      </c>
    </row>
    <row r="29">
      <c r="A29" s="30" t="s">
        <v>3658</v>
      </c>
      <c r="B29" s="129" t="str">
        <f> VLOOKUP($A29,datasets!$A:$B,2,0)</f>
        <v>Betz et al. 2019, Zeitschrift für Geomorphologie (C97XPXE6)</v>
      </c>
      <c r="C29" s="26" t="s">
        <v>5478</v>
      </c>
      <c r="D29" s="176" t="s">
        <v>22</v>
      </c>
      <c r="E29" s="298" t="s">
        <v>22</v>
      </c>
      <c r="F29" s="117" t="s">
        <v>22</v>
      </c>
      <c r="G29" s="74" t="str">
        <f t="array" ref="G29"> index(publications!$A$1:$A$319, match($B29, publications!$B$1:$B$319, 0))</f>
        <v>Anette</v>
      </c>
    </row>
    <row r="30">
      <c r="A30" s="30" t="s">
        <v>3659</v>
      </c>
      <c r="B30" s="129" t="str">
        <f> VLOOKUP($A30,datasets!$A:$B,2,0)</f>
        <v>Bhattacharya et al. 2018, 2018 4th International Conference on Recent Advances in Information Technology (2HQXTLS6)</v>
      </c>
      <c r="C30" s="26" t="s">
        <v>5478</v>
      </c>
      <c r="D30" s="176">
        <v>8.0</v>
      </c>
      <c r="E30" s="298">
        <v>30.0</v>
      </c>
      <c r="F30" s="117" t="s">
        <v>22</v>
      </c>
      <c r="G30" s="228" t="str">
        <f t="array" ref="G30"> index(publications!$A$1:$A$319, match($B30, publications!$B$1:$B$319, 0))</f>
        <v>Bob</v>
      </c>
    </row>
    <row r="31">
      <c r="A31" s="30" t="s">
        <v>3664</v>
      </c>
      <c r="B31" s="129" t="str">
        <f> VLOOKUP($A31,datasets!$A:$B,2,0)</f>
        <v>Bitelli and Girelli 2009, Journal of Cultural Heritage (U5IZQNWE)</v>
      </c>
      <c r="C31" s="26" t="s">
        <v>5478</v>
      </c>
      <c r="D31" s="176">
        <v>5.0</v>
      </c>
      <c r="E31" s="298">
        <v>5.0</v>
      </c>
      <c r="F31" s="117" t="s">
        <v>22</v>
      </c>
      <c r="G31" s="228" t="str">
        <f t="array" ref="G31"> index(publications!$A$1:$A$319, match($B31, publications!$B$1:$B$319, 0))</f>
        <v>Bob</v>
      </c>
    </row>
    <row r="32">
      <c r="A32" s="30" t="s">
        <v>3668</v>
      </c>
      <c r="B32" s="129" t="str">
        <f> VLOOKUP($A32,datasets!$A:$B,2,0)</f>
        <v>Bolch et al. 2008, Journal of Glaciology (VZSHSDVT)</v>
      </c>
      <c r="C32" s="26" t="s">
        <v>5478</v>
      </c>
      <c r="D32" s="176">
        <v>8.0</v>
      </c>
      <c r="E32" s="298">
        <v>20.0</v>
      </c>
      <c r="F32" s="117" t="s">
        <v>22</v>
      </c>
      <c r="G32" s="228" t="str">
        <f t="array" ref="G32"> index(publications!$A$1:$A$319, match($B32, publications!$B$1:$B$319, 0))</f>
        <v>Bob</v>
      </c>
    </row>
    <row r="33">
      <c r="A33" s="30" t="s">
        <v>3671</v>
      </c>
      <c r="B33" s="129" t="str">
        <f> VLOOKUP($A33,datasets!$A:$B,2,0)</f>
        <v>Bolch et al. 2011, The Cryosphere (D5BPHY87)</v>
      </c>
      <c r="C33" s="26" t="s">
        <v>5478</v>
      </c>
      <c r="D33" s="176">
        <v>7.6</v>
      </c>
      <c r="E33" s="298">
        <v>20.0</v>
      </c>
      <c r="F33" s="117" t="s">
        <v>22</v>
      </c>
      <c r="G33" s="228" t="str">
        <f t="array" ref="G33"> index(publications!$A$1:$A$319, match($B33, publications!$B$1:$B$319, 0))</f>
        <v>Amaury</v>
      </c>
    </row>
    <row r="34">
      <c r="A34" s="26" t="s">
        <v>3674</v>
      </c>
      <c r="B34" s="129" t="str">
        <f> VLOOKUP($A34,datasets!$A:$B,2,0)</f>
        <v>Bolch et al. 2011, The Cryosphere (D5BPHY87)</v>
      </c>
      <c r="C34" s="26" t="s">
        <v>5478</v>
      </c>
      <c r="D34" s="176">
        <v>5.2</v>
      </c>
      <c r="E34" s="298">
        <v>15.0</v>
      </c>
      <c r="F34" s="117" t="s">
        <v>22</v>
      </c>
      <c r="G34" s="228" t="str">
        <f t="array" ref="G34"> index(publications!$A$1:$A$319, match($B34, publications!$B$1:$B$319, 0))</f>
        <v>Amaury</v>
      </c>
    </row>
    <row r="35">
      <c r="A35" s="26" t="s">
        <v>3675</v>
      </c>
      <c r="B35" s="129" t="str">
        <f> VLOOKUP($A35,datasets!$A:$B,2,0)</f>
        <v>Bolch et al. 2011, The Cryosphere (D5BPHY87)</v>
      </c>
      <c r="C35" s="26" t="s">
        <v>5478</v>
      </c>
      <c r="D35" s="176">
        <v>0.5</v>
      </c>
      <c r="E35" s="298">
        <v>15.0</v>
      </c>
      <c r="F35" s="117" t="s">
        <v>22</v>
      </c>
      <c r="G35" s="228" t="str">
        <f t="array" ref="G35"> index(publications!$A$1:$A$319, match($B35, publications!$B$1:$B$319, 0))</f>
        <v>Amaury</v>
      </c>
    </row>
    <row r="36">
      <c r="A36" s="30" t="s">
        <v>3676</v>
      </c>
      <c r="B36" s="129" t="str">
        <f> VLOOKUP($A36,datasets!$A:$B,2,0)</f>
        <v>Bolch et al. 2017, The Cryosphere (UFU92EAC)</v>
      </c>
      <c r="C36" s="26" t="s">
        <v>5478</v>
      </c>
      <c r="D36" s="176" t="s">
        <v>22</v>
      </c>
      <c r="E36" s="298">
        <v>30.0</v>
      </c>
      <c r="F36" s="117" t="s">
        <v>22</v>
      </c>
      <c r="G36" s="228" t="str">
        <f t="array" ref="G36"> index(publications!$A$1:$A$319, match($B36, publications!$B$1:$B$319, 0))</f>
        <v>Amaury</v>
      </c>
    </row>
    <row r="37">
      <c r="A37" s="26" t="s">
        <v>3680</v>
      </c>
      <c r="B37" s="129" t="str">
        <f> VLOOKUP($A37,datasets!$A:$B,2,0)</f>
        <v>Bolch et al. 2017, The Cryosphere (UFU92EAC)</v>
      </c>
      <c r="C37" s="26" t="s">
        <v>5478</v>
      </c>
      <c r="D37" s="176" t="s">
        <v>22</v>
      </c>
      <c r="E37" s="298">
        <v>30.0</v>
      </c>
      <c r="F37" s="117" t="s">
        <v>22</v>
      </c>
      <c r="G37" s="228" t="str">
        <f t="array" ref="G37"> index(publications!$A$1:$A$319, match($B37, publications!$B$1:$B$319, 0))</f>
        <v>Amaury</v>
      </c>
    </row>
    <row r="38">
      <c r="A38" s="30" t="s">
        <v>3681</v>
      </c>
      <c r="B38" s="129" t="str">
        <f> VLOOKUP($A38,datasets!$A:$B,2,0)</f>
        <v>Bolles and Forman 2018, Frontiers in Earth Science (PBSVU4ID)</v>
      </c>
      <c r="C38" s="26" t="s">
        <v>5480</v>
      </c>
      <c r="D38" s="176" t="s">
        <v>22</v>
      </c>
      <c r="E38" s="298" t="s">
        <v>22</v>
      </c>
      <c r="F38" s="117" t="s">
        <v>22</v>
      </c>
      <c r="G38" s="74" t="str">
        <f t="array" ref="G38"> index(publications!$A$1:$A$319, match($B38, publications!$B$1:$B$319, 0))</f>
        <v>Anette</v>
      </c>
    </row>
    <row r="39">
      <c r="A39" s="26" t="s">
        <v>3688</v>
      </c>
      <c r="B39" s="129" t="str">
        <f> VLOOKUP($A39,datasets!$A:$B,2,0)</f>
        <v>Bolles and Forman 2018, Frontiers in Earth Science (PBSVU4ID)</v>
      </c>
      <c r="C39" s="26" t="s">
        <v>5480</v>
      </c>
      <c r="D39" s="176" t="s">
        <v>22</v>
      </c>
      <c r="E39" s="298" t="s">
        <v>22</v>
      </c>
      <c r="F39" s="117" t="s">
        <v>22</v>
      </c>
      <c r="G39" s="74" t="str">
        <f t="array" ref="G39"> index(publications!$A$1:$A$319, match($B39, publications!$B$1:$B$319, 0))</f>
        <v>Anette</v>
      </c>
    </row>
    <row r="40">
      <c r="A40" s="30" t="s">
        <v>3689</v>
      </c>
      <c r="B40" s="129" t="str">
        <f> VLOOKUP($A40,datasets!$A:$B,2,0)</f>
        <v>Bolles and Forman 2018, Frontiers in Earth Science (PBSVU4ID)</v>
      </c>
      <c r="C40" s="26" t="s">
        <v>5480</v>
      </c>
      <c r="D40" s="176" t="s">
        <v>22</v>
      </c>
      <c r="E40" s="298" t="s">
        <v>22</v>
      </c>
      <c r="F40" s="117" t="s">
        <v>22</v>
      </c>
      <c r="G40" s="74" t="str">
        <f t="array" ref="G40"> index(publications!$A$1:$A$319, match($B40, publications!$B$1:$B$319, 0))</f>
        <v>Anette</v>
      </c>
    </row>
    <row r="41">
      <c r="A41" s="26" t="s">
        <v>3691</v>
      </c>
      <c r="B41" s="129" t="str">
        <f> VLOOKUP($A41,datasets!$A:$B,2,0)</f>
        <v>Bolles and Forman 2018, Frontiers in Earth Science (PBSVU4ID)</v>
      </c>
      <c r="C41" s="26" t="s">
        <v>5480</v>
      </c>
      <c r="D41" s="176" t="s">
        <v>22</v>
      </c>
      <c r="E41" s="298" t="s">
        <v>22</v>
      </c>
      <c r="F41" s="117" t="s">
        <v>22</v>
      </c>
      <c r="G41" s="74" t="str">
        <f t="array" ref="G41"> index(publications!$A$1:$A$319, match($B41, publications!$B$1:$B$319, 0))</f>
        <v>Anette</v>
      </c>
    </row>
    <row r="42">
      <c r="A42" s="30" t="s">
        <v>3692</v>
      </c>
      <c r="B42" s="129" t="str">
        <f> VLOOKUP($A42,datasets!$A:$B,2,0)</f>
        <v>Bolles and Forman 2018, Frontiers in Earth Science (PBSVU4ID)</v>
      </c>
      <c r="C42" s="26" t="s">
        <v>5480</v>
      </c>
      <c r="D42" s="176" t="s">
        <v>22</v>
      </c>
      <c r="E42" s="298" t="s">
        <v>22</v>
      </c>
      <c r="F42" s="117" t="s">
        <v>22</v>
      </c>
      <c r="G42" s="74" t="str">
        <f t="array" ref="G42"> index(publications!$A$1:$A$319, match($B42, publications!$B$1:$B$319, 0))</f>
        <v>Anette</v>
      </c>
    </row>
    <row r="43">
      <c r="A43" s="26" t="s">
        <v>3693</v>
      </c>
      <c r="B43" s="129" t="str">
        <f> VLOOKUP($A43,datasets!$A:$B,2,0)</f>
        <v>Bolles and Forman 2018, Frontiers in Earth Science (PBSVU4ID)</v>
      </c>
      <c r="C43" s="26" t="s">
        <v>5480</v>
      </c>
      <c r="D43" s="176" t="s">
        <v>22</v>
      </c>
      <c r="E43" s="298" t="s">
        <v>22</v>
      </c>
      <c r="F43" s="117" t="s">
        <v>22</v>
      </c>
      <c r="G43" s="74" t="str">
        <f t="array" ref="G43"> index(publications!$A$1:$A$319, match($B43, publications!$B$1:$B$319, 0))</f>
        <v>Anette</v>
      </c>
    </row>
    <row r="44">
      <c r="A44" s="26" t="s">
        <v>3694</v>
      </c>
      <c r="B44" s="129" t="str">
        <f> VLOOKUP($A44,datasets!$A:$B,2,0)</f>
        <v>Bożek et al. 2019, Remote Sensing (MJIMZDLP)</v>
      </c>
      <c r="C44" s="26" t="s">
        <v>5478</v>
      </c>
      <c r="D44" s="176" t="s">
        <v>22</v>
      </c>
      <c r="E44" s="298">
        <v>1.0</v>
      </c>
      <c r="F44" s="117" t="s">
        <v>22</v>
      </c>
      <c r="G44" s="74" t="str">
        <f t="array" ref="G44"> index(publications!$A$1:$A$319, match($B44, publications!$B$1:$B$319, 0))</f>
        <v>Camillo</v>
      </c>
    </row>
    <row r="45">
      <c r="A45" s="30" t="s">
        <v>3698</v>
      </c>
      <c r="B45" s="129" t="str">
        <f> VLOOKUP($A45,datasets!$A:$B,2,0)</f>
        <v>Broadbent 2017, University of Redlands (69S6EE9C)</v>
      </c>
      <c r="C45" s="26" t="s">
        <v>5478</v>
      </c>
      <c r="D45" s="300" t="s">
        <v>22</v>
      </c>
      <c r="E45" s="298">
        <v>2.0</v>
      </c>
      <c r="F45" s="117" t="s">
        <v>5479</v>
      </c>
      <c r="G45" s="228" t="str">
        <f t="array" ref="G45"> index(publications!$A$1:$A$319, match($B45, publications!$B$1:$B$319, 0))</f>
        <v>Camillo</v>
      </c>
    </row>
    <row r="46">
      <c r="A46" s="301" t="s">
        <v>3705</v>
      </c>
      <c r="B46" s="129" t="str">
        <f> VLOOKUP($A46,datasets!$A:$B,2,0)</f>
        <v>Capolupo et al. 2018, International Journal of Applied Earth Observation and Geoinformation (VPA8IRXJ)</v>
      </c>
      <c r="C46" s="26" t="s">
        <v>5478</v>
      </c>
      <c r="D46" s="176">
        <v>0.24</v>
      </c>
      <c r="E46" s="298">
        <v>0.48</v>
      </c>
      <c r="F46" s="117" t="s">
        <v>22</v>
      </c>
      <c r="G46" s="228" t="str">
        <f t="array" ref="G46"> index(publications!$A$1:$A$319, match($B46, publications!$B$1:$B$319, 0))</f>
        <v>Livia</v>
      </c>
    </row>
    <row r="47">
      <c r="A47" s="30" t="s">
        <v>3707</v>
      </c>
      <c r="B47" s="129" t="str">
        <f> VLOOKUP($A47,datasets!$A:$B,2,0)</f>
        <v>Cardenal et al. 2006, Proceedings of the Spatial Accuracy 2006 (ANVHQVC3)</v>
      </c>
      <c r="C47" s="26" t="s">
        <v>5481</v>
      </c>
      <c r="D47" s="299" t="s">
        <v>22</v>
      </c>
      <c r="E47" s="302" t="s">
        <v>22</v>
      </c>
      <c r="F47" s="117" t="s">
        <v>5482</v>
      </c>
      <c r="G47" s="74" t="str">
        <f t="array" ref="G47"> index(publications!$A$1:$A$319, match($B47, publications!$B$1:$B$319, 0))</f>
        <v>Livia</v>
      </c>
    </row>
    <row r="48">
      <c r="A48" s="30" t="s">
        <v>3708</v>
      </c>
      <c r="B48" s="129" t="str">
        <f> VLOOKUP($A48,datasets!$A:$B,2,0)</f>
        <v>Cardenal et al. 2006, Proceedings of the Spatial Accuracy 2006 (ANVHQVC3)</v>
      </c>
      <c r="C48" s="26" t="s">
        <v>5478</v>
      </c>
      <c r="D48" s="176" t="s">
        <v>22</v>
      </c>
      <c r="E48" s="298" t="s">
        <v>22</v>
      </c>
      <c r="F48" s="117" t="s">
        <v>22</v>
      </c>
      <c r="G48" s="74" t="str">
        <f t="array" ref="G48"> index(publications!$A$1:$A$319, match($B48, publications!$B$1:$B$319, 0))</f>
        <v>Livia</v>
      </c>
    </row>
    <row r="49">
      <c r="A49" s="30" t="s">
        <v>3709</v>
      </c>
      <c r="B49" s="129" t="str">
        <f> VLOOKUP($A49,datasets!$A:$B,2,0)</f>
        <v>Cardenal et al. 2006, Proceedings of the Spatial Accuracy 2006 (ANVHQVC3)</v>
      </c>
      <c r="C49" s="26" t="s">
        <v>5478</v>
      </c>
      <c r="D49" s="176" t="s">
        <v>22</v>
      </c>
      <c r="E49" s="298" t="s">
        <v>22</v>
      </c>
      <c r="F49" s="117" t="s">
        <v>22</v>
      </c>
      <c r="G49" s="74" t="str">
        <f t="array" ref="G49"> index(publications!$A$1:$A$319, match($B49, publications!$B$1:$B$319, 0))</f>
        <v>Livia</v>
      </c>
    </row>
    <row r="50">
      <c r="A50" s="30" t="s">
        <v>3710</v>
      </c>
      <c r="B50" s="129" t="str">
        <f> VLOOKUP($A50,datasets!$A:$B,2,0)</f>
        <v>Cardenal et al. 2006, Proceedings of the Spatial Accuracy 2006 (ANVHQVC3)</v>
      </c>
      <c r="C50" s="26" t="s">
        <v>5478</v>
      </c>
      <c r="D50" s="176" t="s">
        <v>22</v>
      </c>
      <c r="E50" s="298" t="s">
        <v>22</v>
      </c>
      <c r="F50" s="117" t="s">
        <v>22</v>
      </c>
      <c r="G50" s="74" t="str">
        <f t="array" ref="G50"> index(publications!$A$1:$A$319, match($B50, publications!$B$1:$B$319, 0))</f>
        <v>Livia</v>
      </c>
    </row>
    <row r="51">
      <c r="A51" s="30" t="s">
        <v>3711</v>
      </c>
      <c r="B51" s="129" t="str">
        <f> VLOOKUP($A51,datasets!$A:$B,2,0)</f>
        <v>Cardenal et al. 2006, Proceedings of the Spatial Accuracy 2006 (ANVHQVC3)</v>
      </c>
      <c r="C51" s="26" t="s">
        <v>5478</v>
      </c>
      <c r="D51" s="176" t="s">
        <v>22</v>
      </c>
      <c r="E51" s="298" t="s">
        <v>22</v>
      </c>
      <c r="F51" s="117" t="s">
        <v>22</v>
      </c>
      <c r="G51" s="74" t="str">
        <f t="array" ref="G51"> index(publications!$A$1:$A$319, match($B51, publications!$B$1:$B$319, 0))</f>
        <v>Livia</v>
      </c>
    </row>
    <row r="52">
      <c r="A52" s="30" t="s">
        <v>3712</v>
      </c>
      <c r="B52" s="129" t="str">
        <f> VLOOKUP($A52,datasets!$A:$B,2,0)</f>
        <v>Carvalho et al. 2020, Earth Surface Processes and Landforms (RFLJ9CDM)</v>
      </c>
      <c r="C52" s="26" t="s">
        <v>5478</v>
      </c>
      <c r="D52" s="176" t="s">
        <v>22</v>
      </c>
      <c r="E52" s="298" t="s">
        <v>22</v>
      </c>
      <c r="F52" s="117" t="s">
        <v>5483</v>
      </c>
      <c r="G52" s="74" t="str">
        <f t="array" ref="G52"> index(publications!$A$1:$A$319, match($B52, publications!$B$1:$B$319, 0))</f>
        <v>Livia</v>
      </c>
    </row>
    <row r="53">
      <c r="A53" s="30" t="s">
        <v>3715</v>
      </c>
      <c r="B53" s="129" t="str">
        <f> VLOOKUP($A53,datasets!$A:$B,2,0)</f>
        <v>Carvalho et al. 2020, Earth Surface Processes and Landforms (RFLJ9CDM)</v>
      </c>
      <c r="C53" s="26" t="s">
        <v>5478</v>
      </c>
      <c r="D53" s="176" t="s">
        <v>22</v>
      </c>
      <c r="E53" s="298" t="s">
        <v>22</v>
      </c>
      <c r="F53" s="117" t="s">
        <v>5483</v>
      </c>
      <c r="G53" s="74" t="str">
        <f t="array" ref="G53"> index(publications!$A$1:$A$319, match($B53, publications!$B$1:$B$319, 0))</f>
        <v>Livia</v>
      </c>
    </row>
    <row r="54">
      <c r="A54" s="30" t="s">
        <v>3716</v>
      </c>
      <c r="B54" s="129" t="str">
        <f> VLOOKUP($A54,datasets!$A:$B,2,0)</f>
        <v>Carvalho et al. 2020, Earth Surface Processes and Landforms (RFLJ9CDM)</v>
      </c>
      <c r="C54" s="26" t="s">
        <v>5478</v>
      </c>
      <c r="D54" s="176" t="s">
        <v>22</v>
      </c>
      <c r="E54" s="298" t="s">
        <v>22</v>
      </c>
      <c r="F54" s="117" t="s">
        <v>5483</v>
      </c>
      <c r="G54" s="74" t="str">
        <f t="array" ref="G54"> index(publications!$A$1:$A$319, match($B54, publications!$B$1:$B$319, 0))</f>
        <v>Livia</v>
      </c>
    </row>
    <row r="55">
      <c r="A55" s="26" t="s">
        <v>3717</v>
      </c>
      <c r="B55" s="129" t="str">
        <f> VLOOKUP($A55,datasets!$A:$B,2,0)</f>
        <v>Carvalho et al. 2020, Earth Surface Processes and Landforms (RFLJ9CDM)</v>
      </c>
      <c r="C55" s="26" t="s">
        <v>5478</v>
      </c>
      <c r="D55" s="176" t="s">
        <v>22</v>
      </c>
      <c r="E55" s="298" t="s">
        <v>22</v>
      </c>
      <c r="F55" s="117" t="s">
        <v>5483</v>
      </c>
      <c r="G55" s="74" t="str">
        <f t="array" ref="G55"> index(publications!$A$1:$A$319, match($B55, publications!$B$1:$B$319, 0))</f>
        <v>Livia</v>
      </c>
    </row>
    <row r="56">
      <c r="A56" s="26" t="s">
        <v>3718</v>
      </c>
      <c r="B56" s="129" t="str">
        <f> VLOOKUP($A56,datasets!$A:$B,2,0)</f>
        <v>Carvalho et al. 2020, Earth Surface Processes and Landforms (RFLJ9CDM)</v>
      </c>
      <c r="C56" s="26" t="s">
        <v>5478</v>
      </c>
      <c r="D56" s="176" t="s">
        <v>22</v>
      </c>
      <c r="E56" s="298" t="s">
        <v>22</v>
      </c>
      <c r="F56" s="117" t="s">
        <v>5483</v>
      </c>
      <c r="G56" s="74" t="str">
        <f t="array" ref="G56"> index(publications!$A$1:$A$319, match($B56, publications!$B$1:$B$319, 0))</f>
        <v>Livia</v>
      </c>
    </row>
    <row r="57">
      <c r="A57" s="26" t="s">
        <v>3719</v>
      </c>
      <c r="B57" s="129" t="str">
        <f> VLOOKUP($A57,datasets!$A:$B,2,0)</f>
        <v>Carvalho et al. 2020, Earth Surface Processes and Landforms (RFLJ9CDM)</v>
      </c>
      <c r="C57" s="26" t="s">
        <v>5478</v>
      </c>
      <c r="D57" s="176" t="s">
        <v>22</v>
      </c>
      <c r="E57" s="298" t="s">
        <v>22</v>
      </c>
      <c r="F57" s="117" t="s">
        <v>5483</v>
      </c>
      <c r="G57" s="74" t="str">
        <f t="array" ref="G57"> index(publications!$A$1:$A$319, match($B57, publications!$B$1:$B$319, 0))</f>
        <v>Livia</v>
      </c>
    </row>
    <row r="58">
      <c r="A58" s="30" t="s">
        <v>3720</v>
      </c>
      <c r="B58" s="129" t="str">
        <f> VLOOKUP($A58,datasets!$A:$B,2,0)</f>
        <v>Carvalho et al. 2021, Earth Surface Processes and Landforms (DIS2XCPI)</v>
      </c>
      <c r="C58" s="26" t="s">
        <v>5478</v>
      </c>
      <c r="D58" s="300" t="s">
        <v>22</v>
      </c>
      <c r="E58" s="303">
        <v>50.7</v>
      </c>
      <c r="F58" s="117" t="s">
        <v>5484</v>
      </c>
      <c r="G58" s="228" t="str">
        <f t="array" ref="G58"> index(publications!$A$1:$A$319, match($B58, publications!$B$1:$B$319, 0))</f>
        <v>Camillo</v>
      </c>
    </row>
    <row r="59">
      <c r="A59" s="26" t="s">
        <v>3722</v>
      </c>
      <c r="B59" s="129" t="str">
        <f> VLOOKUP($A59,datasets!$A:$B,2,0)</f>
        <v>Carvalho et al. 2021, Earth Surface Processes and Landforms (DIS2XCPI)</v>
      </c>
      <c r="C59" s="26" t="s">
        <v>5478</v>
      </c>
      <c r="D59" s="300" t="s">
        <v>22</v>
      </c>
      <c r="E59" s="303">
        <v>11.9</v>
      </c>
      <c r="F59" s="117" t="s">
        <v>5479</v>
      </c>
      <c r="G59" s="228" t="str">
        <f t="array" ref="G59"> index(publications!$A$1:$A$319, match($B59, publications!$B$1:$B$319, 0))</f>
        <v>Camillo</v>
      </c>
    </row>
    <row r="60">
      <c r="A60" s="26" t="s">
        <v>3723</v>
      </c>
      <c r="B60" s="129" t="str">
        <f> VLOOKUP($A60,datasets!$A:$B,2,0)</f>
        <v>Carvalho et al. 2021, Earth Surface Processes and Landforms (DIS2XCPI)</v>
      </c>
      <c r="C60" s="26" t="s">
        <v>5478</v>
      </c>
      <c r="D60" s="300" t="s">
        <v>22</v>
      </c>
      <c r="E60" s="303">
        <v>12.0</v>
      </c>
      <c r="F60" s="117" t="s">
        <v>5479</v>
      </c>
      <c r="G60" s="228" t="str">
        <f t="array" ref="G60"> index(publications!$A$1:$A$319, match($B60, publications!$B$1:$B$319, 0))</f>
        <v>Camillo</v>
      </c>
    </row>
    <row r="61">
      <c r="A61" s="26" t="s">
        <v>3724</v>
      </c>
      <c r="B61" s="129" t="str">
        <f> VLOOKUP($A61,datasets!$A:$B,2,0)</f>
        <v>Carvalho et al. 2021, Earth Surface Processes and Landforms (DIS2XCPI)</v>
      </c>
      <c r="C61" s="26" t="s">
        <v>5478</v>
      </c>
      <c r="D61" s="300" t="s">
        <v>22</v>
      </c>
      <c r="E61" s="303">
        <v>15.5</v>
      </c>
      <c r="F61" s="117" t="s">
        <v>5479</v>
      </c>
      <c r="G61" s="228" t="str">
        <f t="array" ref="G61"> index(publications!$A$1:$A$319, match($B61, publications!$B$1:$B$319, 0))</f>
        <v>Camillo</v>
      </c>
    </row>
    <row r="62">
      <c r="A62" s="26" t="s">
        <v>3725</v>
      </c>
      <c r="B62" s="129" t="str">
        <f> VLOOKUP($A62,datasets!$A:$B,2,0)</f>
        <v>Carvalho et al. 2021, Earth Surface Processes and Landforms (DIS2XCPI)</v>
      </c>
      <c r="C62" s="26" t="s">
        <v>5478</v>
      </c>
      <c r="D62" s="300" t="s">
        <v>22</v>
      </c>
      <c r="E62" s="303">
        <v>15.3</v>
      </c>
      <c r="F62" s="117" t="s">
        <v>5479</v>
      </c>
      <c r="G62" s="228" t="str">
        <f t="array" ref="G62"> index(publications!$A$1:$A$319, match($B62, publications!$B$1:$B$319, 0))</f>
        <v>Camillo</v>
      </c>
    </row>
    <row r="63">
      <c r="A63" s="30" t="s">
        <v>3726</v>
      </c>
      <c r="B63" s="129" t="str">
        <f> VLOOKUP($A63,datasets!$A:$B,2,0)</f>
        <v>Casado et al. 2018, International Journal of Geographical Information Science (RWU3ALN9)</v>
      </c>
      <c r="C63" s="26" t="s">
        <v>5478</v>
      </c>
      <c r="D63" s="299" t="s">
        <v>22</v>
      </c>
      <c r="E63" s="298" t="s">
        <v>22</v>
      </c>
      <c r="F63" s="117" t="s">
        <v>5482</v>
      </c>
      <c r="G63" s="74" t="str">
        <f t="array" ref="G63"> index(publications!$A$1:$A$319, match($B63, publications!$B$1:$B$319, 0))</f>
        <v>Livia</v>
      </c>
    </row>
    <row r="64">
      <c r="A64" s="30" t="s">
        <v>3731</v>
      </c>
      <c r="B64" s="129" t="str">
        <f> VLOOKUP($A64,datasets!$A:$B,2,0)</f>
        <v>Casana and Cothren 2008, Antiquity (U3Q4U35X)</v>
      </c>
      <c r="C64" s="26" t="s">
        <v>5478</v>
      </c>
      <c r="D64" s="300" t="s">
        <v>22</v>
      </c>
      <c r="E64" s="298">
        <v>10.0</v>
      </c>
      <c r="F64" s="117" t="s">
        <v>5479</v>
      </c>
      <c r="G64" s="228" t="str">
        <f t="array" ref="G64"> index(publications!$A$1:$A$319, match($B64, publications!$B$1:$B$319, 0))</f>
        <v>Bob</v>
      </c>
    </row>
    <row r="65">
      <c r="A65" s="30" t="s">
        <v>3733</v>
      </c>
      <c r="B65" s="129" t="str">
        <f> VLOOKUP($A65,datasets!$A:$B,2,0)</f>
        <v>Casana and Cothren 2008, Antiquity (U3Q4U35X)</v>
      </c>
      <c r="C65" s="26" t="s">
        <v>5478</v>
      </c>
      <c r="D65" s="300" t="s">
        <v>22</v>
      </c>
      <c r="E65" s="298">
        <v>10.0</v>
      </c>
      <c r="F65" s="117" t="s">
        <v>5479</v>
      </c>
      <c r="G65" s="228" t="str">
        <f t="array" ref="G65"> index(publications!$A$1:$A$319, match($B65, publications!$B$1:$B$319, 0))</f>
        <v>Bob</v>
      </c>
    </row>
    <row r="66">
      <c r="A66" s="30" t="s">
        <v>3734</v>
      </c>
      <c r="B66" s="129" t="str">
        <f> VLOOKUP($A66,datasets!$A:$B,2,0)</f>
        <v>Casana and Cothren 2008, Antiquity (U3Q4U35X)</v>
      </c>
      <c r="C66" s="26" t="s">
        <v>5478</v>
      </c>
      <c r="D66" s="300" t="s">
        <v>22</v>
      </c>
      <c r="E66" s="298">
        <v>10.0</v>
      </c>
      <c r="F66" s="117" t="s">
        <v>5479</v>
      </c>
      <c r="G66" s="228" t="str">
        <f t="array" ref="G66"> index(publications!$A$1:$A$319, match($B66, publications!$B$1:$B$319, 0))</f>
        <v>Bob</v>
      </c>
    </row>
    <row r="67">
      <c r="A67" s="30" t="s">
        <v>3735</v>
      </c>
      <c r="B67" s="129" t="str">
        <f> VLOOKUP($A67,datasets!$A:$B,2,0)</f>
        <v>Child et al. 2021, Remote Sensing (E675XV2W)</v>
      </c>
      <c r="C67" s="26" t="s">
        <v>5478</v>
      </c>
      <c r="D67" s="176" t="s">
        <v>22</v>
      </c>
      <c r="E67" s="298">
        <v>10.0</v>
      </c>
      <c r="F67" s="117" t="s">
        <v>22</v>
      </c>
      <c r="G67" s="228" t="str">
        <f t="array" ref="G67"> index(publications!$A$1:$A$319, match($B67, publications!$B$1:$B$319, 0))</f>
        <v>Melanie</v>
      </c>
    </row>
    <row r="68">
      <c r="A68" s="136" t="s">
        <v>3739</v>
      </c>
      <c r="B68" s="129" t="str">
        <f> VLOOKUP($A68,datasets!$A:$B,2,0)</f>
        <v>Child et al. 2021, Remote Sensing (E675XV2W)</v>
      </c>
      <c r="C68" s="26" t="s">
        <v>5478</v>
      </c>
      <c r="D68" s="176" t="s">
        <v>22</v>
      </c>
      <c r="E68" s="298">
        <v>10.0</v>
      </c>
      <c r="F68" s="117" t="s">
        <v>22</v>
      </c>
      <c r="G68" s="228" t="str">
        <f t="array" ref="G68"> index(publications!$A$1:$A$319, match($B68, publications!$B$1:$B$319, 0))</f>
        <v>Melanie</v>
      </c>
    </row>
    <row r="69">
      <c r="A69" s="30" t="s">
        <v>3740</v>
      </c>
      <c r="B69" s="129" t="str">
        <f> VLOOKUP($A69,datasets!$A:$B,2,0)</f>
        <v>Cogliati et al. 2017, ISPRS Annals of Photogrammetry, Remote Sensing and Spatial Information Sciences (Z32D9335)</v>
      </c>
      <c r="C69" s="26" t="s">
        <v>5478</v>
      </c>
      <c r="D69" s="176">
        <v>7.6</v>
      </c>
      <c r="E69" s="298">
        <v>7.6</v>
      </c>
      <c r="F69" s="117" t="s">
        <v>22</v>
      </c>
      <c r="G69" s="228" t="str">
        <f t="array" ref="G69"> index(publications!$A$1:$A$319, match($B69, publications!$B$1:$B$319, 0))</f>
        <v>Bob</v>
      </c>
    </row>
    <row r="70">
      <c r="A70" s="136" t="s">
        <v>3743</v>
      </c>
      <c r="B70" s="129" t="str">
        <f> VLOOKUP($A70,datasets!$A:$B,2,0)</f>
        <v>Cogliati et al. 2017, ISPRS Annals of Photogrammetry, Remote Sensing and Spatial Information Sciences (Z32D9335)</v>
      </c>
      <c r="C70" s="26" t="s">
        <v>5478</v>
      </c>
      <c r="D70" s="176">
        <v>4.4</v>
      </c>
      <c r="E70" s="298">
        <v>4.4</v>
      </c>
      <c r="F70" s="117" t="s">
        <v>22</v>
      </c>
      <c r="G70" s="228" t="str">
        <f t="array" ref="G70"> index(publications!$A$1:$A$319, match($B70, publications!$B$1:$B$319, 0))</f>
        <v>Bob</v>
      </c>
    </row>
    <row r="71">
      <c r="A71" s="136" t="s">
        <v>3744</v>
      </c>
      <c r="B71" s="129" t="str">
        <f> VLOOKUP($A71,datasets!$A:$B,2,0)</f>
        <v>Cogliati et al. 2017, ISPRS Annals of Photogrammetry, Remote Sensing and Spatial Information Sciences (Z32D9335)</v>
      </c>
      <c r="C71" s="26" t="s">
        <v>5478</v>
      </c>
      <c r="D71" s="176">
        <v>4.8</v>
      </c>
      <c r="E71" s="298">
        <v>4.8</v>
      </c>
      <c r="F71" s="117" t="s">
        <v>22</v>
      </c>
      <c r="G71" s="228" t="str">
        <f t="array" ref="G71"> index(publications!$A$1:$A$319, match($B71, publications!$B$1:$B$319, 0))</f>
        <v>Bob</v>
      </c>
    </row>
    <row r="72">
      <c r="A72" s="136" t="s">
        <v>3745</v>
      </c>
      <c r="B72" s="129" t="str">
        <f> VLOOKUP($A72,datasets!$A:$B,2,0)</f>
        <v>Cogliati et al. 2017, ISPRS Annals of Photogrammetry, Remote Sensing and Spatial Information Sciences (Z32D9335)</v>
      </c>
      <c r="C72" s="26" t="s">
        <v>5478</v>
      </c>
      <c r="D72" s="176">
        <v>7.2</v>
      </c>
      <c r="E72" s="298">
        <v>7.2</v>
      </c>
      <c r="F72" s="117" t="s">
        <v>22</v>
      </c>
      <c r="G72" s="228" t="str">
        <f t="array" ref="G72"> index(publications!$A$1:$A$319, match($B72, publications!$B$1:$B$319, 0))</f>
        <v>Bob</v>
      </c>
    </row>
    <row r="73">
      <c r="A73" s="30" t="s">
        <v>3746</v>
      </c>
      <c r="B73" s="129" t="str">
        <f> VLOOKUP($A73,datasets!$A:$B,2,0)</f>
        <v>Cusicanqui et al. 2021, Journal of Geophysical Research: Earth Surface (ND6RB5G9)</v>
      </c>
      <c r="C73" s="26" t="s">
        <v>5478</v>
      </c>
      <c r="D73" s="176">
        <v>1.5</v>
      </c>
      <c r="E73" s="298">
        <v>1.0</v>
      </c>
      <c r="F73" s="117" t="s">
        <v>5485</v>
      </c>
      <c r="G73" s="74" t="str">
        <f t="array" ref="G73"> index(publications!$A$1:$A$319, match($B73, publications!$B$1:$B$319, 0))</f>
        <v>Camillo</v>
      </c>
    </row>
    <row r="74">
      <c r="A74" s="30" t="s">
        <v>3748</v>
      </c>
      <c r="B74" s="129" t="str">
        <f> VLOOKUP($A74,datasets!$A:$B,2,0)</f>
        <v>Cusicanqui et al. 2021, Journal of Geophysical Research: Earth Surface (ND6RB5G9)</v>
      </c>
      <c r="C74" s="26" t="s">
        <v>5478</v>
      </c>
      <c r="D74" s="176">
        <v>1.5</v>
      </c>
      <c r="E74" s="298">
        <v>1.0</v>
      </c>
      <c r="F74" s="117" t="s">
        <v>5485</v>
      </c>
      <c r="G74" s="74" t="str">
        <f t="array" ref="G74"> index(publications!$A$1:$A$319, match($B74, publications!$B$1:$B$319, 0))</f>
        <v>Camillo</v>
      </c>
    </row>
    <row r="75">
      <c r="A75" s="30" t="s">
        <v>3749</v>
      </c>
      <c r="B75" s="129" t="str">
        <f> VLOOKUP($A75,datasets!$A:$B,2,0)</f>
        <v>Cusicanqui et al. 2021, Journal of Geophysical Research: Earth Surface (ND6RB5G9)</v>
      </c>
      <c r="C75" s="26" t="s">
        <v>5478</v>
      </c>
      <c r="D75" s="176">
        <v>0.5</v>
      </c>
      <c r="E75" s="298">
        <v>1.0</v>
      </c>
      <c r="F75" s="117" t="s">
        <v>5485</v>
      </c>
      <c r="G75" s="74" t="str">
        <f t="array" ref="G75"> index(publications!$A$1:$A$319, match($B75, publications!$B$1:$B$319, 0))</f>
        <v>Camillo</v>
      </c>
    </row>
    <row r="76">
      <c r="A76" s="30" t="s">
        <v>3750</v>
      </c>
      <c r="B76" s="129" t="str">
        <f> VLOOKUP($A76,datasets!$A:$B,2,0)</f>
        <v>Cusicanqui et al. 2021, Journal of Geophysical Research: Earth Surface (ND6RB5G9)</v>
      </c>
      <c r="C76" s="26" t="s">
        <v>5478</v>
      </c>
      <c r="D76" s="176">
        <v>0.5</v>
      </c>
      <c r="E76" s="298">
        <v>1.0</v>
      </c>
      <c r="F76" s="117" t="s">
        <v>5485</v>
      </c>
      <c r="G76" s="74" t="str">
        <f t="array" ref="G76"> index(publications!$A$1:$A$319, match($B76, publications!$B$1:$B$319, 0))</f>
        <v>Camillo</v>
      </c>
    </row>
    <row r="77">
      <c r="A77" s="30" t="s">
        <v>3751</v>
      </c>
      <c r="B77" s="129" t="str">
        <f> VLOOKUP($A77,datasets!$A:$B,2,0)</f>
        <v>Cusicanqui et al. 2021, Journal of Geophysical Research: Earth Surface (ND6RB5G9)</v>
      </c>
      <c r="C77" s="26" t="s">
        <v>5478</v>
      </c>
      <c r="D77" s="176">
        <v>0.5</v>
      </c>
      <c r="E77" s="298">
        <v>1.0</v>
      </c>
      <c r="F77" s="117" t="s">
        <v>5485</v>
      </c>
      <c r="G77" s="74" t="str">
        <f t="array" ref="G77"> index(publications!$A$1:$A$319, match($B77, publications!$B$1:$B$319, 0))</f>
        <v>Camillo</v>
      </c>
    </row>
    <row r="78">
      <c r="A78" s="30" t="s">
        <v>3752</v>
      </c>
      <c r="B78" s="129" t="str">
        <f> VLOOKUP($A78,datasets!$A:$B,2,0)</f>
        <v>Cusicanqui et al. 2021, Journal of Geophysical Research: Earth Surface (ND6RB5G9)</v>
      </c>
      <c r="C78" s="26" t="s">
        <v>5478</v>
      </c>
      <c r="D78" s="176">
        <v>0.5</v>
      </c>
      <c r="E78" s="298">
        <v>1.0</v>
      </c>
      <c r="F78" s="117" t="s">
        <v>5485</v>
      </c>
      <c r="G78" s="74" t="str">
        <f t="array" ref="G78"> index(publications!$A$1:$A$319, match($B78, publications!$B$1:$B$319, 0))</f>
        <v>Camillo</v>
      </c>
    </row>
    <row r="79">
      <c r="A79" s="30" t="s">
        <v>3753</v>
      </c>
      <c r="B79" s="129" t="str">
        <f> VLOOKUP($A79,datasets!$A:$B,2,0)</f>
        <v>Dehecq et al. 2020, Frontiers in Earth Science (IWKSCW57)</v>
      </c>
      <c r="C79" s="26" t="s">
        <v>5478</v>
      </c>
      <c r="D79" s="176">
        <v>6.0</v>
      </c>
      <c r="E79" s="298">
        <v>24.0</v>
      </c>
      <c r="F79" s="117" t="s">
        <v>22</v>
      </c>
      <c r="G79" s="228" t="str">
        <f t="array" ref="G79"> index(publications!$A$1:$A$319, match($B79, publications!$B$1:$B$319, 0))</f>
        <v>Amaury</v>
      </c>
    </row>
    <row r="80">
      <c r="A80" s="26" t="s">
        <v>3759</v>
      </c>
      <c r="B80" s="129" t="str">
        <f> VLOOKUP($A80,datasets!$A:$B,2,0)</f>
        <v>Del Soldato et al. 2018, Landslides (KB29BMY8)</v>
      </c>
      <c r="C80" s="26" t="s">
        <v>5478</v>
      </c>
      <c r="D80" s="176" t="s">
        <v>22</v>
      </c>
      <c r="E80" s="298" t="s">
        <v>22</v>
      </c>
      <c r="F80" s="117" t="s">
        <v>5482</v>
      </c>
      <c r="G80" s="74" t="str">
        <f t="array" ref="G80"> index(publications!$A$1:$A$319, match($B80, publications!$B$1:$B$319, 0))</f>
        <v>Thomas</v>
      </c>
    </row>
    <row r="81">
      <c r="A81" s="30" t="s">
        <v>3763</v>
      </c>
      <c r="B81" s="129" t="str">
        <f> VLOOKUP($A81,datasets!$A:$B,2,0)</f>
        <v>Del Soldato et al. 2018, Landslides (KB29BMY8)</v>
      </c>
      <c r="C81" s="176" t="s">
        <v>22</v>
      </c>
      <c r="D81" s="176" t="s">
        <v>22</v>
      </c>
      <c r="E81" s="298" t="s">
        <v>22</v>
      </c>
      <c r="F81" s="117" t="s">
        <v>22</v>
      </c>
      <c r="G81" s="74" t="str">
        <f t="array" ref="G81"> index(publications!$A$1:$A$319, match($B81, publications!$B$1:$B$319, 0))</f>
        <v>Thomas</v>
      </c>
    </row>
    <row r="82">
      <c r="A82" s="30" t="s">
        <v>3764</v>
      </c>
      <c r="B82" s="129" t="str">
        <f> VLOOKUP($A82,datasets!$A:$B,2,0)</f>
        <v>Del Soldato et al. 2018, Landslides (KB29BMY8)</v>
      </c>
      <c r="C82" s="176" t="s">
        <v>22</v>
      </c>
      <c r="D82" s="176" t="s">
        <v>22</v>
      </c>
      <c r="E82" s="298" t="s">
        <v>22</v>
      </c>
      <c r="F82" s="117" t="s">
        <v>22</v>
      </c>
      <c r="G82" s="74" t="str">
        <f t="array" ref="G82"> index(publications!$A$1:$A$319, match($B82, publications!$B$1:$B$319, 0))</f>
        <v>Thomas</v>
      </c>
    </row>
    <row r="83">
      <c r="A83" s="30" t="s">
        <v>3765</v>
      </c>
      <c r="B83" s="129" t="str">
        <f> VLOOKUP($A83,datasets!$A:$B,2,0)</f>
        <v>Del Soldato et al. 2018, Landslides (KB29BMY8)</v>
      </c>
      <c r="C83" s="176" t="s">
        <v>22</v>
      </c>
      <c r="D83" s="176" t="s">
        <v>22</v>
      </c>
      <c r="E83" s="298" t="s">
        <v>22</v>
      </c>
      <c r="F83" s="117" t="s">
        <v>22</v>
      </c>
      <c r="G83" s="74" t="str">
        <f t="array" ref="G83"> index(publications!$A$1:$A$319, match($B83, publications!$B$1:$B$319, 0))</f>
        <v>Thomas</v>
      </c>
    </row>
    <row r="84">
      <c r="A84" s="30" t="s">
        <v>3766</v>
      </c>
      <c r="B84" s="129" t="str">
        <f> VLOOKUP($A84,datasets!$A:$B,2,0)</f>
        <v>Del Soldato et al. 2018, Landslides (KB29BMY8)</v>
      </c>
      <c r="C84" s="176" t="s">
        <v>22</v>
      </c>
      <c r="D84" s="176" t="s">
        <v>22</v>
      </c>
      <c r="E84" s="298" t="s">
        <v>22</v>
      </c>
      <c r="F84" s="117" t="s">
        <v>22</v>
      </c>
      <c r="G84" s="74" t="str">
        <f t="array" ref="G84"> index(publications!$A$1:$A$319, match($B84, publications!$B$1:$B$319, 0))</f>
        <v>Thomas</v>
      </c>
    </row>
    <row r="85">
      <c r="A85" s="30" t="s">
        <v>3767</v>
      </c>
      <c r="B85" s="129" t="str">
        <f> VLOOKUP($A85,datasets!$A:$B,2,0)</f>
        <v>Del Soldato et al. 2018, Landslides (KB29BMY8)</v>
      </c>
      <c r="C85" s="176" t="s">
        <v>22</v>
      </c>
      <c r="D85" s="176" t="s">
        <v>22</v>
      </c>
      <c r="E85" s="298" t="s">
        <v>22</v>
      </c>
      <c r="F85" s="117" t="s">
        <v>22</v>
      </c>
      <c r="G85" s="74" t="str">
        <f t="array" ref="G85"> index(publications!$A$1:$A$319, match($B85, publications!$B$1:$B$319, 0))</f>
        <v>Thomas</v>
      </c>
    </row>
    <row r="86">
      <c r="A86" s="30" t="s">
        <v>3768</v>
      </c>
      <c r="B86" s="129" t="str">
        <f> VLOOKUP($A86,datasets!$A:$B,2,0)</f>
        <v>Denzinger et al. 2021, Journal of Glaciology (C5WD2SYT)</v>
      </c>
      <c r="C86" s="26" t="s">
        <v>5478</v>
      </c>
      <c r="D86" s="176">
        <v>0.5</v>
      </c>
      <c r="E86" s="298">
        <v>4.0</v>
      </c>
      <c r="F86" s="117" t="s">
        <v>22</v>
      </c>
      <c r="G86" s="228" t="str">
        <f t="array" ref="G86"> index(publications!$A$1:$A$319, match($B86, publications!$B$1:$B$319, 0))</f>
        <v>Livia</v>
      </c>
    </row>
    <row r="87">
      <c r="A87" s="30" t="s">
        <v>3773</v>
      </c>
      <c r="B87" s="129" t="str">
        <f> VLOOKUP($A87,datasets!$A:$B,2,0)</f>
        <v>Derrien et al. 2015, Geophysical Research Letters (FW4KPDXH)</v>
      </c>
      <c r="C87" s="26" t="s">
        <v>5478</v>
      </c>
      <c r="D87" s="176">
        <v>1.01</v>
      </c>
      <c r="E87" s="298">
        <v>4.08</v>
      </c>
      <c r="F87" s="117" t="s">
        <v>5486</v>
      </c>
      <c r="G87" s="228" t="str">
        <f t="array" ref="G87"> index(publications!$A$1:$A$319, match($B87, publications!$B$1:$B$319, 0))</f>
        <v>Livia</v>
      </c>
    </row>
    <row r="88">
      <c r="A88" s="30" t="s">
        <v>3774</v>
      </c>
      <c r="B88" s="129" t="str">
        <f> VLOOKUP($A88,datasets!$A:$B,2,0)</f>
        <v>Derrien et al. 2015, Geophysical Research Letters (FW4KPDXH)</v>
      </c>
      <c r="C88" s="26" t="s">
        <v>5478</v>
      </c>
      <c r="D88" s="176">
        <v>1.74</v>
      </c>
      <c r="E88" s="298">
        <v>3.48</v>
      </c>
      <c r="F88" s="117" t="s">
        <v>5486</v>
      </c>
      <c r="G88" s="228" t="str">
        <f t="array" ref="G88"> index(publications!$A$1:$A$319, match($B88, publications!$B$1:$B$319, 0))</f>
        <v>Livia</v>
      </c>
    </row>
    <row r="89">
      <c r="A89" s="30" t="s">
        <v>3775</v>
      </c>
      <c r="B89" s="129" t="str">
        <f> VLOOKUP($A89,datasets!$A:$B,2,0)</f>
        <v>Derrien et al. 2015, Geophysical Research Letters (FW4KPDXH)</v>
      </c>
      <c r="C89" s="26" t="s">
        <v>5478</v>
      </c>
      <c r="D89" s="176">
        <v>0.11</v>
      </c>
      <c r="E89" s="298">
        <v>0.43</v>
      </c>
      <c r="F89" s="117" t="s">
        <v>5486</v>
      </c>
      <c r="G89" s="228" t="str">
        <f t="array" ref="G89"> index(publications!$A$1:$A$319, match($B89, publications!$B$1:$B$319, 0))</f>
        <v>Livia</v>
      </c>
    </row>
    <row r="90">
      <c r="A90" s="30" t="s">
        <v>3776</v>
      </c>
      <c r="B90" s="129" t="str">
        <f> VLOOKUP($A90,datasets!$A:$B,2,0)</f>
        <v>Derrien et al. 2015, Geophysical Research Letters (FW4KPDXH)</v>
      </c>
      <c r="C90" s="26" t="s">
        <v>5478</v>
      </c>
      <c r="D90" s="176">
        <v>0.46</v>
      </c>
      <c r="E90" s="298">
        <v>1.2</v>
      </c>
      <c r="F90" s="117" t="s">
        <v>5486</v>
      </c>
      <c r="G90" s="74" t="str">
        <f t="array" ref="G90"> index(publications!$A$1:$A$319, match($B90, publications!$B$1:$B$319, 0))</f>
        <v>Livia</v>
      </c>
    </row>
    <row r="91">
      <c r="A91" s="30" t="s">
        <v>3777</v>
      </c>
      <c r="B91" s="129" t="str">
        <f> VLOOKUP($A91,datasets!$A:$B,2,0)</f>
        <v>Derrien et al. 2015, Geophysical Research Letters (FW4KPDXH)</v>
      </c>
      <c r="C91" s="26" t="s">
        <v>5478</v>
      </c>
      <c r="D91" s="176">
        <v>0.62</v>
      </c>
      <c r="E91" s="298">
        <v>1.25</v>
      </c>
      <c r="F91" s="117" t="s">
        <v>5486</v>
      </c>
      <c r="G91" s="74" t="str">
        <f t="array" ref="G91"> index(publications!$A$1:$A$319, match($B91, publications!$B$1:$B$319, 0))</f>
        <v>Livia</v>
      </c>
    </row>
    <row r="92">
      <c r="A92" s="30" t="s">
        <v>3778</v>
      </c>
      <c r="B92" s="129" t="str">
        <f> VLOOKUP($A92,datasets!$A:$B,2,0)</f>
        <v>Ewertowski et al. 2019, Geomorphology (T9UHGZVR)</v>
      </c>
      <c r="C92" s="26" t="s">
        <v>5478</v>
      </c>
      <c r="D92" s="299" t="s">
        <v>22</v>
      </c>
      <c r="E92" s="302" t="s">
        <v>22</v>
      </c>
      <c r="F92" s="117" t="s">
        <v>5482</v>
      </c>
      <c r="G92" s="74" t="str">
        <f t="array" ref="G92"> index(publications!$A$1:$A$319, match($B92, publications!$B$1:$B$319, 0))</f>
        <v>Livia</v>
      </c>
    </row>
    <row r="93">
      <c r="A93" s="30" t="s">
        <v>3783</v>
      </c>
      <c r="B93" s="129" t="str">
        <f> VLOOKUP($A93,datasets!$A:$B,2,0)</f>
        <v>Ewertowski et al. 2019, Geomorphology (T9UHGZVR)</v>
      </c>
      <c r="C93" s="26" t="s">
        <v>5478</v>
      </c>
      <c r="D93" s="299" t="s">
        <v>22</v>
      </c>
      <c r="E93" s="302" t="s">
        <v>22</v>
      </c>
      <c r="F93" s="117" t="s">
        <v>5482</v>
      </c>
      <c r="G93" s="74" t="str">
        <f t="array" ref="G93"> index(publications!$A$1:$A$319, match($B93, publications!$B$1:$B$319, 0))</f>
        <v>Livia</v>
      </c>
    </row>
    <row r="94">
      <c r="A94" s="30" t="s">
        <v>3785</v>
      </c>
      <c r="B94" s="129" t="str">
        <f> VLOOKUP($A94,datasets!$A:$B,2,0)</f>
        <v>Ewertowski et al. 2019, Geomorphology (T9UHGZVR)</v>
      </c>
      <c r="C94" s="26" t="s">
        <v>5478</v>
      </c>
      <c r="D94" s="299" t="s">
        <v>22</v>
      </c>
      <c r="E94" s="302" t="s">
        <v>22</v>
      </c>
      <c r="F94" s="117" t="s">
        <v>5482</v>
      </c>
      <c r="G94" s="74" t="str">
        <f t="array" ref="G94"> index(publications!$A$1:$A$319, match($B94, publications!$B$1:$B$319, 0))</f>
        <v>Livia</v>
      </c>
    </row>
    <row r="95">
      <c r="A95" s="30" t="s">
        <v>3786</v>
      </c>
      <c r="B95" s="129" t="str">
        <f> VLOOKUP($A95,datasets!$A:$B,2,0)</f>
        <v>Ewertowski et al. 2019, Geomorphology (T9UHGZVR)</v>
      </c>
      <c r="C95" s="26" t="s">
        <v>5478</v>
      </c>
      <c r="D95" s="299" t="s">
        <v>22</v>
      </c>
      <c r="E95" s="302" t="s">
        <v>22</v>
      </c>
      <c r="F95" s="117" t="s">
        <v>5482</v>
      </c>
      <c r="G95" s="74" t="str">
        <f t="array" ref="G95"> index(publications!$A$1:$A$319, match($B95, publications!$B$1:$B$319, 0))</f>
        <v>Livia</v>
      </c>
    </row>
    <row r="96">
      <c r="A96" s="30" t="s">
        <v>3787</v>
      </c>
      <c r="B96" s="129" t="str">
        <f> VLOOKUP($A96,datasets!$A:$B,2,0)</f>
        <v>Falaschi et al. 2019, Frontiers in Earth Science (YW232UWW)</v>
      </c>
      <c r="C96" s="26" t="s">
        <v>5478</v>
      </c>
      <c r="D96" s="300" t="s">
        <v>22</v>
      </c>
      <c r="E96" s="298">
        <v>20.0</v>
      </c>
      <c r="F96" s="117" t="s">
        <v>5479</v>
      </c>
      <c r="G96" s="228" t="str">
        <f t="array" ref="G96"> index(publications!$A$1:$A$319, match($B96, publications!$B$1:$B$319, 0))</f>
        <v>Amaury</v>
      </c>
    </row>
    <row r="97">
      <c r="A97" s="26" t="s">
        <v>3790</v>
      </c>
      <c r="B97" s="129" t="str">
        <f> VLOOKUP($A97,datasets!$A:$B,2,0)</f>
        <v>Falaschi et al. 2019, Frontiers in Earth Science (YW232UWW)</v>
      </c>
      <c r="C97" s="26" t="s">
        <v>5478</v>
      </c>
      <c r="D97" s="300" t="s">
        <v>22</v>
      </c>
      <c r="E97" s="298">
        <v>20.0</v>
      </c>
      <c r="F97" s="117" t="s">
        <v>5479</v>
      </c>
      <c r="G97" s="228" t="str">
        <f t="array" ref="G97"> index(publications!$A$1:$A$319, match($B97, publications!$B$1:$B$319, 0))</f>
        <v>Amaury</v>
      </c>
    </row>
    <row r="98">
      <c r="A98" s="30" t="s">
        <v>3791</v>
      </c>
      <c r="B98" s="129" t="str">
        <f> VLOOKUP($A98,datasets!$A:$B,2,0)</f>
        <v>Farías-Barahona et al. 2020, Journal of Glaciology (MDM8SQRY)</v>
      </c>
      <c r="C98" s="26" t="s">
        <v>5478</v>
      </c>
      <c r="D98" s="176" t="s">
        <v>22</v>
      </c>
      <c r="E98" s="298">
        <v>1.0</v>
      </c>
      <c r="F98" s="117" t="s">
        <v>22</v>
      </c>
      <c r="G98" s="74" t="str">
        <f t="array" ref="G98"> index(publications!$A$1:$A$319, match($B98, publications!$B$1:$B$319, 0))</f>
        <v>Melanie</v>
      </c>
    </row>
    <row r="99">
      <c r="A99" s="26" t="s">
        <v>3793</v>
      </c>
      <c r="B99" s="129" t="str">
        <f> VLOOKUP($A99,datasets!$A:$B,2,0)</f>
        <v>Farías-Barahona et al. 2020, Journal of Glaciology (MDM8SQRY)</v>
      </c>
      <c r="C99" s="26" t="s">
        <v>5478</v>
      </c>
      <c r="D99" s="176" t="s">
        <v>22</v>
      </c>
      <c r="E99" s="298">
        <v>1.0</v>
      </c>
      <c r="F99" s="117" t="s">
        <v>22</v>
      </c>
      <c r="G99" s="74" t="str">
        <f t="array" ref="G99"> index(publications!$A$1:$A$319, match($B99, publications!$B$1:$B$319, 0))</f>
        <v>Melanie</v>
      </c>
    </row>
    <row r="100">
      <c r="A100" s="26" t="s">
        <v>3794</v>
      </c>
      <c r="B100" s="129" t="str">
        <f> VLOOKUP($A100,datasets!$A:$B,2,0)</f>
        <v>Farías-Barahona et al. 2020, Journal of Glaciology (MDM8SQRY)</v>
      </c>
      <c r="C100" s="26" t="s">
        <v>5478</v>
      </c>
      <c r="D100" s="176" t="s">
        <v>22</v>
      </c>
      <c r="E100" s="298">
        <v>1.0</v>
      </c>
      <c r="F100" s="117" t="s">
        <v>22</v>
      </c>
      <c r="G100" s="74" t="str">
        <f t="array" ref="G100"> index(publications!$A$1:$A$319, match($B100, publications!$B$1:$B$319, 0))</f>
        <v>Melanie</v>
      </c>
    </row>
    <row r="101">
      <c r="A101" s="30" t="s">
        <v>3795</v>
      </c>
      <c r="B101" s="129" t="str">
        <f> VLOOKUP($A101,datasets!$A:$B,2,0)</f>
        <v>Feurer and Vinatier 2018, ISPRS Journal of Photogrammetry and Remote Sensing (4IQDTMM4)</v>
      </c>
      <c r="C101" s="26" t="s">
        <v>5478</v>
      </c>
      <c r="D101" s="176" t="s">
        <v>22</v>
      </c>
      <c r="E101" s="298">
        <v>1.0</v>
      </c>
      <c r="F101" s="117" t="s">
        <v>22</v>
      </c>
      <c r="G101" s="74" t="str">
        <f t="array" ref="G101"> index(publications!$A$1:$A$319, match($B101, publications!$B$1:$B$319, 0))</f>
        <v>Anette</v>
      </c>
    </row>
    <row r="102">
      <c r="A102" s="26" t="s">
        <v>3802</v>
      </c>
      <c r="B102" s="129" t="str">
        <f> VLOOKUP($A102,datasets!$A:$B,2,0)</f>
        <v>Feurer and Vinatier 2018, ISPRS Journal of Photogrammetry and Remote Sensing (4IQDTMM4)</v>
      </c>
      <c r="C102" s="26" t="s">
        <v>5478</v>
      </c>
      <c r="D102" s="176" t="s">
        <v>22</v>
      </c>
      <c r="E102" s="298">
        <v>1.0</v>
      </c>
      <c r="F102" s="117" t="s">
        <v>22</v>
      </c>
      <c r="G102" s="74" t="str">
        <f t="array" ref="G102"> index(publications!$A$1:$A$319, match($B102, publications!$B$1:$B$319, 0))</f>
        <v>Anette</v>
      </c>
    </row>
    <row r="103">
      <c r="A103" s="30" t="s">
        <v>3803</v>
      </c>
      <c r="B103" s="129" t="str">
        <f> VLOOKUP($A103,datasets!$A:$B,2,0)</f>
        <v>Feurer and Vinatier 2018, ISPRS Journal of Photogrammetry and Remote Sensing (4IQDTMM4)</v>
      </c>
      <c r="C103" s="26" t="s">
        <v>5478</v>
      </c>
      <c r="D103" s="176" t="s">
        <v>22</v>
      </c>
      <c r="E103" s="298">
        <v>1.0</v>
      </c>
      <c r="F103" s="117" t="s">
        <v>22</v>
      </c>
      <c r="G103" s="74" t="str">
        <f t="array" ref="G103"> index(publications!$A$1:$A$319, match($B103, publications!$B$1:$B$319, 0))</f>
        <v>Anette</v>
      </c>
    </row>
    <row r="104">
      <c r="A104" s="26" t="s">
        <v>3804</v>
      </c>
      <c r="B104" s="129" t="str">
        <f> VLOOKUP($A104,datasets!$A:$B,2,0)</f>
        <v>Feurer and Vinatier 2018, ISPRS Journal of Photogrammetry and Remote Sensing (4IQDTMM4)</v>
      </c>
      <c r="C104" s="26" t="s">
        <v>5478</v>
      </c>
      <c r="D104" s="176" t="s">
        <v>22</v>
      </c>
      <c r="E104" s="298">
        <v>1.0</v>
      </c>
      <c r="F104" s="117" t="s">
        <v>22</v>
      </c>
      <c r="G104" s="74" t="str">
        <f t="array" ref="G104"> index(publications!$A$1:$A$319, match($B104, publications!$B$1:$B$319, 0))</f>
        <v>Anette</v>
      </c>
    </row>
    <row r="105">
      <c r="A105" s="30" t="s">
        <v>3805</v>
      </c>
      <c r="B105" s="129" t="str">
        <f> VLOOKUP($A105,datasets!$A:$B,2,0)</f>
        <v>Fieber et al. 2017, ISPRS - International Archives of the Photogrammetry, Remote Sensing and Spatial Information Sciences (D28F7QAG)</v>
      </c>
      <c r="C105" s="26" t="s">
        <v>5478</v>
      </c>
      <c r="D105" s="176" t="s">
        <v>22</v>
      </c>
      <c r="E105" s="298" t="s">
        <v>22</v>
      </c>
      <c r="F105" s="117" t="s">
        <v>22</v>
      </c>
      <c r="G105" s="74" t="str">
        <f t="array" ref="G105"> index(publications!$A$1:$A$319, match($B105, publications!$B$1:$B$319, 0))</f>
        <v>Anette</v>
      </c>
    </row>
    <row r="106">
      <c r="A106" s="30" t="s">
        <v>3806</v>
      </c>
      <c r="B106" s="129" t="str">
        <f> VLOOKUP($A106,datasets!$A:$B,2,0)</f>
        <v>Fieber et al. 2017, ISPRS - International Archives of the Photogrammetry, Remote Sensing and Spatial Information Sciences (D28F7QAG)</v>
      </c>
      <c r="C106" s="26" t="s">
        <v>5478</v>
      </c>
      <c r="D106" s="176" t="s">
        <v>22</v>
      </c>
      <c r="E106" s="298" t="s">
        <v>22</v>
      </c>
      <c r="F106" s="117" t="s">
        <v>22</v>
      </c>
      <c r="G106" s="74" t="str">
        <f t="array" ref="G106"> index(publications!$A$1:$A$319, match($B106, publications!$B$1:$B$319, 0))</f>
        <v>Anette</v>
      </c>
    </row>
    <row r="107">
      <c r="A107" s="30" t="s">
        <v>3807</v>
      </c>
      <c r="B107" s="129" t="str">
        <f> VLOOKUP($A107,datasets!$A:$B,2,0)</f>
        <v>Fieber et al. 2018, Remote Sensing of Environment (5ER8DF4Z)</v>
      </c>
      <c r="C107" s="26" t="s">
        <v>5478</v>
      </c>
      <c r="D107" s="176" t="s">
        <v>22</v>
      </c>
      <c r="E107" s="298" t="s">
        <v>22</v>
      </c>
      <c r="F107" s="117" t="s">
        <v>22</v>
      </c>
      <c r="G107" s="15" t="s">
        <v>91</v>
      </c>
    </row>
    <row r="108">
      <c r="A108" s="26" t="s">
        <v>3809</v>
      </c>
      <c r="B108" s="129" t="str">
        <f> VLOOKUP($A108,datasets!$A:$B,2,0)</f>
        <v>Fieber et al. 2018, Remote Sensing of Environment (5ER8DF4Z)</v>
      </c>
      <c r="C108" s="26" t="s">
        <v>5478</v>
      </c>
      <c r="D108" s="176">
        <v>1.0</v>
      </c>
      <c r="E108" s="176">
        <v>1.0</v>
      </c>
      <c r="F108" s="117" t="s">
        <v>5487</v>
      </c>
      <c r="G108" s="15" t="s">
        <v>91</v>
      </c>
    </row>
    <row r="109">
      <c r="A109" s="26" t="s">
        <v>3810</v>
      </c>
      <c r="B109" s="129" t="str">
        <f> VLOOKUP($A109,datasets!$A:$B,2,0)</f>
        <v>Fieber et al. 2018, Remote Sensing of Environment (5ER8DF4Z)</v>
      </c>
      <c r="C109" s="26" t="s">
        <v>5478</v>
      </c>
      <c r="D109" s="176">
        <v>1.0</v>
      </c>
      <c r="E109" s="176">
        <v>1.0</v>
      </c>
      <c r="F109" s="117" t="s">
        <v>5487</v>
      </c>
      <c r="G109" s="15" t="s">
        <v>91</v>
      </c>
    </row>
    <row r="110">
      <c r="A110" s="26" t="s">
        <v>3811</v>
      </c>
      <c r="B110" s="129" t="str">
        <f> VLOOKUP($A110,datasets!$A:$B,2,0)</f>
        <v>Fieber et al. 2018, Remote Sensing of Environment (5ER8DF4Z)</v>
      </c>
      <c r="C110" s="26" t="s">
        <v>5478</v>
      </c>
      <c r="D110" s="176">
        <v>1.0</v>
      </c>
      <c r="E110" s="176">
        <v>1.0</v>
      </c>
      <c r="F110" s="117" t="s">
        <v>5487</v>
      </c>
      <c r="G110" s="15" t="s">
        <v>91</v>
      </c>
    </row>
    <row r="111">
      <c r="A111" s="26" t="s">
        <v>3812</v>
      </c>
      <c r="B111" s="129" t="str">
        <f> VLOOKUP($A111,datasets!$A:$B,2,0)</f>
        <v>Fieber et al. 2018, Remote Sensing of Environment (5ER8DF4Z)</v>
      </c>
      <c r="C111" s="26" t="s">
        <v>5478</v>
      </c>
      <c r="D111" s="176">
        <v>1.0</v>
      </c>
      <c r="E111" s="176">
        <v>1.0</v>
      </c>
      <c r="F111" s="117" t="s">
        <v>5487</v>
      </c>
      <c r="G111" s="15" t="s">
        <v>91</v>
      </c>
    </row>
    <row r="112">
      <c r="A112" s="26" t="s">
        <v>3813</v>
      </c>
      <c r="B112" s="129" t="str">
        <f> VLOOKUP($A112,datasets!$A:$B,2,0)</f>
        <v>Fieber et al. 2018, Remote Sensing of Environment (5ER8DF4Z)</v>
      </c>
      <c r="C112" s="26" t="s">
        <v>5478</v>
      </c>
      <c r="D112" s="176">
        <v>1.0</v>
      </c>
      <c r="E112" s="176">
        <v>1.0</v>
      </c>
      <c r="F112" s="117" t="s">
        <v>5487</v>
      </c>
      <c r="G112" s="15" t="s">
        <v>91</v>
      </c>
    </row>
    <row r="113">
      <c r="A113" s="26" t="s">
        <v>3814</v>
      </c>
      <c r="B113" s="129" t="str">
        <f> VLOOKUP($A113,datasets!$A:$B,2,0)</f>
        <v>Fieber et al. 2016, ISPRS Annals of the Photogrammetry, Remote Sensing and Spatial Information Sciences (Y5LI7LC8)</v>
      </c>
      <c r="C113" s="26" t="s">
        <v>5478</v>
      </c>
      <c r="D113" s="176">
        <v>1.0</v>
      </c>
      <c r="E113" s="176">
        <v>1.0</v>
      </c>
      <c r="F113" s="117" t="s">
        <v>5487</v>
      </c>
      <c r="G113" s="15" t="s">
        <v>91</v>
      </c>
    </row>
    <row r="114">
      <c r="A114" s="26" t="s">
        <v>3815</v>
      </c>
      <c r="B114" s="129" t="str">
        <f> VLOOKUP($A114,datasets!$A:$B,2,0)</f>
        <v>Fieber et al. 2016, ISPRS Annals of the Photogrammetry, Remote Sensing and Spatial Information Sciences (Y5LI7LC8)</v>
      </c>
      <c r="C114" s="26" t="s">
        <v>5478</v>
      </c>
      <c r="D114" s="176">
        <v>1.0</v>
      </c>
      <c r="E114" s="176">
        <v>1.0</v>
      </c>
      <c r="F114" s="117" t="s">
        <v>5487</v>
      </c>
      <c r="G114" s="15" t="s">
        <v>91</v>
      </c>
    </row>
    <row r="115">
      <c r="A115" s="30" t="s">
        <v>3816</v>
      </c>
      <c r="B115" s="129" t="str">
        <f> VLOOKUP($A115,datasets!$A:$B,2,0)</f>
        <v>Fleischer et al. 2021, The Cryosphere (BRUM54LP)</v>
      </c>
      <c r="C115" s="26" t="s">
        <v>5481</v>
      </c>
      <c r="D115" s="304">
        <v>0.225</v>
      </c>
      <c r="E115" s="298">
        <v>1.0</v>
      </c>
      <c r="F115" s="117" t="s">
        <v>5488</v>
      </c>
      <c r="G115" s="74" t="str">
        <f t="array" ref="G115"> index(publications!$A$1:$A$319, match($B115, publications!$B$1:$B$319, 0))</f>
        <v>Livia</v>
      </c>
    </row>
    <row r="116">
      <c r="A116" s="30" t="s">
        <v>3820</v>
      </c>
      <c r="B116" s="129" t="str">
        <f> VLOOKUP($A116,datasets!$A:$B,2,0)</f>
        <v>Fleischer et al. 2021, The Cryosphere (BRUM54LP)</v>
      </c>
      <c r="C116" s="26" t="s">
        <v>5481</v>
      </c>
      <c r="D116" s="176">
        <v>0.2</v>
      </c>
      <c r="E116" s="298">
        <v>1.0</v>
      </c>
      <c r="F116" s="117" t="s">
        <v>5488</v>
      </c>
      <c r="G116" s="74" t="str">
        <f t="array" ref="G116"> index(publications!$A$1:$A$319, match($B116, publications!$B$1:$B$319, 0))</f>
        <v>Livia</v>
      </c>
    </row>
    <row r="117">
      <c r="A117" s="30" t="s">
        <v>3821</v>
      </c>
      <c r="B117" s="129" t="str">
        <f> VLOOKUP($A117,datasets!$A:$B,2,0)</f>
        <v>Fleischer et al. 2021, The Cryosphere (BRUM54LP)</v>
      </c>
      <c r="C117" s="26" t="s">
        <v>5481</v>
      </c>
      <c r="D117" s="176">
        <v>0.2</v>
      </c>
      <c r="E117" s="298" t="s">
        <v>22</v>
      </c>
      <c r="F117" s="117" t="s">
        <v>5489</v>
      </c>
      <c r="G117" s="228" t="str">
        <f t="array" ref="G117"> index(publications!$A$1:$A$319, match($B117, publications!$B$1:$B$319, 0))</f>
        <v>Livia</v>
      </c>
    </row>
    <row r="118">
      <c r="A118" s="30" t="s">
        <v>3822</v>
      </c>
      <c r="B118" s="129" t="str">
        <f> VLOOKUP($A118,datasets!$A:$B,2,0)</f>
        <v>Fleischer et al. 2021, The Cryosphere (BRUM54LP)</v>
      </c>
      <c r="C118" s="26" t="s">
        <v>5481</v>
      </c>
      <c r="D118" s="176">
        <v>0.5</v>
      </c>
      <c r="E118" s="298" t="s">
        <v>22</v>
      </c>
      <c r="F118" s="117" t="s">
        <v>5489</v>
      </c>
      <c r="G118" s="228" t="str">
        <f t="array" ref="G118"> index(publications!$A$1:$A$319, match($B118, publications!$B$1:$B$319, 0))</f>
        <v>Livia</v>
      </c>
    </row>
    <row r="119">
      <c r="A119" s="30" t="s">
        <v>3823</v>
      </c>
      <c r="B119" s="129" t="str">
        <f> VLOOKUP($A119,datasets!$A:$B,2,0)</f>
        <v>Fleischer et al. 2021, The Cryosphere (BRUM54LP)</v>
      </c>
      <c r="C119" s="26" t="s">
        <v>5481</v>
      </c>
      <c r="D119" s="176">
        <v>0.5</v>
      </c>
      <c r="E119" s="298" t="s">
        <v>22</v>
      </c>
      <c r="F119" s="117" t="s">
        <v>5489</v>
      </c>
      <c r="G119" s="228" t="str">
        <f t="array" ref="G119"> index(publications!$A$1:$A$319, match($B119, publications!$B$1:$B$319, 0))</f>
        <v>Livia</v>
      </c>
    </row>
    <row r="120">
      <c r="A120" s="30" t="s">
        <v>3824</v>
      </c>
      <c r="B120" s="129" t="str">
        <f> VLOOKUP($A120,datasets!$A:$B,2,0)</f>
        <v>Fox and Cziferszky 2008, The Photogrammetric Record (2DJYIF82)</v>
      </c>
      <c r="C120" s="26" t="s">
        <v>5478</v>
      </c>
      <c r="D120" s="176" t="s">
        <v>22</v>
      </c>
      <c r="E120" s="298" t="s">
        <v>22</v>
      </c>
      <c r="F120" s="117" t="s">
        <v>5490</v>
      </c>
      <c r="G120" s="74" t="str">
        <f t="array" ref="G120"> index(publications!$A$1:$A$319, match($B120, publications!$B$1:$B$319, 0))</f>
        <v>Bob</v>
      </c>
    </row>
    <row r="121">
      <c r="A121" s="30" t="s">
        <v>3825</v>
      </c>
      <c r="B121" s="129" t="str">
        <f> VLOOKUP($A121,datasets!$A:$B,2,0)</f>
        <v>Fox and Cziferszky 2008, The Photogrammetric Record (2DJYIF82)</v>
      </c>
      <c r="C121" s="26" t="s">
        <v>5478</v>
      </c>
      <c r="D121" s="176" t="s">
        <v>22</v>
      </c>
      <c r="E121" s="298" t="s">
        <v>22</v>
      </c>
      <c r="F121" s="117" t="s">
        <v>5490</v>
      </c>
      <c r="G121" s="74" t="str">
        <f t="array" ref="G121"> index(publications!$A$1:$A$319, match($B121, publications!$B$1:$B$319, 0))</f>
        <v>Bob</v>
      </c>
    </row>
    <row r="122">
      <c r="A122" s="30" t="s">
        <v>3826</v>
      </c>
      <c r="B122" s="129" t="str">
        <f> VLOOKUP($A122,datasets!$A:$B,2,0)</f>
        <v>Fox and Cziferszky 2008, The Photogrammetric Record (2DJYIF82)</v>
      </c>
      <c r="C122" s="26" t="s">
        <v>5478</v>
      </c>
      <c r="D122" s="176" t="s">
        <v>22</v>
      </c>
      <c r="E122" s="298" t="s">
        <v>22</v>
      </c>
      <c r="F122" s="117" t="s">
        <v>5490</v>
      </c>
      <c r="G122" s="74" t="str">
        <f t="array" ref="G122"> index(publications!$A$1:$A$319, match($B122, publications!$B$1:$B$319, 0))</f>
        <v>Bob</v>
      </c>
    </row>
    <row r="123">
      <c r="A123" s="30" t="s">
        <v>3827</v>
      </c>
      <c r="B123" s="129" t="str">
        <f> VLOOKUP($A123,datasets!$A:$B,2,0)</f>
        <v>Fox and Cziferszky 2008, The Photogrammetric Record (2DJYIF82)</v>
      </c>
      <c r="C123" s="26" t="s">
        <v>5478</v>
      </c>
      <c r="D123" s="176" t="s">
        <v>22</v>
      </c>
      <c r="E123" s="298" t="s">
        <v>22</v>
      </c>
      <c r="F123" s="117" t="s">
        <v>5490</v>
      </c>
      <c r="G123" s="74" t="str">
        <f t="array" ref="G123"> index(publications!$A$1:$A$319, match($B123, publications!$B$1:$B$319, 0))</f>
        <v>Bob</v>
      </c>
    </row>
    <row r="124">
      <c r="A124" s="30" t="s">
        <v>3828</v>
      </c>
      <c r="B124" s="129" t="str">
        <f> VLOOKUP($A124,datasets!$A:$B,2,0)</f>
        <v>Fox and Cziferszky 2008, The Photogrammetric Record (2DJYIF82)</v>
      </c>
      <c r="C124" s="26" t="s">
        <v>5478</v>
      </c>
      <c r="D124" s="176" t="s">
        <v>22</v>
      </c>
      <c r="E124" s="298" t="s">
        <v>22</v>
      </c>
      <c r="F124" s="117" t="s">
        <v>5490</v>
      </c>
      <c r="G124" s="74" t="str">
        <f t="array" ref="G124"> index(publications!$A$1:$A$319, match($B124, publications!$B$1:$B$319, 0))</f>
        <v>Bob</v>
      </c>
    </row>
    <row r="125">
      <c r="A125" s="30" t="s">
        <v>3829</v>
      </c>
      <c r="B125" s="129" t="str">
        <f> VLOOKUP($A125,datasets!$A:$B,2,0)</f>
        <v>Frankl et al. 2015, International Journal of Digital Earth (KR7QGQ96)</v>
      </c>
      <c r="C125" s="26" t="s">
        <v>5481</v>
      </c>
      <c r="D125" s="299" t="s">
        <v>22</v>
      </c>
      <c r="E125" s="298" t="s">
        <v>22</v>
      </c>
      <c r="F125" s="117" t="s">
        <v>5491</v>
      </c>
      <c r="G125" s="74" t="str">
        <f t="array" ref="G125"> index(publications!$A$1:$A$319, match($B125, publications!$B$1:$B$319, 0))</f>
        <v>Livia</v>
      </c>
    </row>
    <row r="126">
      <c r="A126" s="30" t="s">
        <v>3833</v>
      </c>
      <c r="B126" s="129" t="str">
        <f> VLOOKUP($A126,datasets!$A:$B,2,0)</f>
        <v>Galiatsatos et al. 2005, 25th EARSeL symposium, workshop on 3D remote sensing (WW4K3NXX)</v>
      </c>
      <c r="C126" s="26" t="s">
        <v>5478</v>
      </c>
      <c r="D126" s="176">
        <v>2.3</v>
      </c>
      <c r="E126" s="298">
        <v>17.0</v>
      </c>
      <c r="F126" s="117" t="s">
        <v>22</v>
      </c>
      <c r="G126" s="228" t="str">
        <f t="array" ref="G126"> index(publications!$A$1:$A$319, match($B126, publications!$B$1:$B$319, 0))</f>
        <v>Melanie</v>
      </c>
    </row>
    <row r="127">
      <c r="A127" s="30" t="s">
        <v>3837</v>
      </c>
      <c r="B127" s="129" t="str">
        <f> VLOOKUP($A127,datasets!$A:$B,2,0)</f>
        <v>Galiatsatos et al. 2005, 25th EARSeL symposium, workshop on 3D remote sensing (WW4K3NXX)</v>
      </c>
      <c r="C127" s="26" t="s">
        <v>5478</v>
      </c>
      <c r="D127" s="176">
        <v>2.3</v>
      </c>
      <c r="E127" s="298">
        <v>17.0</v>
      </c>
      <c r="F127" s="117" t="s">
        <v>22</v>
      </c>
      <c r="G127" s="228" t="str">
        <f t="array" ref="G127"> index(publications!$A$1:$A$319, match($B127, publications!$B$1:$B$319, 0))</f>
        <v>Melanie</v>
      </c>
    </row>
    <row r="128">
      <c r="A128" s="30" t="s">
        <v>3838</v>
      </c>
      <c r="B128" s="129" t="str">
        <f> VLOOKUP($A128,datasets!$A:$B,2,0)</f>
        <v>Galiatsatos et al. 2005, 25th EARSeL symposium, workshop on 3D remote sensing (WW4K3NXX)</v>
      </c>
      <c r="C128" s="26" t="s">
        <v>5478</v>
      </c>
      <c r="D128" s="176">
        <v>2.3</v>
      </c>
      <c r="E128" s="298">
        <v>17.0</v>
      </c>
      <c r="F128" s="117" t="s">
        <v>22</v>
      </c>
      <c r="G128" s="228" t="str">
        <f t="array" ref="G128"> index(publications!$A$1:$A$319, match($B128, publications!$B$1:$B$319, 0))</f>
        <v>Melanie</v>
      </c>
    </row>
    <row r="129">
      <c r="A129" s="30" t="s">
        <v>3839</v>
      </c>
      <c r="B129" s="129" t="str">
        <f> VLOOKUP($A129,datasets!$A:$B,2,0)</f>
        <v>Geyman et al. 2022, Nature (PXC5ENIG)</v>
      </c>
      <c r="C129" s="26" t="s">
        <v>5478</v>
      </c>
      <c r="D129" s="176">
        <v>5.0</v>
      </c>
      <c r="E129" s="298">
        <v>5.0</v>
      </c>
      <c r="F129" s="117" t="s">
        <v>22</v>
      </c>
      <c r="G129" s="228" t="str">
        <f t="array" ref="G129"> index(publications!$A$1:$A$319, match($B129, publications!$B$1:$B$319, 0))</f>
        <v>Luc</v>
      </c>
    </row>
    <row r="130">
      <c r="A130" s="30" t="s">
        <v>3845</v>
      </c>
      <c r="B130" s="129" t="str">
        <f> VLOOKUP($A130,datasets!$A:$B,2,0)</f>
        <v>Giordano et al. 2018, ISPRS Annals of Photogrammetry, Remote Sensing and Spatial Information Sciences (ERBERDB6)</v>
      </c>
      <c r="C130" s="26" t="s">
        <v>5478</v>
      </c>
      <c r="D130" s="176" t="s">
        <v>22</v>
      </c>
      <c r="E130" s="298" t="s">
        <v>22</v>
      </c>
      <c r="F130" s="117" t="s">
        <v>22</v>
      </c>
      <c r="G130" s="74" t="str">
        <f t="array" ref="G130"> index(publications!$A$1:$A$319, match($B130, publications!$B$1:$B$319, 0))</f>
        <v>Livia</v>
      </c>
    </row>
    <row r="131">
      <c r="A131" s="30" t="s">
        <v>3847</v>
      </c>
      <c r="B131" s="129" t="str">
        <f> VLOOKUP($A131,datasets!$A:$B,2,0)</f>
        <v>Giordano et al. 2018, ISPRS Annals of Photogrammetry, Remote Sensing and Spatial Information Sciences (ERBERDB6)</v>
      </c>
      <c r="C131" s="26" t="s">
        <v>5478</v>
      </c>
      <c r="D131" s="176" t="s">
        <v>22</v>
      </c>
      <c r="E131" s="298" t="s">
        <v>22</v>
      </c>
      <c r="F131" s="117" t="s">
        <v>22</v>
      </c>
      <c r="G131" s="74" t="str">
        <f t="array" ref="G131"> index(publications!$A$1:$A$319, match($B131, publications!$B$1:$B$319, 0))</f>
        <v>Livia</v>
      </c>
    </row>
    <row r="132">
      <c r="A132" s="30" t="s">
        <v>3848</v>
      </c>
      <c r="B132" s="129" t="str">
        <f> VLOOKUP($A132,datasets!$A:$B,2,0)</f>
        <v>Giordano et al. 2018, ISPRS Annals of Photogrammetry, Remote Sensing and Spatial Information Sciences (ERBERDB6)</v>
      </c>
      <c r="C132" s="26" t="s">
        <v>5478</v>
      </c>
      <c r="D132" s="176" t="s">
        <v>22</v>
      </c>
      <c r="E132" s="298" t="s">
        <v>22</v>
      </c>
      <c r="F132" s="117" t="s">
        <v>22</v>
      </c>
      <c r="G132" s="74" t="str">
        <f t="array" ref="G132"> index(publications!$A$1:$A$319, match($B132, publications!$B$1:$B$319, 0))</f>
        <v>Livia</v>
      </c>
    </row>
    <row r="133">
      <c r="A133" s="30" t="s">
        <v>3849</v>
      </c>
      <c r="B133" s="129" t="str">
        <f> VLOOKUP($A133,datasets!$A:$B,2,0)</f>
        <v>Giordano et al. 2018, ISPRS Annals of Photogrammetry, Remote Sensing and Spatial Information Sciences (ERBERDB6)</v>
      </c>
      <c r="C133" s="26" t="s">
        <v>5478</v>
      </c>
      <c r="D133" s="176" t="s">
        <v>22</v>
      </c>
      <c r="E133" s="298" t="s">
        <v>22</v>
      </c>
      <c r="F133" s="117" t="s">
        <v>22</v>
      </c>
      <c r="G133" s="74" t="str">
        <f t="array" ref="G133"> index(publications!$A$1:$A$319, match($B133, publications!$B$1:$B$319, 0))</f>
        <v>Livia</v>
      </c>
    </row>
    <row r="134">
      <c r="A134" s="30" t="s">
        <v>3850</v>
      </c>
      <c r="B134" s="129" t="str">
        <f> VLOOKUP($A134,datasets!$A:$B,2,0)</f>
        <v>Giordano et al. 2018, ISPRS Annals of Photogrammetry, Remote Sensing and Spatial Information Sciences (ERBERDB6)</v>
      </c>
      <c r="C134" s="26" t="s">
        <v>5478</v>
      </c>
      <c r="D134" s="176" t="s">
        <v>22</v>
      </c>
      <c r="E134" s="298" t="s">
        <v>22</v>
      </c>
      <c r="F134" s="117" t="s">
        <v>22</v>
      </c>
      <c r="G134" s="74" t="str">
        <f t="array" ref="G134"> index(publications!$A$1:$A$319, match($B134, publications!$B$1:$B$319, 0))</f>
        <v>Livia</v>
      </c>
    </row>
    <row r="135">
      <c r="A135" s="30" t="s">
        <v>3851</v>
      </c>
      <c r="B135" s="129" t="str">
        <f> VLOOKUP($A135,datasets!$A:$B,2,0)</f>
        <v>Giordano et al. 2018, ISPRS Annals of Photogrammetry, Remote Sensing and Spatial Information Sciences (ERBERDB6)</v>
      </c>
      <c r="C135" s="26" t="s">
        <v>5478</v>
      </c>
      <c r="D135" s="176" t="s">
        <v>22</v>
      </c>
      <c r="E135" s="298" t="s">
        <v>22</v>
      </c>
      <c r="F135" s="117" t="s">
        <v>22</v>
      </c>
      <c r="G135" s="74" t="str">
        <f t="array" ref="G135"> index(publications!$A$1:$A$319, match($B135, publications!$B$1:$B$319, 0))</f>
        <v>Livia</v>
      </c>
    </row>
    <row r="136">
      <c r="A136" s="30" t="s">
        <v>3852</v>
      </c>
      <c r="B136" s="129" t="str">
        <f> VLOOKUP($A136,datasets!$A:$B,2,0)</f>
        <v>Giordano et al. 2018, ISPRS Annals of Photogrammetry, Remote Sensing and Spatial Information Sciences (ERBERDB6)</v>
      </c>
      <c r="C136" s="26" t="s">
        <v>5478</v>
      </c>
      <c r="D136" s="176" t="s">
        <v>22</v>
      </c>
      <c r="E136" s="298" t="s">
        <v>22</v>
      </c>
      <c r="F136" s="117" t="s">
        <v>22</v>
      </c>
      <c r="G136" s="74" t="str">
        <f t="array" ref="G136"> index(publications!$A$1:$A$319, match($B136, publications!$B$1:$B$319, 0))</f>
        <v>Livia</v>
      </c>
    </row>
    <row r="137">
      <c r="A137" s="30" t="s">
        <v>3853</v>
      </c>
      <c r="B137" s="129" t="str">
        <f> VLOOKUP($A137,datasets!$A:$B,2,0)</f>
        <v>Giordano et al. 2018, ISPRS Annals of Photogrammetry, Remote Sensing and Spatial Information Sciences (ERBERDB6)</v>
      </c>
      <c r="C137" s="26" t="s">
        <v>5478</v>
      </c>
      <c r="D137" s="176" t="s">
        <v>22</v>
      </c>
      <c r="E137" s="298" t="s">
        <v>22</v>
      </c>
      <c r="F137" s="117" t="s">
        <v>22</v>
      </c>
      <c r="G137" s="74" t="str">
        <f t="array" ref="G137"> index(publications!$A$1:$A$319, match($B137, publications!$B$1:$B$319, 0))</f>
        <v>Livia</v>
      </c>
    </row>
    <row r="138">
      <c r="A138" s="30" t="s">
        <v>3854</v>
      </c>
      <c r="B138" s="129" t="str">
        <f> VLOOKUP($A138,datasets!$A:$B,2,0)</f>
        <v>Giordano et al. 2018, ISPRS Annals of Photogrammetry, Remote Sensing and Spatial Information Sciences (ERBERDB6)</v>
      </c>
      <c r="C138" s="26" t="s">
        <v>5478</v>
      </c>
      <c r="D138" s="176" t="s">
        <v>22</v>
      </c>
      <c r="E138" s="298" t="s">
        <v>22</v>
      </c>
      <c r="F138" s="117" t="s">
        <v>22</v>
      </c>
      <c r="G138" s="74" t="str">
        <f t="array" ref="G138"> index(publications!$A$1:$A$319, match($B138, publications!$B$1:$B$319, 0))</f>
        <v>Livia</v>
      </c>
    </row>
    <row r="139">
      <c r="A139" s="30" t="s">
        <v>3855</v>
      </c>
      <c r="B139" s="129" t="str">
        <f> VLOOKUP($A139,datasets!$A:$B,2,0)</f>
        <v>Giordano et al. 2018, ISPRS Annals of Photogrammetry, Remote Sensing and Spatial Information Sciences (ERBERDB6)</v>
      </c>
      <c r="C139" s="26" t="s">
        <v>5478</v>
      </c>
      <c r="D139" s="176" t="s">
        <v>22</v>
      </c>
      <c r="E139" s="298" t="s">
        <v>22</v>
      </c>
      <c r="F139" s="117" t="s">
        <v>22</v>
      </c>
      <c r="G139" s="74" t="str">
        <f t="array" ref="G139"> index(publications!$A$1:$A$319, match($B139, publications!$B$1:$B$319, 0))</f>
        <v>Livia</v>
      </c>
    </row>
    <row r="140">
      <c r="A140" s="26" t="s">
        <v>3856</v>
      </c>
      <c r="B140" s="129" t="str">
        <f> VLOOKUP($A140,datasets!$A:$B,2,0)</f>
        <v>Girod et al. 2018, Geoscientific Instrumentation, Methods and Data Systems (V5H2LDCV)</v>
      </c>
      <c r="C140" s="26" t="s">
        <v>5478</v>
      </c>
      <c r="D140" s="176">
        <v>5.0</v>
      </c>
      <c r="E140" s="298">
        <v>5.0</v>
      </c>
      <c r="F140" s="117" t="s">
        <v>22</v>
      </c>
      <c r="G140" s="228" t="str">
        <f t="array" ref="G140"> index(publications!$A$1:$A$319, match($B140, publications!$B$1:$B$319, 0))</f>
        <v>Luc</v>
      </c>
    </row>
    <row r="141">
      <c r="A141" s="30" t="s">
        <v>3859</v>
      </c>
      <c r="B141" s="129" t="str">
        <f> VLOOKUP($A141,datasets!$A:$B,2,0)</f>
        <v>Goerlich et al. 2017, Remote Sensing (TPNA7T79)</v>
      </c>
      <c r="C141" s="26" t="s">
        <v>5478</v>
      </c>
      <c r="D141" s="176">
        <v>7.6</v>
      </c>
      <c r="E141" s="298">
        <v>25.0</v>
      </c>
      <c r="F141" s="117" t="s">
        <v>22</v>
      </c>
      <c r="G141" s="228" t="str">
        <f t="array" ref="G141"> index(publications!$A$1:$A$319, match($B141, publications!$B$1:$B$319, 0))</f>
        <v>Amaury</v>
      </c>
    </row>
    <row r="142">
      <c r="A142" s="26" t="s">
        <v>3862</v>
      </c>
      <c r="B142" s="129" t="str">
        <f> VLOOKUP($A142,datasets!$A:$B,2,0)</f>
        <v>Goerlich et al. 2017, Remote Sensing (TPNA7T79)</v>
      </c>
      <c r="C142" s="26" t="s">
        <v>5478</v>
      </c>
      <c r="D142" s="176">
        <v>7.6</v>
      </c>
      <c r="E142" s="298">
        <v>25.0</v>
      </c>
      <c r="F142" s="117" t="s">
        <v>22</v>
      </c>
      <c r="G142" s="228" t="str">
        <f t="array" ref="G142"> index(publications!$A$1:$A$319, match($B142, publications!$B$1:$B$319, 0))</f>
        <v>Amaury</v>
      </c>
    </row>
    <row r="143">
      <c r="A143" s="30" t="s">
        <v>3863</v>
      </c>
      <c r="B143" s="129" t="str">
        <f> VLOOKUP($A143,datasets!$A:$B,2,0)</f>
        <v>Gomez 2012, arXiv (87CUAK8B)</v>
      </c>
      <c r="C143" s="26" t="s">
        <v>5478</v>
      </c>
      <c r="D143" s="176" t="s">
        <v>22</v>
      </c>
      <c r="E143" s="298" t="s">
        <v>22</v>
      </c>
      <c r="F143" s="117" t="s">
        <v>22</v>
      </c>
      <c r="G143" s="74" t="str">
        <f t="array" ref="G143"> index(publications!$A$1:$A$319, match($B143, publications!$B$1:$B$319, 0))</f>
        <v>Anette</v>
      </c>
    </row>
    <row r="144">
      <c r="A144" s="26" t="s">
        <v>3864</v>
      </c>
      <c r="B144" s="129" t="str">
        <f> VLOOKUP($A144,datasets!$A:$B,2,0)</f>
        <v>Gomez 2012, arXiv (87CUAK8B)</v>
      </c>
      <c r="C144" s="26" t="s">
        <v>5478</v>
      </c>
      <c r="D144" s="176" t="s">
        <v>22</v>
      </c>
      <c r="E144" s="298" t="s">
        <v>22</v>
      </c>
      <c r="F144" s="117" t="s">
        <v>22</v>
      </c>
      <c r="G144" s="74" t="str">
        <f t="array" ref="G144"> index(publications!$A$1:$A$319, match($B144, publications!$B$1:$B$319, 0))</f>
        <v>Anette</v>
      </c>
    </row>
    <row r="145">
      <c r="A145" s="26" t="s">
        <v>3865</v>
      </c>
      <c r="B145" s="129" t="str">
        <f> VLOOKUP($A145,datasets!$A:$B,2,0)</f>
        <v>Gomez 2012, arXiv (87CUAK8B)</v>
      </c>
      <c r="C145" s="26" t="s">
        <v>5478</v>
      </c>
      <c r="D145" s="176" t="s">
        <v>22</v>
      </c>
      <c r="E145" s="298" t="s">
        <v>22</v>
      </c>
      <c r="F145" s="117" t="s">
        <v>22</v>
      </c>
      <c r="G145" s="74" t="str">
        <f t="array" ref="G145"> index(publications!$A$1:$A$319, match($B145, publications!$B$1:$B$319, 0))</f>
        <v>Anette</v>
      </c>
    </row>
    <row r="146">
      <c r="A146" s="30" t="s">
        <v>3866</v>
      </c>
      <c r="B146" s="129" t="str">
        <f> VLOOKUP($A146,datasets!$A:$B,2,0)</f>
        <v>Gomez et al. 2015, Geomorphology (96JUIQK7)</v>
      </c>
      <c r="C146" s="26" t="s">
        <v>5478</v>
      </c>
      <c r="D146" s="176" t="s">
        <v>22</v>
      </c>
      <c r="E146" s="298" t="s">
        <v>22</v>
      </c>
      <c r="F146" s="117" t="s">
        <v>22</v>
      </c>
      <c r="G146" s="74" t="str">
        <f t="array" ref="G146"> index(publications!$A$1:$A$319, match($B146, publications!$B$1:$B$319, 0))</f>
        <v>Livia</v>
      </c>
    </row>
    <row r="147">
      <c r="A147" s="30" t="s">
        <v>3871</v>
      </c>
      <c r="B147" s="129" t="str">
        <f> VLOOKUP($A147,datasets!$A:$B,2,0)</f>
        <v>Gomez et al. 2015, Geomorphology (96JUIQK7)</v>
      </c>
      <c r="C147" s="26" t="s">
        <v>5478</v>
      </c>
      <c r="D147" s="176" t="s">
        <v>22</v>
      </c>
      <c r="E147" s="298" t="s">
        <v>22</v>
      </c>
      <c r="F147" s="117" t="s">
        <v>22</v>
      </c>
      <c r="G147" s="74" t="str">
        <f t="array" ref="G147"> index(publications!$A$1:$A$319, match($B147, publications!$B$1:$B$319, 0))</f>
        <v>Livia</v>
      </c>
    </row>
    <row r="148">
      <c r="A148" s="30" t="s">
        <v>3872</v>
      </c>
      <c r="B148" s="129" t="str">
        <f> VLOOKUP($A148,datasets!$A:$B,2,0)</f>
        <v>Gomez et al. 2015, Geomorphology (96JUIQK7)</v>
      </c>
      <c r="C148" s="26" t="s">
        <v>5478</v>
      </c>
      <c r="D148" s="176" t="s">
        <v>22</v>
      </c>
      <c r="E148" s="298" t="s">
        <v>22</v>
      </c>
      <c r="F148" s="117" t="s">
        <v>22</v>
      </c>
      <c r="G148" s="74" t="str">
        <f t="array" ref="G148"> index(publications!$A$1:$A$319, match($B148, publications!$B$1:$B$319, 0))</f>
        <v>Livia</v>
      </c>
    </row>
    <row r="149">
      <c r="A149" s="30" t="s">
        <v>3873</v>
      </c>
      <c r="B149" s="129" t="str">
        <f> VLOOKUP($A149,datasets!$A:$B,2,0)</f>
        <v>Gomez et al. 2015, Geomorphology (96JUIQK7)</v>
      </c>
      <c r="C149" s="26" t="s">
        <v>5478</v>
      </c>
      <c r="D149" s="176" t="s">
        <v>22</v>
      </c>
      <c r="E149" s="298" t="s">
        <v>22</v>
      </c>
      <c r="F149" s="117" t="s">
        <v>22</v>
      </c>
      <c r="G149" s="74" t="str">
        <f t="array" ref="G149"> index(publications!$A$1:$A$319, match($B149, publications!$B$1:$B$319, 0))</f>
        <v>Livia</v>
      </c>
    </row>
    <row r="150">
      <c r="A150" s="30" t="s">
        <v>3874</v>
      </c>
      <c r="B150" s="129" t="str">
        <f> VLOOKUP($A150,datasets!$A:$B,2,0)</f>
        <v>Gonçalves 2016, ISPRS - International Archives of the Photogrammetry, Remote Sensing and Spatial Information Sciences (4N97ZMU9)</v>
      </c>
      <c r="C150" s="26" t="s">
        <v>5478</v>
      </c>
      <c r="D150" s="176" t="s">
        <v>22</v>
      </c>
      <c r="E150" s="298" t="s">
        <v>22</v>
      </c>
      <c r="F150" s="117" t="s">
        <v>5492</v>
      </c>
      <c r="G150" s="74" t="str">
        <f t="array" ref="G150"> index(publications!$A$1:$A$319, match($B150, publications!$B$1:$B$319, 0))</f>
        <v>Livia</v>
      </c>
    </row>
    <row r="151">
      <c r="A151" s="26" t="s">
        <v>3879</v>
      </c>
      <c r="B151" s="129" t="str">
        <f> VLOOKUP($A151,datasets!$A:$B,2,0)</f>
        <v>Gonçalves 2016, ISPRS - International Archives of the Photogrammetry, Remote Sensing and Spatial Information Sciences (4N97ZMU9)</v>
      </c>
      <c r="C151" s="26" t="s">
        <v>5478</v>
      </c>
      <c r="D151" s="176" t="s">
        <v>22</v>
      </c>
      <c r="E151" s="298" t="s">
        <v>22</v>
      </c>
      <c r="F151" s="117" t="s">
        <v>5492</v>
      </c>
      <c r="G151" s="15" t="s">
        <v>91</v>
      </c>
    </row>
    <row r="152">
      <c r="A152" s="30" t="s">
        <v>3880</v>
      </c>
      <c r="B152" s="129" t="str">
        <f> VLOOKUP($A152,datasets!$A:$B,2,0)</f>
        <v>Goossens et al. 2006, Journal of Archaeological Science (TH6B9CR4)</v>
      </c>
      <c r="C152" s="26" t="s">
        <v>5480</v>
      </c>
      <c r="D152" s="176" t="s">
        <v>22</v>
      </c>
      <c r="E152" s="298" t="s">
        <v>22</v>
      </c>
      <c r="F152" s="117" t="s">
        <v>5493</v>
      </c>
      <c r="G152" s="74" t="str">
        <f t="array" ref="G152"> index(publications!$A$1:$A$319, match($B152, publications!$B$1:$B$319, 0))</f>
        <v>Melanie</v>
      </c>
    </row>
    <row r="153">
      <c r="A153" s="30" t="s">
        <v>3884</v>
      </c>
      <c r="B153" s="129" t="str">
        <f> VLOOKUP($A153,datasets!$A:$B,2,0)</f>
        <v>Grottoli et al. 2021, Remote Sensing (ISESFWSP)</v>
      </c>
      <c r="C153" s="26" t="s">
        <v>5478</v>
      </c>
      <c r="D153" s="176">
        <v>0.5</v>
      </c>
      <c r="E153" s="298">
        <v>0.5</v>
      </c>
      <c r="F153" s="117" t="s">
        <v>22</v>
      </c>
      <c r="G153" s="74" t="str">
        <f t="array" ref="G153"> index(publications!$A$1:$A$319, match($B153, publications!$B$1:$B$319, 0))</f>
        <v>Bob</v>
      </c>
    </row>
    <row r="154">
      <c r="A154" s="30" t="s">
        <v>3887</v>
      </c>
      <c r="B154" s="129" t="str">
        <f> VLOOKUP($A154,datasets!$A:$B,2,0)</f>
        <v>Guerin et al. 2020, Geomorphology (6J9XIMI9)</v>
      </c>
      <c r="C154" s="26" t="s">
        <v>5478</v>
      </c>
      <c r="D154" s="176" t="s">
        <v>22</v>
      </c>
      <c r="E154" s="298">
        <v>0.27</v>
      </c>
      <c r="F154" s="117" t="s">
        <v>22</v>
      </c>
      <c r="G154" s="228" t="str">
        <f t="array" ref="G154"> index(publications!$A$1:$A$319, match($B154, publications!$B$1:$B$319, 0))</f>
        <v>Thomas</v>
      </c>
    </row>
    <row r="155">
      <c r="A155" s="30" t="s">
        <v>3892</v>
      </c>
      <c r="B155" s="129" t="str">
        <f> VLOOKUP($A155,datasets!$A:$B,2,0)</f>
        <v>Heisig and Simmen 2021, PFG – Journal of Photogrammetry, Remote Sensing and Geoinformation Science (E9FLCYRK)</v>
      </c>
      <c r="C155" s="26" t="s">
        <v>5481</v>
      </c>
      <c r="D155" s="176">
        <v>0.5</v>
      </c>
      <c r="E155" s="298" t="s">
        <v>22</v>
      </c>
      <c r="F155" s="117" t="s">
        <v>5494</v>
      </c>
      <c r="G155" s="228" t="str">
        <f t="array" ref="G155"> index(publications!$A$1:$A$319, match($B155, publications!$B$1:$B$319, 0))</f>
        <v>Camillo</v>
      </c>
    </row>
    <row r="156">
      <c r="A156" s="30" t="s">
        <v>3899</v>
      </c>
      <c r="B156" s="129" t="str">
        <f> VLOOKUP($A156,datasets!$A:$B,2,0)</f>
        <v>Holden and Smit 2019, South African Journal of Geomatics (PJ3SVQP3)</v>
      </c>
      <c r="C156" s="26" t="s">
        <v>5481</v>
      </c>
      <c r="D156" s="176" t="s">
        <v>22</v>
      </c>
      <c r="E156" s="298" t="s">
        <v>22</v>
      </c>
      <c r="F156" s="117" t="s">
        <v>22</v>
      </c>
      <c r="G156" s="74" t="str">
        <f t="array" ref="G156"> index(publications!$A$1:$A$319, match($B156, publications!$B$1:$B$319, 0))</f>
        <v>Livia</v>
      </c>
    </row>
    <row r="157">
      <c r="A157" s="30" t="s">
        <v>3904</v>
      </c>
      <c r="B157" s="129" t="str">
        <f> VLOOKUP($A157,datasets!$A:$B,2,0)</f>
        <v>Holden and Smit 2019, South African Journal of Geomatics (PJ3SVQP3)</v>
      </c>
      <c r="C157" s="26" t="s">
        <v>5481</v>
      </c>
      <c r="D157" s="176" t="s">
        <v>22</v>
      </c>
      <c r="E157" s="298" t="s">
        <v>22</v>
      </c>
      <c r="F157" s="117" t="s">
        <v>22</v>
      </c>
      <c r="G157" s="74" t="str">
        <f t="array" ref="G157"> index(publications!$A$1:$A$319, match($B157, publications!$B$1:$B$319, 0))</f>
        <v>Livia</v>
      </c>
    </row>
    <row r="158">
      <c r="A158" s="30" t="s">
        <v>3905</v>
      </c>
      <c r="B158" s="129" t="str">
        <f> VLOOKUP($A158,datasets!$A:$B,2,0)</f>
        <v>Holden and Smit 2019, South African Journal of Geomatics (PJ3SVQP3)</v>
      </c>
      <c r="C158" s="26" t="s">
        <v>5481</v>
      </c>
      <c r="D158" s="176" t="s">
        <v>22</v>
      </c>
      <c r="E158" s="298" t="s">
        <v>22</v>
      </c>
      <c r="F158" s="117" t="s">
        <v>22</v>
      </c>
      <c r="G158" s="74" t="str">
        <f t="array" ref="G158"> index(publications!$A$1:$A$319, match($B158, publications!$B$1:$B$319, 0))</f>
        <v>Livia</v>
      </c>
    </row>
    <row r="159">
      <c r="A159" s="30" t="s">
        <v>3906</v>
      </c>
      <c r="B159" s="129" t="str">
        <f> VLOOKUP($A159,datasets!$A:$B,2,0)</f>
        <v>Holden and Smit 2019, South African Journal of Geomatics (PJ3SVQP3)</v>
      </c>
      <c r="C159" s="26" t="s">
        <v>5481</v>
      </c>
      <c r="D159" s="176" t="s">
        <v>22</v>
      </c>
      <c r="E159" s="298" t="s">
        <v>22</v>
      </c>
      <c r="F159" s="117" t="s">
        <v>22</v>
      </c>
      <c r="G159" s="74" t="str">
        <f t="array" ref="G159"> index(publications!$A$1:$A$319, match($B159, publications!$B$1:$B$319, 0))</f>
        <v>Livia</v>
      </c>
    </row>
    <row r="160">
      <c r="A160" s="30" t="s">
        <v>3907</v>
      </c>
      <c r="B160" s="129" t="str">
        <f> VLOOKUP($A160,datasets!$A:$B,2,0)</f>
        <v>Holmlund 2021, Journal of Glaciology (AYRB3XCS)</v>
      </c>
      <c r="C160" s="26" t="s">
        <v>5478</v>
      </c>
      <c r="D160" s="176">
        <v>1.28</v>
      </c>
      <c r="E160" s="298">
        <v>0.2</v>
      </c>
      <c r="F160" s="117" t="s">
        <v>5495</v>
      </c>
      <c r="G160" s="228" t="str">
        <f t="array" ref="G160"> index(publications!$A$1:$A$319, match($B160, publications!$B$1:$B$319, 0))</f>
        <v>Livia</v>
      </c>
    </row>
    <row r="161">
      <c r="A161" s="30" t="s">
        <v>3913</v>
      </c>
      <c r="B161" s="129" t="str">
        <f> VLOOKUP($A161,datasets!$A:$B,2,0)</f>
        <v>Holmlund 2021, Journal of Glaciology (AYRB3XCS)</v>
      </c>
      <c r="C161" s="26" t="s">
        <v>5478</v>
      </c>
      <c r="D161" s="176">
        <v>2.32</v>
      </c>
      <c r="E161" s="298">
        <v>0.2</v>
      </c>
      <c r="F161" s="117" t="s">
        <v>5495</v>
      </c>
      <c r="G161" s="228" t="str">
        <f t="array" ref="G161"> index(publications!$A$1:$A$319, match($B161, publications!$B$1:$B$319, 0))</f>
        <v>Livia</v>
      </c>
    </row>
    <row r="162">
      <c r="A162" s="30" t="s">
        <v>3915</v>
      </c>
      <c r="B162" s="129" t="str">
        <f> VLOOKUP($A162,datasets!$A:$B,2,0)</f>
        <v>Holmlund 2021, Journal of Glaciology (AYRB3XCS)</v>
      </c>
      <c r="C162" s="26" t="s">
        <v>5478</v>
      </c>
      <c r="D162" s="176">
        <v>0.64</v>
      </c>
      <c r="E162" s="298">
        <v>0.2</v>
      </c>
      <c r="F162" s="117" t="s">
        <v>5495</v>
      </c>
      <c r="G162" s="74" t="str">
        <f t="array" ref="G162"> index(publications!$A$1:$A$319, match($B162, publications!$B$1:$B$319, 0))</f>
        <v>Livia</v>
      </c>
    </row>
    <row r="163">
      <c r="A163" s="30" t="s">
        <v>3916</v>
      </c>
      <c r="B163" s="129" t="str">
        <f> VLOOKUP($A163,datasets!$A:$B,2,0)</f>
        <v>Holmlund 2021, Journal of Glaciology (AYRB3XCS)</v>
      </c>
      <c r="C163" s="26" t="s">
        <v>5478</v>
      </c>
      <c r="D163" s="176">
        <v>0.24</v>
      </c>
      <c r="E163" s="298">
        <v>0.2</v>
      </c>
      <c r="F163" s="117" t="s">
        <v>5496</v>
      </c>
      <c r="G163" s="74" t="str">
        <f t="array" ref="G163"> index(publications!$A$1:$A$319, match($B163, publications!$B$1:$B$319, 0))</f>
        <v>Livia</v>
      </c>
    </row>
    <row r="164">
      <c r="A164" s="30" t="s">
        <v>3917</v>
      </c>
      <c r="B164" s="129" t="str">
        <f> VLOOKUP($A164,datasets!$A:$B,2,0)</f>
        <v>Holmlund and Holmlund 2019, Geografiska Annaler: Series A, Physical Geography (LYMM9UQZ)</v>
      </c>
      <c r="C164" s="26" t="s">
        <v>5478</v>
      </c>
      <c r="D164" s="176" t="s">
        <v>22</v>
      </c>
      <c r="E164" s="298" t="s">
        <v>22</v>
      </c>
      <c r="F164" s="117" t="s">
        <v>22</v>
      </c>
      <c r="G164" s="74" t="str">
        <f t="array" ref="G164"> index(publications!$A$1:$A$319, match($B164, publications!$B$1:$B$319, 0))</f>
        <v>Livia</v>
      </c>
    </row>
    <row r="165">
      <c r="A165" s="30" t="s">
        <v>3921</v>
      </c>
      <c r="B165" s="129" t="str">
        <f> VLOOKUP($A165,datasets!$A:$B,2,0)</f>
        <v>Holzer et al. 2015, The Cryosphere (5UI9RGTX)</v>
      </c>
      <c r="C165" s="26" t="s">
        <v>5478</v>
      </c>
      <c r="D165" s="176">
        <v>9.0</v>
      </c>
      <c r="E165" s="298">
        <v>30.0</v>
      </c>
      <c r="F165" s="117" t="s">
        <v>22</v>
      </c>
      <c r="G165" s="228" t="str">
        <f t="array" ref="G165"> index(publications!$A$1:$A$319, match($B165, publications!$B$1:$B$319, 0))</f>
        <v>Amaury</v>
      </c>
    </row>
    <row r="166">
      <c r="A166" s="30" t="s">
        <v>3926</v>
      </c>
      <c r="B166" s="129" t="str">
        <f> VLOOKUP($A166,datasets!$A:$B,2,0)</f>
        <v>Ishiguro et al. 2016, Geomorphology (GSL8VV32)</v>
      </c>
      <c r="C166" s="26" t="s">
        <v>5478</v>
      </c>
      <c r="D166" s="176">
        <v>0.48</v>
      </c>
      <c r="E166" s="298">
        <v>0.48</v>
      </c>
      <c r="F166" s="117" t="s">
        <v>22</v>
      </c>
      <c r="G166" s="228" t="str">
        <f t="array" ref="G166"> index(publications!$A$1:$A$319, match($B166, publications!$B$1:$B$319, 0))</f>
        <v>Livia</v>
      </c>
    </row>
    <row r="167">
      <c r="A167" s="30" t="s">
        <v>3929</v>
      </c>
      <c r="B167" s="129" t="str">
        <f> VLOOKUP($A167,datasets!$A:$B,2,0)</f>
        <v>Ishiguro et al. 2016, Geomorphology (GSL8VV32)</v>
      </c>
      <c r="C167" s="26" t="s">
        <v>5478</v>
      </c>
      <c r="D167" s="176">
        <v>0.48</v>
      </c>
      <c r="E167" s="298">
        <v>0.48</v>
      </c>
      <c r="F167" s="117" t="s">
        <v>22</v>
      </c>
      <c r="G167" s="228" t="str">
        <f t="array" ref="G167"> index(publications!$A$1:$A$319, match($B167, publications!$B$1:$B$319, 0))</f>
        <v>Livia</v>
      </c>
    </row>
    <row r="168">
      <c r="A168" s="30" t="s">
        <v>3930</v>
      </c>
      <c r="B168" s="129" t="str">
        <f> VLOOKUP($A168,datasets!$A:$B,2,0)</f>
        <v>Ishiguro et al. 2016, Geomorphology (GSL8VV32)</v>
      </c>
      <c r="C168" s="26" t="s">
        <v>5478</v>
      </c>
      <c r="D168" s="176">
        <v>0.48</v>
      </c>
      <c r="E168" s="298">
        <v>0.48</v>
      </c>
      <c r="F168" s="117" t="s">
        <v>22</v>
      </c>
      <c r="G168" s="74" t="str">
        <f t="array" ref="G168"> index(publications!$A$1:$A$319, match($B168, publications!$B$1:$B$319, 0))</f>
        <v>Livia</v>
      </c>
    </row>
    <row r="169">
      <c r="A169" s="30" t="s">
        <v>3931</v>
      </c>
      <c r="B169" s="129" t="str">
        <f> VLOOKUP($A169,datasets!$A:$B,2,0)</f>
        <v>Ishiguro et al. 2016, Geomorphology (GSL8VV32)</v>
      </c>
      <c r="C169" s="26" t="s">
        <v>5478</v>
      </c>
      <c r="D169" s="176">
        <v>0.48</v>
      </c>
      <c r="E169" s="298">
        <v>0.48</v>
      </c>
      <c r="F169" s="117" t="s">
        <v>22</v>
      </c>
      <c r="G169" s="74" t="str">
        <f t="array" ref="G169"> index(publications!$A$1:$A$319, match($B169, publications!$B$1:$B$319, 0))</f>
        <v>Livia</v>
      </c>
    </row>
    <row r="170">
      <c r="A170" s="30" t="s">
        <v>3932</v>
      </c>
      <c r="B170" s="129" t="str">
        <f> VLOOKUP($A170,datasets!$A:$B,2,0)</f>
        <v>Ishiguro et al. 2016, Geomorphology (GSL8VV32)</v>
      </c>
      <c r="C170" s="26" t="s">
        <v>5478</v>
      </c>
      <c r="D170" s="176">
        <v>0.48</v>
      </c>
      <c r="E170" s="298">
        <v>0.48</v>
      </c>
      <c r="F170" s="117" t="s">
        <v>22</v>
      </c>
      <c r="G170" s="74" t="str">
        <f t="array" ref="G170"> index(publications!$A$1:$A$319, match($B170, publications!$B$1:$B$319, 0))</f>
        <v>Livia</v>
      </c>
    </row>
    <row r="171">
      <c r="A171" s="30" t="s">
        <v>3933</v>
      </c>
      <c r="B171" s="129" t="str">
        <f> VLOOKUP($A171,datasets!$A:$B,2,0)</f>
        <v>Ishiguro et al. 2016, Geomorphology (GSL8VV32)</v>
      </c>
      <c r="C171" s="26" t="s">
        <v>5478</v>
      </c>
      <c r="D171" s="176">
        <v>0.48</v>
      </c>
      <c r="E171" s="298">
        <v>0.48</v>
      </c>
      <c r="F171" s="117" t="s">
        <v>22</v>
      </c>
      <c r="G171" s="74" t="str">
        <f t="array" ref="G171"> index(publications!$A$1:$A$319, match($B171, publications!$B$1:$B$319, 0))</f>
        <v>Livia</v>
      </c>
    </row>
    <row r="172">
      <c r="A172" s="30" t="s">
        <v>3934</v>
      </c>
      <c r="B172" s="129" t="str">
        <f> VLOOKUP($A172,datasets!$A:$B,2,0)</f>
        <v>Ishiguro et al. 2016, Geomorphology (GSL8VV32)</v>
      </c>
      <c r="C172" s="26" t="s">
        <v>5478</v>
      </c>
      <c r="D172" s="176">
        <v>0.48</v>
      </c>
      <c r="E172" s="298">
        <v>0.48</v>
      </c>
      <c r="F172" s="117" t="s">
        <v>22</v>
      </c>
      <c r="G172" s="74" t="str">
        <f t="array" ref="G172"> index(publications!$A$1:$A$319, match($B172, publications!$B$1:$B$319, 0))</f>
        <v>Livia</v>
      </c>
    </row>
    <row r="173">
      <c r="A173" s="30" t="s">
        <v>3935</v>
      </c>
      <c r="B173" s="129" t="str">
        <f> VLOOKUP($A173,datasets!$A:$B,2,0)</f>
        <v>Jao et al. 2014, Environments (QQMI8N9T)</v>
      </c>
      <c r="C173" s="117" t="s">
        <v>22</v>
      </c>
      <c r="D173" s="176" t="s">
        <v>22</v>
      </c>
      <c r="E173" s="298" t="s">
        <v>22</v>
      </c>
      <c r="F173" s="117" t="s">
        <v>22</v>
      </c>
      <c r="G173" s="228" t="str">
        <f t="array" ref="G173"> index(publications!$A$1:$A$319, match($B173, publications!$B$1:$B$319, 0))</f>
        <v>Livia</v>
      </c>
    </row>
    <row r="174">
      <c r="A174" s="30" t="s">
        <v>3937</v>
      </c>
      <c r="B174" s="129" t="str">
        <f> VLOOKUP($A174,datasets!$A:$B,2,0)</f>
        <v>Jao et al. 2014, Environments (QQMI8N9T)</v>
      </c>
      <c r="C174" s="117" t="s">
        <v>22</v>
      </c>
      <c r="D174" s="176" t="s">
        <v>22</v>
      </c>
      <c r="E174" s="298" t="s">
        <v>22</v>
      </c>
      <c r="F174" s="117" t="s">
        <v>22</v>
      </c>
      <c r="G174" s="228" t="str">
        <f t="array" ref="G174"> index(publications!$A$1:$A$319, match($B174, publications!$B$1:$B$319, 0))</f>
        <v>Livia</v>
      </c>
    </row>
    <row r="175">
      <c r="A175" s="30" t="s">
        <v>3938</v>
      </c>
      <c r="B175" s="129" t="str">
        <f> VLOOKUP($A175,datasets!$A:$B,2,0)</f>
        <v>Kääb et al. 2021, The Cryosphere (RBYR4QG6)</v>
      </c>
      <c r="C175" s="26" t="s">
        <v>5481</v>
      </c>
      <c r="D175" s="176" t="s">
        <v>22</v>
      </c>
      <c r="E175" s="298" t="s">
        <v>22</v>
      </c>
      <c r="F175" s="117" t="s">
        <v>22</v>
      </c>
      <c r="G175" s="74" t="str">
        <f t="array" ref="G175"> index(publications!$A$1:$A$319, match($B175, publications!$B$1:$B$319, 0))</f>
        <v>Melanie</v>
      </c>
    </row>
    <row r="176">
      <c r="A176" s="30" t="s">
        <v>3942</v>
      </c>
      <c r="B176" s="129" t="str">
        <f> VLOOKUP($A176,datasets!$A:$B,2,0)</f>
        <v>Kääb et al. 2021, The Cryosphere (RBYR4QG6)</v>
      </c>
      <c r="C176" s="26" t="s">
        <v>5481</v>
      </c>
      <c r="D176" s="176" t="s">
        <v>22</v>
      </c>
      <c r="E176" s="298" t="s">
        <v>22</v>
      </c>
      <c r="F176" s="117" t="s">
        <v>22</v>
      </c>
      <c r="G176" s="74" t="str">
        <f t="array" ref="G176"> index(publications!$A$1:$A$319, match($B176, publications!$B$1:$B$319, 0))</f>
        <v>Melanie</v>
      </c>
    </row>
    <row r="177">
      <c r="A177" s="30" t="s">
        <v>3943</v>
      </c>
      <c r="B177" s="129" t="str">
        <f> VLOOKUP($A177,datasets!$A:$B,2,0)</f>
        <v>Kääb et al. 2021, The Cryosphere (RBYR4QG6)</v>
      </c>
      <c r="C177" s="26" t="s">
        <v>5481</v>
      </c>
      <c r="D177" s="176" t="s">
        <v>22</v>
      </c>
      <c r="E177" s="298" t="s">
        <v>22</v>
      </c>
      <c r="F177" s="117" t="s">
        <v>22</v>
      </c>
      <c r="G177" s="74" t="str">
        <f t="array" ref="G177"> index(publications!$A$1:$A$319, match($B177, publications!$B$1:$B$319, 0))</f>
        <v>Melanie</v>
      </c>
    </row>
    <row r="178">
      <c r="A178" s="30" t="s">
        <v>3944</v>
      </c>
      <c r="B178" s="129" t="str">
        <f> VLOOKUP($A178,datasets!$A:$B,2,0)</f>
        <v>Kääb et al. 2021, The Cryosphere (RBYR4QG6)</v>
      </c>
      <c r="C178" s="26" t="s">
        <v>5481</v>
      </c>
      <c r="D178" s="176" t="s">
        <v>22</v>
      </c>
      <c r="E178" s="298" t="s">
        <v>22</v>
      </c>
      <c r="F178" s="117" t="s">
        <v>22</v>
      </c>
      <c r="G178" s="74" t="str">
        <f t="array" ref="G178"> index(publications!$A$1:$A$319, match($B178, publications!$B$1:$B$319, 0))</f>
        <v>Melanie</v>
      </c>
    </row>
    <row r="179">
      <c r="A179" s="30" t="s">
        <v>3945</v>
      </c>
      <c r="B179" s="129" t="str">
        <f> VLOOKUP($A179,datasets!$A:$B,2,0)</f>
        <v>Kääb et al. 2021, The Cryosphere (RBYR4QG6)</v>
      </c>
      <c r="C179" s="26" t="s">
        <v>5481</v>
      </c>
      <c r="D179" s="176" t="s">
        <v>22</v>
      </c>
      <c r="E179" s="298" t="s">
        <v>22</v>
      </c>
      <c r="F179" s="117" t="s">
        <v>22</v>
      </c>
      <c r="G179" s="74" t="str">
        <f t="array" ref="G179"> index(publications!$A$1:$A$319, match($B179, publications!$B$1:$B$319, 0))</f>
        <v>Melanie</v>
      </c>
    </row>
    <row r="180">
      <c r="A180" s="30" t="s">
        <v>3946</v>
      </c>
      <c r="B180" s="129" t="str">
        <f> VLOOKUP($A180,datasets!$A:$B,2,0)</f>
        <v>Kääb et al. 2021, The Cryosphere (RBYR4QG6)</v>
      </c>
      <c r="C180" s="26" t="s">
        <v>5481</v>
      </c>
      <c r="D180" s="176" t="s">
        <v>22</v>
      </c>
      <c r="E180" s="298" t="s">
        <v>22</v>
      </c>
      <c r="F180" s="117" t="s">
        <v>22</v>
      </c>
      <c r="G180" s="74" t="str">
        <f t="array" ref="G180"> index(publications!$A$1:$A$319, match($B180, publications!$B$1:$B$319, 0))</f>
        <v>Melanie</v>
      </c>
    </row>
    <row r="181">
      <c r="A181" s="30" t="s">
        <v>3947</v>
      </c>
      <c r="B181" s="129" t="str">
        <f> VLOOKUP($A181,datasets!$A:$B,2,0)</f>
        <v>Kääb et al. 2021, The Cryosphere (RBYR4QG6)</v>
      </c>
      <c r="C181" s="26" t="s">
        <v>5481</v>
      </c>
      <c r="D181" s="176" t="s">
        <v>22</v>
      </c>
      <c r="E181" s="298" t="s">
        <v>22</v>
      </c>
      <c r="F181" s="117" t="s">
        <v>22</v>
      </c>
      <c r="G181" s="74" t="str">
        <f t="array" ref="G181"> index(publications!$A$1:$A$319, match($B181, publications!$B$1:$B$319, 0))</f>
        <v>Melanie</v>
      </c>
    </row>
    <row r="182">
      <c r="A182" s="30" t="s">
        <v>3948</v>
      </c>
      <c r="B182" s="129" t="str">
        <f> VLOOKUP($A182,datasets!$A:$B,2,0)</f>
        <v>Kääb et al. 2021, The Cryosphere (RBYR4QG6)</v>
      </c>
      <c r="C182" s="26" t="s">
        <v>5481</v>
      </c>
      <c r="D182" s="176" t="s">
        <v>22</v>
      </c>
      <c r="E182" s="298" t="s">
        <v>22</v>
      </c>
      <c r="F182" s="117" t="s">
        <v>22</v>
      </c>
      <c r="G182" s="74" t="str">
        <f t="array" ref="G182"> index(publications!$A$1:$A$319, match($B182, publications!$B$1:$B$319, 0))</f>
        <v>Melanie</v>
      </c>
    </row>
    <row r="183">
      <c r="A183" s="30" t="s">
        <v>3949</v>
      </c>
      <c r="B183" s="129" t="str">
        <f> VLOOKUP($A183,datasets!$A:$B,2,0)</f>
        <v>Kääb et al. 2021, The Cryosphere (RBYR4QG6)</v>
      </c>
      <c r="C183" s="26" t="s">
        <v>5481</v>
      </c>
      <c r="D183" s="176" t="s">
        <v>22</v>
      </c>
      <c r="E183" s="298" t="s">
        <v>22</v>
      </c>
      <c r="F183" s="117" t="s">
        <v>22</v>
      </c>
      <c r="G183" s="74" t="str">
        <f t="array" ref="G183"> index(publications!$A$1:$A$319, match($B183, publications!$B$1:$B$319, 0))</f>
        <v>Melanie</v>
      </c>
    </row>
    <row r="184">
      <c r="A184" s="30" t="s">
        <v>3950</v>
      </c>
      <c r="B184" s="129" t="str">
        <f> VLOOKUP($A184,datasets!$A:$B,2,0)</f>
        <v>Kääb et al. 2021, The Cryosphere (RBYR4QG6)</v>
      </c>
      <c r="C184" s="26" t="s">
        <v>5481</v>
      </c>
      <c r="D184" s="176" t="s">
        <v>22</v>
      </c>
      <c r="E184" s="298" t="s">
        <v>22</v>
      </c>
      <c r="F184" s="117" t="s">
        <v>22</v>
      </c>
      <c r="G184" s="74" t="str">
        <f t="array" ref="G184"> index(publications!$A$1:$A$319, match($B184, publications!$B$1:$B$319, 0))</f>
        <v>Melanie</v>
      </c>
    </row>
    <row r="185">
      <c r="A185" s="30" t="s">
        <v>3951</v>
      </c>
      <c r="B185" s="129" t="str">
        <f> VLOOKUP($A185,datasets!$A:$B,2,0)</f>
        <v>Kääb et al. 2021, The Cryosphere (RBYR4QG6)</v>
      </c>
      <c r="C185" s="26" t="s">
        <v>5481</v>
      </c>
      <c r="D185" s="176" t="s">
        <v>22</v>
      </c>
      <c r="E185" s="298" t="s">
        <v>22</v>
      </c>
      <c r="F185" s="117" t="s">
        <v>22</v>
      </c>
      <c r="G185" s="74" t="str">
        <f t="array" ref="G185"> index(publications!$A$1:$A$319, match($B185, publications!$B$1:$B$319, 0))</f>
        <v>Melanie</v>
      </c>
    </row>
    <row r="186">
      <c r="A186" s="30" t="s">
        <v>3952</v>
      </c>
      <c r="B186" s="129" t="str">
        <f> VLOOKUP($A186,datasets!$A:$B,2,0)</f>
        <v>Kääb et al. 2021, The Cryosphere (RBYR4QG6)</v>
      </c>
      <c r="C186" s="26" t="s">
        <v>5481</v>
      </c>
      <c r="D186" s="176" t="s">
        <v>22</v>
      </c>
      <c r="E186" s="298" t="s">
        <v>22</v>
      </c>
      <c r="F186" s="117" t="s">
        <v>22</v>
      </c>
      <c r="G186" s="74" t="str">
        <f t="array" ref="G186"> index(publications!$A$1:$A$319, match($B186, publications!$B$1:$B$319, 0))</f>
        <v>Melanie</v>
      </c>
    </row>
    <row r="187">
      <c r="A187" s="30" t="s">
        <v>3953</v>
      </c>
      <c r="B187" s="129" t="str">
        <f> VLOOKUP($A187,datasets!$A:$B,2,0)</f>
        <v>Kääb et al. 2021, The Cryosphere (RBYR4QG6)</v>
      </c>
      <c r="C187" s="26" t="s">
        <v>5481</v>
      </c>
      <c r="D187" s="176" t="s">
        <v>22</v>
      </c>
      <c r="E187" s="298" t="s">
        <v>22</v>
      </c>
      <c r="F187" s="117" t="s">
        <v>22</v>
      </c>
      <c r="G187" s="74" t="str">
        <f t="array" ref="G187"> index(publications!$A$1:$A$319, match($B187, publications!$B$1:$B$319, 0))</f>
        <v>Melanie</v>
      </c>
    </row>
    <row r="188">
      <c r="A188" s="30" t="s">
        <v>3954</v>
      </c>
      <c r="B188" s="129" t="str">
        <f> VLOOKUP($A188,datasets!$A:$B,2,0)</f>
        <v>Kavan 2020, Geografiska Annaler: Series A, Physical Geography (EYCHKICS)</v>
      </c>
      <c r="C188" s="26" t="s">
        <v>5478</v>
      </c>
      <c r="D188" s="176" t="s">
        <v>22</v>
      </c>
      <c r="E188" s="298" t="s">
        <v>22</v>
      </c>
      <c r="F188" s="117" t="s">
        <v>22</v>
      </c>
      <c r="G188" s="74" t="str">
        <f t="array" ref="G188"> index(publications!$A$1:$A$319, match($B188, publications!$B$1:$B$319, 0))</f>
        <v>Livia</v>
      </c>
    </row>
    <row r="189">
      <c r="A189" s="30" t="s">
        <v>3955</v>
      </c>
      <c r="B189" s="129" t="str">
        <f> VLOOKUP($A189,datasets!$A:$B,2,0)</f>
        <v>King et al. 2020, One Earth (PB8P2UVG)</v>
      </c>
      <c r="C189" s="26" t="s">
        <v>5478</v>
      </c>
      <c r="D189" s="176" t="s">
        <v>22</v>
      </c>
      <c r="E189" s="298" t="s">
        <v>22</v>
      </c>
      <c r="F189" s="117" t="s">
        <v>5497</v>
      </c>
      <c r="G189" s="74" t="str">
        <f t="array" ref="G189"> index(publications!$A$1:$A$319, match($B189, publications!$B$1:$B$319, 0))</f>
        <v>Melanie</v>
      </c>
    </row>
    <row r="190">
      <c r="A190" s="30" t="s">
        <v>3957</v>
      </c>
      <c r="B190" s="129" t="str">
        <f> VLOOKUP($A190,datasets!$A:$B,2,0)</f>
        <v>King et al. 2020, One Earth (PB8P2UVG)</v>
      </c>
      <c r="C190" s="26" t="s">
        <v>5478</v>
      </c>
      <c r="D190" s="176" t="s">
        <v>22</v>
      </c>
      <c r="E190" s="298" t="s">
        <v>22</v>
      </c>
      <c r="F190" s="117" t="s">
        <v>5497</v>
      </c>
      <c r="G190" s="74" t="str">
        <f t="array" ref="G190"> index(publications!$A$1:$A$319, match($B190, publications!$B$1:$B$319, 0))</f>
        <v>Melanie</v>
      </c>
    </row>
    <row r="191">
      <c r="A191" s="30" t="s">
        <v>3958</v>
      </c>
      <c r="B191" s="129" t="str">
        <f> VLOOKUP($A191,datasets!$A:$B,2,0)</f>
        <v>King et al. 2020, One Earth (PB8P2UVG)</v>
      </c>
      <c r="C191" s="26" t="s">
        <v>5478</v>
      </c>
      <c r="D191" s="176" t="s">
        <v>22</v>
      </c>
      <c r="E191" s="298" t="s">
        <v>22</v>
      </c>
      <c r="F191" s="117" t="s">
        <v>5497</v>
      </c>
      <c r="G191" s="74" t="str">
        <f t="array" ref="G191"> index(publications!$A$1:$A$319, match($B191, publications!$B$1:$B$319, 0))</f>
        <v>Melanie</v>
      </c>
    </row>
    <row r="192">
      <c r="A192" s="30" t="s">
        <v>3960</v>
      </c>
      <c r="B192" s="129" t="str">
        <f> VLOOKUP($A192,datasets!$A:$B,2,0)</f>
        <v>King et al. 2020, One Earth (PB8P2UVG)</v>
      </c>
      <c r="C192" s="26" t="s">
        <v>5478</v>
      </c>
      <c r="D192" s="176" t="s">
        <v>22</v>
      </c>
      <c r="E192" s="298" t="s">
        <v>22</v>
      </c>
      <c r="F192" s="117" t="s">
        <v>5497</v>
      </c>
      <c r="G192" s="74" t="str">
        <f t="array" ref="G192"> index(publications!$A$1:$A$319, match($B192, publications!$B$1:$B$319, 0))</f>
        <v>Melanie</v>
      </c>
    </row>
    <row r="193">
      <c r="A193" s="30" t="s">
        <v>3961</v>
      </c>
      <c r="B193" s="129" t="str">
        <f> VLOOKUP($A193,datasets!$A:$B,2,0)</f>
        <v>King et al. 2020, One Earth (PB8P2UVG)</v>
      </c>
      <c r="C193" s="26" t="s">
        <v>5478</v>
      </c>
      <c r="D193" s="176" t="s">
        <v>22</v>
      </c>
      <c r="E193" s="298" t="s">
        <v>22</v>
      </c>
      <c r="F193" s="117" t="s">
        <v>5497</v>
      </c>
      <c r="G193" s="74" t="str">
        <f t="array" ref="G193"> index(publications!$A$1:$A$319, match($B193, publications!$B$1:$B$319, 0))</f>
        <v>Melanie</v>
      </c>
    </row>
    <row r="194">
      <c r="A194" s="30" t="s">
        <v>3963</v>
      </c>
      <c r="B194" s="129" t="str">
        <f> VLOOKUP($A194,datasets!$A:$B,2,0)</f>
        <v>King et al. 2020, One Earth (PB8P2UVG)</v>
      </c>
      <c r="C194" s="26" t="s">
        <v>5478</v>
      </c>
      <c r="D194" s="176" t="s">
        <v>22</v>
      </c>
      <c r="E194" s="298" t="s">
        <v>22</v>
      </c>
      <c r="F194" s="117" t="s">
        <v>5497</v>
      </c>
      <c r="G194" s="74" t="str">
        <f t="array" ref="G194"> index(publications!$A$1:$A$319, match($B194, publications!$B$1:$B$319, 0))</f>
        <v>Melanie</v>
      </c>
    </row>
    <row r="195">
      <c r="A195" s="30" t="s">
        <v>3964</v>
      </c>
      <c r="B195" s="129" t="str">
        <f> VLOOKUP($A195,datasets!$A:$B,2,0)</f>
        <v>Klimetzek et al. 2021, Remote Sensing (UHTXA8J6)</v>
      </c>
      <c r="C195" s="26" t="s">
        <v>5481</v>
      </c>
      <c r="D195" s="176">
        <v>2.0</v>
      </c>
      <c r="E195" s="298" t="s">
        <v>22</v>
      </c>
      <c r="F195" s="117" t="s">
        <v>22</v>
      </c>
      <c r="G195" s="74" t="str">
        <f t="array" ref="G195"> index(publications!$A$1:$A$319, match($B195, publications!$B$1:$B$319, 0))</f>
        <v>Amaury</v>
      </c>
    </row>
    <row r="196">
      <c r="A196" s="26" t="s">
        <v>3967</v>
      </c>
      <c r="B196" s="129" t="str">
        <f> VLOOKUP($A196,datasets!$A:$B,2,0)</f>
        <v>Klug et al. 2012, Tenth International Conference on Permafrost (5MLZ39V2)</v>
      </c>
      <c r="C196" s="26" t="s">
        <v>5478</v>
      </c>
      <c r="D196" s="176">
        <v>0.2</v>
      </c>
      <c r="E196" s="298">
        <v>1.0</v>
      </c>
      <c r="F196" s="117" t="s">
        <v>22</v>
      </c>
      <c r="G196" s="74" t="str">
        <f t="array" ref="G196"> index(publications!$A$1:$A$319, match($B196, publications!$B$1:$B$319, 0))</f>
        <v>Livia</v>
      </c>
    </row>
    <row r="197">
      <c r="A197" s="26" t="s">
        <v>3972</v>
      </c>
      <c r="B197" s="129" t="str">
        <f> VLOOKUP($A197,datasets!$A:$B,2,0)</f>
        <v>Klug et al. 2012, Tenth International Conference on Permafrost (5MLZ39V2)</v>
      </c>
      <c r="C197" s="26" t="s">
        <v>5478</v>
      </c>
      <c r="D197" s="176">
        <v>0.2</v>
      </c>
      <c r="E197" s="298">
        <v>1.0</v>
      </c>
      <c r="F197" s="117" t="s">
        <v>22</v>
      </c>
      <c r="G197" s="74" t="str">
        <f t="array" ref="G197"> index(publications!$A$1:$A$319, match($B197, publications!$B$1:$B$319, 0))</f>
        <v>Livia</v>
      </c>
    </row>
    <row r="198">
      <c r="A198" s="26" t="s">
        <v>3973</v>
      </c>
      <c r="B198" s="129" t="str">
        <f> VLOOKUP($A198,datasets!$A:$B,2,0)</f>
        <v>Klug et al. 2012, Tenth International Conference on Permafrost (5MLZ39V2)</v>
      </c>
      <c r="C198" s="26" t="s">
        <v>5478</v>
      </c>
      <c r="D198" s="176">
        <v>0.2</v>
      </c>
      <c r="E198" s="298">
        <v>1.0</v>
      </c>
      <c r="F198" s="117" t="s">
        <v>22</v>
      </c>
      <c r="G198" s="74" t="str">
        <f t="array" ref="G198"> index(publications!$A$1:$A$319, match($B198, publications!$B$1:$B$319, 0))</f>
        <v>Livia</v>
      </c>
    </row>
    <row r="199">
      <c r="A199" s="26" t="s">
        <v>3974</v>
      </c>
      <c r="B199" s="129" t="str">
        <f> VLOOKUP($A199,datasets!$A:$B,2,0)</f>
        <v>Klug et al. 2012, Tenth International Conference on Permafrost (5MLZ39V2)</v>
      </c>
      <c r="C199" s="26" t="s">
        <v>5478</v>
      </c>
      <c r="D199" s="176">
        <v>0.2</v>
      </c>
      <c r="E199" s="298">
        <v>1.0</v>
      </c>
      <c r="F199" s="117" t="s">
        <v>22</v>
      </c>
      <c r="G199" s="74" t="str">
        <f t="array" ref="G199"> index(publications!$A$1:$A$319, match($B199, publications!$B$1:$B$319, 0))</f>
        <v>Livia</v>
      </c>
    </row>
    <row r="200">
      <c r="A200" s="26" t="s">
        <v>3975</v>
      </c>
      <c r="B200" s="129" t="str">
        <f> VLOOKUP($A200,datasets!$A:$B,2,0)</f>
        <v>Klug et al. 2012, Tenth International Conference on Permafrost (5MLZ39V2)</v>
      </c>
      <c r="C200" s="26" t="s">
        <v>5478</v>
      </c>
      <c r="D200" s="176">
        <v>0.2</v>
      </c>
      <c r="E200" s="298">
        <v>1.0</v>
      </c>
      <c r="F200" s="117" t="s">
        <v>22</v>
      </c>
      <c r="G200" s="74" t="str">
        <f t="array" ref="G200"> index(publications!$A$1:$A$319, match($B200, publications!$B$1:$B$319, 0))</f>
        <v>Livia</v>
      </c>
    </row>
    <row r="201">
      <c r="A201" s="26" t="s">
        <v>3976</v>
      </c>
      <c r="B201" s="129" t="str">
        <f> VLOOKUP($A201,datasets!$A:$B,2,0)</f>
        <v>Klug et al. 2012, Tenth International Conference on Permafrost (5MLZ39V2)</v>
      </c>
      <c r="C201" s="26" t="s">
        <v>5478</v>
      </c>
      <c r="D201" s="176">
        <v>0.2</v>
      </c>
      <c r="E201" s="298">
        <v>1.0</v>
      </c>
      <c r="F201" s="117" t="s">
        <v>22</v>
      </c>
      <c r="G201" s="74" t="str">
        <f t="array" ref="G201"> index(publications!$A$1:$A$319, match($B201, publications!$B$1:$B$319, 0))</f>
        <v>Livia</v>
      </c>
    </row>
    <row r="202">
      <c r="A202" s="26" t="s">
        <v>3977</v>
      </c>
      <c r="B202" s="129" t="str">
        <f> VLOOKUP($A202,datasets!$A:$B,2,0)</f>
        <v>Klug et al. 2012, Tenth International Conference on Permafrost (5MLZ39V2)</v>
      </c>
      <c r="C202" s="26" t="s">
        <v>5478</v>
      </c>
      <c r="D202" s="176">
        <v>0.2</v>
      </c>
      <c r="E202" s="298">
        <v>1.0</v>
      </c>
      <c r="F202" s="117" t="s">
        <v>22</v>
      </c>
      <c r="G202" s="74" t="str">
        <f t="array" ref="G202"> index(publications!$A$1:$A$319, match($B202, publications!$B$1:$B$319, 0))</f>
        <v>Livia</v>
      </c>
    </row>
    <row r="203">
      <c r="A203" s="26" t="s">
        <v>3978</v>
      </c>
      <c r="B203" s="129" t="str">
        <f> VLOOKUP($A203,datasets!$A:$B,2,0)</f>
        <v>Klug et al. 2012, Tenth International Conference on Permafrost (5MLZ39V2)</v>
      </c>
      <c r="C203" s="26" t="s">
        <v>5478</v>
      </c>
      <c r="D203" s="176">
        <v>0.2</v>
      </c>
      <c r="E203" s="298">
        <v>1.0</v>
      </c>
      <c r="F203" s="117" t="s">
        <v>22</v>
      </c>
      <c r="G203" s="74" t="str">
        <f t="array" ref="G203"> index(publications!$A$1:$A$319, match($B203, publications!$B$1:$B$319, 0))</f>
        <v>Livia</v>
      </c>
    </row>
    <row r="204">
      <c r="A204" s="26" t="s">
        <v>3979</v>
      </c>
      <c r="B204" s="129" t="str">
        <f> VLOOKUP($A204,datasets!$A:$B,2,0)</f>
        <v>Klug et al. 2012, Tenth International Conference on Permafrost (5MLZ39V2)</v>
      </c>
      <c r="C204" s="26" t="s">
        <v>5478</v>
      </c>
      <c r="D204" s="176">
        <v>0.2</v>
      </c>
      <c r="E204" s="298">
        <v>1.0</v>
      </c>
      <c r="F204" s="117" t="s">
        <v>22</v>
      </c>
      <c r="G204" s="74" t="str">
        <f t="array" ref="G204"> index(publications!$A$1:$A$319, match($B204, publications!$B$1:$B$319, 0))</f>
        <v>Livia</v>
      </c>
    </row>
    <row r="205">
      <c r="A205" s="26" t="s">
        <v>3980</v>
      </c>
      <c r="B205" s="129" t="str">
        <f> VLOOKUP($A205,datasets!$A:$B,2,0)</f>
        <v>Klug et al. 2012, Tenth International Conference on Permafrost (5MLZ39V2)</v>
      </c>
      <c r="C205" s="26" t="s">
        <v>5478</v>
      </c>
      <c r="D205" s="176">
        <v>0.2</v>
      </c>
      <c r="E205" s="298">
        <v>1.0</v>
      </c>
      <c r="F205" s="117" t="s">
        <v>22</v>
      </c>
      <c r="G205" s="74" t="str">
        <f t="array" ref="G205"> index(publications!$A$1:$A$319, match($B205, publications!$B$1:$B$319, 0))</f>
        <v>Livia</v>
      </c>
    </row>
    <row r="206">
      <c r="A206" s="30" t="s">
        <v>3981</v>
      </c>
      <c r="B206" s="129" t="str">
        <f> VLOOKUP($A206,datasets!$A:$B,2,0)</f>
        <v>Koblet et al. 2010, The Cryosphere (D6TCSWWR)</v>
      </c>
      <c r="C206" s="26" t="s">
        <v>5478</v>
      </c>
      <c r="D206" s="176" t="s">
        <v>22</v>
      </c>
      <c r="E206" s="298">
        <v>5.0</v>
      </c>
      <c r="F206" s="117" t="s">
        <v>22</v>
      </c>
      <c r="G206" s="228" t="str">
        <f t="array" ref="G206"> index(publications!$A$1:$A$319, match($B206, publications!$B$1:$B$319, 0))</f>
        <v>Livia</v>
      </c>
    </row>
    <row r="207">
      <c r="A207" s="30" t="s">
        <v>3983</v>
      </c>
      <c r="B207" s="129" t="str">
        <f> VLOOKUP($A207,datasets!$A:$B,2,0)</f>
        <v>Koblet et al. 2010, The Cryosphere (D6TCSWWR)</v>
      </c>
      <c r="C207" s="26" t="s">
        <v>5478</v>
      </c>
      <c r="D207" s="176" t="s">
        <v>22</v>
      </c>
      <c r="E207" s="298">
        <v>5.0</v>
      </c>
      <c r="F207" s="117" t="s">
        <v>22</v>
      </c>
      <c r="G207" s="228" t="s">
        <v>23</v>
      </c>
    </row>
    <row r="208">
      <c r="A208" s="30" t="s">
        <v>3984</v>
      </c>
      <c r="B208" s="129" t="str">
        <f> VLOOKUP($A208,datasets!$A:$B,2,0)</f>
        <v>Koblet et al. 2010, The Cryosphere (D6TCSWWR)</v>
      </c>
      <c r="C208" s="26" t="s">
        <v>5478</v>
      </c>
      <c r="D208" s="176" t="s">
        <v>22</v>
      </c>
      <c r="E208" s="298">
        <v>5.0</v>
      </c>
      <c r="F208" s="117" t="s">
        <v>22</v>
      </c>
      <c r="G208" s="228" t="s">
        <v>23</v>
      </c>
    </row>
    <row r="209">
      <c r="A209" s="30" t="s">
        <v>3985</v>
      </c>
      <c r="B209" s="129" t="str">
        <f> VLOOKUP($A209,datasets!$A:$B,2,0)</f>
        <v>Koblet et al. 2010, The Cryosphere (D6TCSWWR)</v>
      </c>
      <c r="C209" s="26" t="s">
        <v>5478</v>
      </c>
      <c r="D209" s="176" t="s">
        <v>22</v>
      </c>
      <c r="E209" s="298">
        <v>5.0</v>
      </c>
      <c r="F209" s="117" t="s">
        <v>22</v>
      </c>
      <c r="G209" s="228" t="s">
        <v>23</v>
      </c>
    </row>
    <row r="210">
      <c r="A210" s="30" t="s">
        <v>3986</v>
      </c>
      <c r="B210" s="129" t="str">
        <f> VLOOKUP($A210,datasets!$A:$B,2,0)</f>
        <v>Koblet et al. 2010, The Cryosphere (D6TCSWWR)</v>
      </c>
      <c r="C210" s="26" t="s">
        <v>5478</v>
      </c>
      <c r="D210" s="176" t="s">
        <v>22</v>
      </c>
      <c r="E210" s="298">
        <v>5.0</v>
      </c>
      <c r="F210" s="117" t="s">
        <v>22</v>
      </c>
      <c r="G210" s="228" t="s">
        <v>23</v>
      </c>
    </row>
    <row r="211">
      <c r="A211" s="30" t="s">
        <v>3987</v>
      </c>
      <c r="B211" s="129" t="str">
        <f> VLOOKUP($A211,datasets!$A:$B,2,0)</f>
        <v>Korpela 2006, Silva Fennica (ZP22ZXGG)</v>
      </c>
      <c r="C211" s="117" t="s">
        <v>22</v>
      </c>
      <c r="D211" s="176" t="s">
        <v>22</v>
      </c>
      <c r="E211" s="298" t="s">
        <v>22</v>
      </c>
      <c r="F211" s="117" t="s">
        <v>5498</v>
      </c>
      <c r="G211" s="74" t="str">
        <f t="array" ref="G211"> index(publications!$A$1:$A$319, match($B211, publications!$B$1:$B$319, 0))</f>
        <v>Camillo</v>
      </c>
    </row>
    <row r="212">
      <c r="A212" s="30" t="s">
        <v>3990</v>
      </c>
      <c r="B212" s="129" t="str">
        <f> VLOOKUP($A212,datasets!$A:$B,2,0)</f>
        <v>Korsgaard et al. 2016, Scientific Data (UKJUNZNC)</v>
      </c>
      <c r="C212" s="26" t="s">
        <v>5480</v>
      </c>
      <c r="D212" s="176">
        <v>2.0</v>
      </c>
      <c r="E212" s="298">
        <v>25.0</v>
      </c>
      <c r="F212" s="117" t="s">
        <v>5499</v>
      </c>
      <c r="G212" s="228" t="str">
        <f t="array" ref="G212"> index(publications!$A$1:$A$319, match($B212, publications!$B$1:$B$319, 0))</f>
        <v>Melanie</v>
      </c>
    </row>
    <row r="213">
      <c r="A213" s="30" t="s">
        <v>3993</v>
      </c>
      <c r="B213" s="129" t="str">
        <f> VLOOKUP($A213,datasets!$A:$B,2,0)</f>
        <v>Kropáček et al. 2019, Land Degradation &amp; Development (K6MS44VU)</v>
      </c>
      <c r="C213" s="26" t="s">
        <v>5480</v>
      </c>
      <c r="D213" s="176">
        <v>1.2</v>
      </c>
      <c r="E213" s="298">
        <v>5.0</v>
      </c>
      <c r="F213" s="117" t="s">
        <v>22</v>
      </c>
      <c r="G213" s="228" t="str">
        <f t="array" ref="G213"> index(publications!$A$1:$A$319, match($B213, publications!$B$1:$B$319, 0))</f>
        <v>Livia</v>
      </c>
    </row>
    <row r="214">
      <c r="A214" s="30" t="s">
        <v>3997</v>
      </c>
      <c r="B214" s="129" t="str">
        <f> VLOOKUP($A214,datasets!$A:$B,2,0)</f>
        <v>Kropáček et al. 2019, Land Degradation &amp; Development (K6MS44VU)</v>
      </c>
      <c r="C214" s="26" t="s">
        <v>5478</v>
      </c>
      <c r="D214" s="176">
        <v>1.0</v>
      </c>
      <c r="E214" s="298">
        <v>4.9</v>
      </c>
      <c r="F214" s="117" t="s">
        <v>22</v>
      </c>
      <c r="G214" s="228" t="str">
        <f t="array" ref="G214"> index(publications!$A$1:$A$319, match($B214, publications!$B$1:$B$319, 0))</f>
        <v>Livia</v>
      </c>
    </row>
    <row r="215">
      <c r="A215" s="30" t="s">
        <v>3998</v>
      </c>
      <c r="B215" s="129" t="str">
        <f> VLOOKUP($A215,datasets!$A:$B,2,0)</f>
        <v>Kropáček et al. 2019, Land Degradation &amp; Development (K6MS44VU)</v>
      </c>
      <c r="C215" s="26" t="s">
        <v>5478</v>
      </c>
      <c r="D215" s="176">
        <v>1.1</v>
      </c>
      <c r="E215" s="298">
        <v>0.5</v>
      </c>
      <c r="F215" s="117" t="s">
        <v>22</v>
      </c>
      <c r="G215" s="74" t="str">
        <f t="array" ref="G215"> index(publications!$A$1:$A$319, match($B215, publications!$B$1:$B$319, 0))</f>
        <v>Livia</v>
      </c>
    </row>
    <row r="216">
      <c r="A216" s="30" t="s">
        <v>3999</v>
      </c>
      <c r="B216" s="129" t="str">
        <f> VLOOKUP($A216,datasets!$A:$B,2,0)</f>
        <v>Kulha et al. 2018, Forests (FFRWPF9M)</v>
      </c>
      <c r="C216" s="26" t="s">
        <v>5481</v>
      </c>
      <c r="D216" s="179">
        <v>0.6</v>
      </c>
      <c r="E216" s="298" t="s">
        <v>22</v>
      </c>
      <c r="F216" s="117" t="s">
        <v>22</v>
      </c>
      <c r="G216" s="74" t="str">
        <f t="array" ref="G216"> index(publications!$A$1:$A$319, match($B216, publications!$B$1:$B$319, 0))</f>
        <v>Anette</v>
      </c>
    </row>
    <row r="217">
      <c r="A217" s="30" t="s">
        <v>4002</v>
      </c>
      <c r="B217" s="129" t="str">
        <f> VLOOKUP($A217,datasets!$A:$B,2,0)</f>
        <v>Kulha et al. 2018, Forests (FFRWPF9M)</v>
      </c>
      <c r="C217" s="26" t="s">
        <v>5481</v>
      </c>
      <c r="D217" s="179">
        <v>0.2</v>
      </c>
      <c r="E217" s="298" t="s">
        <v>22</v>
      </c>
      <c r="F217" s="117" t="s">
        <v>22</v>
      </c>
      <c r="G217" s="228" t="str">
        <f t="array" ref="G217"> index(publications!$A$1:$A$319, match($B217, publications!$B$1:$B$319, 0))</f>
        <v>Anette</v>
      </c>
    </row>
    <row r="218">
      <c r="A218" s="30" t="s">
        <v>4003</v>
      </c>
      <c r="B218" s="129" t="str">
        <f> VLOOKUP($A218,datasets!$A:$B,2,0)</f>
        <v>Kulha et al. 2018, Forests (FFRWPF9M)</v>
      </c>
      <c r="C218" s="26" t="s">
        <v>5481</v>
      </c>
      <c r="D218" s="179">
        <v>0.9</v>
      </c>
      <c r="E218" s="298" t="s">
        <v>22</v>
      </c>
      <c r="F218" s="117" t="s">
        <v>22</v>
      </c>
      <c r="G218" s="74" t="str">
        <f t="array" ref="G218"> index(publications!$A$1:$A$319, match($B218, publications!$B$1:$B$319, 0))</f>
        <v>Anette</v>
      </c>
    </row>
    <row r="219">
      <c r="A219" s="30" t="s">
        <v>4004</v>
      </c>
      <c r="B219" s="129" t="str">
        <f> VLOOKUP($A219,datasets!$A:$B,2,0)</f>
        <v>Kulha et al. 2018, Forests (FFRWPF9M)</v>
      </c>
      <c r="C219" s="26" t="s">
        <v>5481</v>
      </c>
      <c r="D219" s="179">
        <v>0.9</v>
      </c>
      <c r="E219" s="298" t="s">
        <v>22</v>
      </c>
      <c r="F219" s="117" t="s">
        <v>22</v>
      </c>
      <c r="G219" s="74" t="str">
        <f t="array" ref="G219"> index(publications!$A$1:$A$319, match($B219, publications!$B$1:$B$319, 0))</f>
        <v>Anette</v>
      </c>
    </row>
    <row r="220">
      <c r="A220" s="30" t="s">
        <v>4005</v>
      </c>
      <c r="B220" s="129" t="str">
        <f> VLOOKUP($A220,datasets!$A:$B,2,0)</f>
        <v>Kulha et al. 2018, Forests (FFRWPF9M)</v>
      </c>
      <c r="C220" s="26" t="s">
        <v>5481</v>
      </c>
      <c r="D220" s="179">
        <v>0.4</v>
      </c>
      <c r="E220" s="298" t="s">
        <v>22</v>
      </c>
      <c r="F220" s="117" t="s">
        <v>22</v>
      </c>
      <c r="G220" s="228" t="str">
        <f t="array" ref="G220"> index(publications!$A$1:$A$319, match($B220, publications!$B$1:$B$319, 0))</f>
        <v>Anette</v>
      </c>
    </row>
    <row r="221">
      <c r="A221" s="30" t="s">
        <v>4006</v>
      </c>
      <c r="B221" s="129" t="str">
        <f> VLOOKUP($A221,datasets!$A:$B,2,0)</f>
        <v>Kulha et al. 2018, Forests (FFRWPF9M)</v>
      </c>
      <c r="C221" s="26" t="s">
        <v>5481</v>
      </c>
      <c r="D221" s="179">
        <v>0.4</v>
      </c>
      <c r="E221" s="298" t="s">
        <v>22</v>
      </c>
      <c r="F221" s="117" t="s">
        <v>22</v>
      </c>
      <c r="G221" s="228" t="str">
        <f t="array" ref="G221"> index(publications!$A$1:$A$319, match($B221, publications!$B$1:$B$319, 0))</f>
        <v>Anette</v>
      </c>
    </row>
    <row r="222">
      <c r="A222" s="30" t="s">
        <v>4007</v>
      </c>
      <c r="B222" s="129" t="str">
        <f> VLOOKUP($A222,datasets!$A:$B,2,0)</f>
        <v>Kulha et al. 2018, Forests (FFRWPF9M)</v>
      </c>
      <c r="C222" s="26" t="s">
        <v>5481</v>
      </c>
      <c r="D222" s="179">
        <v>0.4</v>
      </c>
      <c r="E222" s="298" t="s">
        <v>22</v>
      </c>
      <c r="F222" s="117" t="s">
        <v>22</v>
      </c>
      <c r="G222" s="228" t="str">
        <f t="array" ref="G222"> index(publications!$A$1:$A$319, match($B222, publications!$B$1:$B$319, 0))</f>
        <v>Anette</v>
      </c>
    </row>
    <row r="223">
      <c r="A223" s="30" t="s">
        <v>4008</v>
      </c>
      <c r="B223" s="129" t="str">
        <f> VLOOKUP($A223,datasets!$A:$B,2,0)</f>
        <v>Kulha et al. 2018, Forests (FFRWPF9M)</v>
      </c>
      <c r="C223" s="26" t="s">
        <v>5481</v>
      </c>
      <c r="D223" s="179">
        <v>0.2</v>
      </c>
      <c r="E223" s="298" t="s">
        <v>22</v>
      </c>
      <c r="F223" s="117" t="s">
        <v>22</v>
      </c>
      <c r="G223" s="228" t="str">
        <f t="array" ref="G223"> index(publications!$A$1:$A$319, match($B223, publications!$B$1:$B$319, 0))</f>
        <v>Anette</v>
      </c>
    </row>
    <row r="224">
      <c r="A224" s="30" t="s">
        <v>4009</v>
      </c>
      <c r="B224" s="129" t="str">
        <f> VLOOKUP($A224,datasets!$A:$B,2,0)</f>
        <v>Kulha et al. 2018, Forests (FFRWPF9M)</v>
      </c>
      <c r="C224" s="26" t="s">
        <v>5481</v>
      </c>
      <c r="D224" s="179">
        <v>0.2</v>
      </c>
      <c r="E224" s="298" t="s">
        <v>22</v>
      </c>
      <c r="F224" s="117" t="s">
        <v>22</v>
      </c>
      <c r="G224" s="228" t="str">
        <f t="array" ref="G224"> index(publications!$A$1:$A$319, match($B224, publications!$B$1:$B$319, 0))</f>
        <v>Anette</v>
      </c>
    </row>
    <row r="225">
      <c r="A225" s="30" t="s">
        <v>4010</v>
      </c>
      <c r="B225" s="129" t="str">
        <f> VLOOKUP($A225,datasets!$A:$B,2,0)</f>
        <v>Kulha et al. 2018, Forests (FFRWPF9M)</v>
      </c>
      <c r="C225" s="26" t="s">
        <v>5481</v>
      </c>
      <c r="D225" s="179">
        <v>0.2</v>
      </c>
      <c r="E225" s="298" t="s">
        <v>22</v>
      </c>
      <c r="F225" s="117" t="s">
        <v>22</v>
      </c>
      <c r="G225" s="228" t="str">
        <f t="array" ref="G225"> index(publications!$A$1:$A$319, match($B225, publications!$B$1:$B$319, 0))</f>
        <v>Anette</v>
      </c>
    </row>
    <row r="226">
      <c r="A226" s="30" t="s">
        <v>4011</v>
      </c>
      <c r="B226" s="129" t="str">
        <f> VLOOKUP($A226,datasets!$A:$B,2,0)</f>
        <v>Kupidura et al. 2019, ISPRS International Journal of Geo-Information (BQWUAZPY)</v>
      </c>
      <c r="C226" s="26" t="s">
        <v>5478</v>
      </c>
      <c r="D226" s="176">
        <v>0.5</v>
      </c>
      <c r="E226" s="298" t="s">
        <v>22</v>
      </c>
      <c r="F226" s="117" t="s">
        <v>22</v>
      </c>
      <c r="G226" s="228" t="str">
        <f t="array" ref="G226"> index(publications!$A$1:$A$319, match($B226, publications!$B$1:$B$319, 0))</f>
        <v>Livia</v>
      </c>
    </row>
    <row r="227">
      <c r="A227" s="30" t="s">
        <v>4017</v>
      </c>
      <c r="B227" s="129" t="str">
        <f> VLOOKUP($A227,datasets!$A:$B,2,0)</f>
        <v>Kupidura et al. 2019, ISPRS International Journal of Geo-Information (BQWUAZPY)</v>
      </c>
      <c r="C227" s="26" t="s">
        <v>5478</v>
      </c>
      <c r="D227" s="176">
        <v>0.5</v>
      </c>
      <c r="E227" s="298" t="s">
        <v>22</v>
      </c>
      <c r="F227" s="117" t="s">
        <v>22</v>
      </c>
      <c r="G227" s="228" t="str">
        <f t="array" ref="G227"> index(publications!$A$1:$A$319, match($B227, publications!$B$1:$B$319, 0))</f>
        <v>Livia</v>
      </c>
    </row>
    <row r="228">
      <c r="A228" s="30" t="s">
        <v>4019</v>
      </c>
      <c r="B228" s="129" t="str">
        <f> VLOOKUP($A228,datasets!$A:$B,2,0)</f>
        <v>Kupidura et al. 2019, ISPRS International Journal of Geo-Information (BQWUAZPY)</v>
      </c>
      <c r="C228" s="26" t="s">
        <v>5478</v>
      </c>
      <c r="D228" s="176">
        <v>0.5</v>
      </c>
      <c r="E228" s="298" t="s">
        <v>22</v>
      </c>
      <c r="F228" s="117" t="s">
        <v>22</v>
      </c>
      <c r="G228" s="228" t="str">
        <f t="array" ref="G228"> index(publications!$A$1:$A$319, match($B228, publications!$B$1:$B$319, 0))</f>
        <v>Livia</v>
      </c>
    </row>
    <row r="229">
      <c r="A229" s="26" t="s">
        <v>4021</v>
      </c>
      <c r="B229" s="129" t="str">
        <f> VLOOKUP($A229,datasets!$A:$B,2,0)</f>
        <v>Kupidura et al. 2019, ISPRS International Journal of Geo-Information (BQWUAZPY)</v>
      </c>
      <c r="C229" s="26" t="s">
        <v>5478</v>
      </c>
      <c r="D229" s="176">
        <v>0.5</v>
      </c>
      <c r="E229" s="298" t="s">
        <v>22</v>
      </c>
      <c r="F229" s="117" t="s">
        <v>22</v>
      </c>
      <c r="G229" s="228" t="str">
        <f t="array" ref="G229"> index(publications!$A$1:$A$319, match($B229, publications!$B$1:$B$319, 0))</f>
        <v>Livia</v>
      </c>
    </row>
    <row r="230">
      <c r="A230" s="26" t="s">
        <v>4022</v>
      </c>
      <c r="B230" s="129" t="str">
        <f> VLOOKUP($A230,datasets!$A:$B,2,0)</f>
        <v>Kupidura et al. 2019, ISPRS International Journal of Geo-Information (BQWUAZPY)</v>
      </c>
      <c r="C230" s="26" t="s">
        <v>5478</v>
      </c>
      <c r="D230" s="176">
        <v>0.5</v>
      </c>
      <c r="E230" s="298" t="s">
        <v>22</v>
      </c>
      <c r="F230" s="117" t="s">
        <v>22</v>
      </c>
      <c r="G230" s="228" t="str">
        <f t="array" ref="G230"> index(publications!$A$1:$A$319, match($B230, publications!$B$1:$B$319, 0))</f>
        <v>Livia</v>
      </c>
    </row>
    <row r="231">
      <c r="A231" s="30" t="s">
        <v>4023</v>
      </c>
      <c r="B231" s="129" t="str">
        <f> VLOOKUP($A231,datasets!$A:$B,2,0)</f>
        <v>Lacroix et al. 2020, Nature Geoscience (K6I8E5QJ)</v>
      </c>
      <c r="C231" s="26" t="s">
        <v>5480</v>
      </c>
      <c r="D231" s="176">
        <v>6.0</v>
      </c>
      <c r="E231" s="298">
        <v>24.0</v>
      </c>
      <c r="F231" s="117" t="s">
        <v>5500</v>
      </c>
      <c r="G231" s="228" t="str">
        <f t="array" ref="G231"> index(publications!$A$1:$A$319, match($B231, publications!$B$1:$B$319, 0))</f>
        <v>Melanie</v>
      </c>
    </row>
    <row r="232">
      <c r="A232" s="30" t="s">
        <v>4028</v>
      </c>
      <c r="B232" s="129" t="str">
        <f> VLOOKUP($A232,datasets!$A:$B,2,0)</f>
        <v>Lajoie et al. 2020, Earth and Space Science (E8CED4N3)</v>
      </c>
      <c r="C232" s="26" t="s">
        <v>5478</v>
      </c>
      <c r="D232" s="176" t="s">
        <v>22</v>
      </c>
      <c r="E232" s="298" t="s">
        <v>22</v>
      </c>
      <c r="F232" s="117" t="s">
        <v>22</v>
      </c>
      <c r="G232" s="74" t="str">
        <f t="array" ref="G232"> index(publications!$A$1:$A$319, match($B232, publications!$B$1:$B$319, 0))</f>
        <v>Livia</v>
      </c>
    </row>
    <row r="233">
      <c r="A233" s="30" t="s">
        <v>4031</v>
      </c>
      <c r="B233" s="129" t="str">
        <f> VLOOKUP($A233,datasets!$A:$B,2,0)</f>
        <v>Lamsal et al. 2011, Journal of Mountain Science (8AWR2PHU)</v>
      </c>
      <c r="C233" s="26" t="s">
        <v>5478</v>
      </c>
      <c r="D233" s="176" t="s">
        <v>22</v>
      </c>
      <c r="E233" s="298">
        <v>2.0</v>
      </c>
      <c r="F233" s="117" t="s">
        <v>5501</v>
      </c>
      <c r="G233" s="228" t="str">
        <f t="array" ref="G233"> index(publications!$A$1:$A$319, match($B233, publications!$B$1:$B$319, 0))</f>
        <v>Camillo</v>
      </c>
    </row>
    <row r="234">
      <c r="A234" s="30" t="s">
        <v>4033</v>
      </c>
      <c r="B234" s="129" t="str">
        <f> VLOOKUP($A234,datasets!$A:$B,2,0)</f>
        <v>Lamsal et al. 2016, Hydrological Processes (83JZ9Q8V)</v>
      </c>
      <c r="C234" s="26" t="s">
        <v>5478</v>
      </c>
      <c r="D234" s="176" t="s">
        <v>22</v>
      </c>
      <c r="E234" s="298">
        <v>2.0</v>
      </c>
      <c r="F234" s="117" t="s">
        <v>22</v>
      </c>
      <c r="G234" s="228" t="str">
        <f t="array" ref="G234"> index(publications!$A$1:$A$319, match($B234, publications!$B$1:$B$319, 0))</f>
        <v>Livia</v>
      </c>
    </row>
    <row r="235">
      <c r="A235" s="30" t="s">
        <v>4034</v>
      </c>
      <c r="B235" s="129" t="str">
        <f> VLOOKUP($A235,datasets!$A:$B,2,0)</f>
        <v>Lamsal et al. 2017, The Cryosphere (F848E2UT)</v>
      </c>
      <c r="C235" s="26" t="s">
        <v>5478</v>
      </c>
      <c r="D235" s="176" t="s">
        <v>22</v>
      </c>
      <c r="E235" s="298">
        <v>15.0</v>
      </c>
      <c r="F235" s="117" t="s">
        <v>22</v>
      </c>
      <c r="G235" s="228" t="str">
        <f t="array" ref="G235"> index(publications!$A$1:$A$319, match($B235, publications!$B$1:$B$319, 0))</f>
        <v>Livia</v>
      </c>
    </row>
    <row r="236">
      <c r="A236" s="30" t="s">
        <v>4038</v>
      </c>
      <c r="B236" s="129" t="str">
        <f> VLOOKUP($A236,datasets!$A:$B,2,0)</f>
        <v>Lane et al. 2010, Earth Surface Processes and Landforms (6YCLP6W5)</v>
      </c>
      <c r="C236" s="26" t="s">
        <v>5478</v>
      </c>
      <c r="D236" s="176" t="s">
        <v>22</v>
      </c>
      <c r="E236" s="298">
        <v>1.0</v>
      </c>
      <c r="F236" s="117" t="s">
        <v>5502</v>
      </c>
      <c r="G236" s="74" t="str">
        <f t="array" ref="G236"> index(publications!$A$1:$A$319, match($B236, publications!$B$1:$B$319, 0))</f>
        <v>Livia</v>
      </c>
    </row>
    <row r="237">
      <c r="A237" s="30" t="s">
        <v>4039</v>
      </c>
      <c r="B237" s="129" t="str">
        <f> VLOOKUP($A237,datasets!$A:$B,2,0)</f>
        <v>Lane et al. 2010, Earth Surface Processes and Landforms (6YCLP6W5)</v>
      </c>
      <c r="C237" s="26" t="s">
        <v>5478</v>
      </c>
      <c r="D237" s="176" t="s">
        <v>22</v>
      </c>
      <c r="E237" s="298">
        <v>1.0</v>
      </c>
      <c r="F237" s="117" t="s">
        <v>5502</v>
      </c>
      <c r="G237" s="74" t="str">
        <f t="array" ref="G237"> index(publications!$A$1:$A$319, match($B237, publications!$B$1:$B$319, 0))</f>
        <v>Livia</v>
      </c>
    </row>
    <row r="238">
      <c r="A238" s="30" t="s">
        <v>4040</v>
      </c>
      <c r="B238" s="129" t="str">
        <f> VLOOKUP($A238,datasets!$A:$B,2,0)</f>
        <v>Lane et al. 2010, Earth Surface Processes and Landforms (6YCLP6W5)</v>
      </c>
      <c r="C238" s="26" t="s">
        <v>5478</v>
      </c>
      <c r="D238" s="176" t="s">
        <v>22</v>
      </c>
      <c r="E238" s="298">
        <v>1.0</v>
      </c>
      <c r="F238" s="117" t="s">
        <v>5502</v>
      </c>
      <c r="G238" s="74" t="str">
        <f t="array" ref="G238"> index(publications!$A$1:$A$319, match($B238, publications!$B$1:$B$319, 0))</f>
        <v>Livia</v>
      </c>
    </row>
    <row r="239">
      <c r="A239" s="26" t="s">
        <v>4041</v>
      </c>
      <c r="B239" s="129" t="str">
        <f> VLOOKUP($A239,datasets!$A:$B,2,0)</f>
        <v>Lane et al. 2010, Earth Surface Processes and Landforms (6YCLP6W5)</v>
      </c>
      <c r="C239" s="26" t="s">
        <v>5478</v>
      </c>
      <c r="D239" s="176" t="s">
        <v>22</v>
      </c>
      <c r="E239" s="298">
        <v>1.0</v>
      </c>
      <c r="F239" s="117" t="s">
        <v>5502</v>
      </c>
      <c r="G239" s="74" t="str">
        <f t="array" ref="G239"> index(publications!$A$1:$A$319, match($B239, publications!$B$1:$B$319, 0))</f>
        <v>Livia</v>
      </c>
    </row>
    <row r="240">
      <c r="A240" s="30" t="s">
        <v>4042</v>
      </c>
      <c r="B240" s="129" t="str">
        <f> VLOOKUP($A240,datasets!$A:$B,2,0)</f>
        <v>Li et al. 2017, IEEE Transactions on Geoscience and Remote Sensing (XQDZXEBX)</v>
      </c>
      <c r="C240" s="26" t="s">
        <v>5478</v>
      </c>
      <c r="D240" s="176" t="s">
        <v>22</v>
      </c>
      <c r="E240" s="298">
        <v>33.0</v>
      </c>
      <c r="F240" s="117" t="s">
        <v>22</v>
      </c>
      <c r="G240" s="228" t="str">
        <f t="array" ref="G240"> index(publications!$A$1:$A$319, match($B240, publications!$B$1:$B$319, 0))</f>
        <v>Livia</v>
      </c>
    </row>
    <row r="241">
      <c r="A241" s="30" t="s">
        <v>4043</v>
      </c>
      <c r="B241" s="129" t="str">
        <f> VLOOKUP($A241,datasets!$A:$B,2,0)</f>
        <v>Llena et al. 2018, Rendiconti Online della Società Geologica Italiana (LVY6ENEU)</v>
      </c>
      <c r="C241" s="26" t="s">
        <v>5478</v>
      </c>
      <c r="D241" s="176">
        <v>1.0</v>
      </c>
      <c r="E241" s="298">
        <v>2.0</v>
      </c>
      <c r="F241" s="117" t="s">
        <v>22</v>
      </c>
      <c r="G241" s="228" t="str">
        <f t="array" ref="G241"> index(publications!$A$1:$A$319, match($B241, publications!$B$1:$B$319, 0))</f>
        <v>Livia</v>
      </c>
    </row>
    <row r="242">
      <c r="A242" s="30" t="s">
        <v>4048</v>
      </c>
      <c r="B242" s="129" t="str">
        <f> VLOOKUP($A242,datasets!$A:$B,2,0)</f>
        <v>Llena et al. 2018, Rendiconti Online della Società Geologica Italiana (LVY6ENEU)</v>
      </c>
      <c r="C242" s="26" t="s">
        <v>5478</v>
      </c>
      <c r="D242" s="176">
        <v>1.0</v>
      </c>
      <c r="E242" s="298">
        <v>2.0</v>
      </c>
      <c r="F242" s="117" t="s">
        <v>22</v>
      </c>
      <c r="G242" s="228" t="s">
        <v>23</v>
      </c>
    </row>
    <row r="243">
      <c r="A243" s="30" t="s">
        <v>4050</v>
      </c>
      <c r="B243" s="129" t="str">
        <f> VLOOKUP($A243,datasets!$A:$B,2,0)</f>
        <v>Lu et al. 2021, Remote Sensing of Environment (5W2H2P54)</v>
      </c>
      <c r="C243" s="26" t="s">
        <v>5478</v>
      </c>
      <c r="D243" s="176">
        <v>5.0</v>
      </c>
      <c r="E243" s="298">
        <v>5.0</v>
      </c>
      <c r="F243" s="117" t="s">
        <v>22</v>
      </c>
      <c r="G243" s="228" t="str">
        <f t="array" ref="G243"> index(publications!$A$1:$A$319, match($B243, publications!$B$1:$B$319, 0))</f>
        <v>Bob</v>
      </c>
    </row>
    <row r="244">
      <c r="A244" s="30" t="s">
        <v>4052</v>
      </c>
      <c r="B244" s="129" t="str">
        <f> VLOOKUP($A244,datasets!$A:$B,2,0)</f>
        <v>Ma et al. 2020, Journal of the Indian Society of Remote Sensing (3R65I8XW)</v>
      </c>
      <c r="C244" s="26" t="s">
        <v>5478</v>
      </c>
      <c r="D244" s="176" t="s">
        <v>22</v>
      </c>
      <c r="E244" s="298" t="s">
        <v>22</v>
      </c>
      <c r="F244" s="117" t="s">
        <v>22</v>
      </c>
      <c r="G244" s="74" t="str">
        <f t="array" ref="G244"> index(publications!$A$1:$A$319, match($B244, publications!$B$1:$B$319, 0))</f>
        <v>Livia</v>
      </c>
    </row>
    <row r="245">
      <c r="A245" s="30" t="s">
        <v>4056</v>
      </c>
      <c r="B245" s="129" t="str">
        <f> VLOOKUP($A245,datasets!$A:$B,2,0)</f>
        <v>Magnússon et al. 2016, The Cryosphere (F6IX3QIF)</v>
      </c>
      <c r="C245" s="26" t="s">
        <v>5478</v>
      </c>
      <c r="D245" s="176">
        <v>2.0</v>
      </c>
      <c r="E245" s="298">
        <v>20.0</v>
      </c>
      <c r="F245" s="117" t="s">
        <v>22</v>
      </c>
      <c r="G245" s="228" t="str">
        <f t="array" ref="G245"> index(publications!$A$1:$A$319, match($B245, publications!$B$1:$B$319, 0))</f>
        <v>Melanie</v>
      </c>
    </row>
    <row r="246">
      <c r="A246" s="30" t="s">
        <v>4061</v>
      </c>
      <c r="B246" s="129" t="str">
        <f> VLOOKUP($A246,datasets!$A:$B,2,0)</f>
        <v>Magnússon et al. 2016, The Cryosphere (F6IX3QIF)</v>
      </c>
      <c r="C246" s="26" t="s">
        <v>5478</v>
      </c>
      <c r="D246" s="176">
        <v>2.0</v>
      </c>
      <c r="E246" s="298">
        <v>10.0</v>
      </c>
      <c r="F246" s="117" t="s">
        <v>22</v>
      </c>
      <c r="G246" s="228" t="str">
        <f t="array" ref="G246"> index(publications!$A$1:$A$319, match($B246, publications!$B$1:$B$319, 0))</f>
        <v>Melanie</v>
      </c>
    </row>
    <row r="247">
      <c r="A247" s="30" t="s">
        <v>4067</v>
      </c>
      <c r="B247" s="129" t="str">
        <f> VLOOKUP($A247,datasets!$A:$B,2,0)</f>
        <v>Magnússon et al. 2016, The Cryosphere (F6IX3QIF)</v>
      </c>
      <c r="C247" s="26" t="s">
        <v>5478</v>
      </c>
      <c r="D247" s="176">
        <v>2.0</v>
      </c>
      <c r="E247" s="298">
        <v>10.0</v>
      </c>
      <c r="F247" s="117" t="s">
        <v>22</v>
      </c>
      <c r="G247" s="228" t="str">
        <f t="array" ref="G247"> index(publications!$A$1:$A$319, match($B247, publications!$B$1:$B$319, 0))</f>
        <v>Melanie</v>
      </c>
    </row>
    <row r="248">
      <c r="A248" s="30" t="s">
        <v>4069</v>
      </c>
      <c r="B248" s="129" t="str">
        <f> VLOOKUP($A248,datasets!$A:$B,2,0)</f>
        <v>Magnússon et al. 2016, The Cryosphere (F6IX3QIF)</v>
      </c>
      <c r="C248" s="26" t="s">
        <v>5478</v>
      </c>
      <c r="D248" s="176">
        <v>2.0</v>
      </c>
      <c r="E248" s="298">
        <v>20.0</v>
      </c>
      <c r="F248" s="117" t="s">
        <v>22</v>
      </c>
      <c r="G248" s="228" t="str">
        <f t="array" ref="G248"> index(publications!$A$1:$A$319, match($B248, publications!$B$1:$B$319, 0))</f>
        <v>Melanie</v>
      </c>
    </row>
    <row r="249">
      <c r="A249" s="30" t="s">
        <v>4071</v>
      </c>
      <c r="B249" s="129" t="str">
        <f> VLOOKUP($A249,datasets!$A:$B,2,0)</f>
        <v>Magnússon et al. 2016, The Cryosphere (F6IX3QIF)</v>
      </c>
      <c r="C249" s="26" t="s">
        <v>5478</v>
      </c>
      <c r="D249" s="176">
        <v>2.0</v>
      </c>
      <c r="E249" s="298">
        <v>10.0</v>
      </c>
      <c r="F249" s="117" t="s">
        <v>22</v>
      </c>
      <c r="G249" s="228" t="str">
        <f t="array" ref="G249"> index(publications!$A$1:$A$319, match($B249, publications!$B$1:$B$319, 0))</f>
        <v>Melanie</v>
      </c>
    </row>
    <row r="250">
      <c r="A250" s="30" t="s">
        <v>4072</v>
      </c>
      <c r="B250" s="129" t="str">
        <f> VLOOKUP($A250,datasets!$A:$B,2,0)</f>
        <v>Magnússon et al. 2016, The Cryosphere (F6IX3QIF)</v>
      </c>
      <c r="C250" s="26" t="s">
        <v>5478</v>
      </c>
      <c r="D250" s="176">
        <v>2.0</v>
      </c>
      <c r="E250" s="298">
        <v>10.0</v>
      </c>
      <c r="F250" s="117" t="s">
        <v>22</v>
      </c>
      <c r="G250" s="228" t="str">
        <f t="array" ref="G250"> index(publications!$A$1:$A$319, match($B250, publications!$B$1:$B$319, 0))</f>
        <v>Melanie</v>
      </c>
    </row>
    <row r="251">
      <c r="A251" s="30" t="s">
        <v>4073</v>
      </c>
      <c r="B251" s="129" t="str">
        <f> VLOOKUP($A251,datasets!$A:$B,2,0)</f>
        <v>Maurer and Rupper 2015, ISPRS Journal of Photogrammetry and Remote Sensing (CJDLGEZ6)</v>
      </c>
      <c r="C251" s="26" t="s">
        <v>5478</v>
      </c>
      <c r="D251" s="176" t="s">
        <v>22</v>
      </c>
      <c r="E251" s="298">
        <v>30.0</v>
      </c>
      <c r="F251" s="117" t="s">
        <v>5503</v>
      </c>
      <c r="G251" s="228" t="str">
        <f t="array" ref="G251"> index(publications!$A$1:$A$319, match($B251, publications!$B$1:$B$319, 0))</f>
        <v>Melanie</v>
      </c>
    </row>
    <row r="252">
      <c r="A252" s="30" t="s">
        <v>4079</v>
      </c>
      <c r="B252" s="129" t="str">
        <f> VLOOKUP($A252,datasets!$A:$B,2,0)</f>
        <v>Maurer and Rupper 2015, ISPRS Journal of Photogrammetry and Remote Sensing (CJDLGEZ6)</v>
      </c>
      <c r="C252" s="26" t="s">
        <v>5478</v>
      </c>
      <c r="D252" s="176" t="s">
        <v>22</v>
      </c>
      <c r="E252" s="298">
        <v>30.0</v>
      </c>
      <c r="F252" s="117" t="s">
        <v>5503</v>
      </c>
      <c r="G252" s="228" t="str">
        <f t="array" ref="G252"> index(publications!$A$1:$A$319, match($B252, publications!$B$1:$B$319, 0))</f>
        <v>Melanie</v>
      </c>
    </row>
    <row r="253">
      <c r="A253" s="30" t="s">
        <v>4080</v>
      </c>
      <c r="B253" s="129" t="str">
        <f> VLOOKUP($A253,datasets!$A:$B,2,0)</f>
        <v>Maurer and Rupper 2015, ISPRS Journal of Photogrammetry and Remote Sensing (CJDLGEZ6)</v>
      </c>
      <c r="C253" s="26" t="s">
        <v>5478</v>
      </c>
      <c r="D253" s="176" t="s">
        <v>22</v>
      </c>
      <c r="E253" s="298">
        <v>30.0</v>
      </c>
      <c r="F253" s="117" t="s">
        <v>5503</v>
      </c>
      <c r="G253" s="228" t="str">
        <f t="array" ref="G253"> index(publications!$A$1:$A$319, match($B253, publications!$B$1:$B$319, 0))</f>
        <v>Melanie</v>
      </c>
    </row>
    <row r="254">
      <c r="A254" s="30" t="s">
        <v>4081</v>
      </c>
      <c r="B254" s="129" t="str">
        <f> VLOOKUP($A254,datasets!$A:$B,2,0)</f>
        <v>Maurer et al. 2016, The Cryosphere (RDFY8VGI)</v>
      </c>
      <c r="C254" s="26" t="s">
        <v>5478</v>
      </c>
      <c r="D254" s="176" t="s">
        <v>22</v>
      </c>
      <c r="E254" s="298">
        <v>30.0</v>
      </c>
      <c r="F254" s="117" t="s">
        <v>22</v>
      </c>
      <c r="G254" s="74" t="str">
        <f t="array" ref="G254"> index(publications!$A$1:$A$319, match($B254, publications!$B$1:$B$319, 0))</f>
        <v>Melanie</v>
      </c>
    </row>
    <row r="255">
      <c r="A255" s="30" t="s">
        <v>4083</v>
      </c>
      <c r="B255" s="129" t="str">
        <f> VLOOKUP($A255,datasets!$A:$B,2,0)</f>
        <v>Maurer et al. 2019, Science Advances (8IDZABSN)</v>
      </c>
      <c r="C255" s="26" t="s">
        <v>5478</v>
      </c>
      <c r="D255" s="176" t="s">
        <v>22</v>
      </c>
      <c r="E255" s="298">
        <v>30.0</v>
      </c>
      <c r="F255" s="117" t="s">
        <v>22</v>
      </c>
      <c r="G255" s="74" t="str">
        <f t="array" ref="G255"> index(publications!$A$1:$A$319, match($B255, publications!$B$1:$B$319, 0))</f>
        <v>#N/A</v>
      </c>
    </row>
    <row r="256">
      <c r="A256" s="30" t="s">
        <v>4085</v>
      </c>
      <c r="B256" s="129" t="str">
        <f> VLOOKUP($A256,datasets!$A:$B,2,0)</f>
        <v>Mertes et al. 2017, Earth Surface Processes and Landforms (UA5FY4A8)</v>
      </c>
      <c r="C256" s="26" t="s">
        <v>5478</v>
      </c>
      <c r="D256" s="176">
        <v>0.5</v>
      </c>
      <c r="E256" s="298">
        <v>1.4</v>
      </c>
      <c r="F256" s="117" t="s">
        <v>22</v>
      </c>
      <c r="G256" s="74" t="str">
        <f t="array" ref="G256"> index(publications!$A$1:$A$319, match($B256, publications!$B$1:$B$319, 0))</f>
        <v>Livia</v>
      </c>
    </row>
    <row r="257">
      <c r="A257" s="30" t="s">
        <v>4091</v>
      </c>
      <c r="B257" s="129" t="str">
        <f> VLOOKUP($A257,datasets!$A:$B,2,0)</f>
        <v>Mertes et al. 2017, Earth Surface Processes and Landforms (UA5FY4A8)</v>
      </c>
      <c r="C257" s="26" t="s">
        <v>5478</v>
      </c>
      <c r="D257" s="176">
        <v>0.2</v>
      </c>
      <c r="E257" s="298">
        <v>1.0</v>
      </c>
      <c r="F257" s="117" t="s">
        <v>22</v>
      </c>
      <c r="G257" s="74" t="str">
        <f t="array" ref="G257"> index(publications!$A$1:$A$319, match($B257, publications!$B$1:$B$319, 0))</f>
        <v>Livia</v>
      </c>
    </row>
    <row r="258">
      <c r="A258" s="30" t="s">
        <v>4092</v>
      </c>
      <c r="B258" s="129" t="str">
        <f> VLOOKUP($A258,datasets!$A:$B,2,0)</f>
        <v>Mertes et al. 2017, Earth Surface Processes and Landforms (UA5FY4A8)</v>
      </c>
      <c r="C258" s="26" t="s">
        <v>5478</v>
      </c>
      <c r="D258" s="176">
        <v>1.0</v>
      </c>
      <c r="E258" s="298">
        <v>2.3</v>
      </c>
      <c r="F258" s="117" t="s">
        <v>22</v>
      </c>
      <c r="G258" s="228" t="str">
        <f t="array" ref="G258"> index(publications!$A$1:$A$319, match($B258, publications!$B$1:$B$319, 0))</f>
        <v>Livia</v>
      </c>
    </row>
    <row r="259">
      <c r="A259" s="30" t="s">
        <v>4093</v>
      </c>
      <c r="B259" s="129" t="str">
        <f> VLOOKUP($A259,datasets!$A:$B,2,0)</f>
        <v>Micheletti et al. 2015, The Photogrammetric Record (D54J7ZC4)</v>
      </c>
      <c r="C259" s="26" t="s">
        <v>5478</v>
      </c>
      <c r="D259" s="176" t="s">
        <v>22</v>
      </c>
      <c r="E259" s="298">
        <v>1.0</v>
      </c>
      <c r="F259" s="117" t="s">
        <v>22</v>
      </c>
      <c r="G259" s="74" t="str">
        <f t="array" ref="G259"> index(publications!$A$1:$A$319, match($B259, publications!$B$1:$B$319, 0))</f>
        <v>Anette</v>
      </c>
    </row>
    <row r="260">
      <c r="A260" s="26" t="s">
        <v>4094</v>
      </c>
      <c r="B260" s="129" t="str">
        <f> VLOOKUP($A260,datasets!$A:$B,2,0)</f>
        <v>Micheletti et al. 2015, The Photogrammetric Record (D54J7ZC4)</v>
      </c>
      <c r="C260" s="26" t="s">
        <v>5478</v>
      </c>
      <c r="D260" s="176" t="s">
        <v>22</v>
      </c>
      <c r="E260" s="298">
        <v>1.0</v>
      </c>
      <c r="F260" s="117" t="s">
        <v>22</v>
      </c>
      <c r="G260" s="74" t="str">
        <f t="array" ref="G260"> index(publications!$A$1:$A$319, match($B260, publications!$B$1:$B$319, 0))</f>
        <v>Anette</v>
      </c>
    </row>
    <row r="261">
      <c r="A261" s="30" t="s">
        <v>4095</v>
      </c>
      <c r="B261" s="129" t="str">
        <f> VLOOKUP($A261,datasets!$A:$B,2,0)</f>
        <v>Micheletti et al. 2015, The Photogrammetric Record (D54J7ZC4)</v>
      </c>
      <c r="C261" s="26" t="s">
        <v>5478</v>
      </c>
      <c r="D261" s="176" t="s">
        <v>22</v>
      </c>
      <c r="E261" s="298">
        <v>1.0</v>
      </c>
      <c r="F261" s="117" t="s">
        <v>22</v>
      </c>
      <c r="G261" s="74" t="str">
        <f t="array" ref="G261"> index(publications!$A$1:$A$319, match($B261, publications!$B$1:$B$319, 0))</f>
        <v>Anette</v>
      </c>
    </row>
    <row r="262">
      <c r="A262" s="26" t="s">
        <v>4096</v>
      </c>
      <c r="B262" s="129" t="str">
        <f> VLOOKUP($A262,datasets!$A:$B,2,0)</f>
        <v>Micheletti et al. 2015, The Photogrammetric Record (D54J7ZC4)</v>
      </c>
      <c r="C262" s="26" t="s">
        <v>5478</v>
      </c>
      <c r="D262" s="176" t="s">
        <v>22</v>
      </c>
      <c r="E262" s="298">
        <v>1.0</v>
      </c>
      <c r="F262" s="117" t="s">
        <v>22</v>
      </c>
      <c r="G262" s="74" t="str">
        <f t="array" ref="G262"> index(publications!$A$1:$A$319, match($B262, publications!$B$1:$B$319, 0))</f>
        <v>Anette</v>
      </c>
    </row>
    <row r="263">
      <c r="A263" s="30" t="s">
        <v>4097</v>
      </c>
      <c r="B263" s="129" t="str">
        <f> VLOOKUP($A263,datasets!$A:$B,2,0)</f>
        <v>Micheletti et al. 2015, The Photogrammetric Record (D54J7ZC4)</v>
      </c>
      <c r="C263" s="26" t="s">
        <v>5478</v>
      </c>
      <c r="D263" s="176" t="s">
        <v>22</v>
      </c>
      <c r="E263" s="298">
        <v>1.0</v>
      </c>
      <c r="F263" s="117" t="s">
        <v>22</v>
      </c>
      <c r="G263" s="74" t="str">
        <f t="array" ref="G263"> index(publications!$A$1:$A$319, match($B263, publications!$B$1:$B$319, 0))</f>
        <v>Anette</v>
      </c>
    </row>
    <row r="264">
      <c r="A264" s="26" t="s">
        <v>4098</v>
      </c>
      <c r="B264" s="129" t="str">
        <f> VLOOKUP($A264,datasets!$A:$B,2,0)</f>
        <v>Micheletti et al. 2015, The Photogrammetric Record (D54J7ZC4)</v>
      </c>
      <c r="C264" s="26" t="s">
        <v>5478</v>
      </c>
      <c r="D264" s="176" t="s">
        <v>22</v>
      </c>
      <c r="E264" s="298">
        <v>1.0</v>
      </c>
      <c r="F264" s="117" t="s">
        <v>22</v>
      </c>
      <c r="G264" s="74" t="str">
        <f t="array" ref="G264"> index(publications!$A$1:$A$319, match($B264, publications!$B$1:$B$319, 0))</f>
        <v>Anette</v>
      </c>
    </row>
    <row r="265">
      <c r="A265" s="30" t="s">
        <v>4099</v>
      </c>
      <c r="B265" s="129" t="str">
        <f> VLOOKUP($A265,datasets!$A:$B,2,0)</f>
        <v>Micheletti et al. 2015, The Photogrammetric Record (D54J7ZC4)</v>
      </c>
      <c r="C265" s="26" t="s">
        <v>5478</v>
      </c>
      <c r="D265" s="176" t="s">
        <v>22</v>
      </c>
      <c r="E265" s="298">
        <v>1.0</v>
      </c>
      <c r="F265" s="117" t="s">
        <v>22</v>
      </c>
      <c r="G265" s="74" t="str">
        <f t="array" ref="G265"> index(publications!$A$1:$A$319, match($B265, publications!$B$1:$B$319, 0))</f>
        <v>Anette</v>
      </c>
    </row>
    <row r="266">
      <c r="A266" s="26" t="s">
        <v>4100</v>
      </c>
      <c r="B266" s="129" t="str">
        <f> VLOOKUP($A266,datasets!$A:$B,2,0)</f>
        <v>Micheletti et al. 2015, The Photogrammetric Record (D54J7ZC4)</v>
      </c>
      <c r="C266" s="26" t="s">
        <v>5478</v>
      </c>
      <c r="D266" s="176" t="s">
        <v>22</v>
      </c>
      <c r="E266" s="298">
        <v>1.0</v>
      </c>
      <c r="F266" s="117" t="s">
        <v>22</v>
      </c>
      <c r="G266" s="74" t="str">
        <f t="array" ref="G266"> index(publications!$A$1:$A$319, match($B266, publications!$B$1:$B$319, 0))</f>
        <v>Anette</v>
      </c>
    </row>
    <row r="267">
      <c r="A267" s="30" t="s">
        <v>4101</v>
      </c>
      <c r="B267" s="129" t="str">
        <f> VLOOKUP($A267,datasets!$A:$B,2,0)</f>
        <v>Midgley and Tonkin 2017, Geomorphology (4FQSHSBF)</v>
      </c>
      <c r="C267" s="26" t="s">
        <v>5478</v>
      </c>
      <c r="D267" s="176" t="s">
        <v>22</v>
      </c>
      <c r="E267" s="298" t="s">
        <v>22</v>
      </c>
      <c r="F267" s="117" t="s">
        <v>22</v>
      </c>
      <c r="G267" s="74" t="str">
        <f t="array" ref="G267"> index(publications!$A$1:$A$319, match($B267, publications!$B$1:$B$319, 0))</f>
        <v>Anette</v>
      </c>
    </row>
    <row r="268">
      <c r="A268" s="30" t="s">
        <v>4104</v>
      </c>
      <c r="B268" s="129" t="str">
        <f> VLOOKUP($A268,datasets!$A:$B,2,0)</f>
        <v>Mihai et al. 2016, Procedia Environmental Sciences (KTXXTV3Y)</v>
      </c>
      <c r="C268" s="26" t="s">
        <v>5478</v>
      </c>
      <c r="D268" s="176">
        <v>2.0</v>
      </c>
      <c r="E268" s="298" t="s">
        <v>22</v>
      </c>
      <c r="F268" s="117" t="s">
        <v>22</v>
      </c>
      <c r="G268" s="74" t="str">
        <f t="array" ref="G268"> index(publications!$A$1:$A$319, match($B268, publications!$B$1:$B$319, 0))</f>
        <v>Amaury</v>
      </c>
    </row>
    <row r="269">
      <c r="A269" s="30" t="s">
        <v>4106</v>
      </c>
      <c r="B269" s="129" t="str">
        <f> VLOOKUP($A269,datasets!$A:$B,2,0)</f>
        <v>Mölg and Bolch 2017, Remote Sensing (IFALXNZB)</v>
      </c>
      <c r="C269" s="26" t="s">
        <v>5478</v>
      </c>
      <c r="D269" s="176" t="s">
        <v>22</v>
      </c>
      <c r="E269" s="169" t="s">
        <v>3330</v>
      </c>
      <c r="F269" s="117" t="s">
        <v>5504</v>
      </c>
      <c r="G269" s="228" t="str">
        <f t="array" ref="G269"> index(publications!$A$1:$A$319, match($B269, publications!$B$1:$B$319, 0))</f>
        <v>Anette</v>
      </c>
    </row>
    <row r="270">
      <c r="A270" s="26" t="s">
        <v>4110</v>
      </c>
      <c r="B270" s="129" t="str">
        <f> VLOOKUP($A270,datasets!$A:$B,2,0)</f>
        <v>Mölg and Bolch 2017, Remote Sensing (IFALXNZB)</v>
      </c>
      <c r="C270" s="26" t="s">
        <v>5478</v>
      </c>
      <c r="D270" s="176" t="s">
        <v>22</v>
      </c>
      <c r="E270" s="169" t="s">
        <v>3330</v>
      </c>
      <c r="F270" s="117" t="s">
        <v>5504</v>
      </c>
      <c r="G270" s="228" t="s">
        <v>85</v>
      </c>
    </row>
    <row r="271">
      <c r="A271" s="30" t="s">
        <v>4111</v>
      </c>
      <c r="B271" s="129" t="str">
        <f> VLOOKUP($A271,datasets!$A:$B,2,0)</f>
        <v>Mölg and Bolch 2017, Remote Sensing (IFALXNZB)</v>
      </c>
      <c r="C271" s="26" t="s">
        <v>5478</v>
      </c>
      <c r="D271" s="176" t="s">
        <v>22</v>
      </c>
      <c r="E271" s="169" t="s">
        <v>3330</v>
      </c>
      <c r="F271" s="117" t="s">
        <v>5504</v>
      </c>
      <c r="G271" s="228" t="s">
        <v>85</v>
      </c>
    </row>
    <row r="272">
      <c r="A272" s="26" t="s">
        <v>4112</v>
      </c>
      <c r="B272" s="129" t="str">
        <f> VLOOKUP($A272,datasets!$A:$B,2,0)</f>
        <v>Mölg and Bolch 2017, Remote Sensing (IFALXNZB)</v>
      </c>
      <c r="C272" s="26" t="s">
        <v>5478</v>
      </c>
      <c r="D272" s="176" t="s">
        <v>22</v>
      </c>
      <c r="E272" s="169" t="s">
        <v>3330</v>
      </c>
      <c r="F272" s="117" t="s">
        <v>5504</v>
      </c>
      <c r="G272" s="228" t="s">
        <v>85</v>
      </c>
    </row>
    <row r="273">
      <c r="A273" s="30" t="s">
        <v>4113</v>
      </c>
      <c r="B273" s="129" t="str">
        <f> VLOOKUP($A273,datasets!$A:$B,2,0)</f>
        <v>Mölg and Bolch 2017, Remote Sensing (IFALXNZB)</v>
      </c>
      <c r="C273" s="26" t="s">
        <v>5478</v>
      </c>
      <c r="D273" s="176" t="s">
        <v>22</v>
      </c>
      <c r="E273" s="169" t="s">
        <v>3330</v>
      </c>
      <c r="F273" s="117" t="s">
        <v>5504</v>
      </c>
      <c r="G273" s="228" t="s">
        <v>85</v>
      </c>
    </row>
    <row r="274">
      <c r="A274" s="26" t="s">
        <v>4114</v>
      </c>
      <c r="B274" s="129" t="str">
        <f> VLOOKUP($A274,datasets!$A:$B,2,0)</f>
        <v>Mölg and Bolch 2017, Remote Sensing (IFALXNZB)</v>
      </c>
      <c r="C274" s="26" t="s">
        <v>5478</v>
      </c>
      <c r="D274" s="176" t="s">
        <v>22</v>
      </c>
      <c r="E274" s="169" t="s">
        <v>3330</v>
      </c>
      <c r="F274" s="117" t="s">
        <v>5504</v>
      </c>
      <c r="G274" s="228" t="s">
        <v>85</v>
      </c>
    </row>
    <row r="275">
      <c r="A275" s="30" t="s">
        <v>4115</v>
      </c>
      <c r="B275" s="129" t="str">
        <f> VLOOKUP($A275,datasets!$A:$B,2,0)</f>
        <v>Mölg and Bolch 2017, Remote Sensing (IFALXNZB)</v>
      </c>
      <c r="C275" s="26" t="s">
        <v>5478</v>
      </c>
      <c r="D275" s="176" t="s">
        <v>22</v>
      </c>
      <c r="E275" s="169" t="s">
        <v>3330</v>
      </c>
      <c r="F275" s="117" t="s">
        <v>5504</v>
      </c>
      <c r="G275" s="228" t="s">
        <v>85</v>
      </c>
    </row>
    <row r="276">
      <c r="A276" s="26" t="s">
        <v>4116</v>
      </c>
      <c r="B276" s="129" t="str">
        <f> VLOOKUP($A276,datasets!$A:$B,2,0)</f>
        <v>Mölg and Bolch 2017, Remote Sensing (IFALXNZB)</v>
      </c>
      <c r="C276" s="26" t="s">
        <v>5478</v>
      </c>
      <c r="D276" s="176" t="s">
        <v>22</v>
      </c>
      <c r="E276" s="169" t="s">
        <v>3330</v>
      </c>
      <c r="F276" s="117" t="s">
        <v>5504</v>
      </c>
      <c r="G276" s="228" t="s">
        <v>85</v>
      </c>
    </row>
    <row r="277">
      <c r="A277" s="26" t="s">
        <v>4117</v>
      </c>
      <c r="B277" s="129" t="str">
        <f> VLOOKUP($A277,datasets!$A:$B,2,0)</f>
        <v>Mölg and Bolch 2017, Remote Sensing (IFALXNZB)</v>
      </c>
      <c r="C277" s="26" t="s">
        <v>5478</v>
      </c>
      <c r="D277" s="176" t="s">
        <v>22</v>
      </c>
      <c r="E277" s="169" t="s">
        <v>3330</v>
      </c>
      <c r="F277" s="117" t="s">
        <v>5504</v>
      </c>
      <c r="G277" s="228" t="s">
        <v>85</v>
      </c>
    </row>
    <row r="278">
      <c r="A278" s="30" t="s">
        <v>4118</v>
      </c>
      <c r="B278" s="129" t="str">
        <f> VLOOKUP($A278,datasets!$A:$B,2,0)</f>
        <v>Mölg et al. 2019, The Cryosphere (ZMXR5AJX)</v>
      </c>
      <c r="C278" s="26" t="s">
        <v>5478</v>
      </c>
      <c r="D278" s="176">
        <v>0.5</v>
      </c>
      <c r="E278" s="298">
        <v>8.0</v>
      </c>
      <c r="F278" s="117" t="s">
        <v>22</v>
      </c>
      <c r="G278" s="228" t="str">
        <f t="array" ref="G278"> index(publications!$A$1:$A$319, match($B278, publications!$B$1:$B$319, 0))</f>
        <v>Anette</v>
      </c>
    </row>
    <row r="279">
      <c r="A279" s="30" t="s">
        <v>4121</v>
      </c>
      <c r="B279" s="129" t="str">
        <f> VLOOKUP($A279,datasets!$A:$B,2,0)</f>
        <v>Mölg et al. 2019, The Cryosphere (ZMXR5AJX)</v>
      </c>
      <c r="C279" s="26" t="s">
        <v>5478</v>
      </c>
      <c r="D279" s="176">
        <v>0.5</v>
      </c>
      <c r="E279" s="298">
        <v>2.0</v>
      </c>
      <c r="F279" s="117" t="s">
        <v>22</v>
      </c>
      <c r="G279" s="228" t="str">
        <f t="array" ref="G279"> index(publications!$A$1:$A$319, match($B279, publications!$B$1:$B$319, 0))</f>
        <v>Anette</v>
      </c>
    </row>
    <row r="280">
      <c r="A280" s="30" t="s">
        <v>4122</v>
      </c>
      <c r="B280" s="129" t="str">
        <f> VLOOKUP($A280,datasets!$A:$B,2,0)</f>
        <v>Mölg et al. 2019, The Cryosphere (ZMXR5AJX)</v>
      </c>
      <c r="C280" s="26" t="s">
        <v>5478</v>
      </c>
      <c r="D280" s="176">
        <v>0.4</v>
      </c>
      <c r="E280" s="298">
        <v>4.0</v>
      </c>
      <c r="F280" s="117" t="s">
        <v>22</v>
      </c>
      <c r="G280" s="228" t="str">
        <f t="array" ref="G280"> index(publications!$A$1:$A$319, match($B280, publications!$B$1:$B$319, 0))</f>
        <v>Anette</v>
      </c>
      <c r="H280" s="305"/>
      <c r="I280" s="305"/>
      <c r="J280" s="305"/>
      <c r="K280" s="305"/>
      <c r="L280" s="305"/>
      <c r="M280" s="305"/>
      <c r="N280" s="305"/>
      <c r="O280" s="305"/>
      <c r="P280" s="305"/>
      <c r="Q280" s="305"/>
      <c r="R280" s="305"/>
      <c r="S280" s="305"/>
      <c r="T280" s="305"/>
      <c r="U280" s="305"/>
      <c r="V280" s="305"/>
      <c r="W280" s="305"/>
      <c r="X280" s="305"/>
      <c r="Y280" s="305"/>
      <c r="Z280" s="305"/>
      <c r="AA280" s="305"/>
    </row>
    <row r="281">
      <c r="A281" s="30" t="s">
        <v>4123</v>
      </c>
      <c r="B281" s="129" t="str">
        <f> VLOOKUP($A281,datasets!$A:$B,2,0)</f>
        <v>Mölg et al. 2019, The Cryosphere (ZMXR5AJX)</v>
      </c>
      <c r="C281" s="26" t="s">
        <v>5478</v>
      </c>
      <c r="D281" s="176">
        <v>0.15</v>
      </c>
      <c r="E281" s="298">
        <v>2.0</v>
      </c>
      <c r="F281" s="117" t="s">
        <v>22</v>
      </c>
      <c r="G281" s="74" t="str">
        <f t="array" ref="G281"> index(publications!$A$1:$A$319, match($B281, publications!$B$1:$B$319, 0))</f>
        <v>Anette</v>
      </c>
    </row>
    <row r="282">
      <c r="A282" s="30" t="s">
        <v>4124</v>
      </c>
      <c r="B282" s="129" t="str">
        <f> VLOOKUP($A282,datasets!$A:$B,2,0)</f>
        <v>Mölg et al. 2019, The Cryosphere (ZMXR5AJX)</v>
      </c>
      <c r="C282" s="26" t="s">
        <v>5478</v>
      </c>
      <c r="D282" s="176">
        <v>0.35</v>
      </c>
      <c r="E282" s="298">
        <v>5.0</v>
      </c>
      <c r="F282" s="117" t="s">
        <v>22</v>
      </c>
      <c r="G282" s="228" t="str">
        <f t="array" ref="G282"> index(publications!$A$1:$A$319, match($B282, publications!$B$1:$B$319, 0))</f>
        <v>Anette</v>
      </c>
    </row>
    <row r="283">
      <c r="A283" s="30" t="s">
        <v>4125</v>
      </c>
      <c r="B283" s="129" t="str">
        <f> VLOOKUP($A283,datasets!$A:$B,2,0)</f>
        <v>Mölg et al. 2019, The Cryosphere (ZMXR5AJX)</v>
      </c>
      <c r="C283" s="26" t="s">
        <v>5478</v>
      </c>
      <c r="D283" s="176">
        <v>0.15</v>
      </c>
      <c r="E283" s="298">
        <v>1.0</v>
      </c>
      <c r="F283" s="117" t="s">
        <v>22</v>
      </c>
      <c r="G283" s="74" t="str">
        <f t="array" ref="G283"> index(publications!$A$1:$A$319, match($B283, publications!$B$1:$B$319, 0))</f>
        <v>Anette</v>
      </c>
    </row>
    <row r="284">
      <c r="A284" s="30" t="s">
        <v>4126</v>
      </c>
      <c r="B284" s="129" t="str">
        <f> VLOOKUP($A284,datasets!$A:$B,2,0)</f>
        <v>Mölg et al. 2019, The Cryosphere (ZMXR5AJX)</v>
      </c>
      <c r="C284" s="26" t="s">
        <v>5478</v>
      </c>
      <c r="D284" s="176">
        <v>0.35</v>
      </c>
      <c r="E284" s="298">
        <v>1.0</v>
      </c>
      <c r="F284" s="117" t="s">
        <v>22</v>
      </c>
      <c r="G284" s="74" t="str">
        <f t="array" ref="G284"> index(publications!$A$1:$A$319, match($B284, publications!$B$1:$B$319, 0))</f>
        <v>Anette</v>
      </c>
    </row>
    <row r="285">
      <c r="A285" s="30" t="s">
        <v>4127</v>
      </c>
      <c r="B285" s="129" t="str">
        <f> VLOOKUP($A285,datasets!$A:$B,2,0)</f>
        <v>Mölg et al. 2019, The Cryosphere (ZMXR5AJX)</v>
      </c>
      <c r="C285" s="26" t="s">
        <v>5478</v>
      </c>
      <c r="D285" s="176">
        <v>0.5</v>
      </c>
      <c r="E285" s="298">
        <v>2.0</v>
      </c>
      <c r="F285" s="117" t="s">
        <v>22</v>
      </c>
      <c r="G285" s="228" t="str">
        <f t="array" ref="G285"> index(publications!$A$1:$A$319, match($B285, publications!$B$1:$B$319, 0))</f>
        <v>Anette</v>
      </c>
    </row>
    <row r="286">
      <c r="A286" s="30" t="s">
        <v>4128</v>
      </c>
      <c r="B286" s="129" t="str">
        <f> VLOOKUP($A286,datasets!$A:$B,2,0)</f>
        <v>Munteanu et al. 2020, Proceedings of the Royal Society B: Biological Sciences (GD7U5PGI)</v>
      </c>
      <c r="C286" s="26" t="s">
        <v>5481</v>
      </c>
      <c r="D286" s="176">
        <v>2.0</v>
      </c>
      <c r="E286" s="298" t="s">
        <v>22</v>
      </c>
      <c r="F286" s="117" t="s">
        <v>22</v>
      </c>
      <c r="G286" s="74" t="str">
        <f t="array" ref="G286"> index(publications!$A$1:$A$319, match($B286, publications!$B$1:$B$319, 0))</f>
        <v>Livia</v>
      </c>
    </row>
    <row r="287">
      <c r="A287" s="8" t="s">
        <v>4130</v>
      </c>
      <c r="B287" s="129" t="str">
        <f> VLOOKUP($A287,datasets!$A:$B,2,0)</f>
        <v>Nagarajan and Schenk 2016, ISPRS Journal of Photogrammetry and Remote Sensing (Q45H8ZC2)</v>
      </c>
      <c r="C287" s="26" t="s">
        <v>5478</v>
      </c>
      <c r="D287" s="176" t="s">
        <v>22</v>
      </c>
      <c r="E287" s="298" t="s">
        <v>22</v>
      </c>
      <c r="F287" s="117" t="s">
        <v>5505</v>
      </c>
      <c r="G287" s="74" t="str">
        <f t="array" ref="G287"> index(publications!$A$1:$A$319, match($B287, publications!$B$1:$B$319, 0))</f>
        <v>Thomas</v>
      </c>
    </row>
    <row r="288">
      <c r="A288" s="30" t="s">
        <v>4133</v>
      </c>
      <c r="B288" s="129" t="str">
        <f> VLOOKUP($A288,datasets!$A:$B,2,0)</f>
        <v>Nebiker et al. 2014, Remote Sensing (TTUA98S8)</v>
      </c>
      <c r="C288" s="26" t="s">
        <v>5478</v>
      </c>
      <c r="D288" s="176">
        <v>0.5</v>
      </c>
      <c r="E288" s="306">
        <v>0.5</v>
      </c>
      <c r="F288" s="117" t="s">
        <v>5506</v>
      </c>
      <c r="G288" s="74" t="str">
        <f t="array" ref="G288"> index(publications!$A$1:$A$319, match($B288, publications!$B$1:$B$319, 0))</f>
        <v>Camillo</v>
      </c>
    </row>
    <row r="289">
      <c r="A289" s="26" t="s">
        <v>4137</v>
      </c>
      <c r="B289" s="129" t="str">
        <f> VLOOKUP($A289,datasets!$A:$B,2,0)</f>
        <v>Nebiker et al. 2014, Remote Sensing (TTUA98S8)</v>
      </c>
      <c r="C289" s="26" t="s">
        <v>5478</v>
      </c>
      <c r="D289" s="176">
        <v>0.5</v>
      </c>
      <c r="E289" s="306">
        <v>0.5</v>
      </c>
      <c r="F289" s="117" t="s">
        <v>5506</v>
      </c>
      <c r="G289" s="74" t="str">
        <f t="array" ref="G289"> index(publications!$A$1:$A$319, match($B289, publications!$B$1:$B$319, 0))</f>
        <v>Camillo</v>
      </c>
    </row>
    <row r="290">
      <c r="A290" s="26" t="s">
        <v>4138</v>
      </c>
      <c r="B290" s="129" t="str">
        <f> VLOOKUP($A290,datasets!$A:$B,2,0)</f>
        <v>Nebiker et al. 2014, Remote Sensing (TTUA98S8)</v>
      </c>
      <c r="C290" s="26" t="s">
        <v>5478</v>
      </c>
      <c r="D290" s="176">
        <v>0.44</v>
      </c>
      <c r="E290" s="306">
        <v>0.5</v>
      </c>
      <c r="F290" s="117" t="s">
        <v>5506</v>
      </c>
      <c r="G290" s="74" t="str">
        <f t="array" ref="G290"> index(publications!$A$1:$A$319, match($B290, publications!$B$1:$B$319, 0))</f>
        <v>Camillo</v>
      </c>
    </row>
    <row r="291">
      <c r="A291" s="43" t="s">
        <v>4140</v>
      </c>
      <c r="B291" s="46" t="str">
        <f> VLOOKUP($A291,datasets!$A:$B,2,0)</f>
        <v>Nebiker et al. 2014, Remote Sensing (TTUA98S8)</v>
      </c>
      <c r="C291" s="104" t="s">
        <v>5478</v>
      </c>
      <c r="D291" s="307">
        <v>0.44</v>
      </c>
      <c r="E291" s="306">
        <v>0.5</v>
      </c>
      <c r="F291" s="117" t="s">
        <v>5506</v>
      </c>
      <c r="G291" s="219" t="str">
        <f t="array" ref="G291"> index(publications!$A$1:$A$319, match($B291, publications!$B$1:$B$319, 0))</f>
        <v>Camillo</v>
      </c>
    </row>
    <row r="292">
      <c r="A292" s="30" t="s">
        <v>4141</v>
      </c>
      <c r="B292" s="129" t="str">
        <f> VLOOKUP($A292,datasets!$A:$B,2,0)</f>
        <v>Nita et al. 2018, Remote Sensing of Environment (69M5DZSF)</v>
      </c>
      <c r="C292" s="26" t="s">
        <v>5478</v>
      </c>
      <c r="D292" s="176">
        <v>2.0</v>
      </c>
      <c r="E292" s="298" t="s">
        <v>22</v>
      </c>
      <c r="F292" s="117" t="s">
        <v>22</v>
      </c>
      <c r="G292" s="74" t="str">
        <f t="array" ref="G292"> index(publications!$A$1:$A$319, match($B292, publications!$B$1:$B$319, 0))</f>
        <v>Amaury</v>
      </c>
    </row>
    <row r="293">
      <c r="A293" s="30" t="s">
        <v>4143</v>
      </c>
      <c r="B293" s="129" t="str">
        <f> VLOOKUP($A293,datasets!$A:$B,2,0)</f>
        <v>Nuimura et al. 2017, Quaternary International (SPYHCGR7)</v>
      </c>
      <c r="C293" s="26" t="s">
        <v>5478</v>
      </c>
      <c r="D293" s="176" t="s">
        <v>22</v>
      </c>
      <c r="E293" s="298" t="s">
        <v>22</v>
      </c>
      <c r="F293" s="117" t="s">
        <v>22</v>
      </c>
      <c r="G293" s="74" t="str">
        <f t="array" ref="G293"> index(publications!$A$1:$A$319, match($B293, publications!$B$1:$B$319, 0))</f>
        <v>Amaury</v>
      </c>
    </row>
    <row r="294">
      <c r="A294" s="26" t="s">
        <v>4146</v>
      </c>
      <c r="B294" s="129" t="str">
        <f> VLOOKUP($A294,datasets!$A:$B,2,0)</f>
        <v>Nuimura et al. 2017, Quaternary International (SPYHCGR7)</v>
      </c>
      <c r="C294" s="26" t="s">
        <v>5478</v>
      </c>
      <c r="D294" s="176" t="s">
        <v>22</v>
      </c>
      <c r="E294" s="298" t="s">
        <v>22</v>
      </c>
      <c r="F294" s="117" t="s">
        <v>22</v>
      </c>
      <c r="G294" s="74" t="str">
        <f t="array" ref="G294"> index(publications!$A$1:$A$319, match($B294, publications!$B$1:$B$319, 0))</f>
        <v>Amaury</v>
      </c>
    </row>
    <row r="295">
      <c r="A295" s="30" t="s">
        <v>4147</v>
      </c>
      <c r="B295" s="129" t="str">
        <f> VLOOKUP($A295,datasets!$A:$B,2,0)</f>
        <v>Núñez-Andrés et al. 2019, Geomatics, Natural Hazards and Risk (JTUUBHR8)</v>
      </c>
      <c r="C295" s="26" t="s">
        <v>5478</v>
      </c>
      <c r="D295" s="176" t="s">
        <v>22</v>
      </c>
      <c r="E295" s="298">
        <v>1.25</v>
      </c>
      <c r="F295" s="117" t="s">
        <v>5507</v>
      </c>
      <c r="G295" s="228" t="str">
        <f t="array" ref="G295"> index(publications!$A$1:$A$319, match($B295, publications!$B$1:$B$319, 0))</f>
        <v>Anette</v>
      </c>
    </row>
    <row r="296">
      <c r="A296" s="30" t="s">
        <v>4149</v>
      </c>
      <c r="B296" s="129" t="str">
        <f> VLOOKUP($A296,datasets!$A:$B,2,0)</f>
        <v>Núñez-Andrés et al. 2019, Geomatics, Natural Hazards and Risk (JTUUBHR8)</v>
      </c>
      <c r="C296" s="26" t="s">
        <v>5478</v>
      </c>
      <c r="D296" s="176" t="s">
        <v>22</v>
      </c>
      <c r="E296" s="298">
        <v>1.25</v>
      </c>
      <c r="F296" s="117" t="s">
        <v>5507</v>
      </c>
      <c r="G296" s="228" t="str">
        <f t="array" ref="G296"> index(publications!$A$1:$A$319, match($B296, publications!$B$1:$B$319, 0))</f>
        <v>Anette</v>
      </c>
    </row>
    <row r="297">
      <c r="A297" s="30" t="s">
        <v>4150</v>
      </c>
      <c r="B297" s="129" t="str">
        <f> VLOOKUP($A297,datasets!$A:$B,2,0)</f>
        <v>Núñez-Andrés et al. 2019, Geomatics, Natural Hazards and Risk (JTUUBHR8)</v>
      </c>
      <c r="C297" s="26" t="s">
        <v>5478</v>
      </c>
      <c r="D297" s="176" t="s">
        <v>22</v>
      </c>
      <c r="E297" s="298">
        <v>1.25</v>
      </c>
      <c r="F297" s="117" t="s">
        <v>5507</v>
      </c>
      <c r="G297" s="228" t="str">
        <f t="array" ref="G297"> index(publications!$A$1:$A$319, match($B297, publications!$B$1:$B$319, 0))</f>
        <v>Anette</v>
      </c>
    </row>
    <row r="298">
      <c r="A298" s="30" t="s">
        <v>4151</v>
      </c>
      <c r="B298" s="129" t="str">
        <f> VLOOKUP($A298,datasets!$A:$B,2,0)</f>
        <v>Núñez-Andrés et al. 2019, Geomatics, Natural Hazards and Risk (JTUUBHR8)</v>
      </c>
      <c r="C298" s="26" t="s">
        <v>5478</v>
      </c>
      <c r="D298" s="176" t="s">
        <v>22</v>
      </c>
      <c r="E298" s="298">
        <v>1.25</v>
      </c>
      <c r="F298" s="117" t="s">
        <v>5507</v>
      </c>
      <c r="G298" s="228" t="str">
        <f t="array" ref="G298"> index(publications!$A$1:$A$319, match($B298, publications!$B$1:$B$319, 0))</f>
        <v>Anette</v>
      </c>
    </row>
    <row r="299">
      <c r="A299" s="30" t="s">
        <v>4152</v>
      </c>
      <c r="B299" s="129" t="str">
        <f> VLOOKUP($A299,datasets!$A:$B,2,0)</f>
        <v>Nurminen et al. 2015, Remote Sensing (ZVQJ9Z46)</v>
      </c>
      <c r="C299" s="26" t="s">
        <v>5478</v>
      </c>
      <c r="D299" s="176" t="s">
        <v>22</v>
      </c>
      <c r="E299" s="298" t="s">
        <v>22</v>
      </c>
      <c r="F299" s="117" t="s">
        <v>22</v>
      </c>
      <c r="G299" s="74" t="str">
        <f t="array" ref="G299"> index(publications!$A$1:$A$319, match($B299, publications!$B$1:$B$319, 0))</f>
        <v>Livia</v>
      </c>
    </row>
    <row r="300">
      <c r="A300" s="30" t="s">
        <v>4155</v>
      </c>
      <c r="B300" s="129" t="str">
        <f> VLOOKUP($A300,datasets!$A:$B,2,0)</f>
        <v>Nurminen et al. 2015, Remote Sensing (ZVQJ9Z46)</v>
      </c>
      <c r="C300" s="26" t="s">
        <v>5478</v>
      </c>
      <c r="D300" s="176" t="s">
        <v>22</v>
      </c>
      <c r="E300" s="298" t="s">
        <v>22</v>
      </c>
      <c r="F300" s="117" t="s">
        <v>22</v>
      </c>
      <c r="G300" s="74" t="str">
        <f t="array" ref="G300"> index(publications!$A$1:$A$319, match($B300, publications!$B$1:$B$319, 0))</f>
        <v>Livia</v>
      </c>
    </row>
    <row r="301">
      <c r="A301" s="30" t="s">
        <v>4156</v>
      </c>
      <c r="B301" s="129" t="str">
        <f> VLOOKUP($A301,datasets!$A:$B,2,0)</f>
        <v>Nurminen et al. 2015, Remote Sensing (ZVQJ9Z46)</v>
      </c>
      <c r="C301" s="26" t="s">
        <v>5478</v>
      </c>
      <c r="D301" s="176" t="s">
        <v>22</v>
      </c>
      <c r="E301" s="298" t="s">
        <v>22</v>
      </c>
      <c r="F301" s="117" t="s">
        <v>22</v>
      </c>
      <c r="G301" s="74" t="str">
        <f t="array" ref="G301"> index(publications!$A$1:$A$319, match($B301, publications!$B$1:$B$319, 0))</f>
        <v>Livia</v>
      </c>
    </row>
    <row r="302">
      <c r="A302" s="30" t="s">
        <v>4157</v>
      </c>
      <c r="B302" s="129" t="str">
        <f> VLOOKUP($A302,datasets!$A:$B,2,0)</f>
        <v>Nurminen et al. 2015, Remote Sensing (ZVQJ9Z46)</v>
      </c>
      <c r="C302" s="26" t="s">
        <v>5478</v>
      </c>
      <c r="D302" s="176" t="s">
        <v>22</v>
      </c>
      <c r="E302" s="298" t="s">
        <v>22</v>
      </c>
      <c r="F302" s="117" t="s">
        <v>22</v>
      </c>
      <c r="G302" s="74" t="str">
        <f t="array" ref="G302"> index(publications!$A$1:$A$319, match($B302, publications!$B$1:$B$319, 0))</f>
        <v>Livia</v>
      </c>
    </row>
    <row r="303">
      <c r="A303" s="30" t="s">
        <v>4158</v>
      </c>
      <c r="B303" s="129" t="str">
        <f> VLOOKUP($A303,datasets!$A:$B,2,0)</f>
        <v>Nurminen et al. 2015, Remote Sensing (ZVQJ9Z46)</v>
      </c>
      <c r="C303" s="26" t="s">
        <v>5478</v>
      </c>
      <c r="D303" s="176" t="s">
        <v>22</v>
      </c>
      <c r="E303" s="298" t="s">
        <v>22</v>
      </c>
      <c r="F303" s="117" t="s">
        <v>22</v>
      </c>
      <c r="G303" s="74" t="str">
        <f t="array" ref="G303"> index(publications!$A$1:$A$319, match($B303, publications!$B$1:$B$319, 0))</f>
        <v>Livia</v>
      </c>
    </row>
    <row r="304">
      <c r="A304" s="30" t="s">
        <v>4159</v>
      </c>
      <c r="B304" s="129" t="str">
        <f> VLOOKUP($A304,datasets!$A:$B,2,0)</f>
        <v>Nurminen et al. 2015, Remote Sensing (ZVQJ9Z46)</v>
      </c>
      <c r="C304" s="26" t="s">
        <v>5478</v>
      </c>
      <c r="D304" s="176" t="s">
        <v>22</v>
      </c>
      <c r="E304" s="298" t="s">
        <v>22</v>
      </c>
      <c r="F304" s="117" t="s">
        <v>22</v>
      </c>
      <c r="G304" s="74" t="str">
        <f t="array" ref="G304"> index(publications!$A$1:$A$319, match($B304, publications!$B$1:$B$319, 0))</f>
        <v>Livia</v>
      </c>
    </row>
    <row r="305">
      <c r="A305" s="30" t="s">
        <v>4160</v>
      </c>
      <c r="B305" s="129" t="str">
        <f> VLOOKUP($A305,datasets!$A:$B,2,0)</f>
        <v>Nurminen et al. 2015, Remote Sensing (ZVQJ9Z46)</v>
      </c>
      <c r="C305" s="26" t="s">
        <v>5478</v>
      </c>
      <c r="D305" s="176" t="s">
        <v>22</v>
      </c>
      <c r="E305" s="298" t="s">
        <v>22</v>
      </c>
      <c r="F305" s="117" t="s">
        <v>22</v>
      </c>
      <c r="G305" s="74" t="str">
        <f t="array" ref="G305"> index(publications!$A$1:$A$319, match($B305, publications!$B$1:$B$319, 0))</f>
        <v>Livia</v>
      </c>
    </row>
    <row r="306">
      <c r="A306" s="30" t="s">
        <v>4161</v>
      </c>
      <c r="B306" s="129" t="str">
        <f> VLOOKUP($A306,datasets!$A:$B,2,0)</f>
        <v>Óskarsson et al. 2020, Surtsey Research (PTTQ9VGB)</v>
      </c>
      <c r="C306" s="26" t="s">
        <v>5481</v>
      </c>
      <c r="D306" s="176">
        <v>0.5</v>
      </c>
      <c r="E306" s="298">
        <v>2.0</v>
      </c>
      <c r="F306" s="117" t="s">
        <v>22</v>
      </c>
      <c r="G306" s="74" t="str">
        <f t="array" ref="G306"> index(publications!$A$1:$A$319, match($B306, publications!$B$1:$B$319, 0))</f>
        <v>Melanie</v>
      </c>
    </row>
    <row r="307">
      <c r="A307" s="30" t="s">
        <v>4163</v>
      </c>
      <c r="B307" s="129" t="str">
        <f> VLOOKUP($A307,datasets!$A:$B,2,0)</f>
        <v>Óskarsson et al. 2020, Surtsey Research (PTTQ9VGB)</v>
      </c>
      <c r="C307" s="26" t="s">
        <v>5481</v>
      </c>
      <c r="D307" s="176">
        <v>0.5</v>
      </c>
      <c r="E307" s="298">
        <v>2.0</v>
      </c>
      <c r="F307" s="117" t="s">
        <v>22</v>
      </c>
      <c r="G307" s="228" t="str">
        <f t="array" ref="G307"> index(publications!$A$1:$A$319, match($B307, publications!$B$1:$B$319, 0))</f>
        <v>Melanie</v>
      </c>
    </row>
    <row r="308">
      <c r="A308" s="30" t="s">
        <v>4165</v>
      </c>
      <c r="B308" s="129" t="str">
        <f> VLOOKUP($A308,datasets!$A:$B,2,0)</f>
        <v>Pacina and Popelka 2017, Geoinformatics FCE CTU (46MI564E)</v>
      </c>
      <c r="C308" s="26" t="s">
        <v>5478</v>
      </c>
      <c r="D308" s="176" t="s">
        <v>22</v>
      </c>
      <c r="E308" s="298" t="s">
        <v>22</v>
      </c>
      <c r="F308" s="117" t="s">
        <v>22</v>
      </c>
      <c r="G308" s="74" t="str">
        <f t="array" ref="G308"> index(publications!$A$1:$A$319, match($B308, publications!$B$1:$B$319, 0))</f>
        <v>Livia</v>
      </c>
    </row>
    <row r="309">
      <c r="A309" s="30" t="s">
        <v>4167</v>
      </c>
      <c r="B309" s="129" t="str">
        <f> VLOOKUP($A309,datasets!$A:$B,2,0)</f>
        <v>Pacina and Popelka 2017, Geoinformatics FCE CTU (46MI564E)</v>
      </c>
      <c r="C309" s="26" t="s">
        <v>5478</v>
      </c>
      <c r="D309" s="176" t="s">
        <v>22</v>
      </c>
      <c r="E309" s="298" t="s">
        <v>22</v>
      </c>
      <c r="F309" s="117" t="s">
        <v>22</v>
      </c>
      <c r="G309" s="74" t="str">
        <f t="array" ref="G309"> index(publications!$A$1:$A$319, match($B309, publications!$B$1:$B$319, 0))</f>
        <v>Livia</v>
      </c>
    </row>
    <row r="310">
      <c r="A310" s="30" t="s">
        <v>4168</v>
      </c>
      <c r="B310" s="129" t="str">
        <f> VLOOKUP($A310,datasets!$A:$B,2,0)</f>
        <v>Papworth et al. 2016, Journal of Archaeological Science (B5ILGT3L)</v>
      </c>
      <c r="C310" s="55" t="s">
        <v>5478</v>
      </c>
      <c r="D310" s="308" t="s">
        <v>22</v>
      </c>
      <c r="E310" s="309">
        <v>1.0</v>
      </c>
      <c r="F310" s="310" t="s">
        <v>22</v>
      </c>
      <c r="G310" s="74" t="str">
        <f t="array" ref="G310"> index(publications!$A$1:$A$319, match($B310, publications!$B$1:$B$319, 0))</f>
        <v>Anette</v>
      </c>
    </row>
    <row r="311">
      <c r="A311" s="26" t="s">
        <v>4170</v>
      </c>
      <c r="B311" s="129" t="str">
        <f> VLOOKUP($A311,datasets!$A:$B,2,0)</f>
        <v>Papworth et al. 2016, Journal of Archaeological Science (B5ILGT3L)</v>
      </c>
      <c r="C311" s="55" t="s">
        <v>5478</v>
      </c>
      <c r="D311" s="308" t="s">
        <v>22</v>
      </c>
      <c r="E311" s="309">
        <v>1.0</v>
      </c>
      <c r="F311" s="310" t="s">
        <v>22</v>
      </c>
      <c r="G311" s="74" t="str">
        <f t="array" ref="G311"> index(publications!$A$1:$A$319, match($B311, publications!$B$1:$B$319, 0))</f>
        <v>Anette</v>
      </c>
    </row>
    <row r="312">
      <c r="A312" s="26" t="s">
        <v>4171</v>
      </c>
      <c r="B312" s="129" t="str">
        <f> VLOOKUP($A312,datasets!$A:$B,2,0)</f>
        <v>Papworth et al. 2016, Journal of Archaeological Science (B5ILGT3L)</v>
      </c>
      <c r="C312" s="55" t="s">
        <v>5478</v>
      </c>
      <c r="D312" s="308" t="s">
        <v>22</v>
      </c>
      <c r="E312" s="309">
        <v>1.0</v>
      </c>
      <c r="F312" s="310" t="s">
        <v>22</v>
      </c>
      <c r="G312" s="74" t="str">
        <f t="array" ref="G312"> index(publications!$A$1:$A$319, match($B312, publications!$B$1:$B$319, 0))</f>
        <v>Anette</v>
      </c>
    </row>
    <row r="313">
      <c r="A313" s="26" t="s">
        <v>4172</v>
      </c>
      <c r="B313" s="129" t="str">
        <f> VLOOKUP($A313,datasets!$A:$B,2,0)</f>
        <v>Papworth et al. 2016, Journal of Archaeological Science (B5ILGT3L)</v>
      </c>
      <c r="C313" s="55" t="s">
        <v>5478</v>
      </c>
      <c r="D313" s="308" t="s">
        <v>22</v>
      </c>
      <c r="E313" s="309">
        <v>1.0</v>
      </c>
      <c r="F313" s="310" t="s">
        <v>22</v>
      </c>
      <c r="G313" s="74" t="str">
        <f t="array" ref="G313"> index(publications!$A$1:$A$319, match($B313, publications!$B$1:$B$319, 0))</f>
        <v>Anette</v>
      </c>
    </row>
    <row r="314">
      <c r="A314" s="26" t="s">
        <v>4173</v>
      </c>
      <c r="B314" s="129" t="str">
        <f> VLOOKUP($A314,datasets!$A:$B,2,0)</f>
        <v>Papworth et al. 2016, Journal of Archaeological Science (B5ILGT3L)</v>
      </c>
      <c r="C314" s="55" t="s">
        <v>5478</v>
      </c>
      <c r="D314" s="308" t="s">
        <v>22</v>
      </c>
      <c r="E314" s="309">
        <v>1.0</v>
      </c>
      <c r="F314" s="310" t="s">
        <v>22</v>
      </c>
      <c r="G314" s="74" t="str">
        <f t="array" ref="G314"> index(publications!$A$1:$A$319, match($B314, publications!$B$1:$B$319, 0))</f>
        <v>Anette</v>
      </c>
    </row>
    <row r="315">
      <c r="A315" s="26" t="s">
        <v>4174</v>
      </c>
      <c r="B315" s="129" t="str">
        <f> VLOOKUP($A315,datasets!$A:$B,2,0)</f>
        <v>Papworth et al. 2016, Journal of Archaeological Science (B5ILGT3L)</v>
      </c>
      <c r="C315" s="55" t="s">
        <v>5478</v>
      </c>
      <c r="D315" s="308" t="s">
        <v>22</v>
      </c>
      <c r="E315" s="309">
        <v>1.0</v>
      </c>
      <c r="F315" s="310" t="s">
        <v>22</v>
      </c>
      <c r="G315" s="74" t="str">
        <f t="array" ref="G315"> index(publications!$A$1:$A$319, match($B315, publications!$B$1:$B$319, 0))</f>
        <v>Anette</v>
      </c>
    </row>
    <row r="316">
      <c r="A316" s="26" t="s">
        <v>4175</v>
      </c>
      <c r="B316" s="129" t="str">
        <f> VLOOKUP($A316,datasets!$A:$B,2,0)</f>
        <v>Papworth et al. 2016, Journal of Archaeological Science (B5ILGT3L)</v>
      </c>
      <c r="C316" s="55" t="s">
        <v>5478</v>
      </c>
      <c r="D316" s="308" t="s">
        <v>22</v>
      </c>
      <c r="E316" s="309">
        <v>1.0</v>
      </c>
      <c r="F316" s="310" t="s">
        <v>22</v>
      </c>
      <c r="G316" s="74" t="str">
        <f t="array" ref="G316"> index(publications!$A$1:$A$319, match($B316, publications!$B$1:$B$319, 0))</f>
        <v>Anette</v>
      </c>
    </row>
    <row r="317">
      <c r="A317" s="26" t="s">
        <v>4176</v>
      </c>
      <c r="B317" s="129" t="str">
        <f> VLOOKUP($A317,datasets!$A:$B,2,0)</f>
        <v>Papworth et al. 2016, Journal of Archaeological Science (B5ILGT3L)</v>
      </c>
      <c r="C317" s="55" t="s">
        <v>5478</v>
      </c>
      <c r="D317" s="308" t="s">
        <v>22</v>
      </c>
      <c r="E317" s="309">
        <v>1.0</v>
      </c>
      <c r="F317" s="310" t="s">
        <v>22</v>
      </c>
      <c r="G317" s="74" t="str">
        <f t="array" ref="G317"> index(publications!$A$1:$A$319, match($B317, publications!$B$1:$B$319, 0))</f>
        <v>Anette</v>
      </c>
    </row>
    <row r="318">
      <c r="A318" s="26" t="s">
        <v>4177</v>
      </c>
      <c r="B318" s="129" t="str">
        <f> VLOOKUP($A318,datasets!$A:$B,2,0)</f>
        <v>Papworth et al. 2016, Journal of Archaeological Science (B5ILGT3L)</v>
      </c>
      <c r="C318" s="55" t="s">
        <v>5478</v>
      </c>
      <c r="D318" s="308" t="s">
        <v>22</v>
      </c>
      <c r="E318" s="309">
        <v>1.0</v>
      </c>
      <c r="F318" s="310" t="s">
        <v>22</v>
      </c>
      <c r="G318" s="74" t="str">
        <f t="array" ref="G318"> index(publications!$A$1:$A$319, match($B318, publications!$B$1:$B$319, 0))</f>
        <v>Anette</v>
      </c>
    </row>
    <row r="319">
      <c r="A319" s="30" t="s">
        <v>4178</v>
      </c>
      <c r="B319" s="129" t="str">
        <f> VLOOKUP($A319,datasets!$A:$B,2,0)</f>
        <v>Pedersen et al. 2018, Geophysical Research Letters (AXLJGWNE)</v>
      </c>
      <c r="C319" s="26" t="s">
        <v>5478</v>
      </c>
      <c r="D319" s="176">
        <v>1.0</v>
      </c>
      <c r="E319" s="298">
        <v>10.0</v>
      </c>
      <c r="F319" s="117" t="s">
        <v>22</v>
      </c>
      <c r="G319" s="228" t="str">
        <f t="array" ref="G319"> index(publications!$A$1:$A$319, match($B319, publications!$B$1:$B$319, 0))</f>
        <v>Livia</v>
      </c>
    </row>
    <row r="320">
      <c r="A320" s="30" t="s">
        <v>4180</v>
      </c>
      <c r="B320" s="129" t="str">
        <f> VLOOKUP($A320,datasets!$A:$B,2,0)</f>
        <v>Pedersen et al. 2018, Geophysical Research Letters (AXLJGWNE)</v>
      </c>
      <c r="C320" s="26" t="s">
        <v>5478</v>
      </c>
      <c r="D320" s="176">
        <v>1.0</v>
      </c>
      <c r="E320" s="298">
        <v>10.0</v>
      </c>
      <c r="F320" s="117" t="s">
        <v>22</v>
      </c>
      <c r="G320" s="228" t="str">
        <f t="array" ref="G320"> index(publications!$A$1:$A$319, match($B320, publications!$B$1:$B$319, 0))</f>
        <v>Livia</v>
      </c>
    </row>
    <row r="321">
      <c r="A321" s="30" t="s">
        <v>4181</v>
      </c>
      <c r="B321" s="129" t="str">
        <f> VLOOKUP($A321,datasets!$A:$B,2,0)</f>
        <v>Pedersen et al. 2018, Geophysical Research Letters (AXLJGWNE)</v>
      </c>
      <c r="C321" s="26" t="s">
        <v>5478</v>
      </c>
      <c r="D321" s="176">
        <v>0.5</v>
      </c>
      <c r="E321" s="298">
        <v>5.0</v>
      </c>
      <c r="F321" s="117" t="s">
        <v>22</v>
      </c>
      <c r="G321" s="228" t="str">
        <f t="array" ref="G321"> index(publications!$A$1:$A$319, match($B321, publications!$B$1:$B$319, 0))</f>
        <v>Livia</v>
      </c>
    </row>
    <row r="322">
      <c r="A322" s="30" t="s">
        <v>4182</v>
      </c>
      <c r="B322" s="129" t="str">
        <f> VLOOKUP($A322,datasets!$A:$B,2,0)</f>
        <v>Pedersen et al. 2018, Geophysical Research Letters (AXLJGWNE)</v>
      </c>
      <c r="C322" s="26" t="s">
        <v>5478</v>
      </c>
      <c r="D322" s="176">
        <v>0.5</v>
      </c>
      <c r="E322" s="298">
        <v>5.0</v>
      </c>
      <c r="F322" s="117" t="s">
        <v>22</v>
      </c>
      <c r="G322" s="228" t="str">
        <f t="array" ref="G322"> index(publications!$A$1:$A$319, match($B322, publications!$B$1:$B$319, 0))</f>
        <v>Livia</v>
      </c>
    </row>
    <row r="323">
      <c r="A323" s="30" t="s">
        <v>4183</v>
      </c>
      <c r="B323" s="129" t="str">
        <f> VLOOKUP($A323,datasets!$A:$B,2,0)</f>
        <v>Pedersen et al. 2018, Geophysical Research Letters (AXLJGWNE)</v>
      </c>
      <c r="C323" s="26" t="s">
        <v>5478</v>
      </c>
      <c r="D323" s="176">
        <v>0.5</v>
      </c>
      <c r="E323" s="298">
        <v>5.0</v>
      </c>
      <c r="F323" s="117" t="s">
        <v>22</v>
      </c>
      <c r="G323" s="228" t="str">
        <f t="array" ref="G323"> index(publications!$A$1:$A$319, match($B323, publications!$B$1:$B$319, 0))</f>
        <v>Livia</v>
      </c>
    </row>
    <row r="324">
      <c r="A324" s="30" t="s">
        <v>4184</v>
      </c>
      <c r="B324" s="129" t="str">
        <f> VLOOKUP($A324,datasets!$A:$B,2,0)</f>
        <v>Pedersen et al. 2018, Geophysical Research Letters (AXLJGWNE)</v>
      </c>
      <c r="C324" s="26" t="s">
        <v>5478</v>
      </c>
      <c r="D324" s="176">
        <v>0.5</v>
      </c>
      <c r="E324" s="298">
        <v>5.0</v>
      </c>
      <c r="F324" s="117" t="s">
        <v>22</v>
      </c>
      <c r="G324" s="228" t="str">
        <f t="array" ref="G324"> index(publications!$A$1:$A$319, match($B324, publications!$B$1:$B$319, 0))</f>
        <v>Livia</v>
      </c>
    </row>
    <row r="325">
      <c r="A325" s="30" t="s">
        <v>4185</v>
      </c>
      <c r="B325" s="129" t="str">
        <f> VLOOKUP($A325,datasets!$A:$B,2,0)</f>
        <v>Pellicciotti et al. 2015, Journal of Glaciology (I497FPR3)</v>
      </c>
      <c r="C325" s="26" t="s">
        <v>5478</v>
      </c>
      <c r="D325" s="176" t="s">
        <v>22</v>
      </c>
      <c r="E325" s="298">
        <v>30.0</v>
      </c>
      <c r="F325" s="117" t="s">
        <v>22</v>
      </c>
      <c r="G325" s="228" t="str">
        <f t="array" ref="G325"> index(publications!$A$1:$A$319, match($B325, publications!$B$1:$B$319, 0))</f>
        <v>Amaury</v>
      </c>
    </row>
    <row r="326">
      <c r="A326" s="30" t="s">
        <v>4187</v>
      </c>
      <c r="B326" s="129" t="str">
        <f> VLOOKUP($A326,datasets!$A:$B,2,0)</f>
        <v>Peppa et al. 2018, ISPRS - International Archives of the Photogrammetry, Remote Sensing and Spatial Information Sciences (NSVSN55R)</v>
      </c>
      <c r="C326" s="26" t="s">
        <v>5478</v>
      </c>
      <c r="D326" s="176" t="s">
        <v>22</v>
      </c>
      <c r="E326" s="298">
        <v>0.2</v>
      </c>
      <c r="F326" s="117" t="s">
        <v>22</v>
      </c>
      <c r="G326" s="228" t="str">
        <f t="array" ref="G326"> index(publications!$A$1:$A$319, match($B326, publications!$B$1:$B$319, 0))</f>
        <v>Melanie</v>
      </c>
    </row>
    <row r="327">
      <c r="A327" s="30" t="s">
        <v>4190</v>
      </c>
      <c r="B327" s="129" t="str">
        <f> VLOOKUP($A327,datasets!$A:$B,2,0)</f>
        <v>Peppa et al. 2018, ISPRS - International Archives of the Photogrammetry, Remote Sensing and Spatial Information Sciences (NSVSN55R)</v>
      </c>
      <c r="C327" s="26" t="s">
        <v>5478</v>
      </c>
      <c r="D327" s="176" t="s">
        <v>22</v>
      </c>
      <c r="E327" s="298">
        <v>0.2</v>
      </c>
      <c r="F327" s="117" t="s">
        <v>22</v>
      </c>
      <c r="G327" s="228" t="str">
        <f t="array" ref="G327"> index(publications!$A$1:$A$319, match($B327, publications!$B$1:$B$319, 0))</f>
        <v>Melanie</v>
      </c>
    </row>
    <row r="328">
      <c r="A328" s="30" t="s">
        <v>4191</v>
      </c>
      <c r="B328" s="129" t="str">
        <f> VLOOKUP($A328,datasets!$A:$B,2,0)</f>
        <v>Pérez Álvarez et al. 2013, Journal of Archaeological Science (A37E78PU)</v>
      </c>
      <c r="C328" s="26" t="s">
        <v>5478</v>
      </c>
      <c r="D328" s="176" t="s">
        <v>22</v>
      </c>
      <c r="E328" s="298">
        <v>10.0</v>
      </c>
      <c r="F328" s="117" t="s">
        <v>22</v>
      </c>
      <c r="G328" s="228" t="str">
        <f t="array" ref="G328"> index(publications!$A$1:$A$319, match($B328, publications!$B$1:$B$319, 0))</f>
        <v>Bob</v>
      </c>
    </row>
    <row r="329">
      <c r="A329" s="30" t="s">
        <v>4195</v>
      </c>
      <c r="B329" s="129" t="str">
        <f> VLOOKUP($A329,datasets!$A:$B,2,0)</f>
        <v>Pérez Álvarez et al. 2013, Journal of Archaeological Science (A37E78PU)</v>
      </c>
      <c r="C329" s="26" t="s">
        <v>5478</v>
      </c>
      <c r="D329" s="176" t="s">
        <v>22</v>
      </c>
      <c r="E329" s="298">
        <v>10.0</v>
      </c>
      <c r="F329" s="117" t="s">
        <v>22</v>
      </c>
      <c r="G329" s="228" t="str">
        <f t="array" ref="G329"> index(publications!$A$1:$A$319, match($B329, publications!$B$1:$B$319, 0))</f>
        <v>Bob</v>
      </c>
    </row>
    <row r="330">
      <c r="A330" s="30" t="s">
        <v>4196</v>
      </c>
      <c r="B330" s="129" t="str">
        <f> VLOOKUP($A330,datasets!$A:$B,2,0)</f>
        <v>Pérez Álvarez et al. 2013, Journal of Archaeological Science (A37E78PU)</v>
      </c>
      <c r="C330" s="26" t="s">
        <v>5478</v>
      </c>
      <c r="D330" s="176" t="s">
        <v>22</v>
      </c>
      <c r="E330" s="298">
        <v>10.0</v>
      </c>
      <c r="F330" s="117" t="s">
        <v>22</v>
      </c>
      <c r="G330" s="228" t="str">
        <f t="array" ref="G330"> index(publications!$A$1:$A$319, match($B330, publications!$B$1:$B$319, 0))</f>
        <v>Bob</v>
      </c>
    </row>
    <row r="331">
      <c r="A331" s="30" t="s">
        <v>4197</v>
      </c>
      <c r="B331" s="129" t="str">
        <f> VLOOKUP($A331,datasets!$A:$B,2,0)</f>
        <v>Pérez et al. 2014, The Photogrammetric Record (QI38W8V2)</v>
      </c>
      <c r="C331" s="26" t="s">
        <v>5478</v>
      </c>
      <c r="D331" s="176" t="s">
        <v>22</v>
      </c>
      <c r="E331" s="298" t="s">
        <v>22</v>
      </c>
      <c r="F331" s="117" t="s">
        <v>22</v>
      </c>
      <c r="G331" s="74" t="str">
        <f t="array" ref="G331"> index(publications!$A$1:$A$319, match($B331, publications!$B$1:$B$319, 0))</f>
        <v>Livia</v>
      </c>
    </row>
    <row r="332">
      <c r="A332" s="26" t="s">
        <v>4201</v>
      </c>
      <c r="B332" s="129" t="str">
        <f> VLOOKUP($A332,datasets!$A:$B,2,0)</f>
        <v>Persia et al. 2020, Remote Sensing (4ZVAVBQZ)</v>
      </c>
      <c r="C332" s="26" t="s">
        <v>5478</v>
      </c>
      <c r="D332" s="176">
        <v>1.73</v>
      </c>
      <c r="E332" s="298" t="s">
        <v>22</v>
      </c>
      <c r="F332" s="117" t="s">
        <v>22</v>
      </c>
      <c r="G332" s="74" t="str">
        <f t="array" ref="G332"> index(publications!$A$1:$A$319, match($B332, publications!$B$1:$B$319, 0))</f>
        <v>Camillo</v>
      </c>
    </row>
    <row r="333">
      <c r="A333" s="26" t="s">
        <v>4203</v>
      </c>
      <c r="B333" s="129" t="str">
        <f> VLOOKUP($A333,datasets!$A:$B,2,0)</f>
        <v>Pętlicki et al. 2017, Remote Sensing (NDDTRXM9)</v>
      </c>
      <c r="C333" s="26" t="s">
        <v>5478</v>
      </c>
      <c r="D333" s="176" t="s">
        <v>22</v>
      </c>
      <c r="E333" s="298" t="s">
        <v>22</v>
      </c>
      <c r="F333" s="117" t="s">
        <v>5508</v>
      </c>
      <c r="G333" s="74" t="str">
        <f t="array" ref="G333"> index(publications!$A$1:$A$319, match($B333, publications!$B$1:$B$319, 0))</f>
        <v>Anette</v>
      </c>
    </row>
    <row r="334">
      <c r="A334" s="30" t="s">
        <v>4204</v>
      </c>
      <c r="B334" s="129" t="str">
        <f> VLOOKUP($A334,datasets!$A:$B,2,0)</f>
        <v>Picon-Cabrera et al. 2020, Sustainability (35V5TW6B)</v>
      </c>
      <c r="C334" s="26" t="s">
        <v>5478</v>
      </c>
      <c r="D334" s="176">
        <v>0.6</v>
      </c>
      <c r="E334" s="298" t="s">
        <v>22</v>
      </c>
      <c r="F334" s="117" t="s">
        <v>5509</v>
      </c>
      <c r="G334" s="228" t="str">
        <f t="array" ref="G334"> index(publications!$A$1:$A$319, match($B334, publications!$B$1:$B$319, 0))</f>
        <v>Bob</v>
      </c>
    </row>
    <row r="335">
      <c r="A335" s="30" t="s">
        <v>4209</v>
      </c>
      <c r="B335" s="129" t="str">
        <f> VLOOKUP($A335,datasets!$A:$B,2,0)</f>
        <v>Pieczonka and Bolch 2015, Global and Planetary Change (6YYMSPRM)</v>
      </c>
      <c r="C335" s="26" t="s">
        <v>5478</v>
      </c>
      <c r="D335" s="176" t="s">
        <v>22</v>
      </c>
      <c r="E335" s="298">
        <v>25.0</v>
      </c>
      <c r="F335" s="117" t="s">
        <v>22</v>
      </c>
      <c r="G335" s="228" t="str">
        <f t="array" ref="G335"> index(publications!$A$1:$A$319, match($B335, publications!$B$1:$B$319, 0))</f>
        <v>Melanie</v>
      </c>
    </row>
    <row r="336">
      <c r="A336" s="30" t="s">
        <v>4213</v>
      </c>
      <c r="B336" s="129" t="str">
        <f> VLOOKUP($A336,datasets!$A:$B,2,0)</f>
        <v>Pieczonka and Bolch 2015, Global and Planetary Change (6YYMSPRM)</v>
      </c>
      <c r="C336" s="26" t="s">
        <v>5478</v>
      </c>
      <c r="D336" s="176" t="s">
        <v>22</v>
      </c>
      <c r="E336" s="298">
        <v>25.0</v>
      </c>
      <c r="F336" s="117" t="s">
        <v>22</v>
      </c>
      <c r="G336" s="228" t="str">
        <f t="array" ref="G336"> index(publications!$A$1:$A$319, match($B336, publications!$B$1:$B$319, 0))</f>
        <v>Melanie</v>
      </c>
    </row>
    <row r="337">
      <c r="A337" s="30" t="s">
        <v>4214</v>
      </c>
      <c r="B337" s="129" t="str">
        <f> VLOOKUP($A337,datasets!$A:$B,2,0)</f>
        <v>Pieczonka and Bolch 2015, Global and Planetary Change (6YYMSPRM)</v>
      </c>
      <c r="C337" s="26" t="s">
        <v>5478</v>
      </c>
      <c r="D337" s="176" t="s">
        <v>22</v>
      </c>
      <c r="E337" s="298">
        <v>25.0</v>
      </c>
      <c r="F337" s="117" t="s">
        <v>22</v>
      </c>
      <c r="G337" s="228" t="str">
        <f t="array" ref="G337"> index(publications!$A$1:$A$319, match($B337, publications!$B$1:$B$319, 0))</f>
        <v>Melanie</v>
      </c>
    </row>
    <row r="338">
      <c r="A338" s="30" t="s">
        <v>4215</v>
      </c>
      <c r="B338" s="129" t="str">
        <f> VLOOKUP($A338,datasets!$A:$B,2,0)</f>
        <v>Pieczonka et al. 2013, Remote Sensing of Environment (E6FMSYH2)</v>
      </c>
      <c r="C338" s="26" t="s">
        <v>5478</v>
      </c>
      <c r="D338" s="176" t="s">
        <v>22</v>
      </c>
      <c r="E338" s="298">
        <v>25.0</v>
      </c>
      <c r="F338" s="117" t="s">
        <v>22</v>
      </c>
      <c r="G338" s="228" t="str">
        <f t="array" ref="G338"> index(publications!$A$1:$A$319, match($B338, publications!$B$1:$B$319, 0))</f>
        <v>Melanie</v>
      </c>
    </row>
    <row r="339">
      <c r="A339" s="30" t="s">
        <v>4220</v>
      </c>
      <c r="B339" s="129" t="str">
        <f> VLOOKUP($A339,datasets!$A:$B,2,0)</f>
        <v>Pinto et al. 2019, Remote Sensing (B9WB4IEJ)</v>
      </c>
      <c r="C339" s="26" t="s">
        <v>5481</v>
      </c>
      <c r="D339" s="176" t="s">
        <v>22</v>
      </c>
      <c r="E339" s="298" t="s">
        <v>22</v>
      </c>
      <c r="F339" s="117" t="s">
        <v>22</v>
      </c>
      <c r="G339" s="74" t="str">
        <f t="array" ref="G339"> index(publications!$A$1:$A$319, match($B339, publications!$B$1:$B$319, 0))</f>
        <v>Thomas</v>
      </c>
      <c r="H339" s="30"/>
      <c r="I339" s="30"/>
      <c r="J339" s="30"/>
      <c r="K339" s="30"/>
      <c r="L339" s="30"/>
      <c r="M339" s="30"/>
      <c r="N339" s="30"/>
      <c r="O339" s="30"/>
      <c r="P339" s="30"/>
      <c r="Q339" s="30"/>
      <c r="R339" s="30"/>
      <c r="S339" s="30"/>
      <c r="T339" s="30"/>
      <c r="U339" s="30"/>
      <c r="V339" s="30"/>
      <c r="W339" s="30"/>
      <c r="X339" s="30"/>
      <c r="Y339" s="30"/>
      <c r="Z339" s="30"/>
      <c r="AA339" s="30"/>
    </row>
    <row r="340">
      <c r="A340" s="30" t="s">
        <v>4222</v>
      </c>
      <c r="B340" s="129" t="str">
        <f> VLOOKUP($A340,datasets!$A:$B,2,0)</f>
        <v>Pulighe and Fava 2013, European Journal of Remote Sensing (CBLF77TD)</v>
      </c>
      <c r="C340" s="26" t="s">
        <v>5478</v>
      </c>
      <c r="D340" s="176" t="s">
        <v>22</v>
      </c>
      <c r="E340" s="298">
        <v>5.0</v>
      </c>
      <c r="F340" s="117" t="s">
        <v>22</v>
      </c>
      <c r="G340" s="228" t="str">
        <f t="array" ref="G340"> index(publications!$A$1:$A$319, match($B340, publications!$B$1:$B$319, 0))</f>
        <v>Bob</v>
      </c>
      <c r="H340" s="30"/>
      <c r="I340" s="30"/>
      <c r="J340" s="30"/>
      <c r="K340" s="30"/>
      <c r="L340" s="30"/>
      <c r="M340" s="30"/>
      <c r="N340" s="30"/>
      <c r="O340" s="30"/>
      <c r="P340" s="30"/>
      <c r="Q340" s="30"/>
      <c r="R340" s="30"/>
      <c r="S340" s="30"/>
      <c r="T340" s="30"/>
      <c r="U340" s="30"/>
      <c r="V340" s="30"/>
      <c r="W340" s="30"/>
      <c r="X340" s="30"/>
      <c r="Y340" s="30"/>
      <c r="Z340" s="30"/>
      <c r="AA340" s="30"/>
    </row>
    <row r="341">
      <c r="A341" s="30" t="s">
        <v>4224</v>
      </c>
      <c r="B341" s="129" t="str">
        <f> VLOOKUP($A341,datasets!$A:$B,2,0)</f>
        <v>Ragettli et al. 2016, The Cryosphere (LNXI6UYT)</v>
      </c>
      <c r="C341" s="26" t="s">
        <v>5478</v>
      </c>
      <c r="D341" s="176" t="s">
        <v>22</v>
      </c>
      <c r="E341" s="298" t="s">
        <v>22</v>
      </c>
      <c r="F341" s="117" t="s">
        <v>22</v>
      </c>
      <c r="G341" s="74" t="str">
        <f t="array" ref="G341"> index(publications!$A$1:$A$319, match($B341, publications!$B$1:$B$319, 0))</f>
        <v>Amaury</v>
      </c>
    </row>
    <row r="342">
      <c r="A342" s="30" t="s">
        <v>4225</v>
      </c>
      <c r="B342" s="129" t="str">
        <f> VLOOKUP($A342,datasets!$A:$B,2,0)</f>
        <v>Rault et al. 2020, ISPRS Annals of Photogrammetry, Remote Sensing and Spatial Information Sciences (P6V87WN5)</v>
      </c>
      <c r="C342" s="26" t="s">
        <v>5478</v>
      </c>
      <c r="D342" s="176" t="s">
        <v>22</v>
      </c>
      <c r="E342" s="298">
        <v>5.0</v>
      </c>
      <c r="F342" s="117" t="s">
        <v>22</v>
      </c>
      <c r="G342" s="228" t="str">
        <f t="array" ref="G342"> index(publications!$A$1:$A$319, match($B342, publications!$B$1:$B$319, 0))</f>
        <v>Livia</v>
      </c>
    </row>
    <row r="343">
      <c r="A343" s="30" t="s">
        <v>4230</v>
      </c>
      <c r="B343" s="129" t="str">
        <f> VLOOKUP($A343,datasets!$A:$B,2,0)</f>
        <v>Redweik et al. 2016, The Photogrammetric Record (LDJRWPWA)</v>
      </c>
      <c r="C343" s="26" t="s">
        <v>5478</v>
      </c>
      <c r="D343" s="176" t="s">
        <v>22</v>
      </c>
      <c r="E343" s="298" t="s">
        <v>22</v>
      </c>
      <c r="F343" s="117" t="s">
        <v>5508</v>
      </c>
      <c r="G343" s="74" t="str">
        <f t="array" ref="G343"> index(publications!$A$1:$A$319, match($B343, publications!$B$1:$B$319, 0))</f>
        <v>Livia</v>
      </c>
    </row>
    <row r="344">
      <c r="A344" s="26" t="s">
        <v>4233</v>
      </c>
      <c r="B344" s="129" t="str">
        <f> VLOOKUP($A344,datasets!$A:$B,2,0)</f>
        <v>Redweik et al. 2016, The Photogrammetric Record (LDJRWPWA)</v>
      </c>
      <c r="C344" s="26" t="s">
        <v>5478</v>
      </c>
      <c r="D344" s="176" t="s">
        <v>22</v>
      </c>
      <c r="E344" s="298" t="s">
        <v>22</v>
      </c>
      <c r="F344" s="117" t="s">
        <v>5508</v>
      </c>
      <c r="G344" s="74" t="str">
        <f t="array" ref="G344"> index(publications!$A$1:$A$319, match($B344, publications!$B$1:$B$319, 0))</f>
        <v>Livia</v>
      </c>
    </row>
    <row r="345">
      <c r="A345" s="30" t="s">
        <v>4234</v>
      </c>
      <c r="B345" s="129" t="str">
        <f> VLOOKUP($A345,datasets!$A:$B,2,0)</f>
        <v>Rendenieks et al. 2020, Remote Sensing of Environment (CZ6H3CWC)</v>
      </c>
      <c r="C345" s="26" t="s">
        <v>5481</v>
      </c>
      <c r="D345" s="176">
        <v>2.53</v>
      </c>
      <c r="E345" s="298" t="s">
        <v>22</v>
      </c>
      <c r="F345" s="117" t="s">
        <v>5510</v>
      </c>
      <c r="G345" s="74" t="str">
        <f t="array" ref="G345"> index(publications!$A$1:$A$319, match($B345, publications!$B$1:$B$319, 0))</f>
        <v>Livia</v>
      </c>
    </row>
    <row r="346">
      <c r="A346" s="30" t="s">
        <v>4239</v>
      </c>
      <c r="B346" s="129" t="str">
        <f> VLOOKUP($A346,datasets!$A:$B,2,0)</f>
        <v>Riquelme et al. 2019, Geomorphology (ZF5KTA9J)</v>
      </c>
      <c r="C346" s="26" t="s">
        <v>5478</v>
      </c>
      <c r="D346" s="176" t="s">
        <v>22</v>
      </c>
      <c r="E346" s="298" t="s">
        <v>22</v>
      </c>
      <c r="F346" s="117" t="s">
        <v>22</v>
      </c>
      <c r="G346" s="74" t="str">
        <f t="array" ref="G346"> index(publications!$A$1:$A$319, match($B346, publications!$B$1:$B$319, 0))</f>
        <v>Livia</v>
      </c>
    </row>
    <row r="347">
      <c r="A347" s="30" t="s">
        <v>4242</v>
      </c>
      <c r="B347" s="129" t="str">
        <f> VLOOKUP($A347,datasets!$A:$B,2,0)</f>
        <v>Risbøl et al. 2015, Journal of Cultural Heritage (7T8X95KY)</v>
      </c>
      <c r="C347" s="26" t="s">
        <v>5478</v>
      </c>
      <c r="D347" s="176" t="s">
        <v>22</v>
      </c>
      <c r="E347" s="298">
        <v>0.25</v>
      </c>
      <c r="F347" s="117" t="s">
        <v>22</v>
      </c>
      <c r="G347" s="228" t="str">
        <f t="array" ref="G347"> index(publications!$A$1:$A$319, match($B347, publications!$B$1:$B$319, 0))</f>
        <v>Melanie</v>
      </c>
    </row>
    <row r="348">
      <c r="A348" s="30" t="s">
        <v>4245</v>
      </c>
      <c r="B348" s="129" t="str">
        <f> VLOOKUP($A348,datasets!$A:$B,2,0)</f>
        <v>Risbøl et al. 2015, Journal of Cultural Heritage (7T8X95KY)</v>
      </c>
      <c r="C348" s="26" t="s">
        <v>5478</v>
      </c>
      <c r="D348" s="176" t="s">
        <v>22</v>
      </c>
      <c r="E348" s="298">
        <v>0.25</v>
      </c>
      <c r="F348" s="117" t="s">
        <v>22</v>
      </c>
      <c r="G348" s="228" t="str">
        <f t="array" ref="G348"> index(publications!$A$1:$A$319, match($B348, publications!$B$1:$B$319, 0))</f>
        <v>Melanie</v>
      </c>
    </row>
    <row r="349">
      <c r="A349" s="30" t="s">
        <v>4246</v>
      </c>
      <c r="B349" s="129" t="str">
        <f> VLOOKUP($A349,datasets!$A:$B,2,0)</f>
        <v>Risbøl et al. 2015, Journal of Cultural Heritage (7T8X95KY)</v>
      </c>
      <c r="C349" s="26" t="s">
        <v>5478</v>
      </c>
      <c r="D349" s="176" t="s">
        <v>22</v>
      </c>
      <c r="E349" s="298">
        <v>0.25</v>
      </c>
      <c r="F349" s="117" t="s">
        <v>22</v>
      </c>
      <c r="G349" s="228" t="str">
        <f t="array" ref="G349"> index(publications!$A$1:$A$319, match($B349, publications!$B$1:$B$319, 0))</f>
        <v>Melanie</v>
      </c>
    </row>
    <row r="350">
      <c r="A350" s="30" t="s">
        <v>4247</v>
      </c>
      <c r="B350" s="129" t="str">
        <f> VLOOKUP($A350,datasets!$A:$B,2,0)</f>
        <v>Roberti et al. 2021, Canadian Journal of Earth Sciences (39PV5BL5)</v>
      </c>
      <c r="C350" s="26" t="s">
        <v>5478</v>
      </c>
      <c r="D350" s="176" t="s">
        <v>22</v>
      </c>
      <c r="E350" s="298">
        <v>4.3</v>
      </c>
      <c r="F350" s="117" t="s">
        <v>22</v>
      </c>
      <c r="G350" s="228" t="str">
        <f t="array" ref="G350"> index(publications!$A$1:$A$319, match($B350, publications!$B$1:$B$319, 0))</f>
        <v>Livia</v>
      </c>
    </row>
    <row r="351">
      <c r="A351" s="30" t="s">
        <v>4251</v>
      </c>
      <c r="B351" s="129" t="str">
        <f> VLOOKUP($A351,datasets!$A:$B,2,0)</f>
        <v>Roberti et al. 2021, Canadian Journal of Earth Sciences (39PV5BL5)</v>
      </c>
      <c r="C351" s="26" t="s">
        <v>5478</v>
      </c>
      <c r="D351" s="176" t="s">
        <v>22</v>
      </c>
      <c r="E351" s="298">
        <v>4.3</v>
      </c>
      <c r="F351" s="117" t="s">
        <v>22</v>
      </c>
      <c r="G351" s="228" t="str">
        <f t="array" ref="G351"> index(publications!$A$1:$A$319, match($B351, publications!$B$1:$B$319, 0))</f>
        <v>Livia</v>
      </c>
    </row>
    <row r="352">
      <c r="A352" s="30" t="s">
        <v>4252</v>
      </c>
      <c r="B352" s="129" t="str">
        <f> VLOOKUP($A352,datasets!$A:$B,2,0)</f>
        <v>Roberti et al. 2021, Canadian Journal of Earth Sciences (39PV5BL5)</v>
      </c>
      <c r="C352" s="26" t="s">
        <v>5478</v>
      </c>
      <c r="D352" s="176" t="s">
        <v>22</v>
      </c>
      <c r="E352" s="298">
        <v>1.8</v>
      </c>
      <c r="F352" s="117" t="s">
        <v>22</v>
      </c>
      <c r="G352" s="74" t="str">
        <f t="array" ref="G352"> index(publications!$A$1:$A$319, match($B352, publications!$B$1:$B$319, 0))</f>
        <v>Livia</v>
      </c>
    </row>
    <row r="353">
      <c r="A353" s="30" t="s">
        <v>4253</v>
      </c>
      <c r="B353" s="129" t="str">
        <f> VLOOKUP($A353,datasets!$A:$B,2,0)</f>
        <v>Roberti et al. 2021, Canadian Journal of Earth Sciences (39PV5BL5)</v>
      </c>
      <c r="C353" s="26" t="s">
        <v>5478</v>
      </c>
      <c r="D353" s="176" t="s">
        <v>22</v>
      </c>
      <c r="E353" s="298">
        <v>5.0</v>
      </c>
      <c r="F353" s="117" t="s">
        <v>22</v>
      </c>
      <c r="G353" s="228" t="str">
        <f t="array" ref="G353"> index(publications!$A$1:$A$319, match($B353, publications!$B$1:$B$319, 0))</f>
        <v>Livia</v>
      </c>
    </row>
    <row r="354">
      <c r="A354" s="30" t="s">
        <v>4254</v>
      </c>
      <c r="B354" s="129" t="str">
        <f> VLOOKUP($A354,datasets!$A:$B,2,0)</f>
        <v>Roberti et al. 2021, Canadian Journal of Earth Sciences (39PV5BL5)</v>
      </c>
      <c r="C354" s="26" t="s">
        <v>5478</v>
      </c>
      <c r="D354" s="176" t="s">
        <v>22</v>
      </c>
      <c r="E354" s="298">
        <v>1.9</v>
      </c>
      <c r="F354" s="117" t="s">
        <v>22</v>
      </c>
      <c r="G354" s="74" t="str">
        <f t="array" ref="G354"> index(publications!$A$1:$A$319, match($B354, publications!$B$1:$B$319, 0))</f>
        <v>Livia</v>
      </c>
    </row>
    <row r="355">
      <c r="A355" s="30" t="s">
        <v>4255</v>
      </c>
      <c r="B355" s="129" t="str">
        <f> VLOOKUP($A355,datasets!$A:$B,2,0)</f>
        <v>Roberti et al. 2021, Canadian Journal of Earth Sciences (39PV5BL5)</v>
      </c>
      <c r="C355" s="26" t="s">
        <v>5478</v>
      </c>
      <c r="D355" s="176" t="s">
        <v>22</v>
      </c>
      <c r="E355" s="298">
        <v>2.7</v>
      </c>
      <c r="F355" s="117" t="s">
        <v>22</v>
      </c>
      <c r="G355" s="228" t="str">
        <f t="array" ref="G355"> index(publications!$A$1:$A$319, match($B355, publications!$B$1:$B$319, 0))</f>
        <v>Livia</v>
      </c>
    </row>
    <row r="356">
      <c r="A356" s="30" t="s">
        <v>4256</v>
      </c>
      <c r="B356" s="129" t="str">
        <f> VLOOKUP($A356,datasets!$A:$B,2,0)</f>
        <v>Roberti et al. 2021, Canadian Journal of Earth Sciences (39PV5BL5)</v>
      </c>
      <c r="C356" s="26" t="s">
        <v>5478</v>
      </c>
      <c r="D356" s="176" t="s">
        <v>22</v>
      </c>
      <c r="E356" s="298">
        <v>2.2</v>
      </c>
      <c r="F356" s="117" t="s">
        <v>22</v>
      </c>
      <c r="G356" s="228" t="str">
        <f t="array" ref="G356"> index(publications!$A$1:$A$319, match($B356, publications!$B$1:$B$319, 0))</f>
        <v>Livia</v>
      </c>
    </row>
    <row r="357">
      <c r="A357" s="30" t="s">
        <v>4257</v>
      </c>
      <c r="B357" s="129" t="str">
        <f> VLOOKUP($A357,datasets!$A:$B,2,0)</f>
        <v>Rocchini et al. 2012, Computers &amp; Geosciences (V4UW2P8U)</v>
      </c>
      <c r="C357" s="26" t="s">
        <v>5481</v>
      </c>
      <c r="D357" s="176" t="s">
        <v>22</v>
      </c>
      <c r="E357" s="298" t="s">
        <v>22</v>
      </c>
      <c r="F357" s="117" t="s">
        <v>5511</v>
      </c>
      <c r="G357" s="74" t="str">
        <f t="array" ref="G357"> index(publications!$A$1:$A$319, match($B357, publications!$B$1:$B$319, 0))</f>
        <v>Bob</v>
      </c>
    </row>
    <row r="358">
      <c r="A358" s="30" t="s">
        <v>4259</v>
      </c>
      <c r="B358" s="129" t="str">
        <f> VLOOKUP($A358,datasets!$A:$B,2,0)</f>
        <v>Salach 2017, ISPRS - International Archives of the Photogrammetry, Remote Sensing and Spatial Information Sciences (LJ848PGR)</v>
      </c>
      <c r="C358" s="26" t="s">
        <v>5478</v>
      </c>
      <c r="D358" s="176" t="s">
        <v>22</v>
      </c>
      <c r="E358" s="298">
        <v>0.5</v>
      </c>
      <c r="F358" s="117" t="s">
        <v>22</v>
      </c>
      <c r="G358" s="74" t="str">
        <f t="array" ref="G358"> index(publications!$A$1:$A$319, match($B358, publications!$B$1:$B$319, 0))</f>
        <v>Anette</v>
      </c>
    </row>
    <row r="359">
      <c r="A359" s="30" t="s">
        <v>4263</v>
      </c>
      <c r="B359" s="129" t="str">
        <f> VLOOKUP($A359,datasets!$A:$B,2,0)</f>
        <v>Salach 2017, ISPRS - International Archives of the Photogrammetry, Remote Sensing and Spatial Information Sciences (LJ848PGR)</v>
      </c>
      <c r="C359" s="26" t="s">
        <v>5478</v>
      </c>
      <c r="D359" s="176" t="s">
        <v>22</v>
      </c>
      <c r="E359" s="298">
        <v>0.5</v>
      </c>
      <c r="F359" s="117" t="s">
        <v>22</v>
      </c>
      <c r="G359" s="74" t="str">
        <f t="array" ref="G359"> index(publications!$A$1:$A$319, match($B359, publications!$B$1:$B$319, 0))</f>
        <v>Anette</v>
      </c>
    </row>
    <row r="360">
      <c r="A360" s="30" t="s">
        <v>4264</v>
      </c>
      <c r="B360" s="129" t="str">
        <f> VLOOKUP($A360,datasets!$A:$B,2,0)</f>
        <v>Salach 2017, ISPRS - International Archives of the Photogrammetry, Remote Sensing and Spatial Information Sciences (LJ848PGR)</v>
      </c>
      <c r="C360" s="26" t="s">
        <v>5478</v>
      </c>
      <c r="D360" s="176" t="s">
        <v>22</v>
      </c>
      <c r="E360" s="298">
        <v>0.5</v>
      </c>
      <c r="F360" s="117" t="s">
        <v>22</v>
      </c>
      <c r="G360" s="74" t="str">
        <f t="array" ref="G360"> index(publications!$A$1:$A$319, match($B360, publications!$B$1:$B$319, 0))</f>
        <v>Anette</v>
      </c>
    </row>
    <row r="361">
      <c r="A361" s="30" t="s">
        <v>4265</v>
      </c>
      <c r="B361" s="129" t="str">
        <f> VLOOKUP($A361,datasets!$A:$B,2,0)</f>
        <v>Salach 2017, ISPRS - International Archives of the Photogrammetry, Remote Sensing and Spatial Information Sciences (LJ848PGR)</v>
      </c>
      <c r="C361" s="26" t="s">
        <v>5478</v>
      </c>
      <c r="D361" s="176" t="s">
        <v>22</v>
      </c>
      <c r="E361" s="298">
        <v>0.5</v>
      </c>
      <c r="F361" s="117" t="s">
        <v>22</v>
      </c>
      <c r="G361" s="74" t="str">
        <f t="array" ref="G361"> index(publications!$A$1:$A$319, match($B361, publications!$B$1:$B$319, 0))</f>
        <v>Anette</v>
      </c>
    </row>
    <row r="362">
      <c r="A362" s="30" t="s">
        <v>4266</v>
      </c>
      <c r="B362" s="129" t="str">
        <f> VLOOKUP($A362,datasets!$A:$B,2,0)</f>
        <v>Salach 2017, ISPRS - International Archives of the Photogrammetry, Remote Sensing and Spatial Information Sciences (LJ848PGR)</v>
      </c>
      <c r="C362" s="26" t="s">
        <v>5478</v>
      </c>
      <c r="D362" s="176" t="s">
        <v>22</v>
      </c>
      <c r="E362" s="298">
        <v>0.5</v>
      </c>
      <c r="F362" s="117" t="s">
        <v>22</v>
      </c>
      <c r="G362" s="74" t="str">
        <f t="array" ref="G362"> index(publications!$A$1:$A$319, match($B362, publications!$B$1:$B$319, 0))</f>
        <v>Anette</v>
      </c>
    </row>
    <row r="363">
      <c r="A363" s="30" t="s">
        <v>4267</v>
      </c>
      <c r="B363" s="129" t="str">
        <f> VLOOKUP($A363,datasets!$A:$B,2,0)</f>
        <v>Salach 2017, ISPRS - International Archives of the Photogrammetry, Remote Sensing and Spatial Information Sciences (LJ848PGR)</v>
      </c>
      <c r="C363" s="26" t="s">
        <v>5478</v>
      </c>
      <c r="D363" s="176" t="s">
        <v>22</v>
      </c>
      <c r="E363" s="298">
        <v>0.5</v>
      </c>
      <c r="F363" s="117" t="s">
        <v>22</v>
      </c>
      <c r="G363" s="74" t="str">
        <f t="array" ref="G363"> index(publications!$A$1:$A$319, match($B363, publications!$B$1:$B$319, 0))</f>
        <v>Anette</v>
      </c>
    </row>
    <row r="364">
      <c r="A364" s="30" t="s">
        <v>4268</v>
      </c>
      <c r="B364" s="129" t="str">
        <f> VLOOKUP($A364,datasets!$A:$B,2,0)</f>
        <v>Salach 2017, ISPRS - International Archives of the Photogrammetry, Remote Sensing and Spatial Information Sciences (LJ848PGR)</v>
      </c>
      <c r="C364" s="26" t="s">
        <v>5478</v>
      </c>
      <c r="D364" s="176" t="s">
        <v>22</v>
      </c>
      <c r="E364" s="298">
        <v>0.5</v>
      </c>
      <c r="F364" s="117" t="s">
        <v>22</v>
      </c>
      <c r="G364" s="74" t="str">
        <f t="array" ref="G364"> index(publications!$A$1:$A$319, match($B364, publications!$B$1:$B$319, 0))</f>
        <v>Anette</v>
      </c>
    </row>
    <row r="365">
      <c r="A365" s="9" t="s">
        <v>4269</v>
      </c>
      <c r="B365" s="129" t="str">
        <f> VLOOKUP($A365,datasets!$A:$B,2,0)</f>
        <v>Salach 2017, ISPRS - International Archives of the Photogrammetry, Remote Sensing and Spatial Information Sciences (LJ848PGR)</v>
      </c>
      <c r="C365" s="26" t="s">
        <v>5478</v>
      </c>
      <c r="D365" s="176" t="s">
        <v>22</v>
      </c>
      <c r="E365" s="298">
        <v>0.5</v>
      </c>
      <c r="F365" s="117" t="s">
        <v>22</v>
      </c>
      <c r="G365" s="74" t="str">
        <f t="array" ref="G365"> index(publications!$A$1:$A$319, match($B365, publications!$B$1:$B$319, 0))</f>
        <v>Anette</v>
      </c>
    </row>
    <row r="366">
      <c r="A366" s="9" t="s">
        <v>4270</v>
      </c>
      <c r="B366" s="129" t="str">
        <f> VLOOKUP($A366,datasets!$A:$B,2,0)</f>
        <v>Salach 2017, ISPRS - International Archives of the Photogrammetry, Remote Sensing and Spatial Information Sciences (LJ848PGR)</v>
      </c>
      <c r="C366" s="26" t="s">
        <v>5478</v>
      </c>
      <c r="D366" s="176" t="s">
        <v>22</v>
      </c>
      <c r="E366" s="298">
        <v>0.5</v>
      </c>
      <c r="F366" s="117" t="s">
        <v>22</v>
      </c>
      <c r="G366" s="74" t="str">
        <f t="array" ref="G366"> index(publications!$A$1:$A$319, match($B366, publications!$B$1:$B$319, 0))</f>
        <v>Anette</v>
      </c>
    </row>
    <row r="367">
      <c r="A367" s="9" t="s">
        <v>4271</v>
      </c>
      <c r="B367" s="129" t="str">
        <f> VLOOKUP($A367,datasets!$A:$B,2,0)</f>
        <v>Salach 2017, ISPRS - International Archives of the Photogrammetry, Remote Sensing and Spatial Information Sciences (LJ848PGR)</v>
      </c>
      <c r="C367" s="26" t="s">
        <v>5478</v>
      </c>
      <c r="D367" s="176" t="s">
        <v>22</v>
      </c>
      <c r="E367" s="298">
        <v>0.5</v>
      </c>
      <c r="F367" s="117" t="s">
        <v>22</v>
      </c>
      <c r="G367" s="74" t="str">
        <f t="array" ref="G367"> index(publications!$A$1:$A$319, match($B367, publications!$B$1:$B$319, 0))</f>
        <v>Anette</v>
      </c>
    </row>
    <row r="368">
      <c r="A368" s="9" t="s">
        <v>4273</v>
      </c>
      <c r="B368" s="129" t="str">
        <f> VLOOKUP($A368,datasets!$A:$B,2,0)</f>
        <v>Salach 2017, ISPRS - International Archives of the Photogrammetry, Remote Sensing and Spatial Information Sciences (LJ848PGR)</v>
      </c>
      <c r="C368" s="26" t="s">
        <v>5478</v>
      </c>
      <c r="D368" s="176" t="s">
        <v>22</v>
      </c>
      <c r="E368" s="298">
        <v>0.5</v>
      </c>
      <c r="F368" s="117" t="s">
        <v>22</v>
      </c>
      <c r="G368" s="74" t="str">
        <f t="array" ref="G368"> index(publications!$A$1:$A$319, match($B368, publications!$B$1:$B$319, 0))</f>
        <v>Anette</v>
      </c>
    </row>
    <row r="369">
      <c r="A369" s="9" t="s">
        <v>4274</v>
      </c>
      <c r="B369" s="129" t="str">
        <f> VLOOKUP($A369,datasets!$A:$B,2,0)</f>
        <v>Salach 2017, ISPRS - International Archives of the Photogrammetry, Remote Sensing and Spatial Information Sciences (LJ848PGR)</v>
      </c>
      <c r="C369" s="26" t="s">
        <v>5478</v>
      </c>
      <c r="D369" s="176" t="s">
        <v>22</v>
      </c>
      <c r="E369" s="298">
        <v>0.5</v>
      </c>
      <c r="F369" s="117" t="s">
        <v>22</v>
      </c>
      <c r="G369" s="74" t="str">
        <f t="array" ref="G369"> index(publications!$A$1:$A$319, match($B369, publications!$B$1:$B$319, 0))</f>
        <v>Anette</v>
      </c>
    </row>
    <row r="370">
      <c r="A370" s="9" t="s">
        <v>4275</v>
      </c>
      <c r="B370" s="129" t="str">
        <f> VLOOKUP($A370,datasets!$A:$B,2,0)</f>
        <v>Salach 2017, ISPRS - International Archives of the Photogrammetry, Remote Sensing and Spatial Information Sciences (LJ848PGR)</v>
      </c>
      <c r="C370" s="26" t="s">
        <v>5478</v>
      </c>
      <c r="D370" s="176" t="s">
        <v>22</v>
      </c>
      <c r="E370" s="298">
        <v>0.5</v>
      </c>
      <c r="F370" s="117" t="s">
        <v>22</v>
      </c>
      <c r="G370" s="74" t="str">
        <f t="array" ref="G370"> index(publications!$A$1:$A$319, match($B370, publications!$B$1:$B$319, 0))</f>
        <v>Anette</v>
      </c>
    </row>
    <row r="371">
      <c r="A371" s="9" t="s">
        <v>4276</v>
      </c>
      <c r="B371" s="129" t="str">
        <f> VLOOKUP($A371,datasets!$A:$B,2,0)</f>
        <v>Salach 2017, ISPRS - International Archives of the Photogrammetry, Remote Sensing and Spatial Information Sciences (LJ848PGR)</v>
      </c>
      <c r="C371" s="26" t="s">
        <v>5478</v>
      </c>
      <c r="D371" s="176" t="s">
        <v>22</v>
      </c>
      <c r="E371" s="298">
        <v>0.5</v>
      </c>
      <c r="F371" s="117" t="s">
        <v>22</v>
      </c>
      <c r="G371" s="74" t="str">
        <f t="array" ref="G371"> index(publications!$A$1:$A$319, match($B371, publications!$B$1:$B$319, 0))</f>
        <v>Anette</v>
      </c>
    </row>
    <row r="372">
      <c r="A372" s="9" t="s">
        <v>4277</v>
      </c>
      <c r="B372" s="129" t="str">
        <f> VLOOKUP($A372,datasets!$A:$B,2,0)</f>
        <v>Salach 2017, ISPRS - International Archives of the Photogrammetry, Remote Sensing and Spatial Information Sciences (LJ848PGR)</v>
      </c>
      <c r="C372" s="26" t="s">
        <v>5478</v>
      </c>
      <c r="D372" s="176" t="s">
        <v>22</v>
      </c>
      <c r="E372" s="298">
        <v>0.5</v>
      </c>
      <c r="F372" s="117" t="s">
        <v>22</v>
      </c>
      <c r="G372" s="74" t="str">
        <f t="array" ref="G372"> index(publications!$A$1:$A$319, match($B372, publications!$B$1:$B$319, 0))</f>
        <v>Anette</v>
      </c>
    </row>
    <row r="373">
      <c r="A373" s="30" t="s">
        <v>4278</v>
      </c>
      <c r="B373" s="129" t="str">
        <f> VLOOKUP($A373,datasets!$A:$B,2,0)</f>
        <v>Schiefer and Gilbert 2007, Geomorphology (UZ4K7DVA)</v>
      </c>
      <c r="C373" s="26" t="s">
        <v>5478</v>
      </c>
      <c r="D373" s="176">
        <v>0.3</v>
      </c>
      <c r="E373" s="298">
        <v>0.4</v>
      </c>
      <c r="F373" s="117" t="s">
        <v>22</v>
      </c>
      <c r="G373" s="228" t="str">
        <f t="array" ref="G373"> index(publications!$A$1:$A$319, match($B373, publications!$B$1:$B$319, 0))</f>
        <v>Livia</v>
      </c>
    </row>
    <row r="374">
      <c r="A374" s="30" t="s">
        <v>4280</v>
      </c>
      <c r="B374" s="129" t="str">
        <f> VLOOKUP($A374,datasets!$A:$B,2,0)</f>
        <v>Schiefer and Gilbert 2007, Geomorphology (UZ4K7DVA)</v>
      </c>
      <c r="C374" s="26" t="s">
        <v>5478</v>
      </c>
      <c r="D374" s="176">
        <v>0.3</v>
      </c>
      <c r="E374" s="298">
        <v>0.4</v>
      </c>
      <c r="F374" s="117" t="s">
        <v>22</v>
      </c>
      <c r="G374" s="228" t="str">
        <f t="array" ref="G374"> index(publications!$A$1:$A$319, match($B374, publications!$B$1:$B$319, 0))</f>
        <v>Livia</v>
      </c>
    </row>
    <row r="375">
      <c r="A375" s="30" t="s">
        <v>4281</v>
      </c>
      <c r="B375" s="129" t="str">
        <f> VLOOKUP($A375,datasets!$A:$B,2,0)</f>
        <v>Schiefer and Gilbert 2007, Geomorphology (UZ4K7DVA)</v>
      </c>
      <c r="C375" s="26" t="s">
        <v>5478</v>
      </c>
      <c r="D375" s="176">
        <v>0.3</v>
      </c>
      <c r="E375" s="298">
        <v>0.4</v>
      </c>
      <c r="F375" s="117" t="s">
        <v>22</v>
      </c>
      <c r="G375" s="228" t="str">
        <f t="array" ref="G375"> index(publications!$A$1:$A$319, match($B375, publications!$B$1:$B$319, 0))</f>
        <v>Livia</v>
      </c>
    </row>
    <row r="376">
      <c r="A376" s="26" t="s">
        <v>4282</v>
      </c>
      <c r="B376" s="129" t="str">
        <f> VLOOKUP($A376,datasets!$A:$B,2,0)</f>
        <v>Schiefer and Gilbert 2007, Geomorphology (UZ4K7DVA)</v>
      </c>
      <c r="C376" s="26" t="s">
        <v>5478</v>
      </c>
      <c r="D376" s="176">
        <v>0.3</v>
      </c>
      <c r="E376" s="298">
        <v>0.4</v>
      </c>
      <c r="F376" s="117" t="s">
        <v>22</v>
      </c>
      <c r="G376" s="228" t="str">
        <f t="array" ref="G376"> index(publications!$A$1:$A$319, match($B376, publications!$B$1:$B$319, 0))</f>
        <v>Livia</v>
      </c>
    </row>
    <row r="377">
      <c r="A377" s="30" t="s">
        <v>4283</v>
      </c>
      <c r="B377" s="129" t="str">
        <f> VLOOKUP($A377,datasets!$A:$B,2,0)</f>
        <v>Schiefer and Gilbert 2007, Geomorphology (UZ4K7DVA)</v>
      </c>
      <c r="C377" s="26" t="s">
        <v>5478</v>
      </c>
      <c r="D377" s="176">
        <v>0.3</v>
      </c>
      <c r="E377" s="298">
        <v>0.4</v>
      </c>
      <c r="F377" s="117" t="s">
        <v>22</v>
      </c>
      <c r="G377" s="228" t="str">
        <f t="array" ref="G377"> index(publications!$A$1:$A$319, match($B377, publications!$B$1:$B$319, 0))</f>
        <v>Livia</v>
      </c>
    </row>
    <row r="378">
      <c r="A378" s="30" t="s">
        <v>4284</v>
      </c>
      <c r="B378" s="129" t="str">
        <f> VLOOKUP($A378,datasets!$A:$B,2,0)</f>
        <v>Schiefer and Gilbert 2007, Geomorphology (UZ4K7DVA)</v>
      </c>
      <c r="C378" s="26" t="s">
        <v>5478</v>
      </c>
      <c r="D378" s="176">
        <v>0.3</v>
      </c>
      <c r="E378" s="298">
        <v>0.4</v>
      </c>
      <c r="F378" s="117" t="s">
        <v>22</v>
      </c>
      <c r="G378" s="228" t="str">
        <f t="array" ref="G378"> index(publications!$A$1:$A$319, match($B378, publications!$B$1:$B$319, 0))</f>
        <v>Livia</v>
      </c>
    </row>
    <row r="379">
      <c r="A379" s="30" t="s">
        <v>4285</v>
      </c>
      <c r="B379" s="129" t="str">
        <f> VLOOKUP($A379,datasets!$A:$B,2,0)</f>
        <v>Schiefer and Gilbert 2007, Geomorphology (UZ4K7DVA)</v>
      </c>
      <c r="C379" s="26" t="s">
        <v>5478</v>
      </c>
      <c r="D379" s="176">
        <v>0.3</v>
      </c>
      <c r="E379" s="298">
        <v>0.4</v>
      </c>
      <c r="F379" s="117" t="s">
        <v>22</v>
      </c>
      <c r="G379" s="228" t="str">
        <f t="array" ref="G379"> index(publications!$A$1:$A$319, match($B379, publications!$B$1:$B$319, 0))</f>
        <v>Livia</v>
      </c>
    </row>
    <row r="380">
      <c r="A380" s="30" t="s">
        <v>4286</v>
      </c>
      <c r="B380" s="129" t="str">
        <f> VLOOKUP($A380,datasets!$A:$B,2,0)</f>
        <v>Schiefer and Gilbert 2007, Geomorphology (UZ4K7DVA)</v>
      </c>
      <c r="C380" s="26" t="s">
        <v>5478</v>
      </c>
      <c r="D380" s="176">
        <v>0.3</v>
      </c>
      <c r="E380" s="298">
        <v>0.4</v>
      </c>
      <c r="F380" s="117" t="s">
        <v>22</v>
      </c>
      <c r="G380" s="228" t="str">
        <f t="array" ref="G380"> index(publications!$A$1:$A$319, match($B380, publications!$B$1:$B$319, 0))</f>
        <v>Livia</v>
      </c>
    </row>
    <row r="381">
      <c r="A381" s="30" t="s">
        <v>4287</v>
      </c>
      <c r="B381" s="129" t="str">
        <f> VLOOKUP($A381,datasets!$A:$B,2,0)</f>
        <v>Schiefer and Gilbert 2007, Geomorphology (UZ4K7DVA)</v>
      </c>
      <c r="C381" s="26" t="s">
        <v>5478</v>
      </c>
      <c r="D381" s="176">
        <v>0.3</v>
      </c>
      <c r="E381" s="298">
        <v>0.4</v>
      </c>
      <c r="F381" s="117" t="s">
        <v>22</v>
      </c>
      <c r="G381" s="228" t="str">
        <f t="array" ref="G381"> index(publications!$A$1:$A$319, match($B381, publications!$B$1:$B$319, 0))</f>
        <v>Livia</v>
      </c>
    </row>
    <row r="382">
      <c r="A382" s="30" t="s">
        <v>4288</v>
      </c>
      <c r="B382" s="129" t="str">
        <f> VLOOKUP($A382,datasets!$A:$B,2,0)</f>
        <v>Schiefer and Gilbert 2007, Geomorphology (UZ4K7DVA)</v>
      </c>
      <c r="C382" s="26" t="s">
        <v>5478</v>
      </c>
      <c r="D382" s="176">
        <v>0.3</v>
      </c>
      <c r="E382" s="298">
        <v>0.4</v>
      </c>
      <c r="F382" s="117" t="s">
        <v>22</v>
      </c>
      <c r="G382" s="228" t="str">
        <f t="array" ref="G382"> index(publications!$A$1:$A$319, match($B382, publications!$B$1:$B$319, 0))</f>
        <v>Livia</v>
      </c>
    </row>
    <row r="383">
      <c r="A383" s="30" t="s">
        <v>4289</v>
      </c>
      <c r="B383" s="129" t="str">
        <f> VLOOKUP($A383,datasets!$A:$B,2,0)</f>
        <v>Schiefer and Gilbert 2007, Geomorphology (UZ4K7DVA)</v>
      </c>
      <c r="C383" s="26" t="s">
        <v>5478</v>
      </c>
      <c r="D383" s="176">
        <v>0.3</v>
      </c>
      <c r="E383" s="298">
        <v>0.4</v>
      </c>
      <c r="F383" s="117" t="s">
        <v>22</v>
      </c>
      <c r="G383" s="228" t="str">
        <f t="array" ref="G383"> index(publications!$A$1:$A$319, match($B383, publications!$B$1:$B$319, 0))</f>
        <v>Livia</v>
      </c>
    </row>
    <row r="384">
      <c r="A384" s="30" t="s">
        <v>4290</v>
      </c>
      <c r="B384" s="129" t="str">
        <f> VLOOKUP($A384,datasets!$A:$B,2,0)</f>
        <v>Schiefer and Gilbert 2007, Geomorphology (UZ4K7DVA)</v>
      </c>
      <c r="C384" s="26" t="s">
        <v>5478</v>
      </c>
      <c r="D384" s="176">
        <v>0.3</v>
      </c>
      <c r="E384" s="298">
        <v>0.4</v>
      </c>
      <c r="F384" s="117" t="s">
        <v>22</v>
      </c>
      <c r="G384" s="228" t="str">
        <f t="array" ref="G384"> index(publications!$A$1:$A$319, match($B384, publications!$B$1:$B$319, 0))</f>
        <v>Livia</v>
      </c>
    </row>
    <row r="385">
      <c r="A385" s="30" t="s">
        <v>4291</v>
      </c>
      <c r="B385" s="129" t="str">
        <f> VLOOKUP($A385,datasets!$A:$B,2,0)</f>
        <v>Schmidt et al. 2001, IGARSS 2001. Scanning the Present and Resolving the Future. Proceedings. IEEE 2001 International Geoscience and Remote Sensing Symposium (WCZUHQVX)</v>
      </c>
      <c r="C385" s="26" t="s">
        <v>5478</v>
      </c>
      <c r="D385" s="176" t="s">
        <v>22</v>
      </c>
      <c r="E385" s="298" t="s">
        <v>22</v>
      </c>
      <c r="F385" s="117" t="s">
        <v>5512</v>
      </c>
      <c r="G385" s="74" t="str">
        <f t="array" ref="G385"> index(publications!$A$1:$A$319, match($B385, publications!$B$1:$B$319, 0))</f>
        <v>Amaury</v>
      </c>
    </row>
    <row r="386">
      <c r="A386" s="30" t="s">
        <v>4293</v>
      </c>
      <c r="B386" s="129" t="str">
        <f> VLOOKUP($A386,datasets!$A:$B,2,0)</f>
        <v>Seccaroni et al. 2018, Proceedings (VAS8PQGQ)</v>
      </c>
      <c r="C386" s="26" t="s">
        <v>5478</v>
      </c>
      <c r="D386" s="176" t="s">
        <v>22</v>
      </c>
      <c r="E386" s="311">
        <v>2.0</v>
      </c>
      <c r="F386" s="117" t="s">
        <v>5513</v>
      </c>
      <c r="G386" s="228" t="str">
        <f t="array" ref="G386"> index(publications!$A$1:$A$319, match($B386, publications!$B$1:$B$319, 0))</f>
        <v>Livia</v>
      </c>
    </row>
    <row r="387">
      <c r="A387" s="26" t="s">
        <v>4298</v>
      </c>
      <c r="B387" s="129" t="str">
        <f> VLOOKUP($A387,datasets!$A:$B,2,0)</f>
        <v>Seccaroni et al. 2018, Proceedings (VAS8PQGQ)</v>
      </c>
      <c r="C387" s="26" t="s">
        <v>5478</v>
      </c>
      <c r="D387" s="176" t="s">
        <v>22</v>
      </c>
      <c r="E387" s="311">
        <v>1.0</v>
      </c>
      <c r="F387" s="117" t="s">
        <v>5513</v>
      </c>
      <c r="G387" s="228" t="str">
        <f t="array" ref="G387"> index(publications!$A$1:$A$319, match($B387, publications!$B$1:$B$319, 0))</f>
        <v>Livia</v>
      </c>
    </row>
    <row r="388">
      <c r="A388" s="26" t="s">
        <v>4299</v>
      </c>
      <c r="B388" s="129" t="str">
        <f> VLOOKUP($A388,datasets!$A:$B,2,0)</f>
        <v>Seccaroni et al. 2018, Proceedings (VAS8PQGQ)</v>
      </c>
      <c r="C388" s="26" t="s">
        <v>5478</v>
      </c>
      <c r="D388" s="176" t="s">
        <v>22</v>
      </c>
      <c r="E388" s="311">
        <v>0.5</v>
      </c>
      <c r="F388" s="117" t="s">
        <v>5513</v>
      </c>
      <c r="G388" s="228" t="str">
        <f t="array" ref="G388"> index(publications!$A$1:$A$319, match($B388, publications!$B$1:$B$319, 0))</f>
        <v>Livia</v>
      </c>
    </row>
    <row r="389">
      <c r="A389" s="26" t="s">
        <v>4300</v>
      </c>
      <c r="B389" s="129" t="str">
        <f> VLOOKUP($A389,datasets!$A:$B,2,0)</f>
        <v>Seccaroni et al. 2018, Proceedings (VAS8PQGQ)</v>
      </c>
      <c r="C389" s="26" t="s">
        <v>5478</v>
      </c>
      <c r="D389" s="176" t="s">
        <v>22</v>
      </c>
      <c r="E389" s="311">
        <v>0.35</v>
      </c>
      <c r="F389" s="117" t="s">
        <v>5513</v>
      </c>
      <c r="G389" s="228" t="str">
        <f t="array" ref="G389"> index(publications!$A$1:$A$319, match($B389, publications!$B$1:$B$319, 0))</f>
        <v>Livia</v>
      </c>
    </row>
    <row r="390">
      <c r="A390" s="30" t="s">
        <v>4301</v>
      </c>
      <c r="B390" s="129" t="str">
        <f> VLOOKUP($A390,datasets!$A:$B,2,0)</f>
        <v>Sevara 2013, International Journal of Heritage in the Digital Era (HRXNERQE)</v>
      </c>
      <c r="C390" s="26" t="s">
        <v>5478</v>
      </c>
      <c r="D390" s="176">
        <v>0.5</v>
      </c>
      <c r="E390" s="298">
        <v>6.0</v>
      </c>
      <c r="F390" s="117" t="s">
        <v>22</v>
      </c>
      <c r="G390" s="228" t="str">
        <f t="array" ref="G390"> index(publications!$A$1:$A$319, match($B390, publications!$B$1:$B$319, 0))</f>
        <v>Amaury</v>
      </c>
    </row>
    <row r="391">
      <c r="A391" s="26" t="s">
        <v>4304</v>
      </c>
      <c r="B391" s="129" t="str">
        <f> VLOOKUP($A391,datasets!$A:$B,2,0)</f>
        <v>Sevara 2013, International Journal of Heritage in the Digital Era (HRXNERQE)</v>
      </c>
      <c r="C391" s="26" t="s">
        <v>5478</v>
      </c>
      <c r="D391" s="176">
        <v>6.0</v>
      </c>
      <c r="E391" s="298">
        <v>6.0</v>
      </c>
      <c r="F391" s="117" t="s">
        <v>22</v>
      </c>
      <c r="G391" s="228" t="str">
        <f t="array" ref="G391"> index(publications!$A$1:$A$319, match($B391, publications!$B$1:$B$319, 0))</f>
        <v>Amaury</v>
      </c>
    </row>
    <row r="392">
      <c r="A392" s="30" t="s">
        <v>4307</v>
      </c>
      <c r="B392" s="129" t="str">
        <f> VLOOKUP($A392,datasets!$A:$B,2,0)</f>
        <v>Sevara et al. 2018, Journal of Archaeological Method and Theory (RCSSD3W5)</v>
      </c>
      <c r="C392" s="26" t="s">
        <v>5478</v>
      </c>
      <c r="D392" s="176" t="s">
        <v>22</v>
      </c>
      <c r="E392" s="298">
        <v>0.5</v>
      </c>
      <c r="F392" s="117" t="s">
        <v>22</v>
      </c>
      <c r="G392" s="74" t="str">
        <f t="array" ref="G392"> index(publications!$A$1:$A$319, match($B392, publications!$B$1:$B$319, 0))</f>
        <v>Amaury</v>
      </c>
    </row>
    <row r="393">
      <c r="A393" s="26" t="s">
        <v>4311</v>
      </c>
      <c r="B393" s="129" t="str">
        <f> VLOOKUP($A393,datasets!$A:$B,2,0)</f>
        <v>Sevara et al. 2018, Journal of Archaeological Method and Theory (RCSSD3W5)</v>
      </c>
      <c r="C393" s="26" t="s">
        <v>5478</v>
      </c>
      <c r="D393" s="176" t="s">
        <v>22</v>
      </c>
      <c r="E393" s="298">
        <v>0.5</v>
      </c>
      <c r="F393" s="117" t="s">
        <v>22</v>
      </c>
      <c r="G393" s="74" t="str">
        <f t="array" ref="G393"> index(publications!$A$1:$A$319, match($B393, publications!$B$1:$B$319, 0))</f>
        <v>Amaury</v>
      </c>
    </row>
    <row r="394">
      <c r="A394" s="26" t="s">
        <v>4312</v>
      </c>
      <c r="B394" s="129" t="str">
        <f> VLOOKUP($A394,datasets!$A:$B,2,0)</f>
        <v>Sevara et al. 2018, Journal of Archaeological Method and Theory (RCSSD3W5)</v>
      </c>
      <c r="C394" s="26" t="s">
        <v>5478</v>
      </c>
      <c r="D394" s="176" t="s">
        <v>22</v>
      </c>
      <c r="E394" s="298">
        <v>0.5</v>
      </c>
      <c r="F394" s="117" t="s">
        <v>22</v>
      </c>
      <c r="G394" s="74" t="str">
        <f t="array" ref="G394"> index(publications!$A$1:$A$319, match($B394, publications!$B$1:$B$319, 0))</f>
        <v>Amaury</v>
      </c>
    </row>
    <row r="395">
      <c r="A395" s="26" t="s">
        <v>4313</v>
      </c>
      <c r="B395" s="129" t="str">
        <f> VLOOKUP($A395,datasets!$A:$B,2,0)</f>
        <v>Sevara et al. 2018, Journal of Archaeological Method and Theory (RCSSD3W5)</v>
      </c>
      <c r="C395" s="26" t="s">
        <v>5478</v>
      </c>
      <c r="D395" s="176" t="s">
        <v>22</v>
      </c>
      <c r="E395" s="298">
        <v>0.5</v>
      </c>
      <c r="F395" s="117" t="s">
        <v>22</v>
      </c>
      <c r="G395" s="74" t="str">
        <f t="array" ref="G395"> index(publications!$A$1:$A$319, match($B395, publications!$B$1:$B$319, 0))</f>
        <v>Amaury</v>
      </c>
    </row>
    <row r="396">
      <c r="A396" s="30" t="s">
        <v>4314</v>
      </c>
      <c r="B396" s="129" t="str">
        <f> VLOOKUP($A396,datasets!$A:$B,2,0)</f>
        <v>Shevchenko et al. 2020, Communications Earth &amp; Environment (FYPPE3AR)</v>
      </c>
      <c r="C396" s="26" t="s">
        <v>5478</v>
      </c>
      <c r="D396" s="176" t="s">
        <v>22</v>
      </c>
      <c r="E396" s="298" t="s">
        <v>22</v>
      </c>
      <c r="F396" s="117" t="s">
        <v>22</v>
      </c>
      <c r="G396" s="74" t="str">
        <f t="array" ref="G396"> index(publications!$A$1:$A$319, match($B396, publications!$B$1:$B$319, 0))</f>
        <v>Livia</v>
      </c>
    </row>
    <row r="397">
      <c r="A397" s="30" t="s">
        <v>4317</v>
      </c>
      <c r="B397" s="129" t="str">
        <f> VLOOKUP($A397,datasets!$A:$B,2,0)</f>
        <v>Shevchenko et al. 2020, Communications Earth &amp; Environment (FYPPE3AR)</v>
      </c>
      <c r="C397" s="26" t="s">
        <v>5478</v>
      </c>
      <c r="D397" s="176" t="s">
        <v>22</v>
      </c>
      <c r="E397" s="298" t="s">
        <v>22</v>
      </c>
      <c r="F397" s="117" t="s">
        <v>22</v>
      </c>
      <c r="G397" s="74" t="str">
        <f t="array" ref="G397"> index(publications!$A$1:$A$319, match($B397, publications!$B$1:$B$319, 0))</f>
        <v>Livia</v>
      </c>
    </row>
    <row r="398">
      <c r="A398" s="30" t="s">
        <v>4318</v>
      </c>
      <c r="B398" s="129" t="str">
        <f> VLOOKUP($A398,datasets!$A:$B,2,0)</f>
        <v>Shevchenko et al. 2020, Communications Earth &amp; Environment (FYPPE3AR)</v>
      </c>
      <c r="C398" s="26" t="s">
        <v>5478</v>
      </c>
      <c r="D398" s="176" t="s">
        <v>22</v>
      </c>
      <c r="E398" s="298" t="s">
        <v>22</v>
      </c>
      <c r="F398" s="117" t="s">
        <v>22</v>
      </c>
      <c r="G398" s="74" t="str">
        <f t="array" ref="G398"> index(publications!$A$1:$A$319, match($B398, publications!$B$1:$B$319, 0))</f>
        <v>Livia</v>
      </c>
    </row>
    <row r="399">
      <c r="A399" s="30" t="s">
        <v>4319</v>
      </c>
      <c r="B399" s="129" t="str">
        <f> VLOOKUP($A399,datasets!$A:$B,2,0)</f>
        <v>Shevchenko et al. 2020, Communications Earth &amp; Environment (FYPPE3AR)</v>
      </c>
      <c r="C399" s="26" t="s">
        <v>5478</v>
      </c>
      <c r="D399" s="176" t="s">
        <v>22</v>
      </c>
      <c r="E399" s="298" t="s">
        <v>22</v>
      </c>
      <c r="F399" s="117" t="s">
        <v>22</v>
      </c>
      <c r="G399" s="74" t="str">
        <f t="array" ref="G399"> index(publications!$A$1:$A$319, match($B399, publications!$B$1:$B$319, 0))</f>
        <v>Livia</v>
      </c>
    </row>
    <row r="400">
      <c r="A400" s="30" t="s">
        <v>4320</v>
      </c>
      <c r="B400" s="129" t="str">
        <f> VLOOKUP($A400,datasets!$A:$B,2,0)</f>
        <v>Shevchenko et al. 2020, Communications Earth &amp; Environment (FYPPE3AR)</v>
      </c>
      <c r="C400" s="26" t="s">
        <v>5478</v>
      </c>
      <c r="D400" s="176" t="s">
        <v>22</v>
      </c>
      <c r="E400" s="298" t="s">
        <v>22</v>
      </c>
      <c r="F400" s="117" t="s">
        <v>22</v>
      </c>
      <c r="G400" s="74" t="str">
        <f t="array" ref="G400"> index(publications!$A$1:$A$319, match($B400, publications!$B$1:$B$319, 0))</f>
        <v>Livia</v>
      </c>
    </row>
    <row r="401">
      <c r="A401" s="30" t="s">
        <v>4321</v>
      </c>
      <c r="B401" s="129" t="str">
        <f> VLOOKUP($A401,datasets!$A:$B,2,0)</f>
        <v>Shevchenko et al. 2020, Communications Earth &amp; Environment (FYPPE3AR)</v>
      </c>
      <c r="C401" s="26" t="s">
        <v>5478</v>
      </c>
      <c r="D401" s="176" t="s">
        <v>22</v>
      </c>
      <c r="E401" s="298" t="s">
        <v>22</v>
      </c>
      <c r="F401" s="117" t="s">
        <v>22</v>
      </c>
      <c r="G401" s="74" t="str">
        <f t="array" ref="G401"> index(publications!$A$1:$A$319, match($B401, publications!$B$1:$B$319, 0))</f>
        <v>Livia</v>
      </c>
    </row>
    <row r="402">
      <c r="A402" s="30" t="s">
        <v>4322</v>
      </c>
      <c r="B402" s="129" t="str">
        <f> VLOOKUP($A402,datasets!$A:$B,2,0)</f>
        <v>Shevchenko et al. 2020, Communications Earth &amp; Environment (FYPPE3AR)</v>
      </c>
      <c r="C402" s="26" t="s">
        <v>5478</v>
      </c>
      <c r="D402" s="176" t="s">
        <v>22</v>
      </c>
      <c r="E402" s="298" t="s">
        <v>22</v>
      </c>
      <c r="F402" s="117" t="s">
        <v>22</v>
      </c>
      <c r="G402" s="74" t="str">
        <f t="array" ref="G402"> index(publications!$A$1:$A$319, match($B402, publications!$B$1:$B$319, 0))</f>
        <v>Livia</v>
      </c>
    </row>
    <row r="403">
      <c r="A403" s="30" t="s">
        <v>4323</v>
      </c>
      <c r="B403" s="129" t="str">
        <f> VLOOKUP($A403,datasets!$A:$B,2,0)</f>
        <v>Shevchenko et al. 2020, Communications Earth &amp; Environment (FYPPE3AR)</v>
      </c>
      <c r="C403" s="26" t="s">
        <v>5478</v>
      </c>
      <c r="D403" s="176" t="s">
        <v>22</v>
      </c>
      <c r="E403" s="298" t="s">
        <v>22</v>
      </c>
      <c r="F403" s="117" t="s">
        <v>22</v>
      </c>
      <c r="G403" s="74" t="str">
        <f t="array" ref="G403"> index(publications!$A$1:$A$319, match($B403, publications!$B$1:$B$319, 0))</f>
        <v>Livia</v>
      </c>
    </row>
    <row r="404">
      <c r="A404" s="30" t="s">
        <v>4324</v>
      </c>
      <c r="B404" s="129" t="str">
        <f> VLOOKUP($A404,datasets!$A:$B,2,0)</f>
        <v>Sohn et al. 2004, The Photogrammetric Record (JPQS9JXB)</v>
      </c>
      <c r="C404" s="26" t="s">
        <v>5478</v>
      </c>
      <c r="D404" s="176">
        <v>2.7</v>
      </c>
      <c r="E404" s="298">
        <v>10.0</v>
      </c>
      <c r="F404" s="117" t="s">
        <v>22</v>
      </c>
      <c r="G404" s="228" t="str">
        <f t="array" ref="G404"> index(publications!$A$1:$A$319, match($B404, publications!$B$1:$B$319, 0))</f>
        <v>Bob</v>
      </c>
    </row>
    <row r="405">
      <c r="A405" s="30" t="s">
        <v>4325</v>
      </c>
      <c r="B405" s="129" t="str">
        <f> VLOOKUP($A405,datasets!$A:$B,2,0)</f>
        <v>Stăncioiu et al. 2021, Science of The Total Environment (RENZSNMD)</v>
      </c>
      <c r="C405" s="26" t="s">
        <v>5481</v>
      </c>
      <c r="D405" s="176" t="s">
        <v>22</v>
      </c>
      <c r="E405" s="298" t="s">
        <v>22</v>
      </c>
      <c r="F405" s="117" t="s">
        <v>3052</v>
      </c>
      <c r="G405" s="74" t="str">
        <f t="array" ref="G405"> index(publications!$A$1:$A$319, match($B405, publications!$B$1:$B$319, 0))</f>
        <v>Bob</v>
      </c>
    </row>
    <row r="406">
      <c r="A406" s="30" t="s">
        <v>4326</v>
      </c>
      <c r="B406" s="129" t="str">
        <f> VLOOKUP($A406,datasets!$A:$B,2,0)</f>
        <v>Stark et al. 2020, Journal of Geomorphology (42S2BQKV)</v>
      </c>
      <c r="C406" s="26" t="s">
        <v>5478</v>
      </c>
      <c r="D406" s="176">
        <v>0.3</v>
      </c>
      <c r="E406" s="298">
        <v>1.0</v>
      </c>
      <c r="F406" s="117" t="s">
        <v>22</v>
      </c>
      <c r="G406" s="74" t="str">
        <f t="array" ref="G406"> index(publications!$A$1:$A$319, match($B406, publications!$B$1:$B$319, 0))</f>
        <v>Anette</v>
      </c>
    </row>
    <row r="407">
      <c r="A407" s="30" t="s">
        <v>4330</v>
      </c>
      <c r="B407" s="129" t="str">
        <f> VLOOKUP($A407,datasets!$A:$B,2,0)</f>
        <v>Stark et al. 2020, Journal of Geomorphology (42S2BQKV)</v>
      </c>
      <c r="C407" s="26" t="s">
        <v>5478</v>
      </c>
      <c r="D407" s="176">
        <v>0.78</v>
      </c>
      <c r="E407" s="298">
        <v>1.0</v>
      </c>
      <c r="F407" s="117" t="s">
        <v>22</v>
      </c>
      <c r="G407" s="74" t="str">
        <f t="array" ref="G407"> index(publications!$A$1:$A$319, match($B407, publications!$B$1:$B$319, 0))</f>
        <v>Anette</v>
      </c>
    </row>
    <row r="408">
      <c r="A408" s="30" t="s">
        <v>4331</v>
      </c>
      <c r="B408" s="129" t="str">
        <f> VLOOKUP($A408,datasets!$A:$B,2,0)</f>
        <v>Stott et al. 2018, Proceedings of the National Academy of Sciences (UUN2FYMP)</v>
      </c>
      <c r="C408" s="26" t="s">
        <v>5478</v>
      </c>
      <c r="D408" s="176">
        <v>2.0</v>
      </c>
      <c r="E408" s="298" t="s">
        <v>22</v>
      </c>
      <c r="F408" s="117" t="s">
        <v>22</v>
      </c>
      <c r="G408" s="74" t="str">
        <f t="array" ref="G408"> index(publications!$A$1:$A$319, match($B408, publications!$B$1:$B$319, 0))</f>
        <v>Livia</v>
      </c>
    </row>
    <row r="409">
      <c r="A409" s="30" t="s">
        <v>4333</v>
      </c>
      <c r="B409" s="129" t="str">
        <f> VLOOKUP($A409,datasets!$A:$B,2,0)</f>
        <v>Surazakov and Aizen 2010, Photogrammetric Engineering &amp; Remote Sensing (QUZPQPWA)</v>
      </c>
      <c r="C409" s="26" t="s">
        <v>5478</v>
      </c>
      <c r="D409" s="176" t="s">
        <v>22</v>
      </c>
      <c r="E409" s="298">
        <v>60.0</v>
      </c>
      <c r="F409" s="117" t="s">
        <v>22</v>
      </c>
      <c r="G409" s="228" t="str">
        <f t="array" ref="G409"> index(publications!$A$1:$A$319, match($B409, publications!$B$1:$B$319, 0))</f>
        <v>Melanie</v>
      </c>
    </row>
    <row r="410">
      <c r="A410" s="30" t="s">
        <v>4339</v>
      </c>
      <c r="B410" s="129" t="str">
        <f> VLOOKUP($A410,datasets!$A:$B,2,0)</f>
        <v>Surazakov and Aizen 2010, Photogrammetric Engineering &amp; Remote Sensing (QUZPQPWA)</v>
      </c>
      <c r="C410" s="26" t="s">
        <v>5478</v>
      </c>
      <c r="D410" s="176" t="s">
        <v>22</v>
      </c>
      <c r="E410" s="298" t="s">
        <v>22</v>
      </c>
      <c r="F410" s="117" t="s">
        <v>22</v>
      </c>
      <c r="G410" s="74" t="str">
        <f t="array" ref="G410"> index(publications!$A$1:$A$319, match($B410, publications!$B$1:$B$319, 0))</f>
        <v>Melanie</v>
      </c>
    </row>
    <row r="411">
      <c r="A411" s="30" t="s">
        <v>4340</v>
      </c>
      <c r="B411" s="129" t="str">
        <f> VLOOKUP($A411,datasets!$A:$B,2,0)</f>
        <v>Tian et al. 2019, IGARSS 2019 - 2019 IEEE International Geoscience and Remote Sensing Symposium (3Q3MUWTB)</v>
      </c>
      <c r="C411" s="26" t="s">
        <v>5478</v>
      </c>
      <c r="D411" s="176" t="s">
        <v>22</v>
      </c>
      <c r="E411" s="298">
        <v>500.0</v>
      </c>
      <c r="F411" s="117" t="s">
        <v>5514</v>
      </c>
      <c r="G411" s="228" t="str">
        <f t="array" ref="G411"> index(publications!$A$1:$A$319, match($B411, publications!$B$1:$B$319, 0))</f>
        <v>Amaury</v>
      </c>
    </row>
    <row r="412">
      <c r="A412" s="26" t="s">
        <v>4344</v>
      </c>
      <c r="B412" s="129" t="str">
        <f> VLOOKUP($A412,datasets!$A:$B,2,0)</f>
        <v>Tian et al. 2019, IGARSS 2019 - 2019 IEEE International Geoscience and Remote Sensing Symposium (3Q3MUWTB)</v>
      </c>
      <c r="C412" s="26" t="s">
        <v>5478</v>
      </c>
      <c r="D412" s="176" t="s">
        <v>22</v>
      </c>
      <c r="E412" s="298">
        <v>500.0</v>
      </c>
      <c r="F412" s="117" t="s">
        <v>5514</v>
      </c>
      <c r="G412" s="228" t="str">
        <f t="array" ref="G412"> index(publications!$A$1:$A$319, match($B412, publications!$B$1:$B$319, 0))</f>
        <v>Amaury</v>
      </c>
    </row>
    <row r="413">
      <c r="A413" s="26" t="s">
        <v>4345</v>
      </c>
      <c r="B413" s="129" t="str">
        <f> VLOOKUP($A413,datasets!$A:$B,2,0)</f>
        <v>Tian et al. 2019, IGARSS 2019 - 2019 IEEE International Geoscience and Remote Sensing Symposium (3Q3MUWTB)</v>
      </c>
      <c r="C413" s="26" t="s">
        <v>5478</v>
      </c>
      <c r="D413" s="176" t="s">
        <v>22</v>
      </c>
      <c r="E413" s="298">
        <v>500.0</v>
      </c>
      <c r="F413" s="117" t="s">
        <v>5514</v>
      </c>
      <c r="G413" s="228" t="str">
        <f t="array" ref="G413"> index(publications!$A$1:$A$319, match($B413, publications!$B$1:$B$319, 0))</f>
        <v>Amaury</v>
      </c>
    </row>
    <row r="414">
      <c r="A414" s="26" t="s">
        <v>4346</v>
      </c>
      <c r="B414" s="129" t="str">
        <f> VLOOKUP($A414,datasets!$A:$B,2,0)</f>
        <v>Tian et al. 2019, IGARSS 2019 - 2019 IEEE International Geoscience and Remote Sensing Symposium (3Q3MUWTB)</v>
      </c>
      <c r="C414" s="26" t="s">
        <v>5478</v>
      </c>
      <c r="D414" s="176" t="s">
        <v>22</v>
      </c>
      <c r="E414" s="298">
        <v>500.0</v>
      </c>
      <c r="F414" s="117" t="s">
        <v>5514</v>
      </c>
      <c r="G414" s="228" t="str">
        <f t="array" ref="G414"> index(publications!$A$1:$A$319, match($B414, publications!$B$1:$B$319, 0))</f>
        <v>Amaury</v>
      </c>
    </row>
    <row r="415">
      <c r="A415" s="30" t="s">
        <v>4347</v>
      </c>
      <c r="B415" s="129" t="str">
        <f> VLOOKUP($A415,datasets!$A:$B,2,0)</f>
        <v>Triglav‐Čekada et al. 2011, The Photogrammetric Record (E5HRBYHP)</v>
      </c>
      <c r="C415" s="26" t="s">
        <v>5481</v>
      </c>
      <c r="D415" s="176" t="s">
        <v>22</v>
      </c>
      <c r="E415" s="298" t="s">
        <v>22</v>
      </c>
      <c r="F415" s="117" t="s">
        <v>5515</v>
      </c>
      <c r="G415" s="74" t="str">
        <f t="array" ref="G415"> index(publications!$A$1:$A$319, match($B415, publications!$B$1:$B$319, 0))</f>
        <v>Bob</v>
      </c>
    </row>
    <row r="416">
      <c r="A416" s="30" t="s">
        <v>4350</v>
      </c>
      <c r="B416" s="129" t="str">
        <f> VLOOKUP($A416,datasets!$A:$B,2,0)</f>
        <v>Turek et al. 2018, Proceedings of the 4th International Conference on Geographical Information Systems Theory, Applications and Management (UKWG7DZS)</v>
      </c>
      <c r="C416" s="26" t="s">
        <v>5478</v>
      </c>
      <c r="D416" s="176" t="s">
        <v>22</v>
      </c>
      <c r="E416" s="298" t="s">
        <v>22</v>
      </c>
      <c r="F416" s="117" t="s">
        <v>22</v>
      </c>
      <c r="G416" s="74" t="str">
        <f t="array" ref="G416"> index(publications!$A$1:$A$319, match($B416, publications!$B$1:$B$319, 0))</f>
        <v>Melanie</v>
      </c>
    </row>
    <row r="417">
      <c r="A417" s="30" t="s">
        <v>4354</v>
      </c>
      <c r="B417" s="129" t="str">
        <f> VLOOKUP($A417,datasets!$A:$B,2,0)</f>
        <v>Turek et al. 2018, Proceedings of the 4th International Conference on Geographical Information Systems Theory, Applications and Management (UKWG7DZS)</v>
      </c>
      <c r="C417" s="26" t="s">
        <v>5478</v>
      </c>
      <c r="D417" s="176" t="s">
        <v>22</v>
      </c>
      <c r="E417" s="298" t="s">
        <v>22</v>
      </c>
      <c r="F417" s="117" t="s">
        <v>22</v>
      </c>
      <c r="G417" s="74" t="str">
        <f t="array" ref="G417"> index(publications!$A$1:$A$319, match($B417, publications!$B$1:$B$319, 0))</f>
        <v>Melanie</v>
      </c>
    </row>
    <row r="418">
      <c r="A418" s="30" t="s">
        <v>4355</v>
      </c>
      <c r="B418" s="129" t="str">
        <f> VLOOKUP($A418,datasets!$A:$B,2,0)</f>
        <v>Turek et al. 2018, Proceedings of the 4th International Conference on Geographical Information Systems Theory, Applications and Management (UKWG7DZS)</v>
      </c>
      <c r="C418" s="26" t="s">
        <v>5478</v>
      </c>
      <c r="D418" s="176" t="s">
        <v>22</v>
      </c>
      <c r="E418" s="298" t="s">
        <v>22</v>
      </c>
      <c r="F418" s="117" t="s">
        <v>22</v>
      </c>
      <c r="G418" s="74" t="str">
        <f t="array" ref="G418"> index(publications!$A$1:$A$319, match($B418, publications!$B$1:$B$319, 0))</f>
        <v>Melanie</v>
      </c>
    </row>
    <row r="419">
      <c r="A419" s="30" t="s">
        <v>4356</v>
      </c>
      <c r="B419" s="129" t="str">
        <f> VLOOKUP($A419,datasets!$A:$B,2,0)</f>
        <v>Turek et al. 2018, Proceedings of the 4th International Conference on Geographical Information Systems Theory, Applications and Management (UKWG7DZS)</v>
      </c>
      <c r="C419" s="26" t="s">
        <v>5478</v>
      </c>
      <c r="D419" s="176" t="s">
        <v>22</v>
      </c>
      <c r="E419" s="298" t="s">
        <v>22</v>
      </c>
      <c r="F419" s="117" t="s">
        <v>22</v>
      </c>
      <c r="G419" s="74" t="str">
        <f t="array" ref="G419"> index(publications!$A$1:$A$319, match($B419, publications!$B$1:$B$319, 0))</f>
        <v>Melanie</v>
      </c>
    </row>
    <row r="420">
      <c r="A420" s="30" t="s">
        <v>4357</v>
      </c>
      <c r="B420" s="129" t="str">
        <f> VLOOKUP($A420,datasets!$A:$B,2,0)</f>
        <v>Vargo et al. 2017, Journal of Glaciology (9USYID46)</v>
      </c>
      <c r="C420" s="26" t="s">
        <v>5481</v>
      </c>
      <c r="D420" s="176" t="s">
        <v>22</v>
      </c>
      <c r="E420" s="298" t="s">
        <v>22</v>
      </c>
      <c r="F420" s="117" t="s">
        <v>22</v>
      </c>
      <c r="G420" s="74" t="str">
        <f t="array" ref="G420"> index(publications!$A$1:$A$319, match($B420, publications!$B$1:$B$319, 0))</f>
        <v>Bob</v>
      </c>
    </row>
    <row r="421">
      <c r="A421" s="30" t="s">
        <v>4358</v>
      </c>
      <c r="B421" s="129" t="str">
        <f> VLOOKUP($A421,datasets!$A:$B,2,0)</f>
        <v>Vastaranta et al. 2015, Scandinavian Journal of Forest Research (UJKIFHZ9)</v>
      </c>
      <c r="C421" s="26" t="s">
        <v>5478</v>
      </c>
      <c r="D421" s="176" t="s">
        <v>22</v>
      </c>
      <c r="E421" s="298">
        <v>1.0</v>
      </c>
      <c r="F421" s="117" t="s">
        <v>22</v>
      </c>
      <c r="G421" s="74" t="str">
        <f t="array" ref="G421"> index(publications!$A$1:$A$319, match($B421, publications!$B$1:$B$319, 0))</f>
        <v>Anette</v>
      </c>
    </row>
    <row r="422">
      <c r="A422" s="30" t="s">
        <v>4361</v>
      </c>
      <c r="B422" s="129" t="str">
        <f> VLOOKUP($A422,datasets!$A:$B,2,0)</f>
        <v>Vastaranta et al. 2015, Scandinavian Journal of Forest Research (UJKIFHZ9)</v>
      </c>
      <c r="C422" s="26" t="s">
        <v>5478</v>
      </c>
      <c r="D422" s="176" t="s">
        <v>22</v>
      </c>
      <c r="E422" s="298">
        <v>1.0</v>
      </c>
      <c r="F422" s="117" t="s">
        <v>22</v>
      </c>
      <c r="G422" s="74" t="str">
        <f t="array" ref="G422"> index(publications!$A$1:$A$319, match($B422, publications!$B$1:$B$319, 0))</f>
        <v>Anette</v>
      </c>
    </row>
    <row r="423">
      <c r="A423" s="30" t="s">
        <v>4362</v>
      </c>
      <c r="B423" s="129" t="str">
        <f> VLOOKUP($A423,datasets!$A:$B,2,0)</f>
        <v>Vastaranta et al. 2015, Scandinavian Journal of Forest Research (UJKIFHZ9)</v>
      </c>
      <c r="C423" s="26" t="s">
        <v>5478</v>
      </c>
      <c r="D423" s="176" t="s">
        <v>22</v>
      </c>
      <c r="E423" s="298">
        <v>1.0</v>
      </c>
      <c r="F423" s="117" t="s">
        <v>22</v>
      </c>
      <c r="G423" s="74" t="str">
        <f t="array" ref="G423"> index(publications!$A$1:$A$319, match($B423, publications!$B$1:$B$319, 0))</f>
        <v>Anette</v>
      </c>
    </row>
    <row r="424">
      <c r="A424" s="30" t="s">
        <v>4363</v>
      </c>
      <c r="B424" s="129" t="str">
        <f> VLOOKUP($A424,datasets!$A:$B,2,0)</f>
        <v>Vastaranta et al. 2015, Scandinavian Journal of Forest Research (UJKIFHZ9)</v>
      </c>
      <c r="C424" s="26" t="s">
        <v>5478</v>
      </c>
      <c r="D424" s="176" t="s">
        <v>22</v>
      </c>
      <c r="E424" s="298">
        <v>1.0</v>
      </c>
      <c r="F424" s="117" t="s">
        <v>22</v>
      </c>
      <c r="G424" s="74" t="str">
        <f t="array" ref="G424"> index(publications!$A$1:$A$319, match($B424, publications!$B$1:$B$319, 0))</f>
        <v>Anette</v>
      </c>
    </row>
    <row r="425">
      <c r="A425" s="30" t="s">
        <v>4364</v>
      </c>
      <c r="B425" s="129" t="str">
        <f> VLOOKUP($A425,datasets!$A:$B,2,0)</f>
        <v>Vastaranta et al. 2015, Scandinavian Journal of Forest Research (UJKIFHZ9)</v>
      </c>
      <c r="C425" s="26" t="s">
        <v>5478</v>
      </c>
      <c r="D425" s="176" t="s">
        <v>22</v>
      </c>
      <c r="E425" s="298">
        <v>1.0</v>
      </c>
      <c r="F425" s="117" t="s">
        <v>22</v>
      </c>
      <c r="G425" s="74" t="str">
        <f t="array" ref="G425"> index(publications!$A$1:$A$319, match($B425, publications!$B$1:$B$319, 0))</f>
        <v>Anette</v>
      </c>
    </row>
    <row r="426">
      <c r="A426" s="30" t="s">
        <v>4365</v>
      </c>
      <c r="B426" s="129" t="str">
        <f> VLOOKUP($A426,datasets!$A:$B,2,0)</f>
        <v>Vastaranta et al. 2015, Scandinavian Journal of Forest Research (UJKIFHZ9)</v>
      </c>
      <c r="C426" s="26" t="s">
        <v>5478</v>
      </c>
      <c r="D426" s="176" t="s">
        <v>22</v>
      </c>
      <c r="E426" s="298">
        <v>1.0</v>
      </c>
      <c r="F426" s="117" t="s">
        <v>22</v>
      </c>
      <c r="G426" s="74" t="str">
        <f t="array" ref="G426"> index(publications!$A$1:$A$319, match($B426, publications!$B$1:$B$319, 0))</f>
        <v>Anette</v>
      </c>
    </row>
    <row r="427">
      <c r="A427" s="30" t="s">
        <v>4366</v>
      </c>
      <c r="B427" s="129" t="str">
        <f> VLOOKUP($A427,datasets!$A:$B,2,0)</f>
        <v>Vastaranta et al. 2015, Scandinavian Journal of Forest Research (UJKIFHZ9)</v>
      </c>
      <c r="C427" s="26" t="s">
        <v>5478</v>
      </c>
      <c r="D427" s="176" t="s">
        <v>22</v>
      </c>
      <c r="E427" s="298">
        <v>1.0</v>
      </c>
      <c r="F427" s="117" t="s">
        <v>22</v>
      </c>
      <c r="G427" s="228" t="str">
        <f t="array" ref="G427"> index(publications!$A$1:$A$319, match($B427, publications!$B$1:$B$319, 0))</f>
        <v>Anette</v>
      </c>
    </row>
    <row r="428">
      <c r="A428" s="30" t="s">
        <v>4367</v>
      </c>
      <c r="B428" s="129" t="str">
        <f> VLOOKUP($A428,datasets!$A:$B,2,0)</f>
        <v>Vautier et al. 2016, Earth Surface Processes and Landforms (A8RIYP3A)</v>
      </c>
      <c r="C428" s="26" t="s">
        <v>5478</v>
      </c>
      <c r="D428" s="176" t="s">
        <v>22</v>
      </c>
      <c r="E428" s="298" t="s">
        <v>22</v>
      </c>
      <c r="F428" s="117" t="s">
        <v>22</v>
      </c>
      <c r="G428" s="74" t="str">
        <f t="array" ref="G428"> index(publications!$A$1:$A$319, match($B428, publications!$B$1:$B$319, 0))</f>
        <v>Bob</v>
      </c>
    </row>
    <row r="429">
      <c r="A429" s="30" t="s">
        <v>4368</v>
      </c>
      <c r="B429" s="129" t="str">
        <f> VLOOKUP($A429,datasets!$A:$B,2,0)</f>
        <v>Vautier et al. 2016, Earth Surface Processes and Landforms (A8RIYP3A)</v>
      </c>
      <c r="C429" s="26" t="s">
        <v>5478</v>
      </c>
      <c r="D429" s="176" t="s">
        <v>22</v>
      </c>
      <c r="E429" s="298" t="s">
        <v>22</v>
      </c>
      <c r="F429" s="117" t="s">
        <v>22</v>
      </c>
      <c r="G429" s="74" t="str">
        <f t="array" ref="G429"> index(publications!$A$1:$A$319, match($B429, publications!$B$1:$B$319, 0))</f>
        <v>Bob</v>
      </c>
    </row>
    <row r="430">
      <c r="A430" s="30" t="s">
        <v>4369</v>
      </c>
      <c r="B430" s="129" t="str">
        <f> VLOOKUP($A430,datasets!$A:$B,2,0)</f>
        <v>Vautier et al. 2016, Earth Surface Processes and Landforms (A8RIYP3A)</v>
      </c>
      <c r="C430" s="26" t="s">
        <v>5478</v>
      </c>
      <c r="D430" s="176" t="s">
        <v>22</v>
      </c>
      <c r="E430" s="298" t="s">
        <v>22</v>
      </c>
      <c r="F430" s="117" t="s">
        <v>22</v>
      </c>
      <c r="G430" s="74" t="str">
        <f t="array" ref="G430"> index(publications!$A$1:$A$319, match($B430, publications!$B$1:$B$319, 0))</f>
        <v>Bob</v>
      </c>
    </row>
    <row r="431">
      <c r="A431" s="30" t="s">
        <v>4370</v>
      </c>
      <c r="B431" s="129" t="str">
        <f> VLOOKUP($A431,datasets!$A:$B,2,0)</f>
        <v>Vautier et al. 2016, Earth Surface Processes and Landforms (A8RIYP3A)</v>
      </c>
      <c r="C431" s="26" t="s">
        <v>5478</v>
      </c>
      <c r="D431" s="176" t="s">
        <v>22</v>
      </c>
      <c r="E431" s="298" t="s">
        <v>22</v>
      </c>
      <c r="F431" s="117" t="s">
        <v>22</v>
      </c>
      <c r="G431" s="74" t="str">
        <f t="array" ref="G431"> index(publications!$A$1:$A$319, match($B431, publications!$B$1:$B$319, 0))</f>
        <v>Bob</v>
      </c>
    </row>
    <row r="432">
      <c r="A432" s="30" t="s">
        <v>4371</v>
      </c>
      <c r="B432" s="129" t="str">
        <f> VLOOKUP($A432,datasets!$A:$B,2,0)</f>
        <v>Vautier et al. 2016, Earth Surface Processes and Landforms (A8RIYP3A)</v>
      </c>
      <c r="C432" s="26" t="s">
        <v>5478</v>
      </c>
      <c r="D432" s="176" t="s">
        <v>22</v>
      </c>
      <c r="E432" s="298" t="s">
        <v>22</v>
      </c>
      <c r="F432" s="117" t="s">
        <v>22</v>
      </c>
      <c r="G432" s="74" t="str">
        <f t="array" ref="G432"> index(publications!$A$1:$A$319, match($B432, publications!$B$1:$B$319, 0))</f>
        <v>Bob</v>
      </c>
    </row>
    <row r="433">
      <c r="A433" s="30" t="s">
        <v>4372</v>
      </c>
      <c r="B433" s="129" t="str">
        <f> VLOOKUP($A433,datasets!$A:$B,2,0)</f>
        <v>Véga and St-Onge 2008, Remote Sensing of Environment (7PV3VJZP)</v>
      </c>
      <c r="C433" s="26" t="s">
        <v>5478</v>
      </c>
      <c r="D433" s="176" t="s">
        <v>22</v>
      </c>
      <c r="E433" s="298" t="s">
        <v>22</v>
      </c>
      <c r="F433" s="117" t="s">
        <v>5516</v>
      </c>
      <c r="G433" s="74" t="str">
        <f t="array" ref="G433"> index(publications!$A$1:$A$319, match($B433, publications!$B$1:$B$319, 0))</f>
        <v>Anette</v>
      </c>
    </row>
    <row r="434">
      <c r="A434" s="30" t="s">
        <v>4373</v>
      </c>
      <c r="B434" s="129" t="str">
        <f> VLOOKUP($A434,datasets!$A:$B,2,0)</f>
        <v>Véga and St-Onge 2008, Remote Sensing of Environment (7PV3VJZP)</v>
      </c>
      <c r="C434" s="26" t="s">
        <v>5478</v>
      </c>
      <c r="D434" s="176" t="s">
        <v>22</v>
      </c>
      <c r="E434" s="298" t="s">
        <v>22</v>
      </c>
      <c r="F434" s="117" t="s">
        <v>5516</v>
      </c>
      <c r="G434" s="74" t="str">
        <f t="array" ref="G434"> index(publications!$A$1:$A$319, match($B434, publications!$B$1:$B$319, 0))</f>
        <v>Anette</v>
      </c>
    </row>
    <row r="435">
      <c r="A435" s="30" t="s">
        <v>4374</v>
      </c>
      <c r="B435" s="129" t="str">
        <f> VLOOKUP($A435,datasets!$A:$B,2,0)</f>
        <v>Véga and St-Onge 2008, Remote Sensing of Environment (7PV3VJZP)</v>
      </c>
      <c r="C435" s="26" t="s">
        <v>5478</v>
      </c>
      <c r="D435" s="176" t="s">
        <v>22</v>
      </c>
      <c r="E435" s="298" t="s">
        <v>22</v>
      </c>
      <c r="F435" s="117" t="s">
        <v>5516</v>
      </c>
      <c r="G435" s="74" t="str">
        <f t="array" ref="G435"> index(publications!$A$1:$A$319, match($B435, publications!$B$1:$B$319, 0))</f>
        <v>Anette</v>
      </c>
    </row>
    <row r="436">
      <c r="A436" s="30" t="s">
        <v>4375</v>
      </c>
      <c r="B436" s="129" t="str">
        <f> VLOOKUP($A436,datasets!$A:$B,2,0)</f>
        <v>Véga and St-Onge 2008, Remote Sensing of Environment (7PV3VJZP)</v>
      </c>
      <c r="C436" s="26" t="s">
        <v>5478</v>
      </c>
      <c r="D436" s="176" t="s">
        <v>22</v>
      </c>
      <c r="E436" s="298" t="s">
        <v>22</v>
      </c>
      <c r="F436" s="117" t="s">
        <v>5516</v>
      </c>
      <c r="G436" s="74" t="str">
        <f t="array" ref="G436"> index(publications!$A$1:$A$319, match($B436, publications!$B$1:$B$319, 0))</f>
        <v>Anette</v>
      </c>
    </row>
    <row r="437">
      <c r="A437" s="30" t="s">
        <v>4376</v>
      </c>
      <c r="B437" s="129" t="str">
        <f> VLOOKUP($A437,datasets!$A:$B,2,0)</f>
        <v>Verhoeven et al. 2012, Journal of Archeological Science (7TGQURPL)</v>
      </c>
      <c r="C437" s="26" t="s">
        <v>5478</v>
      </c>
      <c r="D437" s="176" t="s">
        <v>22</v>
      </c>
      <c r="E437" s="298" t="s">
        <v>22</v>
      </c>
      <c r="F437" s="117" t="s">
        <v>3052</v>
      </c>
      <c r="G437" s="74" t="str">
        <f t="array" ref="G437"> index(publications!$A$1:$A$319, match($B437, publications!$B$1:$B$319, 0))</f>
        <v>Bob</v>
      </c>
    </row>
    <row r="438">
      <c r="A438" s="30" t="s">
        <v>4378</v>
      </c>
      <c r="B438" s="129" t="str">
        <f> VLOOKUP($A438,datasets!$A:$B,2,0)</f>
        <v>Verhoeven et al. 2013, Good Practice in Archaeological Diagnostics (BUHU8ZK4)</v>
      </c>
      <c r="C438" s="26" t="s">
        <v>5478</v>
      </c>
      <c r="D438" s="176" t="s">
        <v>22</v>
      </c>
      <c r="E438" s="298" t="s">
        <v>22</v>
      </c>
      <c r="F438" s="117" t="s">
        <v>22</v>
      </c>
      <c r="G438" s="74" t="str">
        <f t="array" ref="G438"> index(publications!$A$1:$A$319, match($B438, publications!$B$1:$B$319, 0))</f>
        <v>Bob</v>
      </c>
    </row>
    <row r="439">
      <c r="A439" s="30" t="s">
        <v>4382</v>
      </c>
      <c r="B439" s="129" t="str">
        <f> VLOOKUP($A439,datasets!$A:$B,2,0)</f>
        <v>Walstra et al. 2004, The International Archives of the Photogrammetry, Remote Sensing and Spatial Information Sciences (2AR5AVGG)</v>
      </c>
      <c r="C439" s="26" t="s">
        <v>5478</v>
      </c>
      <c r="D439" s="176">
        <v>4.0</v>
      </c>
      <c r="E439" s="298" t="s">
        <v>22</v>
      </c>
      <c r="F439" s="117" t="s">
        <v>5517</v>
      </c>
      <c r="G439" s="74" t="str">
        <f t="array" ref="G439"> index(publications!$A$1:$A$319, match($B439, publications!$B$1:$B$319, 0))</f>
        <v>Melanie</v>
      </c>
    </row>
    <row r="440">
      <c r="A440" s="30" t="s">
        <v>4386</v>
      </c>
      <c r="B440" s="129" t="str">
        <f> VLOOKUP($A440,datasets!$A:$B,2,0)</f>
        <v>Walstra et al. 2004, The International Archives of the Photogrammetry, Remote Sensing and Spatial Information Sciences (2AR5AVGG)</v>
      </c>
      <c r="C440" s="26" t="s">
        <v>5478</v>
      </c>
      <c r="D440" s="176">
        <v>2.0</v>
      </c>
      <c r="E440" s="298" t="s">
        <v>22</v>
      </c>
      <c r="F440" s="117" t="s">
        <v>5517</v>
      </c>
      <c r="G440" s="74" t="str">
        <f t="array" ref="G440"> index(publications!$A$1:$A$319, match($B440, publications!$B$1:$B$319, 0))</f>
        <v>Melanie</v>
      </c>
    </row>
    <row r="441">
      <c r="A441" s="30" t="s">
        <v>4387</v>
      </c>
      <c r="B441" s="129" t="str">
        <f> VLOOKUP($A441,datasets!$A:$B,2,0)</f>
        <v>Walstra et al. 2004, The International Archives of the Photogrammetry, Remote Sensing and Spatial Information Sciences (2AR5AVGG)</v>
      </c>
      <c r="C441" s="26" t="s">
        <v>5478</v>
      </c>
      <c r="D441" s="176">
        <v>0.76</v>
      </c>
      <c r="E441" s="298" t="s">
        <v>22</v>
      </c>
      <c r="F441" s="117" t="s">
        <v>5517</v>
      </c>
      <c r="G441" s="74" t="str">
        <f t="array" ref="G441"> index(publications!$A$1:$A$319, match($B441, publications!$B$1:$B$319, 0))</f>
        <v>Melanie</v>
      </c>
    </row>
    <row r="442">
      <c r="A442" s="30" t="s">
        <v>4388</v>
      </c>
      <c r="B442" s="129" t="str">
        <f> VLOOKUP($A442,datasets!$A:$B,2,0)</f>
        <v>Walstra et al. 2004, The International Archives of the Photogrammetry, Remote Sensing and Spatial Information Sciences (2AR5AVGG)</v>
      </c>
      <c r="C442" s="26" t="s">
        <v>5478</v>
      </c>
      <c r="D442" s="176">
        <v>2.0</v>
      </c>
      <c r="E442" s="298" t="s">
        <v>22</v>
      </c>
      <c r="F442" s="117" t="s">
        <v>5517</v>
      </c>
      <c r="G442" s="74" t="str">
        <f t="array" ref="G442"> index(publications!$A$1:$A$319, match($B442, publications!$B$1:$B$319, 0))</f>
        <v>Melanie</v>
      </c>
    </row>
    <row r="443">
      <c r="A443" s="30" t="s">
        <v>4389</v>
      </c>
      <c r="B443" s="129" t="str">
        <f> VLOOKUP($A443,datasets!$A:$B,2,0)</f>
        <v>Walstra et al. 2007, Quarterly Journal of Engineering Geology and Hydrogeology (35MF78DP)</v>
      </c>
      <c r="C443" s="26" t="s">
        <v>5478</v>
      </c>
      <c r="D443" s="176">
        <v>0.45</v>
      </c>
      <c r="E443" s="298">
        <v>2.0</v>
      </c>
      <c r="F443" s="117" t="s">
        <v>22</v>
      </c>
      <c r="G443" s="74" t="str">
        <f t="array" ref="G443"> index(publications!$A$1:$A$319, match($B443, publications!$B$1:$B$319, 0))</f>
        <v>Bob</v>
      </c>
    </row>
    <row r="444">
      <c r="A444" s="30" t="s">
        <v>4390</v>
      </c>
      <c r="B444" s="129" t="str">
        <f> VLOOKUP($A444,datasets!$A:$B,2,0)</f>
        <v>Walstra et al. 2007, Quarterly Journal of Engineering Geology and Hydrogeology (35MF78DP)</v>
      </c>
      <c r="C444" s="26" t="s">
        <v>5478</v>
      </c>
      <c r="D444" s="176">
        <v>0.13</v>
      </c>
      <c r="E444" s="298">
        <v>2.0</v>
      </c>
      <c r="F444" s="117" t="s">
        <v>5518</v>
      </c>
      <c r="G444" s="74" t="str">
        <f t="array" ref="G444"> index(publications!$A$1:$A$319, match($B444, publications!$B$1:$B$319, 0))</f>
        <v>Bob</v>
      </c>
    </row>
    <row r="445">
      <c r="A445" s="30" t="s">
        <v>4391</v>
      </c>
      <c r="B445" s="129" t="str">
        <f> VLOOKUP($A445,datasets!$A:$B,2,0)</f>
        <v>Walstra et al. 2007, Quarterly Journal of Engineering Geology and Hydrogeology (35MF78DP)</v>
      </c>
      <c r="C445" s="26" t="s">
        <v>5478</v>
      </c>
      <c r="D445" s="176">
        <v>0.18</v>
      </c>
      <c r="E445" s="298">
        <v>1.0</v>
      </c>
      <c r="F445" s="117" t="s">
        <v>5518</v>
      </c>
      <c r="G445" s="74" t="str">
        <f t="array" ref="G445"> index(publications!$A$1:$A$319, match($B445, publications!$B$1:$B$319, 0))</f>
        <v>Bob</v>
      </c>
    </row>
    <row r="446">
      <c r="A446" s="30" t="s">
        <v>4395</v>
      </c>
      <c r="B446" s="129" t="str">
        <f> VLOOKUP($A446,datasets!$A:$B,2,0)</f>
        <v>Walstra et al. 2007, Quarterly Journal of Engineering Geology and Hydrogeology (35MF78DP)</v>
      </c>
      <c r="C446" s="26" t="s">
        <v>5478</v>
      </c>
      <c r="D446" s="176">
        <v>0.13</v>
      </c>
      <c r="E446" s="298">
        <v>1.0</v>
      </c>
      <c r="F446" s="117" t="s">
        <v>5518</v>
      </c>
      <c r="G446" s="74" t="str">
        <f t="array" ref="G446"> index(publications!$A$1:$A$319, match($B446, publications!$B$1:$B$319, 0))</f>
        <v>Bob</v>
      </c>
    </row>
    <row r="447">
      <c r="A447" s="30" t="s">
        <v>4396</v>
      </c>
      <c r="B447" s="129" t="str">
        <f> VLOOKUP($A447,datasets!$A:$B,2,0)</f>
        <v>Walstra et al. 2007, Quarterly Journal of Engineering Geology and Hydrogeology (35MF78DP)</v>
      </c>
      <c r="C447" s="26" t="s">
        <v>5478</v>
      </c>
      <c r="D447" s="176">
        <v>0.27</v>
      </c>
      <c r="E447" s="298">
        <v>1.0</v>
      </c>
      <c r="F447" s="117" t="s">
        <v>22</v>
      </c>
      <c r="G447" s="74" t="str">
        <f t="array" ref="G447"> index(publications!$A$1:$A$319, match($B447, publications!$B$1:$B$319, 0))</f>
        <v>Bob</v>
      </c>
    </row>
    <row r="448">
      <c r="A448" s="30" t="s">
        <v>4397</v>
      </c>
      <c r="B448" s="129" t="str">
        <f> VLOOKUP($A448,datasets!$A:$B,2,0)</f>
        <v>Walstra et al. 2007, Quarterly Journal of Engineering Geology and Hydrogeology (35MF78DP)</v>
      </c>
      <c r="C448" s="26" t="s">
        <v>5478</v>
      </c>
      <c r="D448" s="176">
        <v>0.065</v>
      </c>
      <c r="E448" s="298">
        <v>1.0</v>
      </c>
      <c r="F448" s="117" t="s">
        <v>22</v>
      </c>
      <c r="G448" s="74" t="str">
        <f t="array" ref="G448"> index(publications!$A$1:$A$319, match($B448, publications!$B$1:$B$319, 0))</f>
        <v>Bob</v>
      </c>
    </row>
    <row r="449">
      <c r="A449" s="30" t="s">
        <v>4398</v>
      </c>
      <c r="B449" s="129" t="str">
        <f> VLOOKUP($A449,datasets!$A:$B,2,0)</f>
        <v>Walstra et al. 2007, Quarterly Journal of Engineering Geology and Hydrogeology (35MF78DP)</v>
      </c>
      <c r="C449" s="26" t="s">
        <v>5478</v>
      </c>
      <c r="D449" s="176" t="s">
        <v>22</v>
      </c>
      <c r="E449" s="298">
        <v>1.0</v>
      </c>
      <c r="F449" s="117" t="s">
        <v>5519</v>
      </c>
      <c r="G449" s="74" t="str">
        <f t="array" ref="G449"> index(publications!$A$1:$A$319, match($B449, publications!$B$1:$B$319, 0))</f>
        <v>Bob</v>
      </c>
    </row>
    <row r="450">
      <c r="A450" s="30" t="s">
        <v>4399</v>
      </c>
      <c r="B450" s="129" t="str">
        <f> VLOOKUP($A450,datasets!$A:$B,2,0)</f>
        <v>Walstra et al. 2007, Quarterly Journal of Engineering Geology and Hydrogeology (35MF78DP)</v>
      </c>
      <c r="C450" s="26" t="s">
        <v>5478</v>
      </c>
      <c r="D450" s="176">
        <v>0.41</v>
      </c>
      <c r="E450" s="298">
        <v>2.0</v>
      </c>
      <c r="F450" s="117" t="s">
        <v>22</v>
      </c>
      <c r="G450" s="74" t="str">
        <f t="array" ref="G450"> index(publications!$A$1:$A$319, match($B450, publications!$B$1:$B$319, 0))</f>
        <v>Bob</v>
      </c>
    </row>
    <row r="451">
      <c r="A451" s="30" t="s">
        <v>4400</v>
      </c>
      <c r="B451" s="129" t="str">
        <f> VLOOKUP($A451,datasets!$A:$B,2,0)</f>
        <v>Walstra et al. 2007, Quarterly Journal of Engineering Geology and Hydrogeology (35MF78DP)</v>
      </c>
      <c r="C451" s="26" t="s">
        <v>5478</v>
      </c>
      <c r="D451" s="176">
        <v>0.18</v>
      </c>
      <c r="E451" s="298">
        <v>1.0</v>
      </c>
      <c r="F451" s="117" t="s">
        <v>22</v>
      </c>
      <c r="G451" s="74" t="str">
        <f t="array" ref="G451"> index(publications!$A$1:$A$319, match($B451, publications!$B$1:$B$319, 0))</f>
        <v>Bob</v>
      </c>
    </row>
    <row r="452">
      <c r="A452" s="30" t="s">
        <v>4401</v>
      </c>
      <c r="B452" s="129" t="str">
        <f> VLOOKUP($A452,datasets!$A:$B,2,0)</f>
        <v>Walstra et al. 2007, Quarterly Journal of Engineering Geology and Hydrogeology (35MF78DP)</v>
      </c>
      <c r="C452" s="26" t="s">
        <v>5478</v>
      </c>
      <c r="D452" s="176">
        <v>0.25</v>
      </c>
      <c r="E452" s="298">
        <v>1.0</v>
      </c>
      <c r="F452" s="117" t="s">
        <v>22</v>
      </c>
      <c r="G452" s="74" t="str">
        <f t="array" ref="G452"> index(publications!$A$1:$A$319, match($B452, publications!$B$1:$B$319, 0))</f>
        <v>Bob</v>
      </c>
    </row>
    <row r="453">
      <c r="A453" s="30" t="s">
        <v>4402</v>
      </c>
      <c r="B453" s="129" t="str">
        <f> VLOOKUP($A453,datasets!$A:$B,2,0)</f>
        <v>Walstra et al. 2007, Quarterly Journal of Engineering Geology and Hydrogeology (35MF78DP)</v>
      </c>
      <c r="C453" s="26" t="s">
        <v>5478</v>
      </c>
      <c r="D453" s="176">
        <v>0.26</v>
      </c>
      <c r="E453" s="298">
        <v>1.0</v>
      </c>
      <c r="F453" s="117" t="s">
        <v>22</v>
      </c>
      <c r="G453" s="74" t="str">
        <f t="array" ref="G453"> index(publications!$A$1:$A$319, match($B453, publications!$B$1:$B$319, 0))</f>
        <v>Bob</v>
      </c>
    </row>
    <row r="454">
      <c r="A454" s="30" t="s">
        <v>4403</v>
      </c>
      <c r="B454" s="129" t="str">
        <f> VLOOKUP($A454,datasets!$A:$B,2,0)</f>
        <v>Walstra et al. 2007, Quarterly Journal of Engineering Geology and Hydrogeology (35MF78DP)</v>
      </c>
      <c r="C454" s="26" t="s">
        <v>5478</v>
      </c>
      <c r="D454" s="176">
        <v>0.14</v>
      </c>
      <c r="E454" s="298">
        <v>2.0</v>
      </c>
      <c r="F454" s="117" t="s">
        <v>5518</v>
      </c>
      <c r="G454" s="74" t="str">
        <f t="array" ref="G454"> index(publications!$A$1:$A$319, match($B454, publications!$B$1:$B$319, 0))</f>
        <v>Bob</v>
      </c>
    </row>
    <row r="455">
      <c r="A455" s="30" t="s">
        <v>4404</v>
      </c>
      <c r="B455" s="129" t="str">
        <f> VLOOKUP($A455,datasets!$A:$B,2,0)</f>
        <v>Wang et al. 2021, Natural Hazards and Earth System Sciences Discussions (RCZYWWZJ)</v>
      </c>
      <c r="C455" s="26" t="s">
        <v>5478</v>
      </c>
      <c r="D455" s="176" t="s">
        <v>22</v>
      </c>
      <c r="E455" s="298">
        <v>15.0</v>
      </c>
      <c r="F455" s="117" t="s">
        <v>22</v>
      </c>
      <c r="G455" s="228" t="str">
        <f t="array" ref="G455"> index(publications!$A$1:$A$319, match($B455, publications!$B$1:$B$319, 0))</f>
        <v>Melanie</v>
      </c>
    </row>
    <row r="456">
      <c r="A456" s="30" t="s">
        <v>4409</v>
      </c>
      <c r="B456" s="129" t="str">
        <f> VLOOKUP($A456,datasets!$A:$B,2,0)</f>
        <v>Wilson et al. 2016, The Historic Environment: Policy &amp; Practice (2ARJBDQ8)</v>
      </c>
      <c r="C456" s="26" t="s">
        <v>5478</v>
      </c>
      <c r="D456" s="176" t="s">
        <v>22</v>
      </c>
      <c r="E456" s="298" t="s">
        <v>22</v>
      </c>
      <c r="F456" s="117" t="s">
        <v>5520</v>
      </c>
      <c r="G456" s="74" t="str">
        <f t="array" ref="G456"> index(publications!$A$1:$A$319, match($B456, publications!$B$1:$B$319, 0))</f>
        <v>Melanie</v>
      </c>
    </row>
    <row r="457">
      <c r="A457" s="30" t="s">
        <v>4410</v>
      </c>
      <c r="B457" s="129" t="str">
        <f> VLOOKUP($A457,datasets!$A:$B,2,0)</f>
        <v>Wilson et al. 2016, The Historic Environment: Policy &amp; Practice (2ARJBDQ8)</v>
      </c>
      <c r="C457" s="26" t="s">
        <v>5478</v>
      </c>
      <c r="D457" s="176" t="s">
        <v>22</v>
      </c>
      <c r="E457" s="298" t="s">
        <v>22</v>
      </c>
      <c r="F457" s="117" t="s">
        <v>5520</v>
      </c>
      <c r="G457" s="74" t="str">
        <f t="array" ref="G457"> index(publications!$A$1:$A$319, match($B457, publications!$B$1:$B$319, 0))</f>
        <v>Melanie</v>
      </c>
    </row>
    <row r="458">
      <c r="A458" s="30" t="s">
        <v>4411</v>
      </c>
      <c r="B458" s="129" t="str">
        <f> VLOOKUP($A458,datasets!$A:$B,2,0)</f>
        <v>Wilson et al. 2016, The Historic Environment: Policy &amp; Practice (2ARJBDQ8)</v>
      </c>
      <c r="C458" s="26" t="s">
        <v>5478</v>
      </c>
      <c r="D458" s="176" t="s">
        <v>22</v>
      </c>
      <c r="E458" s="298" t="s">
        <v>22</v>
      </c>
      <c r="F458" s="117" t="s">
        <v>5520</v>
      </c>
      <c r="G458" s="74" t="str">
        <f t="array" ref="G458"> index(publications!$A$1:$A$319, match($B458, publications!$B$1:$B$319, 0))</f>
        <v>Melanie</v>
      </c>
    </row>
    <row r="459">
      <c r="A459" s="30" t="s">
        <v>4412</v>
      </c>
      <c r="B459" s="129" t="str">
        <f> VLOOKUP($A459,datasets!$A:$B,2,0)</f>
        <v>Wilson et al. 2016, The Historic Environment: Policy &amp; Practice (2ARJBDQ8)</v>
      </c>
      <c r="C459" s="26" t="s">
        <v>5478</v>
      </c>
      <c r="D459" s="176" t="s">
        <v>22</v>
      </c>
      <c r="E459" s="298" t="s">
        <v>22</v>
      </c>
      <c r="F459" s="117" t="s">
        <v>5520</v>
      </c>
      <c r="G459" s="74" t="str">
        <f t="array" ref="G459"> index(publications!$A$1:$A$319, match($B459, publications!$B$1:$B$319, 0))</f>
        <v>Melanie</v>
      </c>
    </row>
    <row r="460">
      <c r="A460" s="30" t="s">
        <v>4413</v>
      </c>
      <c r="B460" s="129" t="str">
        <f> VLOOKUP($A460,datasets!$A:$B,2,0)</f>
        <v>Zawieska et al. 2017, Int. Arch. Photogramm. Remote Sens. Spatial Inf. Sci., XLII-2/W3 (TBSJTSKM)</v>
      </c>
      <c r="C460" s="26" t="s">
        <v>5478</v>
      </c>
      <c r="D460" s="176" t="s">
        <v>22</v>
      </c>
      <c r="E460" s="298" t="s">
        <v>22</v>
      </c>
      <c r="F460" s="117" t="s">
        <v>22</v>
      </c>
      <c r="G460" s="74" t="str">
        <f t="array" ref="G460"> index(publications!$A$1:$A$319, match($B460, publications!$B$1:$B$319, 0))</f>
        <v>Bob</v>
      </c>
    </row>
    <row r="461">
      <c r="A461" s="30" t="s">
        <v>4414</v>
      </c>
      <c r="B461" s="129" t="str">
        <f> VLOOKUP($A461,datasets!$A:$B,2,0)</f>
        <v>Zawieska et al. 2019, Archaeological Prospection (F9VIP5F7)</v>
      </c>
      <c r="C461" s="26" t="s">
        <v>5478</v>
      </c>
      <c r="D461" s="176">
        <v>0.5</v>
      </c>
      <c r="E461" s="298">
        <v>1.01</v>
      </c>
      <c r="F461" s="117" t="s">
        <v>5521</v>
      </c>
      <c r="G461" s="228" t="str">
        <f t="array" ref="G461"> index(publications!$A$1:$A$319, match($B461, publications!$B$1:$B$319, 0))</f>
        <v>Bob</v>
      </c>
    </row>
    <row r="462">
      <c r="A462" s="30" t="s">
        <v>4418</v>
      </c>
      <c r="B462" s="129" t="str">
        <f> VLOOKUP($A462,datasets!$A:$B,2,0)</f>
        <v>Zawieska et al. 2019, Archaeological Prospection (F9VIP5F7)</v>
      </c>
      <c r="C462" s="26" t="s">
        <v>5478</v>
      </c>
      <c r="D462" s="176">
        <v>0.5</v>
      </c>
      <c r="E462" s="298">
        <v>2.24</v>
      </c>
      <c r="F462" s="117" t="s">
        <v>5521</v>
      </c>
      <c r="G462" s="228" t="str">
        <f t="array" ref="G462"> index(publications!$A$1:$A$319, match($B462, publications!$B$1:$B$319, 0))</f>
        <v>Bob</v>
      </c>
    </row>
    <row r="463">
      <c r="A463" s="30" t="s">
        <v>4419</v>
      </c>
      <c r="B463" s="129" t="str">
        <f> VLOOKUP($A463,datasets!$A:$B,2,0)</f>
        <v>Zawieska et al. 2019, Archaeological Prospection (F9VIP5F7)</v>
      </c>
      <c r="C463" s="26" t="s">
        <v>5478</v>
      </c>
      <c r="D463" s="176">
        <v>0.5</v>
      </c>
      <c r="E463" s="298">
        <v>1.56</v>
      </c>
      <c r="F463" s="117" t="s">
        <v>5521</v>
      </c>
      <c r="G463" s="74" t="str">
        <f t="array" ref="G463"> index(publications!$A$1:$A$319, match($B463, publications!$B$1:$B$319, 0))</f>
        <v>Bob</v>
      </c>
    </row>
    <row r="464">
      <c r="A464" s="30" t="s">
        <v>4420</v>
      </c>
      <c r="B464" s="129" t="str">
        <f> VLOOKUP($A464,datasets!$A:$B,2,0)</f>
        <v>Zawieska et al. 2019, Archaeological Prospection (F9VIP5F7)</v>
      </c>
      <c r="C464" s="26" t="s">
        <v>5478</v>
      </c>
      <c r="D464" s="176">
        <v>0.5</v>
      </c>
      <c r="E464" s="298">
        <v>0.43</v>
      </c>
      <c r="F464" s="117" t="s">
        <v>5521</v>
      </c>
      <c r="G464" s="228" t="str">
        <f t="array" ref="G464"> index(publications!$A$1:$A$319, match($B464, publications!$B$1:$B$319, 0))</f>
        <v>Bob</v>
      </c>
    </row>
    <row r="465">
      <c r="A465" s="30" t="s">
        <v>4421</v>
      </c>
      <c r="B465" s="129" t="str">
        <f> VLOOKUP($A465,datasets!$A:$B,2,0)</f>
        <v>Zhang et al. 2020, ISPRS Annals of Photogrammetry, Remote Sensing and Spatial Information Sciences (U33K22B3)</v>
      </c>
      <c r="C465" s="26" t="s">
        <v>5478</v>
      </c>
      <c r="D465" s="176" t="s">
        <v>22</v>
      </c>
      <c r="E465" s="298" t="s">
        <v>22</v>
      </c>
      <c r="F465" s="117" t="s">
        <v>22</v>
      </c>
      <c r="G465" s="74" t="str">
        <f t="array" ref="G465"> index(publications!$A$1:$A$319, match($B465, publications!$B$1:$B$319, 0))</f>
        <v>Anette</v>
      </c>
    </row>
    <row r="466">
      <c r="A466" s="26" t="s">
        <v>4424</v>
      </c>
      <c r="B466" s="129" t="str">
        <f> VLOOKUP($A466,datasets!$A:$B,2,0)</f>
        <v>Zhang et al. 2020, ISPRS Annals of Photogrammetry, Remote Sensing and Spatial Information Sciences (U33K22B3)</v>
      </c>
      <c r="C466" s="26" t="s">
        <v>5478</v>
      </c>
      <c r="D466" s="176" t="s">
        <v>22</v>
      </c>
      <c r="E466" s="298" t="s">
        <v>22</v>
      </c>
      <c r="F466" s="117" t="s">
        <v>22</v>
      </c>
      <c r="G466" s="74" t="str">
        <f t="array" ref="G466"> index(publications!$A$1:$A$319, match($B466, publications!$B$1:$B$319, 0))</f>
        <v>Anette</v>
      </c>
    </row>
    <row r="467">
      <c r="A467" s="30" t="s">
        <v>4425</v>
      </c>
      <c r="B467" s="129" t="str">
        <f> VLOOKUP($A467,datasets!$A:$B,2,0)</f>
        <v>Zhou et al. 2018, Remote Sensing of Environment (ZZ5TKXNF)</v>
      </c>
      <c r="C467" s="26" t="s">
        <v>5478</v>
      </c>
      <c r="D467" s="176" t="s">
        <v>22</v>
      </c>
      <c r="E467" s="298">
        <v>30.0</v>
      </c>
      <c r="F467" s="117" t="s">
        <v>22</v>
      </c>
      <c r="G467" s="228" t="str">
        <f t="array" ref="G467"> index(publications!$A$1:$A$319, match($B467, publications!$B$1:$B$319, 0))</f>
        <v>Amaury</v>
      </c>
    </row>
    <row r="468">
      <c r="A468" s="26" t="s">
        <v>4427</v>
      </c>
      <c r="B468" s="129" t="str">
        <f> VLOOKUP($A468,datasets!$A:$B,2,0)</f>
        <v>Zhou et al. 2018, Remote Sensing of Environment (ZZ5TKXNF)</v>
      </c>
      <c r="C468" s="26" t="s">
        <v>5478</v>
      </c>
      <c r="D468" s="176" t="s">
        <v>22</v>
      </c>
      <c r="E468" s="298">
        <v>30.0</v>
      </c>
      <c r="F468" s="117" t="s">
        <v>22</v>
      </c>
      <c r="G468" s="228" t="str">
        <f t="array" ref="G468"> index(publications!$A$1:$A$319, match($B468, publications!$B$1:$B$319, 0))</f>
        <v>Amaury</v>
      </c>
    </row>
    <row r="469">
      <c r="A469" s="26" t="s">
        <v>4428</v>
      </c>
      <c r="B469" s="129" t="str">
        <f> VLOOKUP($A469,datasets!$A:$B,2,0)</f>
        <v>Zhou et al. 2018, Remote Sensing of Environment (ZZ5TKXNF)</v>
      </c>
      <c r="C469" s="26" t="s">
        <v>5478</v>
      </c>
      <c r="D469" s="176" t="s">
        <v>22</v>
      </c>
      <c r="E469" s="298">
        <v>30.0</v>
      </c>
      <c r="F469" s="117" t="s">
        <v>22</v>
      </c>
      <c r="G469" s="228" t="str">
        <f t="array" ref="G469"> index(publications!$A$1:$A$319, match($B469, publications!$B$1:$B$319, 0))</f>
        <v>Amaury</v>
      </c>
    </row>
    <row r="470">
      <c r="A470" s="26" t="s">
        <v>4429</v>
      </c>
      <c r="B470" s="129" t="str">
        <f> VLOOKUP($A470,datasets!$A:$B,2,0)</f>
        <v>Zhou et al. 2018, Remote Sensing of Environment (ZZ5TKXNF)</v>
      </c>
      <c r="C470" s="26" t="s">
        <v>5478</v>
      </c>
      <c r="D470" s="176" t="s">
        <v>22</v>
      </c>
      <c r="E470" s="298">
        <v>30.0</v>
      </c>
      <c r="F470" s="117" t="s">
        <v>22</v>
      </c>
      <c r="G470" s="228" t="str">
        <f t="array" ref="G470"> index(publications!$A$1:$A$319, match($B470, publications!$B$1:$B$319, 0))</f>
        <v>Amaury</v>
      </c>
    </row>
    <row r="471">
      <c r="A471" s="26" t="s">
        <v>4430</v>
      </c>
      <c r="B471" s="129" t="str">
        <f> VLOOKUP($A471,datasets!$A:$B,2,0)</f>
        <v>Zhou et al. 2018, Remote Sensing of Environment (ZZ5TKXNF)</v>
      </c>
      <c r="C471" s="26" t="s">
        <v>5478</v>
      </c>
      <c r="D471" s="176" t="s">
        <v>22</v>
      </c>
      <c r="E471" s="298">
        <v>30.0</v>
      </c>
      <c r="F471" s="117" t="s">
        <v>22</v>
      </c>
      <c r="G471" s="228" t="str">
        <f t="array" ref="G471"> index(publications!$A$1:$A$319, match($B471, publications!$B$1:$B$319, 0))</f>
        <v>Amaury</v>
      </c>
    </row>
    <row r="472">
      <c r="A472" s="26" t="s">
        <v>4431</v>
      </c>
      <c r="B472" s="129" t="str">
        <f> VLOOKUP($A472,datasets!$A:$B,2,0)</f>
        <v>Zhou et al. 2018, Remote Sensing of Environment (ZZ5TKXNF)</v>
      </c>
      <c r="C472" s="26" t="s">
        <v>5478</v>
      </c>
      <c r="D472" s="176" t="s">
        <v>22</v>
      </c>
      <c r="E472" s="298">
        <v>30.0</v>
      </c>
      <c r="F472" s="117" t="s">
        <v>22</v>
      </c>
      <c r="G472" s="228" t="str">
        <f t="array" ref="G472"> index(publications!$A$1:$A$319, match($B472, publications!$B$1:$B$319, 0))</f>
        <v>Amaury</v>
      </c>
    </row>
    <row r="473">
      <c r="A473" s="26" t="s">
        <v>4432</v>
      </c>
      <c r="B473" s="129" t="str">
        <f> VLOOKUP($A473,datasets!$A:$B,2,0)</f>
        <v>Zhou et al. 2018, Remote Sensing of Environment (ZZ5TKXNF)</v>
      </c>
      <c r="C473" s="26" t="s">
        <v>5478</v>
      </c>
      <c r="D473" s="176" t="s">
        <v>22</v>
      </c>
      <c r="E473" s="298">
        <v>30.0</v>
      </c>
      <c r="F473" s="117" t="s">
        <v>22</v>
      </c>
      <c r="G473" s="228" t="str">
        <f t="array" ref="G473"> index(publications!$A$1:$A$319, match($B473, publications!$B$1:$B$319, 0))</f>
        <v>Amaury</v>
      </c>
    </row>
    <row r="474">
      <c r="A474" s="26" t="s">
        <v>4433</v>
      </c>
      <c r="B474" s="129" t="str">
        <f> VLOOKUP($A474,datasets!$A:$B,2,0)</f>
        <v>Zhou et al. 2018, Remote Sensing of Environment (ZZ5TKXNF)</v>
      </c>
      <c r="C474" s="26" t="s">
        <v>5478</v>
      </c>
      <c r="D474" s="176" t="s">
        <v>22</v>
      </c>
      <c r="E474" s="298">
        <v>30.0</v>
      </c>
      <c r="F474" s="117" t="s">
        <v>22</v>
      </c>
      <c r="G474" s="228" t="str">
        <f t="array" ref="G474"> index(publications!$A$1:$A$319, match($B474, publications!$B$1:$B$319, 0))</f>
        <v>Amaury</v>
      </c>
    </row>
    <row r="475">
      <c r="A475" s="26" t="s">
        <v>4434</v>
      </c>
      <c r="B475" s="129" t="str">
        <f> VLOOKUP($A475,datasets!$A:$B,2,0)</f>
        <v>Zhou et al. 2018, Remote Sensing of Environment (ZZ5TKXNF)</v>
      </c>
      <c r="C475" s="26" t="s">
        <v>5478</v>
      </c>
      <c r="D475" s="176" t="s">
        <v>22</v>
      </c>
      <c r="E475" s="298">
        <v>30.0</v>
      </c>
      <c r="F475" s="117" t="s">
        <v>22</v>
      </c>
      <c r="G475" s="228" t="str">
        <f t="array" ref="G475"> index(publications!$A$1:$A$319, match($B475, publications!$B$1:$B$319, 0))</f>
        <v>Amaury</v>
      </c>
    </row>
    <row r="476">
      <c r="A476" s="26" t="s">
        <v>4435</v>
      </c>
      <c r="B476" s="129" t="str">
        <f> VLOOKUP($A476,datasets!$A:$B,2,0)</f>
        <v>Zhou et al. 2018, Remote Sensing of Environment (ZZ5TKXNF)</v>
      </c>
      <c r="C476" s="26" t="s">
        <v>5478</v>
      </c>
      <c r="D476" s="176" t="s">
        <v>22</v>
      </c>
      <c r="E476" s="298">
        <v>30.0</v>
      </c>
      <c r="F476" s="117" t="s">
        <v>22</v>
      </c>
      <c r="G476" s="228" t="str">
        <f t="array" ref="G476"> index(publications!$A$1:$A$319, match($B476, publications!$B$1:$B$319, 0))</f>
        <v>Amaury</v>
      </c>
    </row>
    <row r="477">
      <c r="A477" s="26" t="s">
        <v>4436</v>
      </c>
      <c r="B477" s="129" t="str">
        <f> VLOOKUP($A477,datasets!$A:$B,2,0)</f>
        <v>Zhou et al. 2018, Remote Sensing of Environment (ZZ5TKXNF)</v>
      </c>
      <c r="C477" s="26" t="s">
        <v>5478</v>
      </c>
      <c r="D477" s="176" t="s">
        <v>22</v>
      </c>
      <c r="E477" s="298">
        <v>30.0</v>
      </c>
      <c r="F477" s="117" t="s">
        <v>22</v>
      </c>
      <c r="G477" s="228" t="str">
        <f t="array" ref="G477"> index(publications!$A$1:$A$319, match($B477, publications!$B$1:$B$319, 0))</f>
        <v>Amaury</v>
      </c>
    </row>
    <row r="478">
      <c r="A478" s="26" t="s">
        <v>4437</v>
      </c>
      <c r="B478" s="129" t="str">
        <f> VLOOKUP($A478,datasets!$A:$B,2,0)</f>
        <v>Zhou et al. 2018, Remote Sensing of Environment (ZZ5TKXNF)</v>
      </c>
      <c r="C478" s="26" t="s">
        <v>5478</v>
      </c>
      <c r="D478" s="176" t="s">
        <v>22</v>
      </c>
      <c r="E478" s="298">
        <v>30.0</v>
      </c>
      <c r="F478" s="117" t="s">
        <v>22</v>
      </c>
      <c r="G478" s="228" t="str">
        <f t="array" ref="G478"> index(publications!$A$1:$A$319, match($B478, publications!$B$1:$B$319, 0))</f>
        <v>Amaury</v>
      </c>
    </row>
    <row r="479">
      <c r="A479" s="30" t="s">
        <v>4438</v>
      </c>
      <c r="B479" s="129" t="str">
        <f> VLOOKUP($A479,datasets!$A:$B,2,0)</f>
        <v>Zhou et al. 2019, Journal of Glaciology (4NGVH92Z)</v>
      </c>
      <c r="C479" s="26" t="s">
        <v>5478</v>
      </c>
      <c r="D479" s="176" t="s">
        <v>22</v>
      </c>
      <c r="E479" s="169" t="s">
        <v>5522</v>
      </c>
      <c r="F479" s="117" t="s">
        <v>5523</v>
      </c>
      <c r="G479" s="228" t="str">
        <f t="array" ref="G479"> index(publications!$A$1:$A$319, match($B479, publications!$B$1:$B$319, 0))</f>
        <v>Melanie</v>
      </c>
    </row>
    <row r="480">
      <c r="A480" s="30" t="s">
        <v>4440</v>
      </c>
      <c r="B480" s="129" t="str">
        <f> VLOOKUP($A480,datasets!$A:$B,2,0)</f>
        <v>Aguilar et al. 2012, IEEE Geoscience and Remote Sensing Letters (HHMD583W)</v>
      </c>
      <c r="C480" s="26" t="s">
        <v>5478</v>
      </c>
      <c r="D480" s="176" t="s">
        <v>22</v>
      </c>
      <c r="E480" s="169" t="s">
        <v>3459</v>
      </c>
      <c r="F480" s="117" t="s">
        <v>5524</v>
      </c>
      <c r="G480" s="25" t="s">
        <v>16</v>
      </c>
    </row>
    <row r="481">
      <c r="A481" s="30" t="s">
        <v>4442</v>
      </c>
      <c r="B481" s="129" t="str">
        <f> VLOOKUP($A481,datasets!$A:$B,2,0)</f>
        <v>Aguilar et al. 2012, IEEE Geoscience and Remote Sensing Letters (HHMD583W)</v>
      </c>
      <c r="C481" s="26" t="s">
        <v>5478</v>
      </c>
      <c r="D481" s="176" t="s">
        <v>22</v>
      </c>
      <c r="E481" s="169" t="s">
        <v>3459</v>
      </c>
      <c r="F481" s="117" t="s">
        <v>5524</v>
      </c>
      <c r="G481" s="25" t="s">
        <v>16</v>
      </c>
    </row>
    <row r="482">
      <c r="A482" s="30" t="s">
        <v>4443</v>
      </c>
      <c r="B482" s="129" t="str">
        <f> VLOOKUP($A482,datasets!$A:$B,2,0)</f>
        <v>Aguilar Torres et al. 2010, Anales de ingeniería gráfica (697IL8A8)</v>
      </c>
      <c r="C482" s="26" t="s">
        <v>5478</v>
      </c>
      <c r="D482" s="176" t="s">
        <v>22</v>
      </c>
      <c r="E482" s="169" t="s">
        <v>3241</v>
      </c>
      <c r="F482" s="117" t="s">
        <v>5525</v>
      </c>
      <c r="G482" s="25" t="s">
        <v>16</v>
      </c>
    </row>
    <row r="483">
      <c r="A483" s="30" t="s">
        <v>4445</v>
      </c>
      <c r="B483" s="129" t="str">
        <f> VLOOKUP($A483,datasets!$A:$B,2,0)</f>
        <v>Anantha Padmanabha et al. 2014, ISPRS Annals of the Photogrammetry, Remote Sensing and Spatial Information Sciences (BRUFB85A)</v>
      </c>
      <c r="C483" s="26" t="s">
        <v>5481</v>
      </c>
      <c r="D483" s="176">
        <v>6.0</v>
      </c>
      <c r="E483" s="169" t="s">
        <v>4720</v>
      </c>
      <c r="F483" s="117" t="s">
        <v>5526</v>
      </c>
      <c r="G483" s="25" t="s">
        <v>16</v>
      </c>
    </row>
    <row r="484">
      <c r="A484" s="30" t="s">
        <v>4447</v>
      </c>
      <c r="B484" s="129" t="str">
        <f> VLOOKUP($A484,datasets!$A:$B,2,0)</f>
        <v>Maiwald et al. 2023, ISPRS Journal of Photogrammetry and Remote Sensing (2AWYTXZI)</v>
      </c>
      <c r="C484" s="26" t="s">
        <v>5478</v>
      </c>
      <c r="D484" s="176" t="s">
        <v>22</v>
      </c>
      <c r="E484" s="169" t="s">
        <v>22</v>
      </c>
      <c r="F484" s="117" t="s">
        <v>5527</v>
      </c>
      <c r="G484" s="25" t="s">
        <v>16</v>
      </c>
    </row>
    <row r="485">
      <c r="A485" s="30" t="s">
        <v>4450</v>
      </c>
      <c r="B485" s="129" t="str">
        <f> VLOOKUP($A485,datasets!$A:$B,2,0)</f>
        <v>Maiwald et al. 2023, ISPRS Journal of Photogrammetry and Remote Sensing (2AWYTXZI)</v>
      </c>
      <c r="C485" s="26" t="s">
        <v>5478</v>
      </c>
      <c r="D485" s="176" t="s">
        <v>22</v>
      </c>
      <c r="E485" s="169" t="s">
        <v>22</v>
      </c>
      <c r="F485" s="117" t="s">
        <v>5527</v>
      </c>
      <c r="G485" s="25" t="s">
        <v>16</v>
      </c>
    </row>
    <row r="486">
      <c r="A486" s="30" t="s">
        <v>4455</v>
      </c>
      <c r="B486" s="129" t="str">
        <f> VLOOKUP($A486,datasets!$A:$B,2,0)</f>
        <v>Maiwald et al. 2023, ISPRS Journal of Photogrammetry and Remote Sensing (2AWYTXZI)</v>
      </c>
      <c r="C486" s="26" t="s">
        <v>5478</v>
      </c>
      <c r="D486" s="176" t="s">
        <v>22</v>
      </c>
      <c r="E486" s="169" t="s">
        <v>22</v>
      </c>
      <c r="F486" s="117" t="s">
        <v>5527</v>
      </c>
      <c r="G486" s="25" t="s">
        <v>16</v>
      </c>
    </row>
    <row r="487">
      <c r="A487" s="30" t="s">
        <v>4456</v>
      </c>
      <c r="B487" s="129" t="str">
        <f> VLOOKUP($A487,datasets!$A:$B,2,0)</f>
        <v>Maiwald et al. 2023, ISPRS Journal of Photogrammetry and Remote Sensing (2AWYTXZI)</v>
      </c>
      <c r="C487" s="26" t="s">
        <v>5478</v>
      </c>
      <c r="D487" s="176" t="s">
        <v>22</v>
      </c>
      <c r="E487" s="169" t="s">
        <v>22</v>
      </c>
      <c r="F487" s="117" t="s">
        <v>5527</v>
      </c>
      <c r="G487" s="25" t="s">
        <v>16</v>
      </c>
    </row>
    <row r="488">
      <c r="A488" s="30" t="s">
        <v>4457</v>
      </c>
      <c r="B488" s="129" t="str">
        <f> VLOOKUP($A488,datasets!$A:$B,2,0)</f>
        <v>Maiwald et al. 2023, ISPRS Journal of Photogrammetry and Remote Sensing (2AWYTXZI)</v>
      </c>
      <c r="C488" s="26" t="s">
        <v>5478</v>
      </c>
      <c r="D488" s="176" t="s">
        <v>22</v>
      </c>
      <c r="E488" s="169" t="s">
        <v>22</v>
      </c>
      <c r="F488" s="117" t="s">
        <v>5527</v>
      </c>
      <c r="G488" s="25" t="s">
        <v>16</v>
      </c>
    </row>
    <row r="489">
      <c r="A489" s="30" t="s">
        <v>4458</v>
      </c>
      <c r="B489" s="129" t="str">
        <f> VLOOKUP($A489,datasets!$A:$B,2,0)</f>
        <v>Lauzon et al. 2023, Journal of Glaciology (IWGVT7B2)</v>
      </c>
      <c r="C489" s="26" t="s">
        <v>5478</v>
      </c>
      <c r="D489" s="176" t="s">
        <v>22</v>
      </c>
      <c r="E489" s="176">
        <v>30.0</v>
      </c>
      <c r="F489" s="117" t="s">
        <v>5524</v>
      </c>
      <c r="G489" s="25" t="s">
        <v>91</v>
      </c>
    </row>
    <row r="490">
      <c r="A490" s="30" t="s">
        <v>4460</v>
      </c>
      <c r="B490" s="129" t="str">
        <f> VLOOKUP($A490,datasets!$A:$B,2,0)</f>
        <v>Lauzon et al. 2023, Journal of Glaciology (IWGVT7B2)</v>
      </c>
      <c r="C490" s="26" t="s">
        <v>5478</v>
      </c>
      <c r="D490" s="176" t="s">
        <v>22</v>
      </c>
      <c r="E490" s="176">
        <v>30.0</v>
      </c>
      <c r="F490" s="117" t="s">
        <v>5524</v>
      </c>
      <c r="G490" s="25" t="s">
        <v>91</v>
      </c>
    </row>
    <row r="491">
      <c r="A491" s="30" t="s">
        <v>4462</v>
      </c>
      <c r="B491" s="129" t="str">
        <f> VLOOKUP($A491,datasets!$A:$B,2,0)</f>
        <v>Lauzon et al. 2023, Arctic Science (G78PZDF2)</v>
      </c>
      <c r="C491" s="26" t="s">
        <v>5478</v>
      </c>
      <c r="D491" s="176" t="s">
        <v>22</v>
      </c>
      <c r="E491" s="169" t="s">
        <v>4782</v>
      </c>
      <c r="F491" s="117" t="s">
        <v>5524</v>
      </c>
      <c r="G491" s="25" t="s">
        <v>91</v>
      </c>
    </row>
    <row r="492">
      <c r="A492" s="30" t="s">
        <v>4463</v>
      </c>
      <c r="B492" s="129" t="str">
        <f> VLOOKUP($A492,datasets!$A:$B,2,0)</f>
        <v>King et al. 2023, Journal of Glaciology (29T845PG)</v>
      </c>
      <c r="C492" s="26" t="s">
        <v>5478</v>
      </c>
      <c r="D492" s="176" t="s">
        <v>22</v>
      </c>
      <c r="E492" s="176" t="s">
        <v>22</v>
      </c>
      <c r="F492" s="117" t="s">
        <v>5528</v>
      </c>
      <c r="G492" s="25" t="s">
        <v>16</v>
      </c>
    </row>
    <row r="493">
      <c r="A493" s="30" t="s">
        <v>4468</v>
      </c>
      <c r="B493" s="129" t="str">
        <f> VLOOKUP($A493,datasets!$A:$B,2,0)</f>
        <v>King et al. 2023, Journal of Glaciology (29T845PG)</v>
      </c>
      <c r="C493" s="26" t="s">
        <v>5478</v>
      </c>
      <c r="D493" s="176" t="s">
        <v>22</v>
      </c>
      <c r="E493" s="176" t="s">
        <v>22</v>
      </c>
      <c r="F493" s="117" t="s">
        <v>5528</v>
      </c>
      <c r="G493" s="25" t="s">
        <v>16</v>
      </c>
    </row>
    <row r="494">
      <c r="A494" s="30" t="s">
        <v>4469</v>
      </c>
      <c r="B494" s="129" t="str">
        <f> VLOOKUP($A494,datasets!$A:$B,2,0)</f>
        <v>King et al. 2023, Journal of Glaciology (29T845PG)</v>
      </c>
      <c r="C494" s="26" t="s">
        <v>5478</v>
      </c>
      <c r="D494" s="176" t="s">
        <v>22</v>
      </c>
      <c r="E494" s="176" t="s">
        <v>22</v>
      </c>
      <c r="F494" s="117" t="s">
        <v>5528</v>
      </c>
      <c r="G494" s="25" t="s">
        <v>16</v>
      </c>
    </row>
    <row r="495">
      <c r="A495" s="30" t="s">
        <v>4470</v>
      </c>
      <c r="B495" s="129" t="str">
        <f> VLOOKUP($A495,datasets!$A:$B,2,0)</f>
        <v>Ma 2013, Photogrammetric Engineering &amp; Remote Sensing (G4U45YN3)</v>
      </c>
      <c r="C495" s="26" t="s">
        <v>5481</v>
      </c>
      <c r="D495" s="169" t="s">
        <v>22</v>
      </c>
      <c r="E495" s="169" t="s">
        <v>22</v>
      </c>
      <c r="F495" s="117" t="s">
        <v>5529</v>
      </c>
      <c r="G495" s="25" t="s">
        <v>16</v>
      </c>
    </row>
    <row r="496">
      <c r="A496" s="30" t="s">
        <v>4473</v>
      </c>
      <c r="B496" s="129" t="str">
        <f> VLOOKUP($A496,datasets!$A:$B,2,0)</f>
        <v>Ma 2013, Photogrammetric Engineering &amp; Remote Sensing (G4U45YN3)</v>
      </c>
      <c r="C496" s="26" t="s">
        <v>5481</v>
      </c>
      <c r="D496" s="169" t="s">
        <v>22</v>
      </c>
      <c r="E496" s="169" t="s">
        <v>22</v>
      </c>
      <c r="F496" s="117" t="s">
        <v>5529</v>
      </c>
      <c r="G496" s="25" t="s">
        <v>16</v>
      </c>
    </row>
    <row r="497">
      <c r="A497" s="30" t="s">
        <v>4474</v>
      </c>
      <c r="B497" s="129" t="str">
        <f> VLOOKUP($A497,datasets!$A:$B,2,0)</f>
        <v>Ma 2013, Photogrammetric Engineering &amp; Remote Sensing (G4U45YN3)</v>
      </c>
      <c r="C497" s="26" t="s">
        <v>5481</v>
      </c>
      <c r="D497" s="169" t="s">
        <v>22</v>
      </c>
      <c r="E497" s="169" t="s">
        <v>22</v>
      </c>
      <c r="F497" s="117" t="s">
        <v>5529</v>
      </c>
      <c r="G497" s="25" t="s">
        <v>16</v>
      </c>
    </row>
    <row r="498">
      <c r="A498" s="30" t="s">
        <v>4475</v>
      </c>
      <c r="B498" s="129" t="str">
        <f> VLOOKUP($A498,datasets!$A:$B,2,0)</f>
        <v>Llena and Vericat 2023, Creative Ways to apply Historical GIS (LL4DC5CT)</v>
      </c>
      <c r="C498" s="26" t="s">
        <v>5478</v>
      </c>
      <c r="D498" s="169" t="s">
        <v>22</v>
      </c>
      <c r="E498" s="169" t="s">
        <v>22</v>
      </c>
      <c r="F498" s="117" t="s">
        <v>5530</v>
      </c>
      <c r="G498" s="25" t="s">
        <v>16</v>
      </c>
    </row>
    <row r="499">
      <c r="A499" s="30" t="s">
        <v>4478</v>
      </c>
      <c r="B499" s="129" t="str">
        <f> VLOOKUP($A499,datasets!$A:$B,2,0)</f>
        <v>Bjørk et al. 2012, Nature Geoscience (K8DGTW2N)</v>
      </c>
      <c r="C499" s="26" t="s">
        <v>5481</v>
      </c>
      <c r="D499" s="169" t="s">
        <v>22</v>
      </c>
      <c r="E499" s="169" t="s">
        <v>22</v>
      </c>
      <c r="F499" s="117" t="s">
        <v>22</v>
      </c>
      <c r="G499" s="25" t="s">
        <v>16</v>
      </c>
    </row>
    <row r="500">
      <c r="A500" s="30" t="s">
        <v>4480</v>
      </c>
      <c r="B500" s="129" t="str">
        <f> VLOOKUP($A500,datasets!$A:$B,2,0)</f>
        <v>Bjørk et al. 2012, Nature Geoscience (K8DGTW2N)</v>
      </c>
      <c r="C500" s="26" t="s">
        <v>5481</v>
      </c>
      <c r="D500" s="169" t="s">
        <v>22</v>
      </c>
      <c r="E500" s="169" t="s">
        <v>22</v>
      </c>
      <c r="F500" s="117" t="s">
        <v>22</v>
      </c>
      <c r="G500" s="25" t="s">
        <v>16</v>
      </c>
    </row>
    <row r="501">
      <c r="A501" s="30" t="s">
        <v>4481</v>
      </c>
      <c r="B501" s="129" t="str">
        <f> VLOOKUP($A501,datasets!$A:$B,2,0)</f>
        <v>Bjørk et al. 2012, Nature Geoscience (K8DGTW2N)</v>
      </c>
      <c r="C501" s="26" t="s">
        <v>5481</v>
      </c>
      <c r="D501" s="169" t="s">
        <v>22</v>
      </c>
      <c r="E501" s="169" t="s">
        <v>22</v>
      </c>
      <c r="F501" s="117" t="s">
        <v>22</v>
      </c>
      <c r="G501" s="25" t="s">
        <v>16</v>
      </c>
    </row>
    <row r="502">
      <c r="A502" s="30" t="s">
        <v>4482</v>
      </c>
      <c r="B502" s="129" t="str">
        <f> VLOOKUP($A502,datasets!$A:$B,2,0)</f>
        <v>Bjørk et al. 2012, Nature Geoscience (K8DGTW2N)</v>
      </c>
      <c r="C502" s="26" t="s">
        <v>5481</v>
      </c>
      <c r="D502" s="169" t="s">
        <v>22</v>
      </c>
      <c r="E502" s="169" t="s">
        <v>22</v>
      </c>
      <c r="F502" s="117" t="s">
        <v>22</v>
      </c>
      <c r="G502" s="25" t="s">
        <v>16</v>
      </c>
    </row>
    <row r="503">
      <c r="A503" s="30" t="s">
        <v>4483</v>
      </c>
      <c r="B503" s="129" t="str">
        <f> VLOOKUP($A503,datasets!$A:$B,2,0)</f>
        <v>Bjørk et al. 2012, Nature Geoscience (K8DGTW2N)</v>
      </c>
      <c r="C503" s="26" t="s">
        <v>5481</v>
      </c>
      <c r="D503" s="169" t="s">
        <v>22</v>
      </c>
      <c r="E503" s="169" t="s">
        <v>22</v>
      </c>
      <c r="F503" s="117" t="s">
        <v>22</v>
      </c>
      <c r="G503" s="25" t="s">
        <v>16</v>
      </c>
    </row>
    <row r="504">
      <c r="A504" s="30" t="s">
        <v>4484</v>
      </c>
      <c r="B504" s="129" t="str">
        <f> VLOOKUP($A504,datasets!$A:$B,2,0)</f>
        <v>Bjørk et al. 2012, Nature Geoscience (K8DGTW2N)</v>
      </c>
      <c r="C504" s="26" t="s">
        <v>5481</v>
      </c>
      <c r="D504" s="169" t="s">
        <v>22</v>
      </c>
      <c r="E504" s="169" t="s">
        <v>22</v>
      </c>
      <c r="F504" s="117" t="s">
        <v>22</v>
      </c>
      <c r="G504" s="25" t="s">
        <v>16</v>
      </c>
    </row>
    <row r="505">
      <c r="A505" s="30" t="s">
        <v>4485</v>
      </c>
      <c r="B505" s="129" t="str">
        <f> VLOOKUP($A505,datasets!$A:$B,2,0)</f>
        <v>Bjørk et al. 2012, Nature Geoscience (K8DGTW2N)</v>
      </c>
      <c r="C505" s="26" t="s">
        <v>5481</v>
      </c>
      <c r="D505" s="169" t="s">
        <v>22</v>
      </c>
      <c r="E505" s="169" t="s">
        <v>22</v>
      </c>
      <c r="F505" s="117" t="s">
        <v>22</v>
      </c>
      <c r="G505" s="25" t="s">
        <v>16</v>
      </c>
    </row>
    <row r="506">
      <c r="A506" s="30" t="s">
        <v>4486</v>
      </c>
      <c r="B506" s="129" t="str">
        <f> VLOOKUP($A506,datasets!$A:$B,2,0)</f>
        <v>Bjørk et al. 2012, Nature Geoscience (K8DGTW2N)</v>
      </c>
      <c r="C506" s="26" t="s">
        <v>5478</v>
      </c>
      <c r="D506" s="169" t="s">
        <v>22</v>
      </c>
      <c r="E506" s="169" t="s">
        <v>22</v>
      </c>
      <c r="F506" s="117" t="s">
        <v>5531</v>
      </c>
      <c r="G506" s="25" t="s">
        <v>16</v>
      </c>
    </row>
    <row r="507">
      <c r="A507" s="30" t="s">
        <v>4495</v>
      </c>
      <c r="B507" s="129" t="str">
        <f> VLOOKUP($A507,datasets!$A:$B,2,0)</f>
        <v>Ayoub et al. 2009, ISPRS Journal of Photogrammetry and Remote Sensing (IUF52NSD)</v>
      </c>
      <c r="C507" s="26" t="s">
        <v>5481</v>
      </c>
      <c r="D507" s="176">
        <v>1.0</v>
      </c>
      <c r="E507" s="169" t="s">
        <v>22</v>
      </c>
      <c r="F507" s="117" t="s">
        <v>22</v>
      </c>
      <c r="G507" s="25" t="s">
        <v>23</v>
      </c>
    </row>
    <row r="508">
      <c r="A508" s="30" t="s">
        <v>4497</v>
      </c>
      <c r="B508" s="129" t="str">
        <f> VLOOKUP($A508,datasets!$A:$B,2,0)</f>
        <v>Ayoub et al. 2009, ISPRS Journal of Photogrammetry and Remote Sensing (IUF52NSD)</v>
      </c>
      <c r="C508" s="26" t="s">
        <v>5481</v>
      </c>
      <c r="D508" s="176">
        <v>1.0</v>
      </c>
      <c r="E508" s="169" t="s">
        <v>22</v>
      </c>
      <c r="F508" s="117" t="s">
        <v>22</v>
      </c>
      <c r="G508" s="25" t="s">
        <v>23</v>
      </c>
    </row>
    <row r="509">
      <c r="A509" s="30" t="s">
        <v>4498</v>
      </c>
      <c r="B509" s="129" t="str">
        <f> VLOOKUP($A509,datasets!$A:$B,2,0)</f>
        <v>Ayoub et al. 2009, ISPRS Journal of Photogrammetry and Remote Sensing (IUF52NSD)</v>
      </c>
      <c r="C509" s="26" t="s">
        <v>5481</v>
      </c>
      <c r="D509" s="176">
        <v>1.0</v>
      </c>
      <c r="E509" s="169" t="s">
        <v>22</v>
      </c>
      <c r="F509" s="117" t="s">
        <v>22</v>
      </c>
      <c r="G509" s="25" t="s">
        <v>23</v>
      </c>
    </row>
    <row r="510">
      <c r="A510" s="30" t="s">
        <v>4499</v>
      </c>
      <c r="B510" s="129" t="str">
        <f> VLOOKUP($A510,datasets!$A:$B,2,0)</f>
        <v>Carvalho and Reef 2022, Geosciences (38C5MTTG)</v>
      </c>
      <c r="C510" s="26" t="s">
        <v>5478</v>
      </c>
      <c r="D510" s="169" t="s">
        <v>22</v>
      </c>
      <c r="E510" s="169" t="s">
        <v>5532</v>
      </c>
      <c r="F510" s="117" t="s">
        <v>5524</v>
      </c>
      <c r="G510" s="25" t="s">
        <v>23</v>
      </c>
    </row>
    <row r="511">
      <c r="A511" s="30" t="s">
        <v>4489</v>
      </c>
      <c r="B511" s="129" t="str">
        <f> VLOOKUP($A511,datasets!$A:$B,2,0)</f>
        <v>Büyüksalih et al. 2004, The Photogrammetric Record (IBUUEUJS)</v>
      </c>
      <c r="C511" s="26" t="s">
        <v>22</v>
      </c>
      <c r="D511" s="169" t="s">
        <v>22</v>
      </c>
      <c r="E511" s="169" t="s">
        <v>22</v>
      </c>
      <c r="F511" s="117"/>
      <c r="G511" s="25" t="s">
        <v>91</v>
      </c>
    </row>
    <row r="512">
      <c r="A512" s="30" t="s">
        <v>4494</v>
      </c>
      <c r="B512" s="129" t="str">
        <f> VLOOKUP($A512,datasets!$A:$B,2,0)</f>
        <v>Büyüksalih et al. 2004, The Photogrammetric Record (IBUUEUJS)</v>
      </c>
      <c r="C512" s="26" t="s">
        <v>22</v>
      </c>
      <c r="D512" s="169" t="s">
        <v>22</v>
      </c>
      <c r="E512" s="169" t="s">
        <v>22</v>
      </c>
      <c r="F512" s="117"/>
      <c r="G512" s="25" t="s">
        <v>91</v>
      </c>
    </row>
    <row r="513">
      <c r="A513" s="30" t="s">
        <v>4502</v>
      </c>
      <c r="B513" s="129" t="str">
        <f> VLOOKUP($A513,datasets!$A:$B,2,0)</f>
        <v>Büyüksalih et al. 2004, The Photogrammetric Record (IBUUEUJS)</v>
      </c>
      <c r="C513" s="26" t="s">
        <v>5478</v>
      </c>
      <c r="D513" s="169" t="s">
        <v>22</v>
      </c>
      <c r="E513" s="169" t="s">
        <v>4946</v>
      </c>
      <c r="F513" s="117" t="s">
        <v>5524</v>
      </c>
      <c r="G513" s="25" t="s">
        <v>91</v>
      </c>
    </row>
    <row r="514">
      <c r="A514" s="30" t="s">
        <v>4504</v>
      </c>
      <c r="B514" s="129" t="str">
        <f> VLOOKUP($A514,datasets!$A:$B,2,0)</f>
        <v>Büyüksalih et al. 2004, The Photogrammetric Record (IBUUEUJS)</v>
      </c>
      <c r="C514" s="26" t="s">
        <v>5478</v>
      </c>
      <c r="D514" s="169" t="s">
        <v>22</v>
      </c>
      <c r="E514" s="169" t="s">
        <v>4946</v>
      </c>
      <c r="F514" s="117" t="s">
        <v>5524</v>
      </c>
      <c r="G514" s="25" t="s">
        <v>91</v>
      </c>
    </row>
    <row r="515">
      <c r="A515" s="30" t="s">
        <v>4505</v>
      </c>
      <c r="B515" s="129" t="str">
        <f> VLOOKUP($A515,datasets!$A:$B,2,0)</f>
        <v>Büyüksalih et al. 2005, Photogrammetric Engineering &amp; Remote Sensing (RI52BM2J)</v>
      </c>
      <c r="C515" s="26" t="s">
        <v>5478</v>
      </c>
      <c r="D515" s="169" t="s">
        <v>22</v>
      </c>
      <c r="E515" s="169" t="s">
        <v>4946</v>
      </c>
      <c r="F515" s="117" t="s">
        <v>5524</v>
      </c>
      <c r="G515" s="25" t="s">
        <v>91</v>
      </c>
    </row>
    <row r="516">
      <c r="A516" s="30" t="s">
        <v>4506</v>
      </c>
      <c r="B516" s="129" t="str">
        <f> VLOOKUP($A516,datasets!$A:$B,2,0)</f>
        <v>Büyüksalih et al. 2005, Photogrammetric Engineering &amp; Remote Sensing (RI52BM2J)</v>
      </c>
      <c r="C516" s="26" t="s">
        <v>5478</v>
      </c>
      <c r="D516" s="169" t="s">
        <v>22</v>
      </c>
      <c r="E516" s="169" t="s">
        <v>4946</v>
      </c>
      <c r="F516" s="117" t="s">
        <v>5524</v>
      </c>
      <c r="G516" s="25" t="s">
        <v>91</v>
      </c>
    </row>
    <row r="517">
      <c r="A517" s="30" t="s">
        <v>4507</v>
      </c>
      <c r="B517" s="129" t="str">
        <f> VLOOKUP($A517,datasets!$A:$B,2,0)</f>
        <v>Chekalin and Fomtchenko 2004, The International Archives of the Photogrammetry, Remote Sensing and Spatial Information Sciences (8K5BAYHG)</v>
      </c>
      <c r="C517" s="26" t="s">
        <v>5478</v>
      </c>
      <c r="D517" s="169" t="s">
        <v>22</v>
      </c>
      <c r="E517" s="169" t="s">
        <v>4946</v>
      </c>
      <c r="F517" s="117" t="s">
        <v>5524</v>
      </c>
      <c r="G517" s="25" t="s">
        <v>91</v>
      </c>
    </row>
    <row r="518">
      <c r="A518" s="30" t="s">
        <v>4510</v>
      </c>
      <c r="B518" s="129" t="str">
        <f> VLOOKUP($A518,datasets!$A:$B,2,0)</f>
        <v>DeWitt and Ashland 2023, ISPRS International Journal of Geo-Information (44GZFSXU)</v>
      </c>
      <c r="C518" s="26" t="s">
        <v>5478</v>
      </c>
      <c r="D518" s="176">
        <v>0.5</v>
      </c>
      <c r="E518" s="169" t="s">
        <v>3558</v>
      </c>
      <c r="F518" s="117" t="s">
        <v>5524</v>
      </c>
      <c r="G518" s="25" t="s">
        <v>23</v>
      </c>
    </row>
    <row r="519">
      <c r="A519" s="30" t="s">
        <v>4512</v>
      </c>
      <c r="B519" s="129" t="str">
        <f> VLOOKUP($A519,datasets!$A:$B,2,0)</f>
        <v>Fabris 2019, Geomatics, Natural Hazards and Risk (IPMJRMK6)</v>
      </c>
      <c r="C519" s="26" t="s">
        <v>5481</v>
      </c>
      <c r="D519" s="176">
        <v>1.5</v>
      </c>
      <c r="E519" s="169" t="s">
        <v>22</v>
      </c>
      <c r="F519" s="117" t="s">
        <v>5533</v>
      </c>
      <c r="G519" s="25" t="s">
        <v>91</v>
      </c>
    </row>
    <row r="520">
      <c r="A520" s="30" t="s">
        <v>4513</v>
      </c>
      <c r="B520" s="129" t="str">
        <f> VLOOKUP($A520,datasets!$A:$B,2,0)</f>
        <v>Fabris 2019, Geomatics, Natural Hazards and Risk (IPMJRMK6)</v>
      </c>
      <c r="C520" s="26" t="s">
        <v>5478</v>
      </c>
      <c r="D520" s="176">
        <v>1.5</v>
      </c>
      <c r="E520" s="169" t="s">
        <v>3330</v>
      </c>
      <c r="F520" s="117" t="s">
        <v>5534</v>
      </c>
      <c r="G520" s="25" t="s">
        <v>91</v>
      </c>
    </row>
    <row r="521">
      <c r="A521" s="30" t="s">
        <v>4514</v>
      </c>
      <c r="B521" s="129" t="str">
        <f> VLOOKUP($A521,datasets!$A:$B,2,0)</f>
        <v>Fabris 2019, Geomatics, Natural Hazards and Risk (IPMJRMK6)</v>
      </c>
      <c r="C521" s="26" t="s">
        <v>5478</v>
      </c>
      <c r="D521" s="176">
        <v>1.5</v>
      </c>
      <c r="E521" s="169" t="s">
        <v>3330</v>
      </c>
      <c r="F521" s="117" t="s">
        <v>5534</v>
      </c>
      <c r="G521" s="25" t="s">
        <v>91</v>
      </c>
    </row>
    <row r="522">
      <c r="A522" s="30" t="s">
        <v>4515</v>
      </c>
      <c r="B522" s="129" t="str">
        <f> VLOOKUP($A522,datasets!$A:$B,2,0)</f>
        <v>Fabris 2019, Geomatics, Natural Hazards and Risk (IPMJRMK6)</v>
      </c>
      <c r="C522" s="26" t="s">
        <v>5478</v>
      </c>
      <c r="D522" s="176">
        <v>1.5</v>
      </c>
      <c r="E522" s="169" t="s">
        <v>3330</v>
      </c>
      <c r="F522" s="117" t="s">
        <v>5534</v>
      </c>
      <c r="G522" s="25" t="s">
        <v>91</v>
      </c>
    </row>
    <row r="523">
      <c r="A523" s="30" t="s">
        <v>4516</v>
      </c>
      <c r="B523" s="129" t="str">
        <f> VLOOKUP($A523,datasets!$A:$B,2,0)</f>
        <v>Fabris 2019, Geomatics, Natural Hazards and Risk (IPMJRMK6)</v>
      </c>
      <c r="C523" s="26" t="s">
        <v>5478</v>
      </c>
      <c r="D523" s="176">
        <v>1.5</v>
      </c>
      <c r="E523" s="169" t="s">
        <v>3330</v>
      </c>
      <c r="F523" s="117" t="s">
        <v>5534</v>
      </c>
      <c r="G523" s="25" t="s">
        <v>91</v>
      </c>
    </row>
    <row r="524">
      <c r="A524" s="30" t="s">
        <v>4517</v>
      </c>
      <c r="B524" s="129" t="str">
        <f> VLOOKUP($A524,datasets!$A:$B,2,0)</f>
        <v>Fabris 2019, Geomatics, Natural Hazards and Risk (IPMJRMK6)</v>
      </c>
      <c r="C524" s="26" t="s">
        <v>5478</v>
      </c>
      <c r="D524" s="176">
        <v>1.5</v>
      </c>
      <c r="E524" s="169" t="s">
        <v>3330</v>
      </c>
      <c r="F524" s="117" t="s">
        <v>5534</v>
      </c>
      <c r="G524" s="25" t="s">
        <v>91</v>
      </c>
    </row>
    <row r="525">
      <c r="A525" s="30" t="s">
        <v>4518</v>
      </c>
      <c r="B525" s="129" t="str">
        <f> VLOOKUP($A525,datasets!$A:$B,2,0)</f>
        <v>Ghuffar et al. 2023, The Cryosphere (5NBV3ZJ8)</v>
      </c>
      <c r="C525" s="26" t="s">
        <v>5478</v>
      </c>
      <c r="D525" s="169" t="s">
        <v>3471</v>
      </c>
      <c r="E525" s="169" t="s">
        <v>3459</v>
      </c>
      <c r="F525" s="117" t="s">
        <v>5534</v>
      </c>
      <c r="G525" s="25" t="s">
        <v>91</v>
      </c>
    </row>
    <row r="526">
      <c r="A526" s="30" t="s">
        <v>4522</v>
      </c>
      <c r="B526" s="129" t="str">
        <f> VLOOKUP($A526,datasets!$A:$B,2,0)</f>
        <v>Ghuffar et al. 2023, The Cryosphere (5NBV3ZJ8)</v>
      </c>
      <c r="C526" s="26" t="s">
        <v>5478</v>
      </c>
      <c r="D526" s="169" t="s">
        <v>3471</v>
      </c>
      <c r="E526" s="169" t="s">
        <v>3330</v>
      </c>
      <c r="F526" s="117" t="s">
        <v>5534</v>
      </c>
      <c r="G526" s="25" t="s">
        <v>91</v>
      </c>
    </row>
    <row r="527">
      <c r="A527" s="30" t="s">
        <v>4523</v>
      </c>
      <c r="B527" s="129" t="str">
        <f> VLOOKUP($A527,datasets!$A:$B,2,0)</f>
        <v>Ghuffar et al. 2022, IEEE Transactions on Geoscience and Remote Sensing (5VQYMDG3)</v>
      </c>
      <c r="C527" s="26" t="s">
        <v>5478</v>
      </c>
      <c r="D527" s="176">
        <v>3.0</v>
      </c>
      <c r="E527" s="169" t="s">
        <v>4782</v>
      </c>
      <c r="F527" s="117" t="s">
        <v>5534</v>
      </c>
      <c r="G527" s="25" t="s">
        <v>91</v>
      </c>
    </row>
    <row r="528">
      <c r="A528" s="30" t="s">
        <v>4526</v>
      </c>
      <c r="B528" s="129" t="str">
        <f> VLOOKUP($A528,datasets!$A:$B,2,0)</f>
        <v>Ghuffar et al. 2022, IEEE Transactions on Geoscience and Remote Sensing (5VQYMDG3)</v>
      </c>
      <c r="C528" s="26" t="s">
        <v>5478</v>
      </c>
      <c r="D528" s="176">
        <v>3.0</v>
      </c>
      <c r="E528" s="169" t="s">
        <v>3459</v>
      </c>
      <c r="F528" s="117" t="s">
        <v>5534</v>
      </c>
      <c r="G528" s="25" t="s">
        <v>91</v>
      </c>
    </row>
    <row r="529">
      <c r="A529" s="30" t="s">
        <v>4527</v>
      </c>
      <c r="B529" s="129" t="str">
        <f> VLOOKUP($A529,datasets!$A:$B,2,0)</f>
        <v>Ghuffar et al. 2022, IEEE Transactions on Geoscience and Remote Sensing (5VQYMDG3)</v>
      </c>
      <c r="C529" s="26" t="s">
        <v>5478</v>
      </c>
      <c r="D529" s="176">
        <v>3.0</v>
      </c>
      <c r="E529" s="169" t="s">
        <v>4782</v>
      </c>
      <c r="F529" s="117" t="s">
        <v>5534</v>
      </c>
      <c r="G529" s="25" t="s">
        <v>91</v>
      </c>
    </row>
    <row r="530">
      <c r="A530" s="30" t="s">
        <v>4528</v>
      </c>
      <c r="B530" s="129" t="str">
        <f> VLOOKUP($A530,datasets!$A:$B,2,0)</f>
        <v>Jacobsen 2020, ISPRS Annals of the Photogrammetry, Remote Sensing and Spatial Information Sciences (83M24SAX)</v>
      </c>
      <c r="C530" s="26" t="s">
        <v>5478</v>
      </c>
      <c r="D530" s="169" t="s">
        <v>22</v>
      </c>
      <c r="E530" s="169" t="s">
        <v>3425</v>
      </c>
      <c r="F530" s="117" t="s">
        <v>4758</v>
      </c>
      <c r="G530" s="25" t="s">
        <v>91</v>
      </c>
    </row>
    <row r="531">
      <c r="A531" s="30" t="s">
        <v>4533</v>
      </c>
      <c r="B531" s="129" t="str">
        <f> VLOOKUP($A531,datasets!$A:$B,2,0)</f>
        <v>Hong and Roosevelt 2023, Journal of Geovisualization and Spatial Analysis (R6EJDZP5)</v>
      </c>
      <c r="C531" s="26" t="s">
        <v>5481</v>
      </c>
      <c r="D531" s="176">
        <v>1.4</v>
      </c>
      <c r="E531" s="169" t="s">
        <v>22</v>
      </c>
      <c r="F531" s="169" t="s">
        <v>22</v>
      </c>
      <c r="G531" s="25" t="s">
        <v>23</v>
      </c>
    </row>
    <row r="532">
      <c r="A532" s="30" t="s">
        <v>4536</v>
      </c>
      <c r="B532" s="129" t="str">
        <f> VLOOKUP($A532,datasets!$A:$B,2,0)</f>
        <v>Hong and Roosevelt 2023, Journal of Geovisualization and Spatial Analysis (R6EJDZP5)</v>
      </c>
      <c r="C532" s="26" t="s">
        <v>5481</v>
      </c>
      <c r="D532" s="176">
        <v>0.8</v>
      </c>
      <c r="E532" s="169" t="s">
        <v>22</v>
      </c>
      <c r="F532" s="169" t="s">
        <v>22</v>
      </c>
      <c r="G532" s="25" t="s">
        <v>23</v>
      </c>
    </row>
    <row r="533">
      <c r="A533" s="30" t="s">
        <v>4538</v>
      </c>
      <c r="B533" s="129" t="str">
        <f> VLOOKUP($A533,datasets!$A:$B,2,0)</f>
        <v>Hou et al. 2023, Remote Sensing (I4QV6C6X)</v>
      </c>
      <c r="C533" s="26" t="s">
        <v>5481</v>
      </c>
      <c r="D533" s="176">
        <v>1.8</v>
      </c>
      <c r="E533" s="169" t="s">
        <v>22</v>
      </c>
      <c r="F533" s="169" t="s">
        <v>22</v>
      </c>
      <c r="G533" s="25" t="s">
        <v>23</v>
      </c>
    </row>
    <row r="534">
      <c r="A534" s="30" t="s">
        <v>4541</v>
      </c>
      <c r="B534" s="129" t="str">
        <f> VLOOKUP($A534,datasets!$A:$B,2,0)</f>
        <v>Hufkens et al. 2020, Remote Sensing (8YJ6EBX4)</v>
      </c>
      <c r="C534" s="26" t="s">
        <v>5481</v>
      </c>
      <c r="D534" s="176">
        <v>1.0</v>
      </c>
      <c r="E534" s="169" t="s">
        <v>22</v>
      </c>
      <c r="F534" s="169" t="s">
        <v>22</v>
      </c>
      <c r="G534" s="25" t="s">
        <v>23</v>
      </c>
    </row>
    <row r="535">
      <c r="A535" s="30" t="s">
        <v>4545</v>
      </c>
      <c r="B535" s="129" t="str">
        <f> VLOOKUP($A535,datasets!$A:$B,2,0)</f>
        <v>Karwel and Markiewicz 2022, Sensors and Machine Learning Applications (4VDDTP92)</v>
      </c>
      <c r="C535" s="26" t="s">
        <v>22</v>
      </c>
      <c r="D535" s="169" t="s">
        <v>22</v>
      </c>
      <c r="E535" s="169" t="s">
        <v>22</v>
      </c>
      <c r="F535" s="169" t="s">
        <v>22</v>
      </c>
      <c r="G535" s="25" t="s">
        <v>23</v>
      </c>
    </row>
    <row r="536">
      <c r="A536" s="30" t="s">
        <v>4546</v>
      </c>
      <c r="B536" s="129" t="str">
        <f> VLOOKUP($A536,datasets!$A:$B,2,0)</f>
        <v>Karwel and Markiewicz 2022, Sensors and Machine Learning Applications (4VDDTP92)</v>
      </c>
      <c r="C536" s="26" t="s">
        <v>22</v>
      </c>
      <c r="D536" s="169" t="s">
        <v>22</v>
      </c>
      <c r="E536" s="169" t="s">
        <v>22</v>
      </c>
      <c r="F536" s="169" t="s">
        <v>22</v>
      </c>
      <c r="G536" s="25" t="s">
        <v>23</v>
      </c>
    </row>
    <row r="537">
      <c r="A537" s="30" t="s">
        <v>4547</v>
      </c>
      <c r="B537" s="129" t="str">
        <f> VLOOKUP($A537,datasets!$A:$B,2,0)</f>
        <v>Kc et al. 2023, Applied Geomatics (GXWTLUA9)</v>
      </c>
      <c r="C537" s="26" t="s">
        <v>5478</v>
      </c>
      <c r="D537" s="169" t="s">
        <v>22</v>
      </c>
      <c r="E537" s="169" t="s">
        <v>3330</v>
      </c>
      <c r="F537" s="169" t="s">
        <v>22</v>
      </c>
      <c r="G537" s="25" t="s">
        <v>23</v>
      </c>
    </row>
    <row r="538">
      <c r="A538" s="30" t="s">
        <v>4549</v>
      </c>
      <c r="B538" s="129" t="str">
        <f> VLOOKUP($A538,datasets!$A:$B,2,0)</f>
        <v>Knuth et al. 2023, Remote Sensing of Environment (7JEVHID6)</v>
      </c>
      <c r="C538" s="26" t="s">
        <v>5478</v>
      </c>
      <c r="D538" s="169" t="s">
        <v>3558</v>
      </c>
      <c r="E538" s="169" t="s">
        <v>3558</v>
      </c>
      <c r="F538" s="169" t="s">
        <v>22</v>
      </c>
      <c r="G538" s="25" t="s">
        <v>23</v>
      </c>
    </row>
    <row r="539">
      <c r="A539" s="30" t="s">
        <v>4554</v>
      </c>
      <c r="B539" s="129" t="str">
        <f> VLOOKUP($A539,datasets!$A:$B,2,0)</f>
        <v>Knuth et al. 2023, Remote Sensing of Environment (7JEVHID6)</v>
      </c>
      <c r="C539" s="26" t="s">
        <v>5478</v>
      </c>
      <c r="D539" s="169" t="s">
        <v>3558</v>
      </c>
      <c r="E539" s="169" t="s">
        <v>3558</v>
      </c>
      <c r="F539" s="169" t="s">
        <v>22</v>
      </c>
      <c r="G539" s="25" t="s">
        <v>23</v>
      </c>
    </row>
    <row r="540">
      <c r="A540" s="26" t="s">
        <v>4555</v>
      </c>
      <c r="B540" s="129" t="str">
        <f> VLOOKUP($A540,datasets!$A:$B,2,0)</f>
        <v>Knuth et al. 2023, Remote Sensing of Environment (7JEVHID6)</v>
      </c>
      <c r="C540" s="26" t="s">
        <v>5478</v>
      </c>
      <c r="D540" s="169" t="s">
        <v>3558</v>
      </c>
      <c r="E540" s="169" t="s">
        <v>3558</v>
      </c>
      <c r="F540" s="169" t="s">
        <v>22</v>
      </c>
      <c r="G540" s="25" t="s">
        <v>23</v>
      </c>
    </row>
    <row r="541">
      <c r="A541" s="30" t="s">
        <v>4556</v>
      </c>
      <c r="B541" s="129" t="str">
        <f> VLOOKUP($A541,datasets!$A:$B,2,0)</f>
        <v>Malekian et al. 2022, Computational Science and Its Applications – ICCSA 2022 Workshops (LYBA5XIA)</v>
      </c>
      <c r="C541" s="26" t="s">
        <v>5478</v>
      </c>
      <c r="D541" s="169" t="s">
        <v>22</v>
      </c>
      <c r="E541" s="169" t="s">
        <v>22</v>
      </c>
      <c r="F541" s="169" t="s">
        <v>22</v>
      </c>
      <c r="G541" s="25" t="s">
        <v>23</v>
      </c>
    </row>
    <row r="542">
      <c r="A542" s="30" t="s">
        <v>4559</v>
      </c>
      <c r="B542" s="129" t="str">
        <f> VLOOKUP($A542,datasets!$A:$B,2,0)</f>
        <v>Malekian et al. 2022, Computational Science and Its Applications – ICCSA 2022 Workshops (LYBA5XIA)</v>
      </c>
      <c r="C542" s="26" t="s">
        <v>5478</v>
      </c>
      <c r="D542" s="169" t="s">
        <v>22</v>
      </c>
      <c r="E542" s="169" t="s">
        <v>22</v>
      </c>
      <c r="F542" s="169" t="s">
        <v>22</v>
      </c>
      <c r="G542" s="25" t="s">
        <v>23</v>
      </c>
    </row>
    <row r="543">
      <c r="A543" s="30" t="s">
        <v>4560</v>
      </c>
      <c r="B543" s="129" t="str">
        <f> VLOOKUP($A543,datasets!$A:$B,2,0)</f>
        <v>Malekian et al. 2022, Computational Science and Its Applications – ICCSA 2022 Workshops (LYBA5XIA)</v>
      </c>
      <c r="C543" s="26" t="s">
        <v>5478</v>
      </c>
      <c r="D543" s="169" t="s">
        <v>22</v>
      </c>
      <c r="E543" s="169" t="s">
        <v>22</v>
      </c>
      <c r="F543" s="169" t="s">
        <v>22</v>
      </c>
      <c r="G543" s="25" t="s">
        <v>23</v>
      </c>
    </row>
    <row r="544">
      <c r="A544" s="30" t="s">
        <v>4561</v>
      </c>
      <c r="B544" s="129" t="str">
        <f> VLOOKUP($A544,datasets!$A:$B,2,0)</f>
        <v>Malekian et al. 2022, Computational Science and Its Applications – ICCSA 2022 Workshops (LYBA5XIA)</v>
      </c>
      <c r="C544" s="26" t="s">
        <v>5478</v>
      </c>
      <c r="D544" s="169" t="s">
        <v>22</v>
      </c>
      <c r="E544" s="169" t="s">
        <v>22</v>
      </c>
      <c r="F544" s="169" t="s">
        <v>22</v>
      </c>
      <c r="G544" s="25" t="s">
        <v>23</v>
      </c>
    </row>
    <row r="545">
      <c r="A545" s="30" t="s">
        <v>4562</v>
      </c>
      <c r="B545" s="129" t="str">
        <f> VLOOKUP($A545,datasets!$A:$B,2,0)</f>
        <v>Malekian et al. 2022, Computational Science and Its Applications – ICCSA 2022 Workshops (LYBA5XIA)</v>
      </c>
      <c r="C545" s="26" t="s">
        <v>5478</v>
      </c>
      <c r="D545" s="169" t="s">
        <v>22</v>
      </c>
      <c r="E545" s="169" t="s">
        <v>22</v>
      </c>
      <c r="F545" s="169" t="s">
        <v>22</v>
      </c>
      <c r="G545" s="25" t="s">
        <v>23</v>
      </c>
    </row>
    <row r="546">
      <c r="A546" s="30" t="s">
        <v>4563</v>
      </c>
      <c r="B546" s="129" t="str">
        <f> VLOOKUP($A546,datasets!$A:$B,2,0)</f>
        <v>Malekian et al. 2022, Computational Science and Its Applications – ICCSA 2022 Workshops (LYBA5XIA)</v>
      </c>
      <c r="C546" s="26" t="s">
        <v>5478</v>
      </c>
      <c r="D546" s="169" t="s">
        <v>22</v>
      </c>
      <c r="E546" s="169" t="s">
        <v>22</v>
      </c>
      <c r="F546" s="169" t="s">
        <v>22</v>
      </c>
      <c r="G546" s="25" t="s">
        <v>23</v>
      </c>
    </row>
    <row r="547">
      <c r="A547" s="30" t="s">
        <v>4564</v>
      </c>
      <c r="B547" s="129" t="str">
        <f> VLOOKUP($A547,datasets!$A:$B,2,0)</f>
        <v>Mestre-Runge et al. 2023, Remote Sensing (TJBJ85IC)</v>
      </c>
      <c r="C547" s="26" t="s">
        <v>5478</v>
      </c>
      <c r="D547" s="176">
        <v>1.0</v>
      </c>
      <c r="E547" s="169" t="s">
        <v>3558</v>
      </c>
      <c r="F547" s="117" t="s">
        <v>5535</v>
      </c>
      <c r="G547" s="25" t="s">
        <v>23</v>
      </c>
    </row>
    <row r="548">
      <c r="A548" s="30" t="s">
        <v>4565</v>
      </c>
      <c r="B548" s="129" t="str">
        <f> VLOOKUP($A548,datasets!$A:$B,2,0)</f>
        <v>Mestre-Runge et al. 2023, Remote Sensing (TJBJ85IC)</v>
      </c>
      <c r="C548" s="26" t="s">
        <v>5478</v>
      </c>
      <c r="D548" s="176">
        <v>1.0</v>
      </c>
      <c r="E548" s="169" t="s">
        <v>3558</v>
      </c>
      <c r="F548" s="117" t="s">
        <v>5535</v>
      </c>
      <c r="G548" s="25" t="s">
        <v>23</v>
      </c>
    </row>
    <row r="549">
      <c r="A549" s="30" t="s">
        <v>4566</v>
      </c>
      <c r="B549" s="129" t="str">
        <f> VLOOKUP($A549,datasets!$A:$B,2,0)</f>
        <v>Mestre-Runge et al. 2023, Remote Sensing (TJBJ85IC)</v>
      </c>
      <c r="C549" s="26" t="s">
        <v>5478</v>
      </c>
      <c r="D549" s="176">
        <v>1.0</v>
      </c>
      <c r="E549" s="169" t="s">
        <v>3558</v>
      </c>
      <c r="F549" s="117" t="s">
        <v>5535</v>
      </c>
      <c r="G549" s="25" t="s">
        <v>23</v>
      </c>
    </row>
    <row r="550">
      <c r="A550" s="30" t="s">
        <v>4567</v>
      </c>
      <c r="B550" s="129" t="str">
        <f> VLOOKUP($A550,datasets!$A:$B,2,0)</f>
        <v>Michałowska and Głowienka 2022, Remote Sensing (VESQKNFP)</v>
      </c>
      <c r="C550" s="26" t="s">
        <v>5478</v>
      </c>
      <c r="D550" s="176">
        <v>0.5</v>
      </c>
      <c r="E550" s="169" t="s">
        <v>22</v>
      </c>
      <c r="F550" s="117" t="s">
        <v>22</v>
      </c>
      <c r="G550" s="25" t="s">
        <v>23</v>
      </c>
    </row>
    <row r="551">
      <c r="A551" s="30" t="s">
        <v>4570</v>
      </c>
      <c r="B551" s="129" t="str">
        <f> VLOOKUP($A551,datasets!$A:$B,2,0)</f>
        <v>Michałowska and Głowienka 2022, Remote Sensing (VESQKNFP)</v>
      </c>
      <c r="C551" s="26" t="s">
        <v>5478</v>
      </c>
      <c r="D551" s="176">
        <v>0.5</v>
      </c>
      <c r="E551" s="169" t="s">
        <v>22</v>
      </c>
      <c r="F551" s="117" t="s">
        <v>22</v>
      </c>
      <c r="G551" s="25" t="s">
        <v>23</v>
      </c>
    </row>
    <row r="552">
      <c r="A552" s="30" t="s">
        <v>4571</v>
      </c>
      <c r="B552" s="129" t="str">
        <f> VLOOKUP($A552,datasets!$A:$B,2,0)</f>
        <v>Michałowska and Głowienka 2022, Remote Sensing (VESQKNFP)</v>
      </c>
      <c r="C552" s="26" t="s">
        <v>5478</v>
      </c>
      <c r="D552" s="176">
        <v>0.5</v>
      </c>
      <c r="E552" s="169" t="s">
        <v>22</v>
      </c>
      <c r="F552" s="117" t="s">
        <v>22</v>
      </c>
      <c r="G552" s="25" t="s">
        <v>23</v>
      </c>
    </row>
    <row r="553">
      <c r="A553" s="30" t="s">
        <v>4572</v>
      </c>
      <c r="B553" s="129" t="str">
        <f> VLOOKUP($A553,datasets!$A:$B,2,0)</f>
        <v>Michałowska and Głowienka 2022, Remote Sensing (VESQKNFP)</v>
      </c>
      <c r="C553" s="26" t="s">
        <v>5478</v>
      </c>
      <c r="D553" s="176">
        <v>0.5</v>
      </c>
      <c r="E553" s="169" t="s">
        <v>22</v>
      </c>
      <c r="F553" s="117" t="s">
        <v>22</v>
      </c>
      <c r="G553" s="25" t="s">
        <v>23</v>
      </c>
    </row>
    <row r="554">
      <c r="A554" s="30" t="s">
        <v>4573</v>
      </c>
      <c r="B554" s="129" t="str">
        <f> VLOOKUP($A554,datasets!$A:$B,2,0)</f>
        <v>Muhammed et al. 2023, Earth System Science Data (AJAGKBP2)</v>
      </c>
      <c r="C554" s="26" t="s">
        <v>5478</v>
      </c>
      <c r="D554" s="176">
        <v>0.84</v>
      </c>
      <c r="E554" s="169" t="s">
        <v>3505</v>
      </c>
      <c r="F554" s="117" t="s">
        <v>5536</v>
      </c>
      <c r="G554" s="25" t="s">
        <v>23</v>
      </c>
    </row>
    <row r="555">
      <c r="A555" s="30" t="s">
        <v>4576</v>
      </c>
      <c r="B555" s="129" t="str">
        <f> VLOOKUP($A555,datasets!$A:$B,2,0)</f>
        <v>Muhammed et al. 2023, Earth System Science Data (AJAGKBP2)</v>
      </c>
      <c r="C555" s="26" t="s">
        <v>5478</v>
      </c>
      <c r="D555" s="176">
        <v>0.98</v>
      </c>
      <c r="E555" s="169" t="s">
        <v>3508</v>
      </c>
      <c r="F555" s="117" t="s">
        <v>5536</v>
      </c>
      <c r="G555" s="25" t="s">
        <v>23</v>
      </c>
    </row>
    <row r="556">
      <c r="A556" s="30" t="s">
        <v>4578</v>
      </c>
      <c r="B556" s="129" t="str">
        <f> VLOOKUP($A556,datasets!$A:$B,2,0)</f>
        <v>Nocerino et al. 2012, The International Archives of the Photogrammetry, Remote Sensing and Spatial Information Sciences (CZ796U9J)</v>
      </c>
      <c r="C556" s="26" t="s">
        <v>5478</v>
      </c>
      <c r="D556" s="169" t="s">
        <v>22</v>
      </c>
      <c r="E556" s="169" t="s">
        <v>22</v>
      </c>
      <c r="F556" s="117" t="s">
        <v>22</v>
      </c>
      <c r="G556" s="25" t="s">
        <v>23</v>
      </c>
    </row>
    <row r="557">
      <c r="A557" s="26" t="s">
        <v>4579</v>
      </c>
      <c r="B557" s="129" t="str">
        <f> VLOOKUP($A557,datasets!$A:$B,2,0)</f>
        <v>Nocerino et al. 2012, The International Archives of the Photogrammetry, Remote Sensing and Spatial Information Sciences (CZ796U9J)</v>
      </c>
      <c r="C557" s="26" t="s">
        <v>5478</v>
      </c>
      <c r="D557" s="169" t="s">
        <v>22</v>
      </c>
      <c r="E557" s="169" t="s">
        <v>22</v>
      </c>
      <c r="F557" s="117" t="s">
        <v>22</v>
      </c>
      <c r="G557" s="25" t="s">
        <v>23</v>
      </c>
    </row>
    <row r="558">
      <c r="A558" s="26" t="s">
        <v>4580</v>
      </c>
      <c r="B558" s="129" t="str">
        <f> VLOOKUP($A558,datasets!$A:$B,2,0)</f>
        <v>Nocerino et al. 2012, The International Archives of the Photogrammetry, Remote Sensing and Spatial Information Sciences (CZ796U9J)</v>
      </c>
      <c r="C558" s="26" t="s">
        <v>5478</v>
      </c>
      <c r="D558" s="169" t="s">
        <v>22</v>
      </c>
      <c r="E558" s="169" t="s">
        <v>22</v>
      </c>
      <c r="F558" s="117" t="s">
        <v>22</v>
      </c>
      <c r="G558" s="25" t="s">
        <v>23</v>
      </c>
    </row>
    <row r="559">
      <c r="A559" s="30" t="s">
        <v>4581</v>
      </c>
      <c r="B559" s="129" t="str">
        <f> VLOOKUP($A559,datasets!$A:$B,2,0)</f>
        <v>Nyssen et al. 2022, Geoscience Data Journal (2828NT5L)</v>
      </c>
      <c r="C559" s="26" t="s">
        <v>5478</v>
      </c>
      <c r="D559" s="169" t="s">
        <v>22</v>
      </c>
      <c r="E559" s="169" t="s">
        <v>22</v>
      </c>
      <c r="F559" s="117" t="s">
        <v>22</v>
      </c>
      <c r="G559" s="25" t="s">
        <v>23</v>
      </c>
    </row>
    <row r="560">
      <c r="A560" s="30" t="s">
        <v>4582</v>
      </c>
      <c r="B560" s="129" t="str">
        <f> VLOOKUP($A560,datasets!$A:$B,2,0)</f>
        <v>Piekielek et al. 2022, Journal of Map &amp; Geography Libraries (45Q77CGI)</v>
      </c>
      <c r="C560" s="26" t="s">
        <v>5481</v>
      </c>
      <c r="D560" s="169" t="s">
        <v>3558</v>
      </c>
      <c r="E560" s="169" t="s">
        <v>22</v>
      </c>
      <c r="F560" s="117" t="s">
        <v>5537</v>
      </c>
      <c r="G560" s="25" t="s">
        <v>23</v>
      </c>
    </row>
    <row r="561">
      <c r="A561" s="30" t="s">
        <v>4584</v>
      </c>
      <c r="B561" s="129" t="str">
        <f> VLOOKUP($A561,datasets!$A:$B,2,0)</f>
        <v>Piermattei et al. 2023, Earth Surface Dynamics (AD3B83ZP)</v>
      </c>
      <c r="C561" s="26" t="s">
        <v>5478</v>
      </c>
      <c r="D561" s="176">
        <v>0.2</v>
      </c>
      <c r="E561" s="169" t="s">
        <v>3558</v>
      </c>
      <c r="F561" s="117" t="s">
        <v>5538</v>
      </c>
      <c r="G561" s="25" t="s">
        <v>23</v>
      </c>
    </row>
    <row r="562">
      <c r="A562" s="30" t="s">
        <v>4586</v>
      </c>
      <c r="B562" s="129" t="str">
        <f> VLOOKUP($A562,datasets!$A:$B,2,0)</f>
        <v>Piermattei et al. 2023, Earth Surface Dynamics (AD3B83ZP)</v>
      </c>
      <c r="C562" s="26" t="s">
        <v>5478</v>
      </c>
      <c r="D562" s="176">
        <v>0.5</v>
      </c>
      <c r="E562" s="169" t="s">
        <v>3558</v>
      </c>
      <c r="F562" s="117" t="s">
        <v>5538</v>
      </c>
      <c r="G562" s="25" t="s">
        <v>23</v>
      </c>
    </row>
    <row r="563">
      <c r="A563" s="30" t="s">
        <v>4587</v>
      </c>
      <c r="B563" s="129" t="str">
        <f> VLOOKUP($A563,datasets!$A:$B,2,0)</f>
        <v>Piermattei et al. 2023, Earth Surface Dynamics (AD3B83ZP)</v>
      </c>
      <c r="C563" s="26" t="s">
        <v>5478</v>
      </c>
      <c r="D563" s="176">
        <v>0.2</v>
      </c>
      <c r="E563" s="169" t="s">
        <v>3558</v>
      </c>
      <c r="F563" s="117" t="s">
        <v>5538</v>
      </c>
      <c r="G563" s="25" t="s">
        <v>23</v>
      </c>
    </row>
    <row r="564">
      <c r="A564" s="30" t="s">
        <v>4588</v>
      </c>
      <c r="B564" s="129" t="str">
        <f> VLOOKUP($A564,datasets!$A:$B,2,0)</f>
        <v>Piermattei et al. 2023, Earth Surface Dynamics (AD3B83ZP)</v>
      </c>
      <c r="C564" s="26" t="s">
        <v>5478</v>
      </c>
      <c r="D564" s="176">
        <v>0.2</v>
      </c>
      <c r="E564" s="169" t="s">
        <v>3558</v>
      </c>
      <c r="F564" s="117" t="s">
        <v>5538</v>
      </c>
      <c r="G564" s="25" t="s">
        <v>23</v>
      </c>
    </row>
    <row r="565">
      <c r="A565" s="30" t="s">
        <v>4589</v>
      </c>
      <c r="B565" s="129" t="str">
        <f> VLOOKUP($A565,datasets!$A:$B,2,0)</f>
        <v>Piermattei et al. 2023, Earth Surface Dynamics (AD3B83ZP)</v>
      </c>
      <c r="C565" s="26" t="s">
        <v>5478</v>
      </c>
      <c r="D565" s="176">
        <v>0.5</v>
      </c>
      <c r="E565" s="169" t="s">
        <v>3558</v>
      </c>
      <c r="F565" s="117" t="s">
        <v>5538</v>
      </c>
      <c r="G565" s="25" t="s">
        <v>23</v>
      </c>
    </row>
    <row r="566">
      <c r="A566" s="30" t="s">
        <v>4590</v>
      </c>
      <c r="B566" s="129" t="str">
        <f> VLOOKUP($A566,datasets!$A:$B,2,0)</f>
        <v>Piermattei et al. 2023, Earth Surface Dynamics (AD3B83ZP)</v>
      </c>
      <c r="C566" s="26" t="s">
        <v>5478</v>
      </c>
      <c r="D566" s="176">
        <v>0.5</v>
      </c>
      <c r="E566" s="169" t="s">
        <v>3558</v>
      </c>
      <c r="F566" s="117" t="s">
        <v>5538</v>
      </c>
      <c r="G566" s="25" t="s">
        <v>23</v>
      </c>
    </row>
    <row r="567">
      <c r="A567" s="30" t="s">
        <v>4591</v>
      </c>
      <c r="B567" s="129" t="str">
        <f> VLOOKUP($A567,datasets!$A:$B,2,0)</f>
        <v>Piermattei et al. 2023, Earth Surface Dynamics (AD3B83ZP)</v>
      </c>
      <c r="C567" s="26" t="s">
        <v>5478</v>
      </c>
      <c r="D567" s="176">
        <v>0.5</v>
      </c>
      <c r="E567" s="169" t="s">
        <v>3558</v>
      </c>
      <c r="F567" s="117" t="s">
        <v>5538</v>
      </c>
      <c r="G567" s="25" t="s">
        <v>23</v>
      </c>
    </row>
    <row r="568">
      <c r="A568" s="30" t="s">
        <v>4592</v>
      </c>
      <c r="B568" s="129" t="str">
        <f> VLOOKUP($A568,datasets!$A:$B,2,0)</f>
        <v>Piermattei et al. 2023, Earth Surface Dynamics (AD3B83ZP)</v>
      </c>
      <c r="C568" s="26" t="s">
        <v>5478</v>
      </c>
      <c r="D568" s="176">
        <v>0.5</v>
      </c>
      <c r="E568" s="169" t="s">
        <v>3558</v>
      </c>
      <c r="F568" s="117" t="s">
        <v>5538</v>
      </c>
      <c r="G568" s="25" t="s">
        <v>23</v>
      </c>
    </row>
    <row r="569">
      <c r="A569" s="30" t="s">
        <v>4593</v>
      </c>
      <c r="B569" s="129" t="str">
        <f> VLOOKUP($A569,datasets!$A:$B,2,0)</f>
        <v>Piermattei et al. 2023, Earth Surface Dynamics (AD3B83ZP)</v>
      </c>
      <c r="C569" s="26" t="s">
        <v>5478</v>
      </c>
      <c r="D569" s="176">
        <v>0.2</v>
      </c>
      <c r="E569" s="169" t="s">
        <v>3558</v>
      </c>
      <c r="F569" s="117" t="s">
        <v>5538</v>
      </c>
      <c r="G569" s="25" t="s">
        <v>23</v>
      </c>
    </row>
    <row r="570">
      <c r="A570" s="30" t="s">
        <v>4594</v>
      </c>
      <c r="B570" s="129" t="str">
        <f> VLOOKUP($A570,datasets!$A:$B,2,0)</f>
        <v>Prates et al. 2023, Remote Sensing (F6HXQDPE)</v>
      </c>
      <c r="C570" s="26" t="s">
        <v>5478</v>
      </c>
      <c r="D570" s="176">
        <v>2.7</v>
      </c>
      <c r="E570" s="169" t="s">
        <v>5539</v>
      </c>
      <c r="F570" s="117" t="s">
        <v>22</v>
      </c>
      <c r="G570" s="25" t="s">
        <v>23</v>
      </c>
    </row>
    <row r="571">
      <c r="A571" s="30" t="s">
        <v>4595</v>
      </c>
      <c r="B571" s="129" t="str">
        <f> VLOOKUP($A571,datasets!$A:$B,2,0)</f>
        <v>Prates et al. 2023, Remote Sensing (F6HXQDPE)</v>
      </c>
      <c r="C571" s="26" t="s">
        <v>5478</v>
      </c>
      <c r="D571" s="176">
        <v>2.7</v>
      </c>
      <c r="E571" s="169" t="s">
        <v>5539</v>
      </c>
      <c r="F571" s="117" t="s">
        <v>22</v>
      </c>
      <c r="G571" s="25" t="s">
        <v>23</v>
      </c>
    </row>
    <row r="572">
      <c r="A572" s="30" t="s">
        <v>4596</v>
      </c>
      <c r="B572" s="129" t="str">
        <f> VLOOKUP($A572,datasets!$A:$B,2,0)</f>
        <v>Rault et al. 2022, Earth (3ISKMFU4)</v>
      </c>
      <c r="C572" s="26" t="s">
        <v>5478</v>
      </c>
      <c r="D572" s="176">
        <v>0.6</v>
      </c>
      <c r="E572" s="176">
        <v>0.6</v>
      </c>
      <c r="F572" s="117" t="s">
        <v>22</v>
      </c>
      <c r="G572" s="25" t="s">
        <v>23</v>
      </c>
    </row>
    <row r="573">
      <c r="A573" s="30" t="s">
        <v>4598</v>
      </c>
      <c r="B573" s="129" t="str">
        <f> VLOOKUP($A573,datasets!$A:$B,2,0)</f>
        <v>Rault et al. 2022, Earth (3ISKMFU4)</v>
      </c>
      <c r="C573" s="26" t="s">
        <v>5478</v>
      </c>
      <c r="D573" s="176">
        <v>0.6</v>
      </c>
      <c r="E573" s="176">
        <v>0.6</v>
      </c>
      <c r="F573" s="117" t="s">
        <v>22</v>
      </c>
      <c r="G573" s="25" t="s">
        <v>23</v>
      </c>
    </row>
    <row r="574">
      <c r="A574" s="30" t="s">
        <v>4599</v>
      </c>
      <c r="B574" s="129" t="str">
        <f> VLOOKUP($A574,datasets!$A:$B,2,0)</f>
        <v>Robson et al. 2018, Frontiers in Earth Science (5HRXBD8K)</v>
      </c>
      <c r="C574" s="26" t="s">
        <v>5481</v>
      </c>
      <c r="D574" s="176">
        <v>2.0</v>
      </c>
      <c r="E574" s="169" t="s">
        <v>22</v>
      </c>
      <c r="F574" s="117" t="s">
        <v>22</v>
      </c>
      <c r="G574" s="25" t="s">
        <v>23</v>
      </c>
    </row>
    <row r="575">
      <c r="A575" s="30" t="s">
        <v>4601</v>
      </c>
      <c r="B575" s="129" t="str">
        <f> VLOOKUP($A575,datasets!$A:$B,2,0)</f>
        <v>Robson et al. 2018, Frontiers in Earth Science (5HRXBD8K)</v>
      </c>
      <c r="C575" s="26" t="s">
        <v>5478</v>
      </c>
      <c r="D575" s="176">
        <v>2.0</v>
      </c>
      <c r="E575" s="169" t="s">
        <v>3436</v>
      </c>
      <c r="F575" s="117" t="s">
        <v>5540</v>
      </c>
      <c r="G575" s="25" t="s">
        <v>23</v>
      </c>
    </row>
    <row r="576">
      <c r="A576" s="30" t="s">
        <v>4602</v>
      </c>
      <c r="B576" s="129" t="str">
        <f> VLOOKUP($A576,datasets!$A:$B,2,0)</f>
        <v>Różycki et al. 2023, Remote Sensing (S9E8XY8R)</v>
      </c>
      <c r="C576" s="26" t="s">
        <v>5481</v>
      </c>
      <c r="D576" s="169" t="s">
        <v>5541</v>
      </c>
      <c r="E576" s="169" t="s">
        <v>22</v>
      </c>
      <c r="F576" s="117" t="s">
        <v>5542</v>
      </c>
      <c r="G576" s="25" t="s">
        <v>23</v>
      </c>
    </row>
    <row r="577">
      <c r="A577" s="30" t="s">
        <v>4603</v>
      </c>
      <c r="B577" s="129" t="str">
        <f> VLOOKUP($A577,datasets!$A:$B,2,0)</f>
        <v>Schwat et al. 2023, Geomorphology (CGB2DPYZ)</v>
      </c>
      <c r="C577" s="26" t="s">
        <v>5478</v>
      </c>
      <c r="D577" s="169" t="s">
        <v>22</v>
      </c>
      <c r="E577" s="169" t="s">
        <v>3241</v>
      </c>
      <c r="F577" s="117" t="s">
        <v>22</v>
      </c>
      <c r="G577" s="25" t="s">
        <v>23</v>
      </c>
    </row>
    <row r="578">
      <c r="A578" s="26" t="s">
        <v>4605</v>
      </c>
      <c r="B578" s="129" t="str">
        <f> VLOOKUP($A578,datasets!$A:$B,2,0)</f>
        <v>Schwat et al. 2023, Geomorphology (CGB2DPYZ)</v>
      </c>
      <c r="C578" s="26" t="s">
        <v>5478</v>
      </c>
      <c r="D578" s="169" t="s">
        <v>22</v>
      </c>
      <c r="E578" s="169" t="s">
        <v>3241</v>
      </c>
      <c r="F578" s="117" t="s">
        <v>22</v>
      </c>
      <c r="G578" s="25" t="s">
        <v>23</v>
      </c>
    </row>
    <row r="579">
      <c r="A579" s="26" t="s">
        <v>4606</v>
      </c>
      <c r="B579" s="129" t="str">
        <f> VLOOKUP($A579,datasets!$A:$B,2,0)</f>
        <v>Schwat et al. 2023, Geomorphology (CGB2DPYZ)</v>
      </c>
      <c r="C579" s="26" t="s">
        <v>5478</v>
      </c>
      <c r="D579" s="169" t="s">
        <v>22</v>
      </c>
      <c r="E579" s="169" t="s">
        <v>3241</v>
      </c>
      <c r="F579" s="117" t="s">
        <v>22</v>
      </c>
      <c r="G579" s="25" t="s">
        <v>23</v>
      </c>
    </row>
    <row r="580">
      <c r="A580" s="26" t="s">
        <v>4607</v>
      </c>
      <c r="B580" s="129" t="str">
        <f> VLOOKUP($A580,datasets!$A:$B,2,0)</f>
        <v>Schwat et al. 2023, Geomorphology (CGB2DPYZ)</v>
      </c>
      <c r="C580" s="26" t="s">
        <v>5478</v>
      </c>
      <c r="D580" s="169" t="s">
        <v>22</v>
      </c>
      <c r="E580" s="169" t="s">
        <v>3241</v>
      </c>
      <c r="F580" s="117" t="s">
        <v>22</v>
      </c>
      <c r="G580" s="25" t="s">
        <v>23</v>
      </c>
    </row>
    <row r="581">
      <c r="A581" s="26" t="s">
        <v>4608</v>
      </c>
      <c r="B581" s="129" t="str">
        <f> VLOOKUP($A581,datasets!$A:$B,2,0)</f>
        <v>Schwat et al. 2023, Geomorphology (CGB2DPYZ)</v>
      </c>
      <c r="C581" s="26" t="s">
        <v>5478</v>
      </c>
      <c r="D581" s="169" t="s">
        <v>22</v>
      </c>
      <c r="E581" s="169" t="s">
        <v>3241</v>
      </c>
      <c r="F581" s="117" t="s">
        <v>22</v>
      </c>
      <c r="G581" s="25" t="s">
        <v>23</v>
      </c>
    </row>
    <row r="582">
      <c r="A582" s="26" t="s">
        <v>4609</v>
      </c>
      <c r="B582" s="129" t="str">
        <f> VLOOKUP($A582,datasets!$A:$B,2,0)</f>
        <v>Schwat et al. 2023, Geomorphology (CGB2DPYZ)</v>
      </c>
      <c r="C582" s="26" t="s">
        <v>5478</v>
      </c>
      <c r="D582" s="169" t="s">
        <v>22</v>
      </c>
      <c r="E582" s="169" t="s">
        <v>3241</v>
      </c>
      <c r="F582" s="117" t="s">
        <v>22</v>
      </c>
      <c r="G582" s="25" t="s">
        <v>23</v>
      </c>
    </row>
    <row r="583">
      <c r="A583" s="26" t="s">
        <v>4610</v>
      </c>
      <c r="B583" s="129" t="str">
        <f> VLOOKUP($A583,datasets!$A:$B,2,0)</f>
        <v>Schwat et al. 2023, Geomorphology (CGB2DPYZ)</v>
      </c>
      <c r="C583" s="26" t="s">
        <v>5478</v>
      </c>
      <c r="D583" s="169" t="s">
        <v>22</v>
      </c>
      <c r="E583" s="169" t="s">
        <v>3241</v>
      </c>
      <c r="F583" s="117" t="s">
        <v>22</v>
      </c>
      <c r="G583" s="25" t="s">
        <v>23</v>
      </c>
    </row>
    <row r="584">
      <c r="A584" s="26" t="s">
        <v>4611</v>
      </c>
      <c r="B584" s="129" t="str">
        <f> VLOOKUP($A584,datasets!$A:$B,2,0)</f>
        <v>Schwat et al. 2023, Geomorphology (CGB2DPYZ)</v>
      </c>
      <c r="C584" s="26" t="s">
        <v>5478</v>
      </c>
      <c r="D584" s="169" t="s">
        <v>22</v>
      </c>
      <c r="E584" s="169" t="s">
        <v>3241</v>
      </c>
      <c r="F584" s="117" t="s">
        <v>22</v>
      </c>
      <c r="G584" s="25" t="s">
        <v>23</v>
      </c>
    </row>
    <row r="585">
      <c r="A585" s="26" t="s">
        <v>4612</v>
      </c>
      <c r="B585" s="129" t="str">
        <f> VLOOKUP($A585,datasets!$A:$B,2,0)</f>
        <v>Schwat et al. 2023, Geomorphology (CGB2DPYZ)</v>
      </c>
      <c r="C585" s="26" t="s">
        <v>5478</v>
      </c>
      <c r="D585" s="169" t="s">
        <v>22</v>
      </c>
      <c r="E585" s="169" t="s">
        <v>3241</v>
      </c>
      <c r="F585" s="117" t="s">
        <v>22</v>
      </c>
      <c r="G585" s="25" t="s">
        <v>23</v>
      </c>
    </row>
    <row r="586">
      <c r="A586" s="26" t="s">
        <v>4613</v>
      </c>
      <c r="B586" s="129" t="str">
        <f> VLOOKUP($A586,datasets!$A:$B,2,0)</f>
        <v>Schwat et al. 2023, Geomorphology (CGB2DPYZ)</v>
      </c>
      <c r="C586" s="26" t="s">
        <v>5478</v>
      </c>
      <c r="D586" s="169" t="s">
        <v>22</v>
      </c>
      <c r="E586" s="169" t="s">
        <v>3241</v>
      </c>
      <c r="F586" s="117" t="s">
        <v>22</v>
      </c>
      <c r="G586" s="25" t="s">
        <v>23</v>
      </c>
    </row>
    <row r="587">
      <c r="A587" s="30" t="s">
        <v>4614</v>
      </c>
      <c r="B587" s="129" t="str">
        <f> VLOOKUP($A587,datasets!$A:$B,2,0)</f>
        <v>Suh and Ouimet 2023, Photogrammetric Engineering &amp; Remote Sensing (9LTT2ELW)</v>
      </c>
      <c r="C587" s="26" t="s">
        <v>5481</v>
      </c>
      <c r="D587" s="169" t="s">
        <v>3421</v>
      </c>
      <c r="E587" s="169" t="s">
        <v>22</v>
      </c>
      <c r="F587" s="117" t="s">
        <v>5543</v>
      </c>
      <c r="G587" s="25" t="s">
        <v>23</v>
      </c>
    </row>
    <row r="588">
      <c r="A588" s="30" t="s">
        <v>4616</v>
      </c>
      <c r="B588" s="129" t="str">
        <f> VLOOKUP($A588,datasets!$A:$B,2,0)</f>
        <v>Suh and Ouimet 2023, Photogrammetric Engineering &amp; Remote Sensing (9LTT2ELW)</v>
      </c>
      <c r="C588" s="26" t="s">
        <v>5481</v>
      </c>
      <c r="D588" s="169" t="s">
        <v>3554</v>
      </c>
      <c r="E588" s="169" t="s">
        <v>22</v>
      </c>
      <c r="F588" s="117" t="s">
        <v>5543</v>
      </c>
      <c r="G588" s="25" t="s">
        <v>23</v>
      </c>
    </row>
    <row r="589">
      <c r="A589" s="30" t="s">
        <v>4617</v>
      </c>
      <c r="B589" s="129" t="str">
        <f> VLOOKUP($A589,datasets!$A:$B,2,0)</f>
        <v>Verhoeven and Vermuelen 2016, Remote Sensing (T8UZ36GE)</v>
      </c>
      <c r="C589" s="26" t="s">
        <v>5478</v>
      </c>
      <c r="D589" s="169" t="s">
        <v>22</v>
      </c>
      <c r="E589" s="169" t="s">
        <v>3577</v>
      </c>
      <c r="F589" s="117"/>
      <c r="G589" s="25" t="s">
        <v>23</v>
      </c>
    </row>
    <row r="590">
      <c r="A590" s="30" t="s">
        <v>4618</v>
      </c>
      <c r="B590" s="129" t="str">
        <f> VLOOKUP($A590,datasets!$A:$B,2,0)</f>
        <v>Verhoeven and Vermuelen 2016, Remote Sensing (T8UZ36GE)</v>
      </c>
      <c r="C590" s="26" t="s">
        <v>5478</v>
      </c>
      <c r="D590" s="169" t="s">
        <v>22</v>
      </c>
      <c r="E590" s="169" t="s">
        <v>3577</v>
      </c>
      <c r="F590" s="117"/>
      <c r="G590" s="25" t="s">
        <v>23</v>
      </c>
    </row>
    <row r="591">
      <c r="A591" s="30" t="s">
        <v>4619</v>
      </c>
      <c r="B591" s="129" t="str">
        <f> VLOOKUP($A591,datasets!$A:$B,2,0)</f>
        <v>Vivero et al. 2021, Frontiers in Remote Sensing (H55BD2CG)</v>
      </c>
      <c r="C591" s="26" t="s">
        <v>5478</v>
      </c>
      <c r="D591" s="169" t="s">
        <v>3558</v>
      </c>
      <c r="E591" s="169" t="s">
        <v>3558</v>
      </c>
      <c r="F591" s="117" t="s">
        <v>5544</v>
      </c>
      <c r="G591" s="25" t="s">
        <v>23</v>
      </c>
    </row>
    <row r="592">
      <c r="A592" s="30" t="s">
        <v>4621</v>
      </c>
      <c r="B592" s="129" t="str">
        <f> VLOOKUP($A592,datasets!$A:$B,2,0)</f>
        <v>Vivero et al. 2021, Frontiers in Remote Sensing (H55BD2CG)</v>
      </c>
      <c r="C592" s="26" t="s">
        <v>5478</v>
      </c>
      <c r="D592" s="169" t="s">
        <v>3558</v>
      </c>
      <c r="E592" s="169" t="s">
        <v>3558</v>
      </c>
      <c r="F592" s="117" t="s">
        <v>5544</v>
      </c>
      <c r="G592" s="25" t="s">
        <v>23</v>
      </c>
    </row>
    <row r="593">
      <c r="A593" s="30" t="s">
        <v>4622</v>
      </c>
      <c r="B593" s="129" t="str">
        <f> VLOOKUP($A593,datasets!$A:$B,2,0)</f>
        <v>Vivero et al. 2021, Frontiers in Remote Sensing (H55BD2CG)</v>
      </c>
      <c r="C593" s="26" t="s">
        <v>5478</v>
      </c>
      <c r="D593" s="169" t="s">
        <v>3558</v>
      </c>
      <c r="E593" s="169" t="s">
        <v>3558</v>
      </c>
      <c r="F593" s="117" t="s">
        <v>5544</v>
      </c>
      <c r="G593" s="25" t="s">
        <v>23</v>
      </c>
    </row>
    <row r="594">
      <c r="A594" s="30" t="s">
        <v>4623</v>
      </c>
      <c r="B594" s="129" t="str">
        <f> VLOOKUP($A594,datasets!$A:$B,2,0)</f>
        <v>Walstra et al. 2011, Earth Surface Processes and Landforms (C57DUZKR)</v>
      </c>
      <c r="C594" s="26" t="s">
        <v>5478</v>
      </c>
      <c r="D594" s="169" t="s">
        <v>22</v>
      </c>
      <c r="E594" s="169" t="s">
        <v>22</v>
      </c>
      <c r="F594" s="117"/>
      <c r="G594" s="25" t="s">
        <v>23</v>
      </c>
    </row>
    <row r="595">
      <c r="A595" s="30" t="s">
        <v>4624</v>
      </c>
      <c r="B595" s="129" t="str">
        <f> VLOOKUP($A595,datasets!$A:$B,2,0)</f>
        <v>Walstra et al. 2011, Earth Surface Processes and Landforms (C57DUZKR)</v>
      </c>
      <c r="C595" s="26" t="s">
        <v>5478</v>
      </c>
      <c r="D595" s="169" t="s">
        <v>22</v>
      </c>
      <c r="E595" s="169" t="s">
        <v>22</v>
      </c>
      <c r="F595" s="117"/>
      <c r="G595" s="25" t="s">
        <v>23</v>
      </c>
    </row>
    <row r="596">
      <c r="A596" s="30" t="s">
        <v>4625</v>
      </c>
      <c r="B596" s="129" t="str">
        <f> VLOOKUP($A596,datasets!$A:$B,2,0)</f>
        <v>Walstra et al. 2011, Earth Surface Processes and Landforms (C57DUZKR)</v>
      </c>
      <c r="C596" s="26" t="s">
        <v>5478</v>
      </c>
      <c r="D596" s="169" t="s">
        <v>22</v>
      </c>
      <c r="E596" s="169" t="s">
        <v>22</v>
      </c>
      <c r="F596" s="117"/>
      <c r="G596" s="25" t="s">
        <v>23</v>
      </c>
    </row>
    <row r="597">
      <c r="A597" s="30" t="s">
        <v>4626</v>
      </c>
      <c r="B597" s="129" t="str">
        <f> VLOOKUP($A597,datasets!$A:$B,2,0)</f>
        <v>Walstra et al. 2011, Earth Surface Processes and Landforms (C57DUZKR)</v>
      </c>
      <c r="C597" s="26" t="s">
        <v>5478</v>
      </c>
      <c r="D597" s="169" t="s">
        <v>22</v>
      </c>
      <c r="E597" s="169" t="s">
        <v>22</v>
      </c>
      <c r="F597" s="117"/>
      <c r="G597" s="25" t="s">
        <v>23</v>
      </c>
    </row>
    <row r="598">
      <c r="A598" s="30" t="s">
        <v>4627</v>
      </c>
      <c r="B598" s="129" t="str">
        <f> VLOOKUP($A598,datasets!$A:$B,2,0)</f>
        <v>Walstra et al. 2011, Earth Surface Processes and Landforms (C57DUZKR)</v>
      </c>
      <c r="C598" s="26" t="s">
        <v>5478</v>
      </c>
      <c r="D598" s="169" t="s">
        <v>22</v>
      </c>
      <c r="E598" s="169" t="s">
        <v>22</v>
      </c>
      <c r="F598" s="117"/>
      <c r="G598" s="25" t="s">
        <v>23</v>
      </c>
    </row>
    <row r="599">
      <c r="A599" s="30" t="s">
        <v>4628</v>
      </c>
      <c r="B599" s="129" t="str">
        <f> VLOOKUP($A599,datasets!$A:$B,2,0)</f>
        <v>Walstra et al. 2011, Earth Surface Processes and Landforms (C57DUZKR)</v>
      </c>
      <c r="C599" s="26" t="s">
        <v>5478</v>
      </c>
      <c r="D599" s="169" t="s">
        <v>22</v>
      </c>
      <c r="E599" s="169" t="s">
        <v>22</v>
      </c>
      <c r="F599" s="117"/>
      <c r="G599" s="25" t="s">
        <v>23</v>
      </c>
    </row>
    <row r="600">
      <c r="A600" s="30" t="s">
        <v>4629</v>
      </c>
      <c r="B600" s="129" t="str">
        <f> VLOOKUP($A600,datasets!$A:$B,2,0)</f>
        <v>Walstra et al. 2011, Earth Surface Processes and Landforms (C57DUZKR)</v>
      </c>
      <c r="C600" s="26" t="s">
        <v>5478</v>
      </c>
      <c r="D600" s="169" t="s">
        <v>22</v>
      </c>
      <c r="E600" s="169" t="s">
        <v>22</v>
      </c>
      <c r="F600" s="117"/>
      <c r="G600" s="25" t="s">
        <v>23</v>
      </c>
    </row>
    <row r="601">
      <c r="A601" s="30" t="s">
        <v>4630</v>
      </c>
      <c r="B601" s="129" t="str">
        <f> VLOOKUP($A601,datasets!$A:$B,2,0)</f>
        <v>Walstra et al. 2011, Earth Surface Processes and Landforms (C57DUZKR)</v>
      </c>
      <c r="C601" s="26" t="s">
        <v>5478</v>
      </c>
      <c r="D601" s="169" t="s">
        <v>22</v>
      </c>
      <c r="E601" s="169" t="s">
        <v>22</v>
      </c>
      <c r="F601" s="117"/>
      <c r="G601" s="25" t="s">
        <v>23</v>
      </c>
    </row>
    <row r="602">
      <c r="A602" s="30" t="s">
        <v>4631</v>
      </c>
      <c r="B602" s="129" t="str">
        <f> VLOOKUP($A602,datasets!$A:$B,2,0)</f>
        <v>Walstra et al. 2011, Earth Surface Processes and Landforms (C57DUZKR)</v>
      </c>
      <c r="C602" s="26" t="s">
        <v>5478</v>
      </c>
      <c r="D602" s="169" t="s">
        <v>22</v>
      </c>
      <c r="E602" s="169" t="s">
        <v>22</v>
      </c>
      <c r="F602" s="117"/>
      <c r="G602" s="25" t="s">
        <v>23</v>
      </c>
    </row>
    <row r="603">
      <c r="A603" s="30" t="s">
        <v>4632</v>
      </c>
      <c r="B603" s="129" t="str">
        <f> VLOOKUP($A603,datasets!$A:$B,2,0)</f>
        <v>Walstra et al. 2011, Earth Surface Processes and Landforms (C57DUZKR)</v>
      </c>
      <c r="C603" s="26" t="s">
        <v>5478</v>
      </c>
      <c r="D603" s="169" t="s">
        <v>22</v>
      </c>
      <c r="E603" s="169" t="s">
        <v>22</v>
      </c>
      <c r="F603" s="117"/>
      <c r="G603" s="25" t="s">
        <v>23</v>
      </c>
    </row>
    <row r="604">
      <c r="A604" s="30" t="s">
        <v>4633</v>
      </c>
      <c r="B604" s="129" t="str">
        <f> VLOOKUP($A604,datasets!$A:$B,2,0)</f>
        <v>Walstra et al. 2011, Earth Surface Processes and Landforms (C57DUZKR)</v>
      </c>
      <c r="C604" s="26" t="s">
        <v>5478</v>
      </c>
      <c r="D604" s="169" t="s">
        <v>22</v>
      </c>
      <c r="E604" s="169" t="s">
        <v>22</v>
      </c>
      <c r="F604" s="117"/>
      <c r="G604" s="25" t="s">
        <v>23</v>
      </c>
    </row>
    <row r="605">
      <c r="A605" s="30" t="s">
        <v>4634</v>
      </c>
      <c r="B605" s="129" t="str">
        <f> VLOOKUP($A605,datasets!$A:$B,2,0)</f>
        <v>Youssef and Doumit 2023, Geosystems and Geoenvironment (FZ2D7KEH)</v>
      </c>
      <c r="C605" s="26" t="s">
        <v>5478</v>
      </c>
      <c r="D605" s="176">
        <v>2.5</v>
      </c>
      <c r="E605" s="169" t="s">
        <v>5545</v>
      </c>
      <c r="F605" s="117"/>
      <c r="G605" s="25" t="s">
        <v>23</v>
      </c>
    </row>
    <row r="606">
      <c r="A606" s="30" t="s">
        <v>4635</v>
      </c>
      <c r="B606" s="129" t="str">
        <f> VLOOKUP($A606,datasets!$A:$B,2,0)</f>
        <v>Zhang et al. 2021, ISPRS Journal of Photogrammetry and Remote Sensing (6P2CL666)</v>
      </c>
      <c r="C606" s="26" t="s">
        <v>5478</v>
      </c>
      <c r="D606" s="169" t="s">
        <v>22</v>
      </c>
      <c r="E606" s="169" t="s">
        <v>22</v>
      </c>
      <c r="F606" s="117"/>
      <c r="G606" s="25" t="s">
        <v>23</v>
      </c>
    </row>
    <row r="607">
      <c r="A607" s="30" t="s">
        <v>4639</v>
      </c>
      <c r="B607" s="129" t="str">
        <f> VLOOKUP($A607,datasets!$A:$B,2,0)</f>
        <v>Zhang et al. 2021, ISPRS Journal of Photogrammetry and Remote Sensing (6P2CL666)</v>
      </c>
      <c r="C607" s="26" t="s">
        <v>5478</v>
      </c>
      <c r="D607" s="169" t="s">
        <v>22</v>
      </c>
      <c r="E607" s="169" t="s">
        <v>22</v>
      </c>
      <c r="F607" s="117"/>
      <c r="G607" s="25" t="s">
        <v>23</v>
      </c>
    </row>
    <row r="608">
      <c r="A608" s="30" t="s">
        <v>4640</v>
      </c>
      <c r="B608" s="129" t="str">
        <f> VLOOKUP($A608,datasets!$A:$B,2,0)</f>
        <v>Zhang et al. 2021, ISPRS Journal of Photogrammetry and Remote Sensing (6P2CL666)</v>
      </c>
      <c r="C608" s="26" t="s">
        <v>5478</v>
      </c>
      <c r="D608" s="169" t="s">
        <v>22</v>
      </c>
      <c r="E608" s="169" t="s">
        <v>22</v>
      </c>
      <c r="F608" s="117"/>
      <c r="G608" s="25" t="s">
        <v>23</v>
      </c>
    </row>
    <row r="609">
      <c r="A609" s="30" t="s">
        <v>4641</v>
      </c>
      <c r="B609" s="129" t="str">
        <f> VLOOKUP($A609,datasets!$A:$B,2,0)</f>
        <v>Zhang et al. 2021, ISPRS Journal of Photogrammetry and Remote Sensing (6P2CL666)</v>
      </c>
      <c r="C609" s="26" t="s">
        <v>5478</v>
      </c>
      <c r="D609" s="169" t="s">
        <v>22</v>
      </c>
      <c r="E609" s="169" t="s">
        <v>22</v>
      </c>
      <c r="F609" s="117"/>
      <c r="G609" s="25" t="s">
        <v>23</v>
      </c>
    </row>
    <row r="610">
      <c r="A610" s="30" t="s">
        <v>4642</v>
      </c>
      <c r="B610" s="129" t="str">
        <f> VLOOKUP($A610,datasets!$A:$B,2,0)</f>
        <v>Zhang et al. 2021, ISPRS Journal of Photogrammetry and Remote Sensing (6P2CL666)</v>
      </c>
      <c r="C610" s="26" t="s">
        <v>5478</v>
      </c>
      <c r="D610" s="169" t="s">
        <v>22</v>
      </c>
      <c r="E610" s="169" t="s">
        <v>22</v>
      </c>
      <c r="F610" s="117"/>
      <c r="G610" s="25" t="s">
        <v>23</v>
      </c>
    </row>
    <row r="611">
      <c r="A611" s="30" t="s">
        <v>4643</v>
      </c>
      <c r="B611" s="129" t="str">
        <f> VLOOKUP($A611,datasets!$A:$B,2,0)</f>
        <v>Zhang et al. 2021, ISPRS Journal of Photogrammetry and Remote Sensing (6P2CL666)</v>
      </c>
      <c r="C611" s="26" t="s">
        <v>5478</v>
      </c>
      <c r="D611" s="169" t="s">
        <v>22</v>
      </c>
      <c r="E611" s="169" t="s">
        <v>22</v>
      </c>
      <c r="F611" s="117"/>
      <c r="G611" s="25" t="s">
        <v>23</v>
      </c>
    </row>
    <row r="612">
      <c r="A612" s="30" t="s">
        <v>4644</v>
      </c>
      <c r="B612" s="129" t="str">
        <f> VLOOKUP($A612,datasets!$A:$B,2,0)</f>
        <v>Zhang et al. 2021, ISPRS Journal of Photogrammetry and Remote Sensing (6P2CL666)</v>
      </c>
      <c r="C612" s="26" t="s">
        <v>5478</v>
      </c>
      <c r="D612" s="169" t="s">
        <v>22</v>
      </c>
      <c r="E612" s="169" t="s">
        <v>22</v>
      </c>
      <c r="F612" s="117"/>
      <c r="G612" s="25" t="s">
        <v>23</v>
      </c>
    </row>
    <row r="613">
      <c r="A613" s="30" t="s">
        <v>4645</v>
      </c>
      <c r="B613" s="129" t="str">
        <f> VLOOKUP($A613,datasets!$A:$B,2,0)</f>
        <v>Zhou et al. 2022, IEEE Transactions on Geoscience and Remote Sensing (Q57B8PSI)</v>
      </c>
      <c r="C613" s="26" t="s">
        <v>5481</v>
      </c>
      <c r="D613" s="176">
        <v>10.0</v>
      </c>
      <c r="E613" s="169" t="s">
        <v>22</v>
      </c>
      <c r="F613" s="117"/>
      <c r="G613" s="25" t="s">
        <v>23</v>
      </c>
    </row>
    <row r="614">
      <c r="A614" s="26" t="s">
        <v>4649</v>
      </c>
      <c r="B614" s="129" t="str">
        <f> VLOOKUP($A614,datasets!$A:$B,2,0)</f>
        <v>Zhou et al. 2022, IEEE Transactions on Geoscience and Remote Sensing (Q57B8PSI)</v>
      </c>
      <c r="C614" s="26" t="s">
        <v>5481</v>
      </c>
      <c r="D614" s="176">
        <v>10.0</v>
      </c>
      <c r="E614" s="169" t="s">
        <v>22</v>
      </c>
      <c r="F614" s="117"/>
      <c r="G614" s="25" t="s">
        <v>23</v>
      </c>
    </row>
    <row r="615">
      <c r="A615" s="30" t="s">
        <v>4650</v>
      </c>
      <c r="B615" s="129" t="str">
        <f> VLOOKUP($A615,datasets!$A:$B,2,0)</f>
        <v>Lucas and Gayer 2022, IEEE Geoscience and Remote Sensing Magazine (ERP9ZYKA)</v>
      </c>
      <c r="C615" s="26" t="s">
        <v>5478</v>
      </c>
      <c r="D615" s="169" t="s">
        <v>22</v>
      </c>
      <c r="E615" s="169" t="s">
        <v>22</v>
      </c>
      <c r="F615" s="117" t="s">
        <v>5546</v>
      </c>
      <c r="G615" s="25" t="s">
        <v>23</v>
      </c>
    </row>
    <row r="616">
      <c r="A616" s="30" t="s">
        <v>4652</v>
      </c>
      <c r="B616" s="129" t="str">
        <f> VLOOKUP($A616,datasets!$A:$B,2,0)</f>
        <v>Lucas and Gayer 2022, IEEE Geoscience and Remote Sensing Magazine (ERP9ZYKA)</v>
      </c>
      <c r="C616" s="26" t="s">
        <v>5478</v>
      </c>
      <c r="D616" s="169" t="s">
        <v>22</v>
      </c>
      <c r="E616" s="169" t="s">
        <v>22</v>
      </c>
      <c r="F616" s="117" t="s">
        <v>5546</v>
      </c>
      <c r="G616" s="25" t="s">
        <v>23</v>
      </c>
    </row>
    <row r="617">
      <c r="A617" s="30" t="s">
        <v>4653</v>
      </c>
      <c r="B617" s="129" t="str">
        <f> VLOOKUP($A617,datasets!$A:$B,2,0)</f>
        <v>Lucas and Gayer 2022, IEEE Geoscience and Remote Sensing Magazine (ERP9ZYKA)</v>
      </c>
      <c r="C617" s="26" t="s">
        <v>5478</v>
      </c>
      <c r="D617" s="169" t="s">
        <v>22</v>
      </c>
      <c r="E617" s="169" t="s">
        <v>22</v>
      </c>
      <c r="F617" s="117" t="s">
        <v>5546</v>
      </c>
      <c r="G617" s="25" t="s">
        <v>23</v>
      </c>
    </row>
    <row r="618">
      <c r="A618" s="30" t="s">
        <v>4654</v>
      </c>
      <c r="B618" s="129" t="str">
        <f> VLOOKUP($A618,datasets!$A:$B,2,0)</f>
        <v>Lucas and Gayer 2022, IEEE Geoscience and Remote Sensing Magazine (ERP9ZYKA)</v>
      </c>
      <c r="C618" s="26" t="s">
        <v>5478</v>
      </c>
      <c r="D618" s="169" t="s">
        <v>22</v>
      </c>
      <c r="E618" s="169" t="s">
        <v>22</v>
      </c>
      <c r="F618" s="117" t="s">
        <v>5546</v>
      </c>
      <c r="G618" s="25" t="s">
        <v>23</v>
      </c>
    </row>
    <row r="619">
      <c r="A619" s="30" t="s">
        <v>4655</v>
      </c>
      <c r="B619" s="129" t="str">
        <f> VLOOKUP($A619,datasets!$A:$B,2,0)</f>
        <v>Lucas and Gayer 2022, IEEE Geoscience and Remote Sensing Magazine (ERP9ZYKA)</v>
      </c>
      <c r="C619" s="26" t="s">
        <v>5478</v>
      </c>
      <c r="D619" s="169" t="s">
        <v>22</v>
      </c>
      <c r="E619" s="169" t="s">
        <v>22</v>
      </c>
      <c r="F619" s="117" t="s">
        <v>5546</v>
      </c>
      <c r="G619" s="25" t="s">
        <v>23</v>
      </c>
    </row>
    <row r="620">
      <c r="A620" s="30" t="s">
        <v>4656</v>
      </c>
      <c r="B620" s="129" t="str">
        <f> VLOOKUP($A620,datasets!$A:$B,2,0)</f>
        <v>Lucas and Gayer 2022, IEEE Geoscience and Remote Sensing Magazine (ERP9ZYKA)</v>
      </c>
      <c r="C620" s="26" t="s">
        <v>5478</v>
      </c>
      <c r="D620" s="169" t="s">
        <v>22</v>
      </c>
      <c r="E620" s="169" t="s">
        <v>22</v>
      </c>
      <c r="F620" s="117" t="s">
        <v>5546</v>
      </c>
      <c r="G620" s="25" t="s">
        <v>23</v>
      </c>
    </row>
    <row r="621">
      <c r="A621" s="30" t="s">
        <v>4657</v>
      </c>
      <c r="B621" s="129" t="str">
        <f> VLOOKUP($A621,datasets!$A:$B,2,0)</f>
        <v>Lucas and Gayer 2022, IEEE Geoscience and Remote Sensing Magazine (ERP9ZYKA)</v>
      </c>
      <c r="C621" s="26" t="s">
        <v>5478</v>
      </c>
      <c r="D621" s="169" t="s">
        <v>22</v>
      </c>
      <c r="E621" s="169" t="s">
        <v>22</v>
      </c>
      <c r="F621" s="117" t="s">
        <v>5546</v>
      </c>
      <c r="G621" s="25" t="s">
        <v>23</v>
      </c>
    </row>
    <row r="622">
      <c r="A622" s="30" t="s">
        <v>4658</v>
      </c>
      <c r="B622" s="129" t="str">
        <f> VLOOKUP($A622,datasets!$A:$B,2,0)</f>
        <v>Lucas and Gayer 2022, IEEE Geoscience and Remote Sensing Magazine (ERP9ZYKA)</v>
      </c>
      <c r="C622" s="26" t="s">
        <v>5478</v>
      </c>
      <c r="D622" s="169" t="s">
        <v>22</v>
      </c>
      <c r="E622" s="169" t="s">
        <v>22</v>
      </c>
      <c r="F622" s="117" t="s">
        <v>5546</v>
      </c>
      <c r="G622" s="25" t="s">
        <v>23</v>
      </c>
    </row>
    <row r="623">
      <c r="A623" s="26" t="s">
        <v>4659</v>
      </c>
      <c r="B623" s="129" t="str">
        <f> VLOOKUP($A623,datasets!$A:$B,2,0)</f>
        <v>Maiwald et al. 2023, Remote Sensing (VX3E6VKA)</v>
      </c>
      <c r="C623" s="26" t="s">
        <v>5478</v>
      </c>
      <c r="D623" s="176" t="s">
        <v>22</v>
      </c>
      <c r="E623" s="169" t="s">
        <v>22</v>
      </c>
      <c r="F623" s="117" t="s">
        <v>5547</v>
      </c>
      <c r="G623" s="25" t="s">
        <v>16</v>
      </c>
    </row>
    <row r="624">
      <c r="A624" s="26" t="s">
        <v>4662</v>
      </c>
      <c r="B624" s="129" t="str">
        <f> VLOOKUP($A624,datasets!$A:$B,2,0)</f>
        <v>Maiwald et al. 2023, Remote Sensing (VX3E6VKA)</v>
      </c>
      <c r="C624" s="26" t="s">
        <v>5478</v>
      </c>
      <c r="D624" s="176" t="s">
        <v>22</v>
      </c>
      <c r="E624" s="169" t="s">
        <v>22</v>
      </c>
      <c r="F624" s="117" t="s">
        <v>5547</v>
      </c>
      <c r="G624" s="25" t="s">
        <v>16</v>
      </c>
    </row>
    <row r="625">
      <c r="A625" s="30"/>
      <c r="B625" s="129" t="str">
        <f> VLOOKUP($A625,datasets!$A:$B,2,0)</f>
        <v>#N/A</v>
      </c>
      <c r="C625" s="26"/>
      <c r="D625" s="176"/>
      <c r="E625" s="169"/>
      <c r="F625" s="117"/>
      <c r="G625" s="228"/>
    </row>
    <row r="626">
      <c r="A626" s="30"/>
      <c r="B626" s="129" t="str">
        <f> VLOOKUP($A626,datasets!$A:$B,2,0)</f>
        <v>#N/A</v>
      </c>
      <c r="C626" s="26"/>
      <c r="D626" s="176"/>
      <c r="E626" s="169"/>
      <c r="F626" s="117"/>
      <c r="G626" s="228"/>
    </row>
    <row r="627">
      <c r="A627" s="30"/>
      <c r="B627" s="129" t="str">
        <f> VLOOKUP($A627,datasets!$A:$B,2,0)</f>
        <v>#N/A</v>
      </c>
      <c r="C627" s="26"/>
      <c r="D627" s="176"/>
      <c r="E627" s="169"/>
      <c r="F627" s="117"/>
      <c r="G627" s="228"/>
    </row>
    <row r="628">
      <c r="A628" s="30"/>
      <c r="B628" s="129" t="str">
        <f> VLOOKUP($A628,datasets!$A:$B,2,0)</f>
        <v>#N/A</v>
      </c>
      <c r="C628" s="26"/>
      <c r="D628" s="176"/>
      <c r="E628" s="169"/>
      <c r="F628" s="117"/>
      <c r="G628" s="228"/>
    </row>
    <row r="629">
      <c r="A629" s="30"/>
      <c r="B629" s="129" t="str">
        <f> VLOOKUP($A629,datasets!$A:$B,2,0)</f>
        <v>#N/A</v>
      </c>
      <c r="C629" s="26"/>
      <c r="D629" s="176"/>
      <c r="E629" s="169"/>
      <c r="F629" s="117"/>
      <c r="G629" s="228"/>
    </row>
    <row r="630">
      <c r="A630" s="30"/>
      <c r="B630" s="129" t="str">
        <f> VLOOKUP($A630,datasets!$A:$B,2,0)</f>
        <v>#N/A</v>
      </c>
      <c r="C630" s="26"/>
      <c r="D630" s="176"/>
      <c r="E630" s="169"/>
      <c r="F630" s="117"/>
      <c r="G630" s="228"/>
    </row>
    <row r="631">
      <c r="A631" s="30"/>
      <c r="B631" s="129" t="str">
        <f> VLOOKUP($A631,datasets!$A:$B,2,0)</f>
        <v>#N/A</v>
      </c>
      <c r="C631" s="26"/>
      <c r="D631" s="176"/>
      <c r="E631" s="169"/>
      <c r="F631" s="117"/>
      <c r="G631" s="228"/>
    </row>
    <row r="632">
      <c r="A632" s="30"/>
      <c r="B632" s="129" t="str">
        <f> VLOOKUP($A632,datasets!$A:$B,2,0)</f>
        <v>#N/A</v>
      </c>
      <c r="C632" s="26"/>
      <c r="D632" s="176"/>
      <c r="E632" s="169"/>
      <c r="F632" s="117"/>
      <c r="G632" s="228"/>
    </row>
    <row r="633">
      <c r="A633" s="30"/>
      <c r="B633" s="129" t="str">
        <f> VLOOKUP($A633,datasets!$A:$B,2,0)</f>
        <v>#N/A</v>
      </c>
      <c r="C633" s="26"/>
      <c r="D633" s="176"/>
      <c r="E633" s="169"/>
      <c r="F633" s="117"/>
      <c r="G633" s="228"/>
    </row>
    <row r="634">
      <c r="A634" s="30"/>
      <c r="B634" s="129" t="str">
        <f> VLOOKUP($A634,datasets!$A:$B,2,0)</f>
        <v>#N/A</v>
      </c>
      <c r="C634" s="26"/>
      <c r="D634" s="176"/>
      <c r="E634" s="169"/>
      <c r="F634" s="117"/>
      <c r="G634" s="228"/>
    </row>
    <row r="635">
      <c r="A635" s="30"/>
      <c r="B635" s="129" t="str">
        <f> VLOOKUP($A635,datasets!$A:$B,2,0)</f>
        <v>#N/A</v>
      </c>
      <c r="C635" s="26"/>
      <c r="D635" s="176"/>
      <c r="E635" s="169"/>
      <c r="F635" s="117"/>
      <c r="G635" s="228"/>
    </row>
    <row r="636">
      <c r="A636" s="30"/>
      <c r="B636" s="129" t="str">
        <f> VLOOKUP($A636,datasets!$A:$B,2,0)</f>
        <v>#N/A</v>
      </c>
      <c r="C636" s="26"/>
      <c r="D636" s="176"/>
      <c r="E636" s="169"/>
      <c r="F636" s="117"/>
      <c r="G636" s="228"/>
    </row>
    <row r="637">
      <c r="A637" s="30"/>
      <c r="B637" s="129" t="str">
        <f> VLOOKUP($A637,datasets!$A:$B,2,0)</f>
        <v>#N/A</v>
      </c>
      <c r="C637" s="26"/>
      <c r="D637" s="176"/>
      <c r="E637" s="169"/>
      <c r="F637" s="117"/>
      <c r="G637" s="228"/>
    </row>
    <row r="638">
      <c r="A638" s="30"/>
      <c r="B638" s="129" t="str">
        <f> VLOOKUP($A638,datasets!$A:$B,2,0)</f>
        <v>#N/A</v>
      </c>
      <c r="C638" s="26"/>
      <c r="D638" s="176"/>
      <c r="E638" s="169"/>
      <c r="F638" s="117"/>
      <c r="G638" s="228"/>
    </row>
    <row r="639">
      <c r="A639" s="30"/>
      <c r="B639" s="129" t="str">
        <f> VLOOKUP($A639,datasets!$A:$B,2,0)</f>
        <v>#N/A</v>
      </c>
      <c r="C639" s="26"/>
      <c r="D639" s="176"/>
      <c r="E639" s="169"/>
      <c r="F639" s="117"/>
      <c r="G639" s="228"/>
    </row>
    <row r="640">
      <c r="A640" s="30"/>
      <c r="B640" s="129" t="str">
        <f> VLOOKUP($A640,datasets!$A:$B,2,0)</f>
        <v>#N/A</v>
      </c>
      <c r="C640" s="26"/>
      <c r="D640" s="176"/>
      <c r="E640" s="169"/>
      <c r="F640" s="117"/>
      <c r="G640" s="228"/>
    </row>
    <row r="641">
      <c r="A641" s="30"/>
      <c r="B641" s="129" t="str">
        <f> VLOOKUP($A641,datasets!$A:$B,2,0)</f>
        <v>#N/A</v>
      </c>
      <c r="C641" s="26"/>
      <c r="D641" s="176"/>
      <c r="E641" s="169"/>
      <c r="F641" s="117"/>
      <c r="G641" s="228"/>
    </row>
    <row r="642">
      <c r="A642" s="30"/>
      <c r="B642" s="129" t="str">
        <f> VLOOKUP($A642,datasets!$A:$B,2,0)</f>
        <v>#N/A</v>
      </c>
      <c r="C642" s="26"/>
      <c r="D642" s="176"/>
      <c r="E642" s="169"/>
      <c r="F642" s="117"/>
      <c r="G642" s="228"/>
    </row>
    <row r="643">
      <c r="A643" s="30"/>
      <c r="B643" s="129" t="str">
        <f> VLOOKUP($A643,datasets!$A:$B,2,0)</f>
        <v>#N/A</v>
      </c>
      <c r="C643" s="26"/>
      <c r="D643" s="176"/>
      <c r="E643" s="169"/>
      <c r="F643" s="117"/>
      <c r="G643" s="228"/>
    </row>
    <row r="644">
      <c r="A644" s="30"/>
      <c r="B644" s="129" t="str">
        <f> VLOOKUP($A644,datasets!$A:$B,2,0)</f>
        <v>#N/A</v>
      </c>
      <c r="C644" s="26"/>
      <c r="D644" s="176"/>
      <c r="E644" s="169"/>
      <c r="F644" s="117"/>
      <c r="G644" s="228"/>
    </row>
    <row r="645">
      <c r="A645" s="30"/>
      <c r="B645" s="129" t="str">
        <f> VLOOKUP($A645,datasets!$A:$B,2,0)</f>
        <v>#N/A</v>
      </c>
      <c r="C645" s="26"/>
      <c r="D645" s="176"/>
      <c r="E645" s="169"/>
      <c r="F645" s="117"/>
      <c r="G645" s="228"/>
    </row>
    <row r="646">
      <c r="A646" s="30"/>
      <c r="B646" s="129" t="str">
        <f> VLOOKUP($A646,datasets!$A:$B,2,0)</f>
        <v>#N/A</v>
      </c>
      <c r="C646" s="26"/>
      <c r="D646" s="176"/>
      <c r="E646" s="169"/>
      <c r="F646" s="117"/>
      <c r="G646" s="228"/>
    </row>
    <row r="647">
      <c r="A647" s="30"/>
      <c r="B647" s="129" t="str">
        <f> VLOOKUP($A647,datasets!$A:$B,2,0)</f>
        <v>#N/A</v>
      </c>
      <c r="C647" s="26"/>
      <c r="D647" s="176"/>
      <c r="E647" s="169"/>
      <c r="F647" s="117"/>
      <c r="G647" s="228"/>
    </row>
    <row r="648">
      <c r="A648" s="30"/>
      <c r="B648" s="129" t="str">
        <f> VLOOKUP($A648,datasets!$A:$B,2,0)</f>
        <v>#N/A</v>
      </c>
      <c r="C648" s="26"/>
      <c r="D648" s="176"/>
      <c r="E648" s="169"/>
      <c r="F648" s="117"/>
      <c r="G648" s="228"/>
    </row>
    <row r="649">
      <c r="A649" s="30"/>
      <c r="B649" s="129" t="str">
        <f> VLOOKUP($A649,datasets!$A:$B,2,0)</f>
        <v>#N/A</v>
      </c>
      <c r="C649" s="26"/>
      <c r="D649" s="176"/>
      <c r="E649" s="169"/>
      <c r="F649" s="117"/>
      <c r="G649" s="228"/>
    </row>
    <row r="650">
      <c r="A650" s="30"/>
      <c r="B650" s="129" t="str">
        <f> VLOOKUP($A650,datasets!$A:$B,2,0)</f>
        <v>#N/A</v>
      </c>
      <c r="C650" s="26"/>
      <c r="D650" s="176"/>
      <c r="E650" s="169"/>
      <c r="F650" s="117"/>
      <c r="G650" s="228"/>
    </row>
    <row r="651">
      <c r="A651" s="30"/>
      <c r="B651" s="129" t="str">
        <f> VLOOKUP($A651,datasets!$A:$B,2,0)</f>
        <v>#N/A</v>
      </c>
      <c r="C651" s="26"/>
      <c r="D651" s="176"/>
      <c r="E651" s="169"/>
      <c r="F651" s="117"/>
      <c r="G651" s="228"/>
    </row>
    <row r="652">
      <c r="A652" s="30"/>
      <c r="B652" s="129" t="str">
        <f> VLOOKUP($A652,datasets!$A:$B,2,0)</f>
        <v>#N/A</v>
      </c>
      <c r="C652" s="26"/>
      <c r="D652" s="176"/>
      <c r="E652" s="169"/>
      <c r="F652" s="117"/>
      <c r="G652" s="228"/>
    </row>
    <row r="653">
      <c r="A653" s="30"/>
      <c r="B653" s="129" t="str">
        <f> VLOOKUP($A653,datasets!$A:$B,2,0)</f>
        <v>#N/A</v>
      </c>
      <c r="C653" s="26"/>
      <c r="D653" s="176"/>
      <c r="E653" s="169"/>
      <c r="F653" s="117"/>
      <c r="G653" s="228"/>
    </row>
    <row r="654">
      <c r="A654" s="30"/>
      <c r="B654" s="129" t="str">
        <f> VLOOKUP($A654,datasets!$A:$B,2,0)</f>
        <v>#N/A</v>
      </c>
      <c r="C654" s="26"/>
      <c r="D654" s="176"/>
      <c r="E654" s="169"/>
      <c r="F654" s="117"/>
      <c r="G654" s="228"/>
    </row>
    <row r="655">
      <c r="A655" s="30"/>
      <c r="B655" s="129" t="str">
        <f> VLOOKUP($A655,datasets!$A:$B,2,0)</f>
        <v>#N/A</v>
      </c>
      <c r="C655" s="26"/>
      <c r="D655" s="176"/>
      <c r="E655" s="169"/>
      <c r="F655" s="117"/>
      <c r="G655" s="228"/>
    </row>
    <row r="656">
      <c r="A656" s="30"/>
      <c r="B656" s="129" t="str">
        <f> VLOOKUP($A656,datasets!$A:$B,2,0)</f>
        <v>#N/A</v>
      </c>
      <c r="C656" s="26"/>
      <c r="D656" s="176"/>
      <c r="E656" s="169"/>
      <c r="F656" s="117"/>
      <c r="G656" s="228"/>
    </row>
    <row r="657">
      <c r="A657" s="30"/>
      <c r="B657" s="129" t="str">
        <f> VLOOKUP($A657,datasets!$A:$B,2,0)</f>
        <v>#N/A</v>
      </c>
      <c r="C657" s="26"/>
      <c r="D657" s="176"/>
      <c r="E657" s="169"/>
      <c r="F657" s="117"/>
      <c r="G657" s="228"/>
    </row>
    <row r="658">
      <c r="A658" s="30"/>
      <c r="B658" s="129" t="str">
        <f> VLOOKUP($A658,datasets!$A:$B,2,0)</f>
        <v>#N/A</v>
      </c>
      <c r="C658" s="26"/>
      <c r="D658" s="176"/>
      <c r="E658" s="169"/>
      <c r="F658" s="117"/>
      <c r="G658" s="228"/>
    </row>
    <row r="659">
      <c r="A659" s="30"/>
      <c r="B659" s="129" t="str">
        <f> VLOOKUP($A659,datasets!$A:$B,2,0)</f>
        <v>#N/A</v>
      </c>
      <c r="C659" s="26"/>
      <c r="D659" s="176"/>
      <c r="E659" s="169"/>
      <c r="F659" s="117"/>
      <c r="G659" s="228"/>
    </row>
    <row r="660">
      <c r="A660" s="30"/>
      <c r="B660" s="129" t="str">
        <f> VLOOKUP($A660,datasets!$A:$B,2,0)</f>
        <v>#N/A</v>
      </c>
      <c r="C660" s="26"/>
      <c r="D660" s="176"/>
      <c r="E660" s="169"/>
      <c r="F660" s="117"/>
      <c r="G660" s="228"/>
    </row>
    <row r="661">
      <c r="A661" s="30"/>
      <c r="B661" s="129" t="str">
        <f> VLOOKUP($A661,datasets!$A:$B,2,0)</f>
        <v>#N/A</v>
      </c>
      <c r="C661" s="26"/>
      <c r="D661" s="176"/>
      <c r="E661" s="169"/>
      <c r="F661" s="117"/>
      <c r="G661" s="228"/>
    </row>
    <row r="662">
      <c r="A662" s="30"/>
      <c r="B662" s="129" t="str">
        <f> VLOOKUP($A662,datasets!$A:$B,2,0)</f>
        <v>#N/A</v>
      </c>
      <c r="C662" s="26"/>
      <c r="D662" s="176"/>
      <c r="E662" s="169"/>
      <c r="F662" s="117"/>
      <c r="G662" s="228"/>
    </row>
    <row r="663">
      <c r="A663" s="30"/>
      <c r="B663" s="129" t="str">
        <f> VLOOKUP($A663,datasets!$A:$B,2,0)</f>
        <v>#N/A</v>
      </c>
      <c r="C663" s="26"/>
      <c r="D663" s="176"/>
      <c r="E663" s="169"/>
      <c r="F663" s="117"/>
      <c r="G663" s="228"/>
    </row>
    <row r="664">
      <c r="A664" s="30"/>
      <c r="B664" s="129" t="str">
        <f> VLOOKUP($A664,datasets!$A:$B,2,0)</f>
        <v>#N/A</v>
      </c>
      <c r="C664" s="26"/>
      <c r="D664" s="176"/>
      <c r="E664" s="169"/>
      <c r="F664" s="117"/>
      <c r="G664" s="228"/>
    </row>
    <row r="665">
      <c r="A665" s="30"/>
      <c r="B665" s="129" t="str">
        <f> VLOOKUP($A665,datasets!$A:$B,2,0)</f>
        <v>#N/A</v>
      </c>
      <c r="C665" s="26"/>
      <c r="D665" s="176"/>
      <c r="E665" s="169"/>
      <c r="F665" s="117"/>
      <c r="G665" s="228"/>
    </row>
    <row r="666">
      <c r="A666" s="30"/>
      <c r="B666" s="129" t="str">
        <f> VLOOKUP($A666,datasets!$A:$B,2,0)</f>
        <v>#N/A</v>
      </c>
      <c r="C666" s="26"/>
      <c r="D666" s="176"/>
      <c r="E666" s="169"/>
      <c r="F666" s="117"/>
      <c r="G666" s="228"/>
    </row>
    <row r="667">
      <c r="A667" s="30"/>
      <c r="B667" s="129" t="str">
        <f> VLOOKUP($A667,datasets!$A:$B,2,0)</f>
        <v>#N/A</v>
      </c>
      <c r="C667" s="26"/>
      <c r="D667" s="176"/>
      <c r="E667" s="169"/>
      <c r="F667" s="117"/>
      <c r="G667" s="228"/>
    </row>
    <row r="668">
      <c r="A668" s="30"/>
      <c r="B668" s="129" t="str">
        <f> VLOOKUP($A668,datasets!$A:$B,2,0)</f>
        <v>#N/A</v>
      </c>
      <c r="C668" s="26"/>
      <c r="D668" s="176"/>
      <c r="E668" s="169"/>
      <c r="F668" s="117"/>
      <c r="G668" s="228"/>
    </row>
    <row r="669">
      <c r="A669" s="30"/>
      <c r="B669" s="129" t="str">
        <f> VLOOKUP($A669,datasets!$A:$B,2,0)</f>
        <v>#N/A</v>
      </c>
      <c r="C669" s="26"/>
      <c r="D669" s="176"/>
      <c r="E669" s="169"/>
      <c r="F669" s="117"/>
      <c r="G669" s="228"/>
    </row>
    <row r="670">
      <c r="A670" s="30"/>
      <c r="B670" s="129" t="str">
        <f> VLOOKUP($A670,datasets!$A:$B,2,0)</f>
        <v>#N/A</v>
      </c>
      <c r="C670" s="26"/>
      <c r="D670" s="176"/>
      <c r="E670" s="169"/>
      <c r="F670" s="117"/>
      <c r="G670" s="228"/>
    </row>
    <row r="671">
      <c r="A671" s="30"/>
      <c r="B671" s="129" t="str">
        <f> VLOOKUP($A671,datasets!$A:$B,2,0)</f>
        <v>#N/A</v>
      </c>
      <c r="C671" s="26"/>
      <c r="D671" s="176"/>
      <c r="E671" s="169"/>
      <c r="F671" s="117"/>
      <c r="G671" s="228"/>
    </row>
    <row r="672">
      <c r="A672" s="30"/>
      <c r="B672" s="129" t="str">
        <f> VLOOKUP($A672,datasets!$A:$B,2,0)</f>
        <v>#N/A</v>
      </c>
      <c r="C672" s="26"/>
      <c r="D672" s="176"/>
      <c r="E672" s="169"/>
      <c r="F672" s="117"/>
      <c r="G672" s="228"/>
    </row>
    <row r="673">
      <c r="A673" s="30"/>
      <c r="B673" s="129" t="str">
        <f> VLOOKUP($A673,datasets!$A:$B,2,0)</f>
        <v>#N/A</v>
      </c>
      <c r="C673" s="26"/>
      <c r="D673" s="176"/>
      <c r="E673" s="169"/>
      <c r="F673" s="117"/>
      <c r="G673" s="228"/>
    </row>
    <row r="674">
      <c r="A674" s="30"/>
      <c r="B674" s="129" t="str">
        <f> VLOOKUP($A674,datasets!$A:$B,2,0)</f>
        <v>#N/A</v>
      </c>
      <c r="C674" s="26"/>
      <c r="D674" s="176"/>
      <c r="E674" s="169"/>
      <c r="F674" s="117"/>
      <c r="G674" s="228"/>
    </row>
    <row r="675">
      <c r="A675" s="30"/>
      <c r="B675" s="129" t="str">
        <f> VLOOKUP($A675,datasets!$A:$B,2,0)</f>
        <v>#N/A</v>
      </c>
      <c r="C675" s="26"/>
      <c r="D675" s="176"/>
      <c r="E675" s="169"/>
      <c r="F675" s="117"/>
      <c r="G675" s="228"/>
    </row>
    <row r="676">
      <c r="A676" s="30"/>
      <c r="B676" s="129" t="str">
        <f> VLOOKUP($A676,datasets!$A:$B,2,0)</f>
        <v>#N/A</v>
      </c>
      <c r="C676" s="26"/>
      <c r="D676" s="176"/>
      <c r="E676" s="169"/>
      <c r="F676" s="117"/>
      <c r="G676" s="228"/>
    </row>
    <row r="677">
      <c r="A677" s="30"/>
      <c r="B677" s="129" t="str">
        <f> VLOOKUP($A677,datasets!$A:$B,2,0)</f>
        <v>#N/A</v>
      </c>
      <c r="C677" s="26"/>
      <c r="D677" s="176"/>
      <c r="E677" s="169"/>
      <c r="F677" s="117"/>
      <c r="G677" s="228"/>
    </row>
    <row r="678">
      <c r="A678" s="30"/>
      <c r="B678" s="129" t="str">
        <f> VLOOKUP($A678,datasets!$A:$B,2,0)</f>
        <v>#N/A</v>
      </c>
      <c r="C678" s="26"/>
      <c r="D678" s="176"/>
      <c r="E678" s="169"/>
      <c r="F678" s="117"/>
      <c r="G678" s="228"/>
    </row>
    <row r="679">
      <c r="A679" s="30"/>
      <c r="B679" s="129" t="str">
        <f> VLOOKUP($A679,datasets!$A:$B,2,0)</f>
        <v>#N/A</v>
      </c>
      <c r="C679" s="26"/>
      <c r="D679" s="176"/>
      <c r="E679" s="169"/>
      <c r="F679" s="117"/>
      <c r="G679" s="228"/>
    </row>
    <row r="680">
      <c r="A680" s="30"/>
      <c r="B680" s="129" t="str">
        <f> VLOOKUP($A680,datasets!$A:$B,2,0)</f>
        <v>#N/A</v>
      </c>
      <c r="C680" s="26"/>
      <c r="D680" s="176"/>
      <c r="E680" s="169"/>
      <c r="F680" s="117"/>
      <c r="G680" s="228"/>
    </row>
    <row r="681">
      <c r="A681" s="30"/>
      <c r="B681" s="129" t="str">
        <f> VLOOKUP($A681,datasets!$A:$B,2,0)</f>
        <v>#N/A</v>
      </c>
      <c r="C681" s="26"/>
      <c r="D681" s="176"/>
      <c r="E681" s="169"/>
      <c r="F681" s="117"/>
      <c r="G681" s="228"/>
    </row>
    <row r="682">
      <c r="A682" s="30"/>
      <c r="B682" s="129" t="str">
        <f> VLOOKUP($A682,datasets!$A:$B,2,0)</f>
        <v>#N/A</v>
      </c>
      <c r="C682" s="26"/>
      <c r="D682" s="176"/>
      <c r="E682" s="169"/>
      <c r="F682" s="117"/>
      <c r="G682" s="228"/>
    </row>
    <row r="683">
      <c r="A683" s="30"/>
      <c r="B683" s="129" t="str">
        <f> VLOOKUP($A683,datasets!$A:$B,2,0)</f>
        <v>#N/A</v>
      </c>
      <c r="C683" s="26"/>
      <c r="D683" s="176"/>
      <c r="E683" s="169"/>
      <c r="F683" s="117"/>
      <c r="G683" s="228"/>
    </row>
    <row r="684">
      <c r="A684" s="30"/>
      <c r="B684" s="129" t="str">
        <f> VLOOKUP($A684,datasets!$A:$B,2,0)</f>
        <v>#N/A</v>
      </c>
      <c r="C684" s="26"/>
      <c r="D684" s="176"/>
      <c r="E684" s="169"/>
      <c r="F684" s="117"/>
      <c r="G684" s="228"/>
    </row>
    <row r="685">
      <c r="A685" s="30"/>
      <c r="B685" s="129" t="str">
        <f> VLOOKUP($A685,datasets!$A:$B,2,0)</f>
        <v>#N/A</v>
      </c>
      <c r="C685" s="26"/>
      <c r="D685" s="176"/>
      <c r="E685" s="169"/>
      <c r="F685" s="117"/>
      <c r="G685" s="228"/>
    </row>
    <row r="686">
      <c r="A686" s="30"/>
      <c r="B686" s="129" t="str">
        <f> VLOOKUP($A686,datasets!$A:$B,2,0)</f>
        <v>#N/A</v>
      </c>
      <c r="C686" s="26"/>
      <c r="D686" s="176"/>
      <c r="E686" s="169"/>
      <c r="F686" s="117"/>
      <c r="G686" s="228"/>
    </row>
    <row r="687">
      <c r="A687" s="30"/>
      <c r="B687" s="129" t="str">
        <f> VLOOKUP($A687,datasets!$A:$B,2,0)</f>
        <v>#N/A</v>
      </c>
      <c r="C687" s="26"/>
      <c r="D687" s="176"/>
      <c r="E687" s="169"/>
      <c r="F687" s="117"/>
      <c r="G687" s="228"/>
    </row>
    <row r="688">
      <c r="A688" s="30"/>
      <c r="B688" s="129" t="str">
        <f> VLOOKUP($A688,datasets!$A:$B,2,0)</f>
        <v>#N/A</v>
      </c>
      <c r="C688" s="26"/>
      <c r="D688" s="176"/>
      <c r="E688" s="169"/>
      <c r="F688" s="117"/>
      <c r="G688" s="228"/>
    </row>
    <row r="689">
      <c r="A689" s="30"/>
      <c r="B689" s="129" t="str">
        <f> VLOOKUP($A689,datasets!$A:$B,2,0)</f>
        <v>#N/A</v>
      </c>
      <c r="C689" s="26"/>
      <c r="D689" s="176"/>
      <c r="E689" s="169"/>
      <c r="F689" s="117"/>
      <c r="G689" s="228"/>
    </row>
    <row r="690">
      <c r="A690" s="30"/>
      <c r="B690" s="129" t="str">
        <f> VLOOKUP($A690,datasets!$A:$B,2,0)</f>
        <v>#N/A</v>
      </c>
      <c r="C690" s="26"/>
      <c r="D690" s="176"/>
      <c r="E690" s="169"/>
      <c r="F690" s="117"/>
      <c r="G690" s="228"/>
    </row>
    <row r="691">
      <c r="A691" s="30"/>
      <c r="B691" s="129" t="str">
        <f> VLOOKUP($A691,datasets!$A:$B,2,0)</f>
        <v>#N/A</v>
      </c>
      <c r="C691" s="26"/>
      <c r="D691" s="176"/>
      <c r="E691" s="169"/>
      <c r="F691" s="117"/>
      <c r="G691" s="228"/>
    </row>
    <row r="692">
      <c r="A692" s="30"/>
      <c r="B692" s="129" t="str">
        <f> VLOOKUP($A692,datasets!$A:$B,2,0)</f>
        <v>#N/A</v>
      </c>
      <c r="C692" s="26"/>
      <c r="D692" s="176"/>
      <c r="E692" s="169"/>
      <c r="F692" s="117"/>
      <c r="G692" s="228"/>
    </row>
    <row r="693">
      <c r="A693" s="30"/>
      <c r="B693" s="129" t="str">
        <f> VLOOKUP($A693,datasets!$A:$B,2,0)</f>
        <v>#N/A</v>
      </c>
      <c r="C693" s="26"/>
      <c r="D693" s="176"/>
      <c r="E693" s="169"/>
      <c r="F693" s="117"/>
      <c r="G693" s="228"/>
    </row>
    <row r="694">
      <c r="A694" s="30"/>
      <c r="B694" s="129" t="str">
        <f> VLOOKUP($A694,datasets!$A:$B,2,0)</f>
        <v>#N/A</v>
      </c>
      <c r="C694" s="26"/>
      <c r="D694" s="176"/>
      <c r="E694" s="169"/>
      <c r="F694" s="117"/>
      <c r="G694" s="228"/>
    </row>
    <row r="695">
      <c r="A695" s="30"/>
      <c r="B695" s="129" t="str">
        <f> VLOOKUP($A695,datasets!$A:$B,2,0)</f>
        <v>#N/A</v>
      </c>
      <c r="C695" s="26"/>
      <c r="D695" s="176"/>
      <c r="E695" s="169"/>
      <c r="F695" s="117"/>
      <c r="G695" s="228"/>
    </row>
    <row r="696">
      <c r="A696" s="30"/>
      <c r="B696" s="129" t="str">
        <f> VLOOKUP($A696,datasets!$A:$B,2,0)</f>
        <v>#N/A</v>
      </c>
      <c r="C696" s="26"/>
      <c r="D696" s="176"/>
      <c r="E696" s="169"/>
      <c r="F696" s="117"/>
      <c r="G696" s="228"/>
    </row>
    <row r="697">
      <c r="A697" s="30"/>
      <c r="B697" s="129" t="str">
        <f> VLOOKUP($A697,datasets!$A:$B,2,0)</f>
        <v>#N/A</v>
      </c>
      <c r="C697" s="26"/>
      <c r="D697" s="176"/>
      <c r="E697" s="169"/>
      <c r="F697" s="117"/>
      <c r="G697" s="228"/>
    </row>
    <row r="698">
      <c r="A698" s="30"/>
      <c r="B698" s="129" t="str">
        <f> VLOOKUP($A698,datasets!$A:$B,2,0)</f>
        <v>#N/A</v>
      </c>
      <c r="C698" s="26"/>
      <c r="D698" s="176"/>
      <c r="E698" s="169"/>
      <c r="F698" s="117"/>
      <c r="G698" s="228"/>
    </row>
    <row r="699">
      <c r="A699" s="30"/>
      <c r="B699" s="129" t="str">
        <f> VLOOKUP($A699,datasets!$A:$B,2,0)</f>
        <v>#N/A</v>
      </c>
      <c r="C699" s="26"/>
      <c r="D699" s="176"/>
      <c r="E699" s="169"/>
      <c r="F699" s="117"/>
      <c r="G699" s="228"/>
    </row>
    <row r="700">
      <c r="A700" s="30"/>
      <c r="B700" s="129" t="str">
        <f> VLOOKUP($A700,datasets!$A:$B,2,0)</f>
        <v>#N/A</v>
      </c>
      <c r="C700" s="26"/>
      <c r="D700" s="176"/>
      <c r="E700" s="169"/>
      <c r="F700" s="117"/>
      <c r="G700" s="228"/>
    </row>
    <row r="701">
      <c r="A701" s="30"/>
      <c r="B701" s="129" t="str">
        <f> VLOOKUP($A701,datasets!$A:$B,2,0)</f>
        <v>#N/A</v>
      </c>
      <c r="C701" s="26"/>
      <c r="D701" s="176"/>
      <c r="E701" s="169"/>
      <c r="F701" s="117"/>
      <c r="G701" s="228"/>
    </row>
    <row r="702">
      <c r="A702" s="30"/>
      <c r="B702" s="129" t="str">
        <f> VLOOKUP($A702,datasets!$A:$B,2,0)</f>
        <v>#N/A</v>
      </c>
      <c r="C702" s="26"/>
      <c r="D702" s="176"/>
      <c r="E702" s="169"/>
      <c r="F702" s="117"/>
      <c r="G702" s="228"/>
    </row>
    <row r="703">
      <c r="A703" s="30"/>
      <c r="B703" s="129" t="str">
        <f> VLOOKUP($A703,datasets!$A:$B,2,0)</f>
        <v>#N/A</v>
      </c>
      <c r="C703" s="26"/>
      <c r="D703" s="176"/>
      <c r="E703" s="169"/>
      <c r="F703" s="117"/>
      <c r="G703" s="228"/>
    </row>
    <row r="704">
      <c r="A704" s="30"/>
      <c r="B704" s="129" t="str">
        <f> VLOOKUP($A704,datasets!$A:$B,2,0)</f>
        <v>#N/A</v>
      </c>
      <c r="C704" s="26"/>
      <c r="D704" s="176"/>
      <c r="E704" s="169"/>
      <c r="F704" s="117"/>
      <c r="G704" s="228"/>
    </row>
    <row r="705">
      <c r="A705" s="30"/>
      <c r="B705" s="129" t="str">
        <f> VLOOKUP($A705,datasets!$A:$B,2,0)</f>
        <v>#N/A</v>
      </c>
      <c r="C705" s="26"/>
      <c r="D705" s="176"/>
      <c r="E705" s="169"/>
      <c r="F705" s="117"/>
      <c r="G705" s="228"/>
    </row>
    <row r="706">
      <c r="A706" s="30"/>
      <c r="B706" s="129" t="str">
        <f> VLOOKUP($A706,datasets!$A:$B,2,0)</f>
        <v>#N/A</v>
      </c>
      <c r="C706" s="26"/>
      <c r="D706" s="176"/>
      <c r="E706" s="169"/>
      <c r="F706" s="117"/>
      <c r="G706" s="228"/>
    </row>
    <row r="707">
      <c r="A707" s="30"/>
      <c r="B707" s="129" t="str">
        <f> VLOOKUP($A707,datasets!$A:$B,2,0)</f>
        <v>#N/A</v>
      </c>
      <c r="C707" s="26"/>
      <c r="D707" s="176"/>
      <c r="E707" s="169"/>
      <c r="F707" s="117"/>
      <c r="G707" s="228"/>
    </row>
    <row r="708">
      <c r="A708" s="30"/>
      <c r="B708" s="129" t="str">
        <f> VLOOKUP($A708,datasets!$A:$B,2,0)</f>
        <v>#N/A</v>
      </c>
      <c r="C708" s="26"/>
      <c r="D708" s="176"/>
      <c r="E708" s="169"/>
      <c r="F708" s="117"/>
      <c r="G708" s="228"/>
    </row>
    <row r="709">
      <c r="A709" s="30"/>
      <c r="B709" s="129" t="str">
        <f> VLOOKUP($A709,datasets!$A:$B,2,0)</f>
        <v>#N/A</v>
      </c>
      <c r="C709" s="26"/>
      <c r="D709" s="176"/>
      <c r="E709" s="169"/>
      <c r="F709" s="117"/>
      <c r="G709" s="228"/>
    </row>
    <row r="710">
      <c r="A710" s="30"/>
      <c r="B710" s="129" t="str">
        <f> VLOOKUP($A710,datasets!$A:$B,2,0)</f>
        <v>#N/A</v>
      </c>
      <c r="C710" s="26"/>
      <c r="D710" s="176"/>
      <c r="E710" s="169"/>
      <c r="F710" s="117"/>
      <c r="G710" s="228"/>
    </row>
    <row r="711">
      <c r="A711" s="30"/>
      <c r="B711" s="129" t="str">
        <f> VLOOKUP($A711,datasets!$A:$B,2,0)</f>
        <v>#N/A</v>
      </c>
      <c r="C711" s="26"/>
      <c r="D711" s="176"/>
      <c r="E711" s="169"/>
      <c r="F711" s="117"/>
      <c r="G711" s="228"/>
    </row>
    <row r="712">
      <c r="A712" s="30"/>
      <c r="B712" s="129" t="str">
        <f> VLOOKUP($A712,datasets!$A:$B,2,0)</f>
        <v>#N/A</v>
      </c>
      <c r="C712" s="26"/>
      <c r="D712" s="176"/>
      <c r="E712" s="169"/>
      <c r="F712" s="117"/>
      <c r="G712" s="228"/>
    </row>
    <row r="713">
      <c r="A713" s="30"/>
      <c r="B713" s="129" t="str">
        <f> VLOOKUP($A713,datasets!$A:$B,2,0)</f>
        <v>#N/A</v>
      </c>
      <c r="C713" s="26"/>
      <c r="D713" s="176"/>
      <c r="E713" s="169"/>
      <c r="F713" s="117"/>
      <c r="G713" s="228"/>
    </row>
    <row r="714">
      <c r="A714" s="30"/>
      <c r="B714" s="129" t="str">
        <f> VLOOKUP($A714,datasets!$A:$B,2,0)</f>
        <v>#N/A</v>
      </c>
      <c r="C714" s="26"/>
      <c r="D714" s="176"/>
      <c r="E714" s="169"/>
      <c r="F714" s="117"/>
      <c r="G714" s="228"/>
    </row>
    <row r="715">
      <c r="A715" s="30"/>
      <c r="B715" s="129" t="str">
        <f> VLOOKUP($A715,datasets!$A:$B,2,0)</f>
        <v>#N/A</v>
      </c>
      <c r="C715" s="26"/>
      <c r="D715" s="176"/>
      <c r="E715" s="169"/>
      <c r="F715" s="117"/>
      <c r="G715" s="228"/>
    </row>
    <row r="716">
      <c r="A716" s="30"/>
      <c r="B716" s="129" t="str">
        <f> VLOOKUP($A716,datasets!$A:$B,2,0)</f>
        <v>#N/A</v>
      </c>
      <c r="C716" s="26"/>
      <c r="D716" s="176"/>
      <c r="E716" s="169"/>
      <c r="F716" s="117"/>
      <c r="G716" s="228"/>
    </row>
    <row r="717">
      <c r="A717" s="30"/>
      <c r="B717" s="129" t="str">
        <f> VLOOKUP($A717,datasets!$A:$B,2,0)</f>
        <v>#N/A</v>
      </c>
      <c r="C717" s="26"/>
      <c r="D717" s="176"/>
      <c r="E717" s="169"/>
      <c r="F717" s="117"/>
      <c r="G717" s="228"/>
    </row>
    <row r="718">
      <c r="A718" s="30"/>
      <c r="B718" s="129" t="str">
        <f> VLOOKUP($A718,datasets!$A:$B,2,0)</f>
        <v>#N/A</v>
      </c>
      <c r="C718" s="26"/>
      <c r="D718" s="176"/>
      <c r="E718" s="169"/>
      <c r="F718" s="117"/>
      <c r="G718" s="228"/>
    </row>
    <row r="719">
      <c r="A719" s="30"/>
      <c r="B719" s="129" t="str">
        <f> VLOOKUP($A719,datasets!$A:$B,2,0)</f>
        <v>#N/A</v>
      </c>
      <c r="C719" s="26"/>
      <c r="D719" s="176"/>
      <c r="E719" s="169"/>
      <c r="F719" s="117"/>
      <c r="G719" s="228"/>
    </row>
    <row r="720">
      <c r="A720" s="30"/>
      <c r="B720" s="129" t="str">
        <f> VLOOKUP($A720,datasets!$A:$B,2,0)</f>
        <v>#N/A</v>
      </c>
      <c r="C720" s="26"/>
      <c r="D720" s="176"/>
      <c r="E720" s="169"/>
      <c r="F720" s="117"/>
      <c r="G720" s="228"/>
    </row>
    <row r="721">
      <c r="A721" s="30"/>
      <c r="B721" s="129" t="str">
        <f> VLOOKUP($A721,datasets!$A:$B,2,0)</f>
        <v>#N/A</v>
      </c>
      <c r="C721" s="26"/>
      <c r="D721" s="176"/>
      <c r="E721" s="169"/>
      <c r="F721" s="117"/>
      <c r="G721" s="228"/>
    </row>
    <row r="722">
      <c r="A722" s="30"/>
      <c r="B722" s="129" t="str">
        <f> VLOOKUP($A722,datasets!$A:$B,2,0)</f>
        <v>#N/A</v>
      </c>
      <c r="C722" s="26"/>
      <c r="D722" s="176"/>
      <c r="E722" s="169"/>
      <c r="F722" s="117"/>
      <c r="G722" s="228"/>
    </row>
    <row r="723">
      <c r="A723" s="30"/>
      <c r="B723" s="129" t="str">
        <f> VLOOKUP($A723,datasets!$A:$B,2,0)</f>
        <v>#N/A</v>
      </c>
      <c r="C723" s="26"/>
      <c r="D723" s="176"/>
      <c r="E723" s="169"/>
      <c r="F723" s="117"/>
      <c r="G723" s="228"/>
    </row>
    <row r="724">
      <c r="A724" s="30"/>
      <c r="B724" s="129" t="str">
        <f> VLOOKUP($A724,datasets!$A:$B,2,0)</f>
        <v>#N/A</v>
      </c>
      <c r="C724" s="26"/>
      <c r="D724" s="176"/>
      <c r="E724" s="169"/>
      <c r="F724" s="117"/>
      <c r="G724" s="228"/>
    </row>
    <row r="725">
      <c r="A725" s="30"/>
      <c r="B725" s="129" t="str">
        <f> VLOOKUP($A725,datasets!$A:$B,2,0)</f>
        <v>#N/A</v>
      </c>
      <c r="C725" s="26"/>
      <c r="D725" s="176"/>
      <c r="E725" s="169"/>
      <c r="F725" s="117"/>
      <c r="G725" s="228"/>
    </row>
    <row r="726">
      <c r="A726" s="30"/>
      <c r="B726" s="129" t="str">
        <f> VLOOKUP($A726,datasets!$A:$B,2,0)</f>
        <v>#N/A</v>
      </c>
      <c r="C726" s="26"/>
      <c r="D726" s="176"/>
      <c r="E726" s="169"/>
      <c r="F726" s="117"/>
      <c r="G726" s="228"/>
    </row>
    <row r="727">
      <c r="A727" s="30"/>
      <c r="B727" s="129" t="str">
        <f> VLOOKUP($A727,datasets!$A:$B,2,0)</f>
        <v>#N/A</v>
      </c>
      <c r="C727" s="26"/>
      <c r="D727" s="176"/>
      <c r="E727" s="169"/>
      <c r="F727" s="117"/>
      <c r="G727" s="228"/>
    </row>
    <row r="728">
      <c r="A728" s="30"/>
      <c r="B728" s="129" t="str">
        <f> VLOOKUP($A728,datasets!$A:$B,2,0)</f>
        <v>#N/A</v>
      </c>
      <c r="C728" s="26"/>
      <c r="D728" s="176"/>
      <c r="E728" s="169"/>
      <c r="F728" s="117"/>
      <c r="G728" s="228"/>
    </row>
    <row r="729">
      <c r="A729" s="30"/>
      <c r="B729" s="129" t="str">
        <f> VLOOKUP($A729,datasets!$A:$B,2,0)</f>
        <v>#N/A</v>
      </c>
      <c r="C729" s="26"/>
      <c r="D729" s="176"/>
      <c r="E729" s="169"/>
      <c r="F729" s="117"/>
      <c r="G729" s="228"/>
    </row>
    <row r="730">
      <c r="A730" s="30"/>
      <c r="B730" s="129" t="str">
        <f> VLOOKUP($A730,datasets!$A:$B,2,0)</f>
        <v>#N/A</v>
      </c>
      <c r="C730" s="26"/>
      <c r="D730" s="176"/>
      <c r="E730" s="169"/>
      <c r="F730" s="117"/>
      <c r="G730" s="228"/>
    </row>
    <row r="731">
      <c r="A731" s="30"/>
      <c r="B731" s="129" t="str">
        <f> VLOOKUP($A731,datasets!$A:$B,2,0)</f>
        <v>#N/A</v>
      </c>
      <c r="C731" s="26"/>
      <c r="D731" s="176"/>
      <c r="E731" s="169"/>
      <c r="F731" s="117"/>
      <c r="G731" s="228"/>
    </row>
    <row r="732">
      <c r="A732" s="30"/>
      <c r="B732" s="129" t="str">
        <f> VLOOKUP($A732,datasets!$A:$B,2,0)</f>
        <v>#N/A</v>
      </c>
      <c r="C732" s="26"/>
      <c r="D732" s="176"/>
      <c r="E732" s="169"/>
      <c r="F732" s="117"/>
      <c r="G732" s="228"/>
    </row>
    <row r="733">
      <c r="A733" s="30"/>
      <c r="B733" s="129" t="str">
        <f> VLOOKUP($A733,datasets!$A:$B,2,0)</f>
        <v>#N/A</v>
      </c>
      <c r="C733" s="26"/>
      <c r="D733" s="176"/>
      <c r="E733" s="169"/>
      <c r="F733" s="117"/>
      <c r="G733" s="228"/>
    </row>
    <row r="734">
      <c r="A734" s="30"/>
      <c r="B734" s="129" t="str">
        <f> VLOOKUP($A734,datasets!$A:$B,2,0)</f>
        <v>#N/A</v>
      </c>
      <c r="C734" s="26"/>
      <c r="D734" s="176"/>
      <c r="E734" s="169"/>
      <c r="F734" s="117"/>
      <c r="G734" s="228"/>
    </row>
    <row r="735">
      <c r="A735" s="30"/>
      <c r="B735" s="129" t="str">
        <f> VLOOKUP($A735,datasets!$A:$B,2,0)</f>
        <v>#N/A</v>
      </c>
      <c r="C735" s="26"/>
      <c r="D735" s="176"/>
      <c r="E735" s="169"/>
      <c r="F735" s="117"/>
      <c r="G735" s="228"/>
    </row>
    <row r="736">
      <c r="A736" s="30"/>
      <c r="B736" s="129" t="str">
        <f> VLOOKUP($A736,datasets!$A:$B,2,0)</f>
        <v>#N/A</v>
      </c>
      <c r="C736" s="26"/>
      <c r="D736" s="176"/>
      <c r="E736" s="169"/>
      <c r="F736" s="117"/>
      <c r="G736" s="228"/>
    </row>
    <row r="737">
      <c r="A737" s="30"/>
      <c r="B737" s="129" t="str">
        <f> VLOOKUP($A737,datasets!$A:$B,2,0)</f>
        <v>#N/A</v>
      </c>
      <c r="C737" s="26"/>
      <c r="D737" s="176"/>
      <c r="E737" s="169"/>
      <c r="F737" s="117"/>
      <c r="G737" s="228"/>
    </row>
    <row r="738">
      <c r="A738" s="30"/>
      <c r="B738" s="129" t="str">
        <f> VLOOKUP($A738,datasets!$A:$B,2,0)</f>
        <v>#N/A</v>
      </c>
      <c r="C738" s="26"/>
      <c r="D738" s="176"/>
      <c r="E738" s="169"/>
      <c r="F738" s="117"/>
      <c r="G738" s="228"/>
    </row>
    <row r="739">
      <c r="A739" s="30"/>
      <c r="B739" s="129" t="str">
        <f> VLOOKUP($A739,datasets!$A:$B,2,0)</f>
        <v>#N/A</v>
      </c>
      <c r="C739" s="26"/>
      <c r="D739" s="176"/>
      <c r="E739" s="169"/>
      <c r="F739" s="117"/>
      <c r="G739" s="228"/>
    </row>
    <row r="740">
      <c r="A740" s="30"/>
      <c r="B740" s="129" t="str">
        <f> VLOOKUP($A740,datasets!$A:$B,2,0)</f>
        <v>#N/A</v>
      </c>
      <c r="C740" s="26"/>
      <c r="D740" s="176"/>
      <c r="E740" s="169"/>
      <c r="F740" s="117"/>
      <c r="G740" s="228"/>
    </row>
    <row r="741">
      <c r="A741" s="30"/>
      <c r="B741" s="129" t="str">
        <f> VLOOKUP($A741,datasets!$A:$B,2,0)</f>
        <v>#N/A</v>
      </c>
      <c r="C741" s="26"/>
      <c r="D741" s="176"/>
      <c r="E741" s="169"/>
      <c r="F741" s="117"/>
      <c r="G741" s="228"/>
    </row>
    <row r="742">
      <c r="A742" s="30"/>
      <c r="B742" s="129" t="str">
        <f> VLOOKUP($A742,datasets!$A:$B,2,0)</f>
        <v>#N/A</v>
      </c>
      <c r="C742" s="26"/>
      <c r="D742" s="176"/>
      <c r="E742" s="169"/>
      <c r="F742" s="117"/>
      <c r="G742" s="228"/>
    </row>
    <row r="743">
      <c r="A743" s="30"/>
      <c r="B743" s="129" t="str">
        <f> VLOOKUP($A743,datasets!$A:$B,2,0)</f>
        <v>#N/A</v>
      </c>
      <c r="C743" s="26"/>
      <c r="D743" s="176"/>
      <c r="E743" s="169"/>
      <c r="F743" s="117"/>
      <c r="G743" s="228"/>
    </row>
    <row r="744">
      <c r="A744" s="30"/>
      <c r="B744" s="129" t="str">
        <f> VLOOKUP($A744,datasets!$A:$B,2,0)</f>
        <v>#N/A</v>
      </c>
      <c r="C744" s="26"/>
      <c r="D744" s="176"/>
      <c r="E744" s="169"/>
      <c r="F744" s="117"/>
      <c r="G744" s="228"/>
    </row>
    <row r="745">
      <c r="A745" s="30"/>
      <c r="B745" s="129" t="str">
        <f> VLOOKUP($A745,datasets!$A:$B,2,0)</f>
        <v>#N/A</v>
      </c>
      <c r="C745" s="26"/>
      <c r="D745" s="176"/>
      <c r="E745" s="169"/>
      <c r="F745" s="117"/>
      <c r="G745" s="228"/>
    </row>
    <row r="746">
      <c r="A746" s="30"/>
      <c r="B746" s="129" t="str">
        <f> VLOOKUP($A746,datasets!$A:$B,2,0)</f>
        <v>#N/A</v>
      </c>
      <c r="C746" s="26"/>
      <c r="D746" s="176"/>
      <c r="E746" s="169"/>
      <c r="F746" s="117"/>
      <c r="G746" s="228"/>
    </row>
    <row r="747">
      <c r="A747" s="30"/>
      <c r="B747" s="129" t="str">
        <f> VLOOKUP($A747,datasets!$A:$B,2,0)</f>
        <v>#N/A</v>
      </c>
      <c r="C747" s="26"/>
      <c r="D747" s="176"/>
      <c r="E747" s="169"/>
      <c r="F747" s="117"/>
      <c r="G747" s="228"/>
    </row>
    <row r="748">
      <c r="A748" s="30"/>
      <c r="B748" s="129" t="str">
        <f> VLOOKUP($A748,datasets!$A:$B,2,0)</f>
        <v>#N/A</v>
      </c>
      <c r="C748" s="26"/>
      <c r="D748" s="176"/>
      <c r="E748" s="169"/>
      <c r="F748" s="117"/>
      <c r="G748" s="228"/>
    </row>
    <row r="749">
      <c r="A749" s="30"/>
      <c r="B749" s="129" t="str">
        <f> VLOOKUP($A749,datasets!$A:$B,2,0)</f>
        <v>#N/A</v>
      </c>
      <c r="C749" s="26"/>
      <c r="D749" s="176"/>
      <c r="E749" s="169"/>
      <c r="F749" s="117"/>
      <c r="G749" s="228"/>
    </row>
    <row r="750">
      <c r="A750" s="30"/>
      <c r="B750" s="129" t="str">
        <f> VLOOKUP($A750,datasets!$A:$B,2,0)</f>
        <v>#N/A</v>
      </c>
      <c r="C750" s="26"/>
      <c r="D750" s="176"/>
      <c r="E750" s="169"/>
      <c r="F750" s="117"/>
      <c r="G750" s="228"/>
    </row>
    <row r="751">
      <c r="A751" s="30"/>
      <c r="B751" s="129" t="str">
        <f> VLOOKUP($A751,datasets!$A:$B,2,0)</f>
        <v>#N/A</v>
      </c>
      <c r="C751" s="26"/>
      <c r="D751" s="176"/>
      <c r="E751" s="169"/>
      <c r="F751" s="117"/>
      <c r="G751" s="228"/>
    </row>
    <row r="752">
      <c r="A752" s="30"/>
      <c r="B752" s="129" t="str">
        <f> VLOOKUP($A752,datasets!$A:$B,2,0)</f>
        <v>#N/A</v>
      </c>
      <c r="C752" s="26"/>
      <c r="D752" s="176"/>
      <c r="E752" s="169"/>
      <c r="F752" s="117"/>
      <c r="G752" s="228"/>
    </row>
    <row r="753">
      <c r="A753" s="30"/>
      <c r="B753" s="129" t="str">
        <f> VLOOKUP($A753,datasets!$A:$B,2,0)</f>
        <v>#N/A</v>
      </c>
      <c r="C753" s="26"/>
      <c r="D753" s="176"/>
      <c r="E753" s="169"/>
      <c r="F753" s="117"/>
      <c r="G753" s="228"/>
    </row>
    <row r="754">
      <c r="A754" s="30"/>
      <c r="B754" s="129" t="str">
        <f> VLOOKUP($A754,datasets!$A:$B,2,0)</f>
        <v>#N/A</v>
      </c>
      <c r="C754" s="26"/>
      <c r="D754" s="176"/>
      <c r="E754" s="169"/>
      <c r="F754" s="117"/>
      <c r="G754" s="228"/>
    </row>
    <row r="755">
      <c r="A755" s="30"/>
      <c r="B755" s="129" t="str">
        <f> VLOOKUP($A755,datasets!$A:$B,2,0)</f>
        <v>#N/A</v>
      </c>
      <c r="C755" s="26"/>
      <c r="D755" s="176"/>
      <c r="E755" s="169"/>
      <c r="F755" s="117"/>
      <c r="G755" s="228"/>
    </row>
    <row r="756">
      <c r="A756" s="30"/>
      <c r="B756" s="129" t="str">
        <f> VLOOKUP($A756,datasets!$A:$B,2,0)</f>
        <v>#N/A</v>
      </c>
      <c r="C756" s="26"/>
      <c r="D756" s="176"/>
      <c r="E756" s="169"/>
      <c r="F756" s="117"/>
      <c r="G756" s="228"/>
    </row>
    <row r="757">
      <c r="A757" s="30"/>
      <c r="B757" s="129" t="str">
        <f> VLOOKUP($A757,datasets!$A:$B,2,0)</f>
        <v>#N/A</v>
      </c>
      <c r="C757" s="26"/>
      <c r="D757" s="176"/>
      <c r="E757" s="169"/>
      <c r="F757" s="117"/>
      <c r="G757" s="228"/>
    </row>
    <row r="758">
      <c r="A758" s="30"/>
      <c r="B758" s="129" t="str">
        <f> VLOOKUP($A758,datasets!$A:$B,2,0)</f>
        <v>#N/A</v>
      </c>
      <c r="C758" s="26"/>
      <c r="D758" s="176"/>
      <c r="E758" s="169"/>
      <c r="F758" s="117"/>
      <c r="G758" s="228"/>
    </row>
    <row r="759">
      <c r="A759" s="30"/>
      <c r="B759" s="129" t="str">
        <f> VLOOKUP($A759,datasets!$A:$B,2,0)</f>
        <v>#N/A</v>
      </c>
      <c r="C759" s="26"/>
      <c r="D759" s="176"/>
      <c r="E759" s="169"/>
      <c r="F759" s="117"/>
      <c r="G759" s="228"/>
    </row>
    <row r="760">
      <c r="A760" s="30"/>
      <c r="B760" s="129" t="str">
        <f> VLOOKUP($A760,datasets!$A:$B,2,0)</f>
        <v>#N/A</v>
      </c>
      <c r="C760" s="26"/>
      <c r="D760" s="176"/>
      <c r="E760" s="169"/>
      <c r="F760" s="117"/>
      <c r="G760" s="228"/>
    </row>
    <row r="761">
      <c r="A761" s="30"/>
      <c r="B761" s="129" t="str">
        <f> VLOOKUP($A761,datasets!$A:$B,2,0)</f>
        <v>#N/A</v>
      </c>
      <c r="C761" s="26"/>
      <c r="D761" s="176"/>
      <c r="E761" s="169"/>
      <c r="F761" s="117"/>
      <c r="G761" s="228"/>
    </row>
    <row r="762">
      <c r="A762" s="30"/>
      <c r="B762" s="129" t="str">
        <f> VLOOKUP($A762,datasets!$A:$B,2,0)</f>
        <v>#N/A</v>
      </c>
      <c r="C762" s="26"/>
      <c r="D762" s="176"/>
      <c r="E762" s="169"/>
      <c r="F762" s="117"/>
      <c r="G762" s="228"/>
    </row>
    <row r="763">
      <c r="A763" s="30"/>
      <c r="B763" s="129" t="str">
        <f> VLOOKUP($A763,datasets!$A:$B,2,0)</f>
        <v>#N/A</v>
      </c>
      <c r="C763" s="26"/>
      <c r="D763" s="176"/>
      <c r="E763" s="169"/>
      <c r="F763" s="117"/>
      <c r="G763" s="228"/>
    </row>
    <row r="764">
      <c r="A764" s="30"/>
      <c r="B764" s="129" t="str">
        <f> VLOOKUP($A764,datasets!$A:$B,2,0)</f>
        <v>#N/A</v>
      </c>
      <c r="C764" s="26"/>
      <c r="D764" s="176"/>
      <c r="E764" s="169"/>
      <c r="F764" s="117"/>
      <c r="G764" s="228"/>
    </row>
    <row r="765">
      <c r="A765" s="30"/>
      <c r="B765" s="129" t="str">
        <f> VLOOKUP($A765,datasets!$A:$B,2,0)</f>
        <v>#N/A</v>
      </c>
      <c r="C765" s="26"/>
      <c r="D765" s="176"/>
      <c r="E765" s="169"/>
      <c r="F765" s="117"/>
      <c r="G765" s="228"/>
    </row>
    <row r="766">
      <c r="A766" s="30"/>
      <c r="B766" s="129" t="str">
        <f> VLOOKUP($A766,datasets!$A:$B,2,0)</f>
        <v>#N/A</v>
      </c>
      <c r="C766" s="26"/>
      <c r="D766" s="176"/>
      <c r="E766" s="169"/>
      <c r="F766" s="117"/>
      <c r="G766" s="228"/>
    </row>
    <row r="767">
      <c r="A767" s="30"/>
      <c r="B767" s="129" t="str">
        <f> VLOOKUP($A767,datasets!$A:$B,2,0)</f>
        <v>#N/A</v>
      </c>
      <c r="C767" s="26"/>
      <c r="D767" s="176"/>
      <c r="E767" s="169"/>
      <c r="F767" s="117"/>
      <c r="G767" s="228"/>
    </row>
    <row r="768">
      <c r="A768" s="30"/>
      <c r="B768" s="129" t="str">
        <f> VLOOKUP($A768,datasets!$A:$B,2,0)</f>
        <v>#N/A</v>
      </c>
      <c r="C768" s="26"/>
      <c r="D768" s="176"/>
      <c r="E768" s="169"/>
      <c r="F768" s="117"/>
      <c r="G768" s="228"/>
    </row>
    <row r="769">
      <c r="A769" s="30"/>
      <c r="B769" s="129" t="str">
        <f> VLOOKUP($A769,datasets!$A:$B,2,0)</f>
        <v>#N/A</v>
      </c>
      <c r="C769" s="26"/>
      <c r="D769" s="176"/>
      <c r="E769" s="169"/>
      <c r="F769" s="117"/>
      <c r="G769" s="228"/>
    </row>
    <row r="770">
      <c r="A770" s="30"/>
      <c r="B770" s="129" t="str">
        <f> VLOOKUP($A770,datasets!$A:$B,2,0)</f>
        <v>#N/A</v>
      </c>
      <c r="C770" s="26"/>
      <c r="D770" s="176"/>
      <c r="E770" s="169"/>
      <c r="F770" s="117"/>
      <c r="G770" s="228"/>
    </row>
    <row r="771">
      <c r="A771" s="30"/>
      <c r="B771" s="129" t="str">
        <f> VLOOKUP($A771,datasets!$A:$B,2,0)</f>
        <v>#N/A</v>
      </c>
      <c r="C771" s="26"/>
      <c r="D771" s="176"/>
      <c r="E771" s="169"/>
      <c r="F771" s="117"/>
      <c r="G771" s="228"/>
    </row>
    <row r="772">
      <c r="A772" s="30"/>
      <c r="B772" s="129" t="str">
        <f> VLOOKUP($A772,datasets!$A:$B,2,0)</f>
        <v>#N/A</v>
      </c>
      <c r="C772" s="26"/>
      <c r="D772" s="176"/>
      <c r="E772" s="169"/>
      <c r="F772" s="117"/>
      <c r="G772" s="228"/>
    </row>
    <row r="773">
      <c r="A773" s="30"/>
      <c r="B773" s="129" t="str">
        <f> VLOOKUP($A773,datasets!$A:$B,2,0)</f>
        <v>#N/A</v>
      </c>
      <c r="C773" s="26"/>
      <c r="D773" s="176"/>
      <c r="E773" s="169"/>
      <c r="F773" s="117"/>
      <c r="G773" s="228"/>
    </row>
    <row r="774">
      <c r="A774" s="30"/>
      <c r="B774" s="129" t="str">
        <f> VLOOKUP($A774,datasets!$A:$B,2,0)</f>
        <v>#N/A</v>
      </c>
      <c r="C774" s="26"/>
      <c r="D774" s="176"/>
      <c r="E774" s="169"/>
      <c r="F774" s="117"/>
      <c r="G774" s="228"/>
    </row>
    <row r="775">
      <c r="A775" s="30"/>
      <c r="B775" s="129" t="str">
        <f> VLOOKUP($A775,datasets!$A:$B,2,0)</f>
        <v>#N/A</v>
      </c>
      <c r="C775" s="26"/>
      <c r="D775" s="176"/>
      <c r="E775" s="169"/>
      <c r="F775" s="117"/>
      <c r="G775" s="228"/>
    </row>
    <row r="776">
      <c r="A776" s="30"/>
      <c r="B776" s="129" t="str">
        <f> VLOOKUP($A776,datasets!$A:$B,2,0)</f>
        <v>#N/A</v>
      </c>
      <c r="C776" s="26"/>
      <c r="D776" s="176"/>
      <c r="E776" s="169"/>
      <c r="F776" s="117"/>
      <c r="G776" s="228"/>
    </row>
    <row r="777">
      <c r="A777" s="30"/>
      <c r="B777" s="129" t="str">
        <f> VLOOKUP($A777,datasets!$A:$B,2,0)</f>
        <v>#N/A</v>
      </c>
      <c r="C777" s="26"/>
      <c r="D777" s="176"/>
      <c r="E777" s="169"/>
      <c r="F777" s="117"/>
      <c r="G777" s="228"/>
    </row>
    <row r="778">
      <c r="A778" s="30"/>
      <c r="B778" s="129" t="str">
        <f> VLOOKUP($A778,datasets!$A:$B,2,0)</f>
        <v>#N/A</v>
      </c>
      <c r="C778" s="26"/>
      <c r="D778" s="176"/>
      <c r="E778" s="169"/>
      <c r="F778" s="117"/>
      <c r="G778" s="228"/>
    </row>
    <row r="779">
      <c r="A779" s="30"/>
      <c r="B779" s="129" t="str">
        <f> VLOOKUP($A779,datasets!$A:$B,2,0)</f>
        <v>#N/A</v>
      </c>
      <c r="C779" s="26"/>
      <c r="D779" s="176"/>
      <c r="E779" s="169"/>
      <c r="F779" s="117"/>
      <c r="G779" s="228"/>
    </row>
    <row r="780">
      <c r="A780" s="30"/>
      <c r="B780" s="129" t="str">
        <f> VLOOKUP($A780,datasets!$A:$B,2,0)</f>
        <v>#N/A</v>
      </c>
      <c r="C780" s="26"/>
      <c r="D780" s="176"/>
      <c r="E780" s="169"/>
      <c r="F780" s="117"/>
      <c r="G780" s="228"/>
    </row>
    <row r="781">
      <c r="A781" s="30"/>
      <c r="B781" s="129" t="str">
        <f> VLOOKUP($A781,datasets!$A:$B,2,0)</f>
        <v>#N/A</v>
      </c>
      <c r="C781" s="26"/>
      <c r="D781" s="176"/>
      <c r="E781" s="169"/>
      <c r="F781" s="117"/>
      <c r="G781" s="228"/>
    </row>
    <row r="782">
      <c r="A782" s="30"/>
      <c r="B782" s="129" t="str">
        <f> VLOOKUP($A782,datasets!$A:$B,2,0)</f>
        <v>#N/A</v>
      </c>
      <c r="C782" s="26"/>
      <c r="D782" s="176"/>
      <c r="E782" s="169"/>
      <c r="F782" s="117"/>
      <c r="G782" s="228"/>
    </row>
    <row r="783">
      <c r="A783" s="30"/>
      <c r="B783" s="129" t="str">
        <f> VLOOKUP($A783,datasets!$A:$B,2,0)</f>
        <v>#N/A</v>
      </c>
      <c r="C783" s="26"/>
      <c r="D783" s="176"/>
      <c r="E783" s="169"/>
      <c r="F783" s="117"/>
      <c r="G783" s="228"/>
    </row>
    <row r="784">
      <c r="A784" s="30"/>
      <c r="B784" s="129" t="str">
        <f> VLOOKUP($A784,datasets!$A:$B,2,0)</f>
        <v>#N/A</v>
      </c>
      <c r="C784" s="26"/>
      <c r="D784" s="176"/>
      <c r="E784" s="169"/>
      <c r="F784" s="117"/>
      <c r="G784" s="228"/>
    </row>
    <row r="785">
      <c r="A785" s="30"/>
      <c r="B785" s="129" t="str">
        <f> VLOOKUP($A785,datasets!$A:$B,2,0)</f>
        <v>#N/A</v>
      </c>
      <c r="C785" s="26"/>
      <c r="D785" s="176"/>
      <c r="E785" s="169"/>
      <c r="F785" s="117"/>
      <c r="G785" s="228"/>
    </row>
    <row r="786">
      <c r="A786" s="30"/>
      <c r="B786" s="129" t="str">
        <f> VLOOKUP($A786,datasets!$A:$B,2,0)</f>
        <v>#N/A</v>
      </c>
      <c r="C786" s="26"/>
      <c r="D786" s="176"/>
      <c r="E786" s="169"/>
      <c r="F786" s="117"/>
      <c r="G786" s="228"/>
    </row>
    <row r="787">
      <c r="A787" s="30"/>
      <c r="B787" s="129" t="str">
        <f> VLOOKUP($A787,datasets!$A:$B,2,0)</f>
        <v>#N/A</v>
      </c>
      <c r="C787" s="26"/>
      <c r="D787" s="176"/>
      <c r="E787" s="169"/>
      <c r="F787" s="117"/>
      <c r="G787" s="228"/>
    </row>
    <row r="788">
      <c r="A788" s="30"/>
      <c r="B788" s="129" t="str">
        <f> VLOOKUP($A788,datasets!$A:$B,2,0)</f>
        <v>#N/A</v>
      </c>
      <c r="C788" s="26"/>
      <c r="D788" s="176"/>
      <c r="E788" s="169"/>
      <c r="F788" s="117"/>
      <c r="G788" s="228"/>
    </row>
    <row r="789">
      <c r="A789" s="30"/>
      <c r="B789" s="129" t="str">
        <f> VLOOKUP($A789,datasets!$A:$B,2,0)</f>
        <v>#N/A</v>
      </c>
      <c r="C789" s="26"/>
      <c r="D789" s="176"/>
      <c r="E789" s="169"/>
      <c r="F789" s="117"/>
      <c r="G789" s="228"/>
    </row>
    <row r="790">
      <c r="A790" s="30"/>
      <c r="B790" s="129" t="str">
        <f> VLOOKUP($A790,datasets!$A:$B,2,0)</f>
        <v>#N/A</v>
      </c>
      <c r="C790" s="26"/>
      <c r="D790" s="176"/>
      <c r="E790" s="169"/>
      <c r="F790" s="117"/>
      <c r="G790" s="228"/>
    </row>
    <row r="791">
      <c r="A791" s="30"/>
      <c r="B791" s="129" t="str">
        <f> VLOOKUP($A791,datasets!$A:$B,2,0)</f>
        <v>#N/A</v>
      </c>
      <c r="C791" s="26"/>
      <c r="D791" s="176"/>
      <c r="E791" s="169"/>
      <c r="F791" s="117"/>
      <c r="G791" s="228"/>
    </row>
    <row r="792">
      <c r="A792" s="30"/>
      <c r="B792" s="129" t="str">
        <f> VLOOKUP($A792,datasets!$A:$B,2,0)</f>
        <v>#N/A</v>
      </c>
      <c r="C792" s="26"/>
      <c r="D792" s="176"/>
      <c r="E792" s="169"/>
      <c r="F792" s="117"/>
      <c r="G792" s="228"/>
    </row>
    <row r="793">
      <c r="A793" s="30"/>
      <c r="B793" s="129" t="str">
        <f> VLOOKUP($A793,datasets!$A:$B,2,0)</f>
        <v>#N/A</v>
      </c>
      <c r="C793" s="26"/>
      <c r="D793" s="176"/>
      <c r="E793" s="169"/>
      <c r="F793" s="117"/>
      <c r="G793" s="228"/>
    </row>
    <row r="794">
      <c r="A794" s="30"/>
      <c r="B794" s="129" t="str">
        <f> VLOOKUP($A794,datasets!$A:$B,2,0)</f>
        <v>#N/A</v>
      </c>
      <c r="C794" s="26"/>
      <c r="D794" s="176"/>
      <c r="E794" s="169"/>
      <c r="F794" s="117"/>
      <c r="G794" s="228"/>
    </row>
    <row r="795">
      <c r="A795" s="30"/>
      <c r="B795" s="129" t="str">
        <f> VLOOKUP($A795,datasets!$A:$B,2,0)</f>
        <v>#N/A</v>
      </c>
      <c r="C795" s="26"/>
      <c r="D795" s="176"/>
      <c r="E795" s="169"/>
      <c r="F795" s="117"/>
      <c r="G795" s="228"/>
    </row>
    <row r="796">
      <c r="A796" s="30"/>
      <c r="B796" s="129" t="str">
        <f> VLOOKUP($A796,datasets!$A:$B,2,0)</f>
        <v>#N/A</v>
      </c>
      <c r="C796" s="26"/>
      <c r="D796" s="176"/>
      <c r="E796" s="169"/>
      <c r="F796" s="117"/>
      <c r="G796" s="228"/>
    </row>
    <row r="797">
      <c r="A797" s="30"/>
      <c r="B797" s="129" t="str">
        <f> VLOOKUP($A797,datasets!$A:$B,2,0)</f>
        <v>#N/A</v>
      </c>
      <c r="C797" s="26"/>
      <c r="D797" s="176"/>
      <c r="E797" s="169"/>
      <c r="F797" s="117"/>
      <c r="G797" s="228"/>
    </row>
    <row r="798">
      <c r="A798" s="30"/>
      <c r="B798" s="129" t="str">
        <f> VLOOKUP($A798,datasets!$A:$B,2,0)</f>
        <v>#N/A</v>
      </c>
      <c r="C798" s="26"/>
      <c r="D798" s="176"/>
      <c r="E798" s="169"/>
      <c r="F798" s="117"/>
      <c r="G798" s="228"/>
    </row>
    <row r="799">
      <c r="A799" s="30"/>
      <c r="B799" s="129" t="str">
        <f> VLOOKUP($A799,datasets!$A:$B,2,0)</f>
        <v>#N/A</v>
      </c>
      <c r="C799" s="26"/>
      <c r="D799" s="176"/>
      <c r="E799" s="169"/>
      <c r="F799" s="117"/>
      <c r="G799" s="228"/>
    </row>
    <row r="800">
      <c r="A800" s="30"/>
      <c r="B800" s="129" t="str">
        <f> VLOOKUP($A800,datasets!$A:$B,2,0)</f>
        <v>#N/A</v>
      </c>
      <c r="C800" s="26"/>
      <c r="D800" s="176"/>
      <c r="E800" s="169"/>
      <c r="F800" s="117"/>
      <c r="G800" s="228"/>
    </row>
    <row r="801">
      <c r="A801" s="30"/>
      <c r="B801" s="129" t="str">
        <f> VLOOKUP($A801,datasets!$A:$B,2,0)</f>
        <v>#N/A</v>
      </c>
      <c r="C801" s="26"/>
      <c r="D801" s="176"/>
      <c r="E801" s="169"/>
      <c r="F801" s="117"/>
      <c r="G801" s="228"/>
    </row>
    <row r="802">
      <c r="A802" s="30"/>
      <c r="B802" s="129" t="str">
        <f> VLOOKUP($A802,datasets!$A:$B,2,0)</f>
        <v>#N/A</v>
      </c>
      <c r="C802" s="26"/>
      <c r="D802" s="176"/>
      <c r="E802" s="169"/>
      <c r="F802" s="117"/>
      <c r="G802" s="228"/>
    </row>
    <row r="803">
      <c r="A803" s="30"/>
      <c r="B803" s="129" t="str">
        <f> VLOOKUP($A803,datasets!$A:$B,2,0)</f>
        <v>#N/A</v>
      </c>
      <c r="C803" s="26"/>
      <c r="D803" s="176"/>
      <c r="E803" s="169"/>
      <c r="F803" s="117"/>
      <c r="G803" s="228"/>
    </row>
    <row r="804">
      <c r="A804" s="30"/>
      <c r="B804" s="129" t="str">
        <f> VLOOKUP($A804,datasets!$A:$B,2,0)</f>
        <v>#N/A</v>
      </c>
      <c r="C804" s="26"/>
      <c r="D804" s="176"/>
      <c r="E804" s="169"/>
      <c r="F804" s="117"/>
      <c r="G804" s="228"/>
    </row>
    <row r="805">
      <c r="A805" s="30"/>
      <c r="B805" s="129" t="str">
        <f> VLOOKUP($A805,datasets!$A:$B,2,0)</f>
        <v>#N/A</v>
      </c>
      <c r="C805" s="26"/>
      <c r="D805" s="176"/>
      <c r="E805" s="169"/>
      <c r="F805" s="117"/>
      <c r="G805" s="228"/>
    </row>
    <row r="806">
      <c r="A806" s="30"/>
      <c r="B806" s="129" t="str">
        <f> VLOOKUP($A806,datasets!$A:$B,2,0)</f>
        <v>#N/A</v>
      </c>
      <c r="C806" s="26"/>
      <c r="D806" s="176"/>
      <c r="E806" s="169"/>
      <c r="F806" s="117"/>
      <c r="G806" s="228"/>
    </row>
    <row r="807">
      <c r="A807" s="30"/>
      <c r="B807" s="129" t="str">
        <f> VLOOKUP($A807,datasets!$A:$B,2,0)</f>
        <v>#N/A</v>
      </c>
      <c r="C807" s="26"/>
      <c r="D807" s="176"/>
      <c r="E807" s="169"/>
      <c r="F807" s="117"/>
      <c r="G807" s="228"/>
    </row>
    <row r="808">
      <c r="A808" s="30"/>
      <c r="B808" s="129" t="str">
        <f> VLOOKUP($A808,datasets!$A:$B,2,0)</f>
        <v>#N/A</v>
      </c>
      <c r="C808" s="26"/>
      <c r="D808" s="176"/>
      <c r="E808" s="169"/>
      <c r="F808" s="117"/>
      <c r="G808" s="228"/>
    </row>
    <row r="809">
      <c r="A809" s="30"/>
      <c r="B809" s="129" t="str">
        <f> VLOOKUP($A809,datasets!$A:$B,2,0)</f>
        <v>#N/A</v>
      </c>
      <c r="C809" s="26"/>
      <c r="D809" s="176"/>
      <c r="E809" s="169"/>
      <c r="F809" s="117"/>
      <c r="G809" s="228"/>
    </row>
    <row r="810">
      <c r="A810" s="30"/>
      <c r="B810" s="129" t="str">
        <f> VLOOKUP($A810,datasets!$A:$B,2,0)</f>
        <v>#N/A</v>
      </c>
      <c r="C810" s="26"/>
      <c r="D810" s="176"/>
      <c r="E810" s="169"/>
      <c r="F810" s="117"/>
      <c r="G810" s="228"/>
    </row>
    <row r="811">
      <c r="A811" s="30"/>
      <c r="B811" s="129" t="str">
        <f> VLOOKUP($A811,datasets!$A:$B,2,0)</f>
        <v>#N/A</v>
      </c>
      <c r="C811" s="26"/>
      <c r="D811" s="176"/>
      <c r="E811" s="169"/>
      <c r="F811" s="117"/>
      <c r="G811" s="228"/>
    </row>
    <row r="812">
      <c r="A812" s="30"/>
      <c r="B812" s="129" t="str">
        <f> VLOOKUP($A812,datasets!$A:$B,2,0)</f>
        <v>#N/A</v>
      </c>
      <c r="C812" s="26"/>
      <c r="D812" s="176"/>
      <c r="E812" s="169"/>
      <c r="F812" s="117"/>
      <c r="G812" s="228"/>
    </row>
    <row r="813">
      <c r="A813" s="30"/>
      <c r="B813" s="129" t="str">
        <f> VLOOKUP($A813,datasets!$A:$B,2,0)</f>
        <v>#N/A</v>
      </c>
      <c r="C813" s="26"/>
      <c r="D813" s="176"/>
      <c r="E813" s="169"/>
      <c r="F813" s="117"/>
      <c r="G813" s="228"/>
    </row>
    <row r="814">
      <c r="A814" s="30"/>
      <c r="B814" s="129" t="str">
        <f> VLOOKUP($A814,datasets!$A:$B,2,0)</f>
        <v>#N/A</v>
      </c>
      <c r="C814" s="26"/>
      <c r="D814" s="176"/>
      <c r="E814" s="169"/>
      <c r="F814" s="117"/>
      <c r="G814" s="228"/>
    </row>
    <row r="815">
      <c r="A815" s="30"/>
      <c r="B815" s="129" t="str">
        <f> VLOOKUP($A815,datasets!$A:$B,2,0)</f>
        <v>#N/A</v>
      </c>
      <c r="C815" s="26"/>
      <c r="D815" s="176"/>
      <c r="E815" s="169"/>
      <c r="F815" s="117"/>
      <c r="G815" s="228"/>
    </row>
    <row r="816">
      <c r="A816" s="30"/>
      <c r="B816" s="129" t="str">
        <f> VLOOKUP($A816,datasets!$A:$B,2,0)</f>
        <v>#N/A</v>
      </c>
      <c r="C816" s="26"/>
      <c r="D816" s="176"/>
      <c r="E816" s="169"/>
      <c r="F816" s="117"/>
      <c r="G816" s="228"/>
    </row>
    <row r="817">
      <c r="A817" s="30"/>
      <c r="B817" s="129" t="str">
        <f> VLOOKUP($A817,datasets!$A:$B,2,0)</f>
        <v>#N/A</v>
      </c>
      <c r="C817" s="26"/>
      <c r="D817" s="176"/>
      <c r="E817" s="169"/>
      <c r="F817" s="117"/>
      <c r="G817" s="228"/>
    </row>
    <row r="818">
      <c r="A818" s="30"/>
      <c r="B818" s="129" t="str">
        <f> VLOOKUP($A818,datasets!$A:$B,2,0)</f>
        <v>#N/A</v>
      </c>
      <c r="C818" s="26"/>
      <c r="D818" s="176"/>
      <c r="E818" s="169"/>
      <c r="F818" s="117"/>
      <c r="G818" s="228"/>
    </row>
    <row r="819">
      <c r="A819" s="30"/>
      <c r="B819" s="129" t="str">
        <f> VLOOKUP($A819,datasets!$A:$B,2,0)</f>
        <v>#N/A</v>
      </c>
      <c r="C819" s="26"/>
      <c r="D819" s="176"/>
      <c r="E819" s="169"/>
      <c r="F819" s="117"/>
      <c r="G819" s="228"/>
    </row>
    <row r="820">
      <c r="A820" s="30"/>
      <c r="B820" s="129" t="str">
        <f> VLOOKUP($A820,datasets!$A:$B,2,0)</f>
        <v>#N/A</v>
      </c>
      <c r="C820" s="26"/>
      <c r="D820" s="176"/>
      <c r="E820" s="169"/>
      <c r="F820" s="117"/>
      <c r="G820" s="228"/>
    </row>
    <row r="821">
      <c r="A821" s="30"/>
      <c r="B821" s="129" t="str">
        <f> VLOOKUP($A821,datasets!$A:$B,2,0)</f>
        <v>#N/A</v>
      </c>
      <c r="C821" s="26"/>
      <c r="D821" s="176"/>
      <c r="E821" s="169"/>
      <c r="F821" s="117"/>
      <c r="G821" s="228"/>
    </row>
    <row r="822">
      <c r="A822" s="30"/>
      <c r="B822" s="129" t="str">
        <f> VLOOKUP($A822,datasets!$A:$B,2,0)</f>
        <v>#N/A</v>
      </c>
      <c r="C822" s="26"/>
      <c r="D822" s="176"/>
      <c r="E822" s="169"/>
      <c r="F822" s="117"/>
      <c r="G822" s="228"/>
    </row>
    <row r="823">
      <c r="A823" s="30"/>
      <c r="B823" s="129" t="str">
        <f> VLOOKUP($A823,datasets!$A:$B,2,0)</f>
        <v>#N/A</v>
      </c>
      <c r="C823" s="26"/>
      <c r="D823" s="176"/>
      <c r="E823" s="169"/>
      <c r="F823" s="117"/>
      <c r="G823" s="228"/>
    </row>
    <row r="824">
      <c r="A824" s="30"/>
      <c r="B824" s="129" t="str">
        <f> VLOOKUP($A824,datasets!$A:$B,2,0)</f>
        <v>#N/A</v>
      </c>
      <c r="C824" s="26"/>
      <c r="D824" s="176"/>
      <c r="E824" s="169"/>
      <c r="F824" s="117"/>
      <c r="G824" s="228"/>
    </row>
    <row r="825">
      <c r="A825" s="30"/>
      <c r="B825" s="129" t="str">
        <f> VLOOKUP($A825,datasets!$A:$B,2,0)</f>
        <v>#N/A</v>
      </c>
      <c r="C825" s="26"/>
      <c r="D825" s="176"/>
      <c r="E825" s="169"/>
      <c r="F825" s="117"/>
      <c r="G825" s="228"/>
    </row>
    <row r="826">
      <c r="A826" s="30"/>
      <c r="B826" s="129" t="str">
        <f> VLOOKUP($A826,datasets!$A:$B,2,0)</f>
        <v>#N/A</v>
      </c>
      <c r="C826" s="26"/>
      <c r="D826" s="176"/>
      <c r="E826" s="169"/>
      <c r="F826" s="117"/>
      <c r="G826" s="228"/>
    </row>
    <row r="827">
      <c r="A827" s="30"/>
      <c r="B827" s="129" t="str">
        <f> VLOOKUP($A827,datasets!$A:$B,2,0)</f>
        <v>#N/A</v>
      </c>
      <c r="C827" s="26"/>
      <c r="D827" s="176"/>
      <c r="E827" s="169"/>
      <c r="F827" s="117"/>
      <c r="G827" s="228"/>
    </row>
    <row r="828">
      <c r="A828" s="30"/>
      <c r="B828" s="129" t="str">
        <f> VLOOKUP($A828,datasets!$A:$B,2,0)</f>
        <v>#N/A</v>
      </c>
      <c r="C828" s="26"/>
      <c r="D828" s="176"/>
      <c r="E828" s="169"/>
      <c r="F828" s="117"/>
      <c r="G828" s="228"/>
    </row>
    <row r="829">
      <c r="A829" s="30"/>
      <c r="B829" s="129" t="str">
        <f> VLOOKUP($A829,datasets!$A:$B,2,0)</f>
        <v>#N/A</v>
      </c>
      <c r="C829" s="26"/>
      <c r="D829" s="176"/>
      <c r="E829" s="169"/>
      <c r="F829" s="117"/>
      <c r="G829" s="228"/>
    </row>
    <row r="830">
      <c r="A830" s="30"/>
      <c r="B830" s="129" t="str">
        <f> VLOOKUP($A830,datasets!$A:$B,2,0)</f>
        <v>#N/A</v>
      </c>
      <c r="C830" s="26"/>
      <c r="D830" s="176"/>
      <c r="E830" s="169"/>
      <c r="F830" s="117"/>
      <c r="G830" s="228"/>
    </row>
    <row r="831">
      <c r="A831" s="30"/>
      <c r="B831" s="129" t="str">
        <f> VLOOKUP($A831,datasets!$A:$B,2,0)</f>
        <v>#N/A</v>
      </c>
      <c r="C831" s="26"/>
      <c r="D831" s="176"/>
      <c r="E831" s="169"/>
      <c r="F831" s="117"/>
      <c r="G831" s="228"/>
    </row>
    <row r="832">
      <c r="A832" s="30"/>
      <c r="B832" s="129" t="str">
        <f> VLOOKUP($A832,datasets!$A:$B,2,0)</f>
        <v>#N/A</v>
      </c>
      <c r="C832" s="26"/>
      <c r="D832" s="176"/>
      <c r="E832" s="169"/>
      <c r="F832" s="117"/>
      <c r="G832" s="228"/>
    </row>
    <row r="833">
      <c r="A833" s="30"/>
      <c r="B833" s="129" t="str">
        <f> VLOOKUP($A833,datasets!$A:$B,2,0)</f>
        <v>#N/A</v>
      </c>
      <c r="C833" s="26"/>
      <c r="D833" s="176"/>
      <c r="E833" s="169"/>
      <c r="F833" s="117"/>
      <c r="G833" s="228"/>
    </row>
    <row r="834">
      <c r="A834" s="30"/>
      <c r="B834" s="129" t="str">
        <f> VLOOKUP($A834,datasets!$A:$B,2,0)</f>
        <v>#N/A</v>
      </c>
      <c r="C834" s="26"/>
      <c r="D834" s="176"/>
      <c r="E834" s="169"/>
      <c r="F834" s="117"/>
      <c r="G834" s="228"/>
    </row>
    <row r="835">
      <c r="A835" s="30"/>
      <c r="B835" s="129" t="str">
        <f> VLOOKUP($A835,datasets!$A:$B,2,0)</f>
        <v>#N/A</v>
      </c>
      <c r="C835" s="26"/>
      <c r="D835" s="176"/>
      <c r="E835" s="169"/>
      <c r="F835" s="117"/>
      <c r="G835" s="228"/>
    </row>
    <row r="836">
      <c r="A836" s="30"/>
      <c r="B836" s="129" t="str">
        <f> VLOOKUP($A836,datasets!$A:$B,2,0)</f>
        <v>#N/A</v>
      </c>
      <c r="C836" s="26"/>
      <c r="D836" s="176"/>
      <c r="E836" s="169"/>
      <c r="F836" s="117"/>
      <c r="G836" s="228"/>
    </row>
    <row r="837">
      <c r="A837" s="30"/>
      <c r="B837" s="129" t="str">
        <f> VLOOKUP($A837,datasets!$A:$B,2,0)</f>
        <v>#N/A</v>
      </c>
      <c r="C837" s="26"/>
      <c r="D837" s="176"/>
      <c r="E837" s="169"/>
      <c r="F837" s="117"/>
      <c r="G837" s="228"/>
    </row>
    <row r="838">
      <c r="A838" s="30"/>
      <c r="B838" s="129" t="str">
        <f> VLOOKUP($A838,datasets!$A:$B,2,0)</f>
        <v>#N/A</v>
      </c>
      <c r="C838" s="26"/>
      <c r="D838" s="176"/>
      <c r="E838" s="169"/>
      <c r="F838" s="117"/>
      <c r="G838" s="228"/>
    </row>
    <row r="839">
      <c r="A839" s="30"/>
      <c r="B839" s="129" t="str">
        <f> VLOOKUP($A839,datasets!$A:$B,2,0)</f>
        <v>#N/A</v>
      </c>
      <c r="C839" s="26"/>
      <c r="D839" s="176"/>
      <c r="E839" s="169"/>
      <c r="F839" s="117"/>
      <c r="G839" s="228"/>
    </row>
    <row r="840">
      <c r="A840" s="30"/>
      <c r="B840" s="129" t="str">
        <f> VLOOKUP($A840,datasets!$A:$B,2,0)</f>
        <v>#N/A</v>
      </c>
      <c r="C840" s="26"/>
      <c r="D840" s="176"/>
      <c r="E840" s="169"/>
      <c r="F840" s="117"/>
      <c r="G840" s="228"/>
    </row>
    <row r="841">
      <c r="A841" s="30"/>
      <c r="B841" s="129" t="str">
        <f> VLOOKUP($A841,datasets!$A:$B,2,0)</f>
        <v>#N/A</v>
      </c>
      <c r="C841" s="26"/>
      <c r="D841" s="176"/>
      <c r="E841" s="169"/>
      <c r="F841" s="117"/>
      <c r="G841" s="228"/>
    </row>
    <row r="842">
      <c r="A842" s="30"/>
      <c r="B842" s="129" t="str">
        <f> VLOOKUP($A842,datasets!$A:$B,2,0)</f>
        <v>#N/A</v>
      </c>
      <c r="C842" s="26"/>
      <c r="D842" s="176"/>
      <c r="E842" s="169"/>
      <c r="F842" s="117"/>
      <c r="G842" s="228"/>
    </row>
    <row r="843">
      <c r="A843" s="30"/>
      <c r="B843" s="129" t="str">
        <f> VLOOKUP($A843,datasets!$A:$B,2,0)</f>
        <v>#N/A</v>
      </c>
      <c r="C843" s="26"/>
      <c r="D843" s="176"/>
      <c r="E843" s="169"/>
      <c r="F843" s="117"/>
      <c r="G843" s="228"/>
    </row>
    <row r="844">
      <c r="A844" s="30"/>
      <c r="B844" s="129" t="str">
        <f> VLOOKUP($A844,datasets!$A:$B,2,0)</f>
        <v>#N/A</v>
      </c>
      <c r="C844" s="26"/>
      <c r="D844" s="176"/>
      <c r="E844" s="169"/>
      <c r="F844" s="117"/>
      <c r="G844" s="228"/>
    </row>
    <row r="845">
      <c r="A845" s="30"/>
      <c r="B845" s="129" t="str">
        <f> VLOOKUP($A845,datasets!$A:$B,2,0)</f>
        <v>#N/A</v>
      </c>
      <c r="C845" s="26"/>
      <c r="D845" s="176"/>
      <c r="E845" s="169"/>
      <c r="F845" s="117"/>
      <c r="G845" s="228"/>
    </row>
    <row r="846">
      <c r="A846" s="30"/>
      <c r="B846" s="129" t="str">
        <f> VLOOKUP($A846,datasets!$A:$B,2,0)</f>
        <v>#N/A</v>
      </c>
      <c r="C846" s="26"/>
      <c r="D846" s="176"/>
      <c r="E846" s="169"/>
      <c r="F846" s="117"/>
      <c r="G846" s="228"/>
    </row>
    <row r="847">
      <c r="A847" s="30"/>
      <c r="B847" s="129" t="str">
        <f> VLOOKUP($A847,datasets!$A:$B,2,0)</f>
        <v>#N/A</v>
      </c>
      <c r="C847" s="26"/>
      <c r="D847" s="176"/>
      <c r="E847" s="169"/>
      <c r="F847" s="117"/>
      <c r="G847" s="228"/>
    </row>
    <row r="848">
      <c r="A848" s="30"/>
      <c r="B848" s="129" t="str">
        <f> VLOOKUP($A848,datasets!$A:$B,2,0)</f>
        <v>#N/A</v>
      </c>
      <c r="C848" s="26"/>
      <c r="D848" s="176"/>
      <c r="E848" s="169"/>
      <c r="F848" s="117"/>
      <c r="G848" s="228"/>
    </row>
    <row r="849">
      <c r="A849" s="30"/>
      <c r="B849" s="129" t="str">
        <f> VLOOKUP($A849,datasets!$A:$B,2,0)</f>
        <v>#N/A</v>
      </c>
      <c r="C849" s="26"/>
      <c r="D849" s="176"/>
      <c r="E849" s="169"/>
      <c r="F849" s="117"/>
      <c r="G849" s="228"/>
    </row>
    <row r="850">
      <c r="A850" s="30"/>
      <c r="B850" s="129" t="str">
        <f> VLOOKUP($A850,datasets!$A:$B,2,0)</f>
        <v>#N/A</v>
      </c>
      <c r="C850" s="26"/>
      <c r="D850" s="176"/>
      <c r="E850" s="169"/>
      <c r="F850" s="117"/>
      <c r="G850" s="228"/>
    </row>
    <row r="851">
      <c r="A851" s="30"/>
      <c r="B851" s="129" t="str">
        <f> VLOOKUP($A851,datasets!$A:$B,2,0)</f>
        <v>#N/A</v>
      </c>
      <c r="C851" s="26"/>
      <c r="D851" s="176"/>
      <c r="E851" s="169"/>
      <c r="F851" s="117"/>
      <c r="G851" s="228"/>
    </row>
    <row r="852">
      <c r="A852" s="30"/>
      <c r="B852" s="129" t="str">
        <f> VLOOKUP($A852,datasets!$A:$B,2,0)</f>
        <v>#N/A</v>
      </c>
      <c r="C852" s="26"/>
      <c r="D852" s="176"/>
      <c r="E852" s="169"/>
      <c r="F852" s="117"/>
      <c r="G852" s="228"/>
    </row>
    <row r="853">
      <c r="A853" s="30"/>
      <c r="B853" s="129" t="str">
        <f> VLOOKUP($A853,datasets!$A:$B,2,0)</f>
        <v>#N/A</v>
      </c>
      <c r="C853" s="26"/>
      <c r="D853" s="176"/>
      <c r="E853" s="169"/>
      <c r="F853" s="117"/>
      <c r="G853" s="228"/>
    </row>
    <row r="854">
      <c r="A854" s="30"/>
      <c r="B854" s="129" t="str">
        <f> VLOOKUP($A854,datasets!$A:$B,2,0)</f>
        <v>#N/A</v>
      </c>
      <c r="C854" s="26"/>
      <c r="D854" s="176"/>
      <c r="E854" s="169"/>
      <c r="F854" s="117"/>
      <c r="G854" s="228"/>
    </row>
    <row r="855">
      <c r="A855" s="30"/>
      <c r="B855" s="129" t="str">
        <f> VLOOKUP($A855,datasets!$A:$B,2,0)</f>
        <v>#N/A</v>
      </c>
      <c r="C855" s="26"/>
      <c r="D855" s="176"/>
      <c r="E855" s="169"/>
      <c r="F855" s="117"/>
      <c r="G855" s="228"/>
    </row>
    <row r="856">
      <c r="A856" s="30"/>
      <c r="B856" s="129" t="str">
        <f> VLOOKUP($A856,datasets!$A:$B,2,0)</f>
        <v>#N/A</v>
      </c>
      <c r="C856" s="26"/>
      <c r="D856" s="176"/>
      <c r="E856" s="169"/>
      <c r="F856" s="117"/>
      <c r="G856" s="228"/>
    </row>
    <row r="857">
      <c r="A857" s="30"/>
      <c r="B857" s="129" t="str">
        <f> VLOOKUP($A857,datasets!$A:$B,2,0)</f>
        <v>#N/A</v>
      </c>
      <c r="C857" s="26"/>
      <c r="D857" s="176"/>
      <c r="E857" s="169"/>
      <c r="F857" s="117"/>
      <c r="G857" s="228"/>
    </row>
    <row r="858">
      <c r="A858" s="30"/>
      <c r="B858" s="129" t="str">
        <f> VLOOKUP($A858,datasets!$A:$B,2,0)</f>
        <v>#N/A</v>
      </c>
      <c r="C858" s="26"/>
      <c r="D858" s="176"/>
      <c r="E858" s="169"/>
      <c r="F858" s="117"/>
      <c r="G858" s="228"/>
    </row>
    <row r="859">
      <c r="A859" s="30"/>
      <c r="B859" s="129" t="str">
        <f> VLOOKUP($A859,datasets!$A:$B,2,0)</f>
        <v>#N/A</v>
      </c>
      <c r="C859" s="26"/>
      <c r="D859" s="176"/>
      <c r="E859" s="169"/>
      <c r="F859" s="117"/>
      <c r="G859" s="228"/>
    </row>
    <row r="860">
      <c r="A860" s="30"/>
      <c r="B860" s="129" t="str">
        <f> VLOOKUP($A860,datasets!$A:$B,2,0)</f>
        <v>#N/A</v>
      </c>
      <c r="C860" s="26"/>
      <c r="D860" s="176"/>
      <c r="E860" s="169"/>
      <c r="F860" s="117"/>
      <c r="G860" s="228"/>
    </row>
    <row r="861">
      <c r="A861" s="30"/>
      <c r="B861" s="129" t="str">
        <f> VLOOKUP($A861,datasets!$A:$B,2,0)</f>
        <v>#N/A</v>
      </c>
      <c r="C861" s="26"/>
      <c r="D861" s="176"/>
      <c r="E861" s="169"/>
      <c r="F861" s="117"/>
      <c r="G861" s="228"/>
    </row>
    <row r="862">
      <c r="A862" s="30"/>
      <c r="B862" s="129" t="str">
        <f> VLOOKUP($A862,datasets!$A:$B,2,0)</f>
        <v>#N/A</v>
      </c>
      <c r="C862" s="26"/>
      <c r="D862" s="176"/>
      <c r="E862" s="169"/>
      <c r="F862" s="117"/>
      <c r="G862" s="228"/>
    </row>
    <row r="863">
      <c r="A863" s="30"/>
      <c r="B863" s="129" t="str">
        <f> VLOOKUP($A863,datasets!$A:$B,2,0)</f>
        <v>#N/A</v>
      </c>
      <c r="C863" s="26"/>
      <c r="D863" s="176"/>
      <c r="E863" s="169"/>
      <c r="F863" s="117"/>
      <c r="G863" s="228"/>
    </row>
    <row r="864">
      <c r="A864" s="30"/>
      <c r="B864" s="129" t="str">
        <f> VLOOKUP($A864,datasets!$A:$B,2,0)</f>
        <v>#N/A</v>
      </c>
      <c r="C864" s="26"/>
      <c r="D864" s="176"/>
      <c r="E864" s="169"/>
      <c r="F864" s="117"/>
      <c r="G864" s="228"/>
    </row>
    <row r="865">
      <c r="A865" s="30"/>
      <c r="B865" s="129" t="str">
        <f> VLOOKUP($A865,datasets!$A:$B,2,0)</f>
        <v>#N/A</v>
      </c>
      <c r="C865" s="26"/>
      <c r="D865" s="176"/>
      <c r="E865" s="169"/>
      <c r="F865" s="117"/>
      <c r="G865" s="228"/>
    </row>
    <row r="866">
      <c r="A866" s="30"/>
      <c r="B866" s="129" t="str">
        <f> VLOOKUP($A866,datasets!$A:$B,2,0)</f>
        <v>#N/A</v>
      </c>
      <c r="C866" s="26"/>
      <c r="D866" s="176"/>
      <c r="E866" s="169"/>
      <c r="F866" s="117"/>
      <c r="G866" s="228"/>
    </row>
    <row r="867">
      <c r="A867" s="30"/>
      <c r="B867" s="129" t="str">
        <f> VLOOKUP($A867,datasets!$A:$B,2,0)</f>
        <v>#N/A</v>
      </c>
      <c r="C867" s="26"/>
      <c r="D867" s="176"/>
      <c r="E867" s="169"/>
      <c r="F867" s="117"/>
      <c r="G867" s="228"/>
    </row>
    <row r="868">
      <c r="A868" s="30"/>
      <c r="B868" s="129" t="str">
        <f> VLOOKUP($A868,datasets!$A:$B,2,0)</f>
        <v>#N/A</v>
      </c>
      <c r="C868" s="26"/>
      <c r="D868" s="176"/>
      <c r="E868" s="169"/>
      <c r="F868" s="117"/>
      <c r="G868" s="228"/>
    </row>
    <row r="869">
      <c r="A869" s="30"/>
      <c r="B869" s="129" t="str">
        <f> VLOOKUP($A869,datasets!$A:$B,2,0)</f>
        <v>#N/A</v>
      </c>
      <c r="C869" s="26"/>
      <c r="D869" s="176"/>
      <c r="E869" s="169"/>
      <c r="F869" s="117"/>
      <c r="G869" s="228"/>
    </row>
    <row r="870">
      <c r="A870" s="30"/>
      <c r="B870" s="129" t="str">
        <f> VLOOKUP($A870,datasets!$A:$B,2,0)</f>
        <v>#N/A</v>
      </c>
      <c r="C870" s="26"/>
      <c r="D870" s="176"/>
      <c r="E870" s="169"/>
      <c r="F870" s="117"/>
      <c r="G870" s="228"/>
    </row>
    <row r="871">
      <c r="A871" s="30"/>
      <c r="B871" s="129" t="str">
        <f> VLOOKUP($A871,datasets!$A:$B,2,0)</f>
        <v>#N/A</v>
      </c>
      <c r="C871" s="26"/>
      <c r="D871" s="176"/>
      <c r="E871" s="169"/>
      <c r="F871" s="117"/>
      <c r="G871" s="228"/>
    </row>
    <row r="872">
      <c r="A872" s="30"/>
      <c r="B872" s="129" t="str">
        <f> VLOOKUP($A872,datasets!$A:$B,2,0)</f>
        <v>#N/A</v>
      </c>
      <c r="C872" s="26"/>
      <c r="D872" s="176"/>
      <c r="E872" s="169"/>
      <c r="F872" s="117"/>
      <c r="G872" s="228"/>
    </row>
    <row r="873">
      <c r="A873" s="30"/>
      <c r="B873" s="129" t="str">
        <f> VLOOKUP($A873,datasets!$A:$B,2,0)</f>
        <v>#N/A</v>
      </c>
      <c r="C873" s="26"/>
      <c r="D873" s="176"/>
      <c r="E873" s="169"/>
      <c r="F873" s="117"/>
      <c r="G873" s="228"/>
    </row>
    <row r="874">
      <c r="A874" s="30"/>
      <c r="B874" s="129" t="str">
        <f> VLOOKUP($A874,datasets!$A:$B,2,0)</f>
        <v>#N/A</v>
      </c>
      <c r="C874" s="26"/>
      <c r="D874" s="176"/>
      <c r="E874" s="169"/>
      <c r="F874" s="117"/>
      <c r="G874" s="228"/>
    </row>
    <row r="875">
      <c r="A875" s="30"/>
      <c r="B875" s="129" t="str">
        <f> VLOOKUP($A875,datasets!$A:$B,2,0)</f>
        <v>#N/A</v>
      </c>
      <c r="C875" s="26"/>
      <c r="D875" s="176"/>
      <c r="E875" s="169"/>
      <c r="F875" s="117"/>
      <c r="G875" s="228"/>
    </row>
    <row r="876">
      <c r="A876" s="30"/>
      <c r="B876" s="129" t="str">
        <f> VLOOKUP($A876,datasets!$A:$B,2,0)</f>
        <v>#N/A</v>
      </c>
      <c r="C876" s="26"/>
      <c r="D876" s="176"/>
      <c r="E876" s="169"/>
      <c r="F876" s="117"/>
      <c r="G876" s="228"/>
    </row>
    <row r="877">
      <c r="A877" s="30"/>
      <c r="B877" s="129" t="str">
        <f> VLOOKUP($A877,datasets!$A:$B,2,0)</f>
        <v>#N/A</v>
      </c>
      <c r="C877" s="26"/>
      <c r="D877" s="176"/>
      <c r="E877" s="169"/>
      <c r="F877" s="117"/>
      <c r="G877" s="228"/>
    </row>
    <row r="878">
      <c r="A878" s="30"/>
      <c r="B878" s="129" t="str">
        <f> VLOOKUP($A878,datasets!$A:$B,2,0)</f>
        <v>#N/A</v>
      </c>
      <c r="C878" s="26"/>
      <c r="D878" s="176"/>
      <c r="E878" s="169"/>
      <c r="F878" s="117"/>
      <c r="G878" s="228"/>
    </row>
    <row r="879">
      <c r="A879" s="30"/>
      <c r="B879" s="129" t="str">
        <f> VLOOKUP($A879,datasets!$A:$B,2,0)</f>
        <v>#N/A</v>
      </c>
      <c r="C879" s="26"/>
      <c r="D879" s="176"/>
      <c r="E879" s="169"/>
      <c r="F879" s="117"/>
      <c r="G879" s="228"/>
    </row>
    <row r="880">
      <c r="A880" s="30"/>
      <c r="B880" s="129" t="str">
        <f> VLOOKUP($A880,datasets!$A:$B,2,0)</f>
        <v>#N/A</v>
      </c>
      <c r="C880" s="26"/>
      <c r="D880" s="176"/>
      <c r="E880" s="169"/>
      <c r="F880" s="117"/>
      <c r="G880" s="228"/>
    </row>
    <row r="881">
      <c r="A881" s="30"/>
      <c r="B881" s="129" t="str">
        <f> VLOOKUP($A881,datasets!$A:$B,2,0)</f>
        <v>#N/A</v>
      </c>
      <c r="C881" s="26"/>
      <c r="D881" s="176"/>
      <c r="E881" s="169"/>
      <c r="F881" s="117"/>
      <c r="G881" s="228"/>
    </row>
    <row r="882">
      <c r="A882" s="30"/>
      <c r="B882" s="129" t="str">
        <f> VLOOKUP($A882,datasets!$A:$B,2,0)</f>
        <v>#N/A</v>
      </c>
      <c r="C882" s="26"/>
      <c r="D882" s="176"/>
      <c r="E882" s="169"/>
      <c r="F882" s="117"/>
      <c r="G882" s="228"/>
    </row>
    <row r="883">
      <c r="A883" s="30"/>
      <c r="B883" s="129" t="str">
        <f> VLOOKUP($A883,datasets!$A:$B,2,0)</f>
        <v>#N/A</v>
      </c>
      <c r="C883" s="26"/>
      <c r="D883" s="176"/>
      <c r="E883" s="169"/>
      <c r="F883" s="117"/>
      <c r="G883" s="228"/>
    </row>
    <row r="884">
      <c r="A884" s="30"/>
      <c r="B884" s="129" t="str">
        <f> VLOOKUP($A884,datasets!$A:$B,2,0)</f>
        <v>#N/A</v>
      </c>
      <c r="C884" s="26"/>
      <c r="D884" s="176"/>
      <c r="E884" s="169"/>
      <c r="F884" s="117"/>
      <c r="G884" s="228"/>
    </row>
    <row r="885">
      <c r="A885" s="30"/>
      <c r="B885" s="129" t="str">
        <f> VLOOKUP($A885,datasets!$A:$B,2,0)</f>
        <v>#N/A</v>
      </c>
      <c r="C885" s="26"/>
      <c r="D885" s="176"/>
      <c r="E885" s="169"/>
      <c r="F885" s="117"/>
      <c r="G885" s="228"/>
    </row>
    <row r="886">
      <c r="A886" s="30"/>
      <c r="B886" s="129" t="str">
        <f> VLOOKUP($A886,datasets!$A:$B,2,0)</f>
        <v>#N/A</v>
      </c>
      <c r="C886" s="26"/>
      <c r="D886" s="176"/>
      <c r="E886" s="169"/>
      <c r="F886" s="117"/>
      <c r="G886" s="228"/>
    </row>
    <row r="887">
      <c r="A887" s="30"/>
      <c r="B887" s="129" t="str">
        <f> VLOOKUP($A887,datasets!$A:$B,2,0)</f>
        <v>#N/A</v>
      </c>
      <c r="C887" s="26"/>
      <c r="D887" s="176"/>
      <c r="E887" s="169"/>
      <c r="F887" s="117"/>
      <c r="G887" s="228"/>
    </row>
    <row r="888">
      <c r="A888" s="30"/>
      <c r="B888" s="129" t="str">
        <f> VLOOKUP($A888,datasets!$A:$B,2,0)</f>
        <v>#N/A</v>
      </c>
      <c r="C888" s="26"/>
      <c r="D888" s="176"/>
      <c r="E888" s="169"/>
      <c r="F888" s="117"/>
      <c r="G888" s="228"/>
    </row>
    <row r="889">
      <c r="A889" s="30"/>
      <c r="B889" s="129" t="str">
        <f> VLOOKUP($A889,datasets!$A:$B,2,0)</f>
        <v>#N/A</v>
      </c>
      <c r="C889" s="26"/>
      <c r="D889" s="176"/>
      <c r="E889" s="169"/>
      <c r="F889" s="117"/>
      <c r="G889" s="228"/>
    </row>
    <row r="890">
      <c r="A890" s="30"/>
      <c r="B890" s="129" t="str">
        <f> VLOOKUP($A890,datasets!$A:$B,2,0)</f>
        <v>#N/A</v>
      </c>
      <c r="C890" s="26"/>
      <c r="D890" s="176"/>
      <c r="E890" s="169"/>
      <c r="F890" s="117"/>
      <c r="G890" s="228"/>
    </row>
    <row r="891">
      <c r="A891" s="30"/>
      <c r="B891" s="129" t="str">
        <f> VLOOKUP($A891,datasets!$A:$B,2,0)</f>
        <v>#N/A</v>
      </c>
      <c r="C891" s="26"/>
      <c r="D891" s="176"/>
      <c r="E891" s="169"/>
      <c r="F891" s="117"/>
      <c r="G891" s="228"/>
    </row>
    <row r="892">
      <c r="A892" s="30"/>
      <c r="B892" s="129" t="str">
        <f> VLOOKUP($A892,datasets!$A:$B,2,0)</f>
        <v>#N/A</v>
      </c>
      <c r="C892" s="26"/>
      <c r="D892" s="176"/>
      <c r="E892" s="169"/>
      <c r="F892" s="117"/>
      <c r="G892" s="228"/>
    </row>
    <row r="893">
      <c r="A893" s="30"/>
      <c r="B893" s="129" t="str">
        <f> VLOOKUP($A893,datasets!$A:$B,2,0)</f>
        <v>#N/A</v>
      </c>
      <c r="C893" s="26"/>
      <c r="D893" s="176"/>
      <c r="E893" s="169"/>
      <c r="F893" s="117"/>
      <c r="G893" s="228"/>
    </row>
    <row r="894">
      <c r="A894" s="30"/>
      <c r="B894" s="129" t="str">
        <f> VLOOKUP($A894,datasets!$A:$B,2,0)</f>
        <v>#N/A</v>
      </c>
      <c r="C894" s="26"/>
      <c r="D894" s="176"/>
      <c r="E894" s="169"/>
      <c r="F894" s="117"/>
      <c r="G894" s="228"/>
    </row>
    <row r="895">
      <c r="A895" s="30"/>
      <c r="B895" s="129" t="str">
        <f> VLOOKUP($A895,datasets!$A:$B,2,0)</f>
        <v>#N/A</v>
      </c>
      <c r="C895" s="26"/>
      <c r="D895" s="176"/>
      <c r="E895" s="169"/>
      <c r="F895" s="117"/>
      <c r="G895" s="228"/>
    </row>
    <row r="896">
      <c r="A896" s="30"/>
      <c r="B896" s="129" t="str">
        <f> VLOOKUP($A896,datasets!$A:$B,2,0)</f>
        <v>#N/A</v>
      </c>
      <c r="C896" s="26"/>
      <c r="D896" s="176"/>
      <c r="E896" s="169"/>
      <c r="F896" s="117"/>
      <c r="G896" s="228"/>
    </row>
    <row r="897">
      <c r="A897" s="30"/>
      <c r="B897" s="129" t="str">
        <f> VLOOKUP($A897,datasets!$A:$B,2,0)</f>
        <v>#N/A</v>
      </c>
      <c r="C897" s="26"/>
      <c r="D897" s="176"/>
      <c r="E897" s="169"/>
      <c r="F897" s="117"/>
      <c r="G897" s="228"/>
    </row>
    <row r="898">
      <c r="A898" s="30"/>
      <c r="B898" s="129" t="str">
        <f> VLOOKUP($A898,datasets!$A:$B,2,0)</f>
        <v>#N/A</v>
      </c>
      <c r="C898" s="26"/>
      <c r="D898" s="176"/>
      <c r="E898" s="169"/>
      <c r="F898" s="117"/>
      <c r="G898" s="228"/>
    </row>
    <row r="899">
      <c r="A899" s="30"/>
      <c r="B899" s="129" t="str">
        <f> VLOOKUP($A899,datasets!$A:$B,2,0)</f>
        <v>#N/A</v>
      </c>
      <c r="C899" s="26"/>
      <c r="D899" s="176"/>
      <c r="E899" s="169"/>
      <c r="F899" s="117"/>
      <c r="G899" s="228"/>
    </row>
    <row r="900">
      <c r="A900" s="30"/>
      <c r="B900" s="129" t="str">
        <f> VLOOKUP($A900,datasets!$A:$B,2,0)</f>
        <v>#N/A</v>
      </c>
      <c r="C900" s="26"/>
      <c r="D900" s="176"/>
      <c r="E900" s="169"/>
      <c r="F900" s="117"/>
      <c r="G900" s="228"/>
    </row>
    <row r="901">
      <c r="A901" s="30"/>
      <c r="B901" s="129" t="str">
        <f> VLOOKUP($A901,datasets!$A:$B,2,0)</f>
        <v>#N/A</v>
      </c>
      <c r="C901" s="26"/>
      <c r="D901" s="176"/>
      <c r="E901" s="169"/>
      <c r="F901" s="117"/>
      <c r="G901" s="228"/>
    </row>
    <row r="902">
      <c r="A902" s="30"/>
      <c r="B902" s="129" t="str">
        <f> VLOOKUP($A902,datasets!$A:$B,2,0)</f>
        <v>#N/A</v>
      </c>
      <c r="C902" s="26"/>
      <c r="D902" s="176"/>
      <c r="E902" s="169"/>
      <c r="F902" s="117"/>
      <c r="G902" s="228"/>
    </row>
    <row r="903">
      <c r="A903" s="30"/>
      <c r="B903" s="129" t="str">
        <f> VLOOKUP($A903,datasets!$A:$B,2,0)</f>
        <v>#N/A</v>
      </c>
      <c r="C903" s="26"/>
      <c r="D903" s="176"/>
      <c r="E903" s="169"/>
      <c r="F903" s="117"/>
      <c r="G903" s="228"/>
    </row>
    <row r="904">
      <c r="A904" s="30"/>
      <c r="B904" s="129" t="str">
        <f> VLOOKUP($A904,datasets!$A:$B,2,0)</f>
        <v>#N/A</v>
      </c>
      <c r="C904" s="26"/>
      <c r="D904" s="176"/>
      <c r="E904" s="169"/>
      <c r="F904" s="117"/>
      <c r="G904" s="228"/>
    </row>
    <row r="905">
      <c r="A905" s="30"/>
      <c r="B905" s="129" t="str">
        <f> VLOOKUP($A905,datasets!$A:$B,2,0)</f>
        <v>#N/A</v>
      </c>
      <c r="C905" s="26"/>
      <c r="D905" s="176"/>
      <c r="E905" s="169"/>
      <c r="F905" s="117"/>
      <c r="G905" s="228"/>
    </row>
    <row r="906">
      <c r="A906" s="30"/>
      <c r="B906" s="129" t="str">
        <f> VLOOKUP($A906,datasets!$A:$B,2,0)</f>
        <v>#N/A</v>
      </c>
      <c r="C906" s="26"/>
      <c r="D906" s="176"/>
      <c r="E906" s="169"/>
      <c r="F906" s="117"/>
      <c r="G906" s="228"/>
    </row>
    <row r="907">
      <c r="A907" s="30"/>
      <c r="B907" s="129" t="str">
        <f> VLOOKUP($A907,datasets!$A:$B,2,0)</f>
        <v>#N/A</v>
      </c>
      <c r="C907" s="26"/>
      <c r="D907" s="176"/>
      <c r="E907" s="169"/>
      <c r="F907" s="117"/>
      <c r="G907" s="228"/>
    </row>
    <row r="908">
      <c r="A908" s="30"/>
      <c r="B908" s="129" t="str">
        <f> VLOOKUP($A908,datasets!$A:$B,2,0)</f>
        <v>#N/A</v>
      </c>
      <c r="C908" s="26"/>
      <c r="D908" s="176"/>
      <c r="E908" s="169"/>
      <c r="F908" s="117"/>
      <c r="G908" s="228"/>
    </row>
    <row r="909">
      <c r="A909" s="30"/>
      <c r="B909" s="129" t="str">
        <f> VLOOKUP($A909,datasets!$A:$B,2,0)</f>
        <v>#N/A</v>
      </c>
      <c r="C909" s="26"/>
      <c r="D909" s="176"/>
      <c r="E909" s="169"/>
      <c r="F909" s="117"/>
      <c r="G909" s="228"/>
    </row>
    <row r="910">
      <c r="A910" s="30"/>
      <c r="B910" s="129" t="str">
        <f> VLOOKUP($A910,datasets!$A:$B,2,0)</f>
        <v>#N/A</v>
      </c>
      <c r="C910" s="26"/>
      <c r="D910" s="176"/>
      <c r="E910" s="169"/>
      <c r="F910" s="117"/>
      <c r="G910" s="228"/>
    </row>
    <row r="911">
      <c r="A911" s="30"/>
      <c r="B911" s="129" t="str">
        <f> VLOOKUP($A911,datasets!$A:$B,2,0)</f>
        <v>#N/A</v>
      </c>
      <c r="C911" s="26"/>
      <c r="D911" s="176"/>
      <c r="E911" s="169"/>
      <c r="F911" s="117"/>
      <c r="G911" s="228"/>
    </row>
    <row r="912">
      <c r="A912" s="30"/>
      <c r="B912" s="129" t="str">
        <f> VLOOKUP($A912,datasets!$A:$B,2,0)</f>
        <v>#N/A</v>
      </c>
      <c r="C912" s="26"/>
      <c r="D912" s="176"/>
      <c r="E912" s="169"/>
      <c r="F912" s="117"/>
      <c r="G912" s="228"/>
    </row>
    <row r="913">
      <c r="A913" s="30"/>
      <c r="B913" s="129" t="str">
        <f> VLOOKUP($A913,datasets!$A:$B,2,0)</f>
        <v>#N/A</v>
      </c>
      <c r="C913" s="26"/>
      <c r="D913" s="176"/>
      <c r="E913" s="169"/>
      <c r="F913" s="117"/>
      <c r="G913" s="228"/>
    </row>
    <row r="914">
      <c r="A914" s="30"/>
      <c r="B914" s="129" t="str">
        <f> VLOOKUP($A914,datasets!$A:$B,2,0)</f>
        <v>#N/A</v>
      </c>
      <c r="C914" s="26"/>
      <c r="D914" s="176"/>
      <c r="E914" s="169"/>
      <c r="F914" s="117"/>
      <c r="G914" s="228"/>
    </row>
    <row r="915">
      <c r="A915" s="30"/>
      <c r="B915" s="129" t="str">
        <f> VLOOKUP($A915,datasets!$A:$B,2,0)</f>
        <v>#N/A</v>
      </c>
      <c r="C915" s="26"/>
      <c r="D915" s="176"/>
      <c r="E915" s="169"/>
      <c r="F915" s="117"/>
      <c r="G915" s="228"/>
    </row>
    <row r="916">
      <c r="A916" s="30"/>
      <c r="B916" s="129" t="str">
        <f> VLOOKUP($A916,datasets!$A:$B,2,0)</f>
        <v>#N/A</v>
      </c>
      <c r="C916" s="26"/>
      <c r="D916" s="176"/>
      <c r="E916" s="169"/>
      <c r="F916" s="117"/>
      <c r="G916" s="228"/>
    </row>
    <row r="917">
      <c r="A917" s="30"/>
      <c r="B917" s="129" t="str">
        <f> VLOOKUP($A917,datasets!$A:$B,2,0)</f>
        <v>#N/A</v>
      </c>
      <c r="C917" s="26"/>
      <c r="D917" s="176"/>
      <c r="E917" s="169"/>
      <c r="F917" s="117"/>
      <c r="G917" s="228"/>
    </row>
    <row r="918">
      <c r="A918" s="30"/>
      <c r="B918" s="129" t="str">
        <f> VLOOKUP($A918,datasets!$A:$B,2,0)</f>
        <v>#N/A</v>
      </c>
      <c r="C918" s="26"/>
      <c r="D918" s="176"/>
      <c r="E918" s="169"/>
      <c r="F918" s="117"/>
      <c r="G918" s="228"/>
    </row>
    <row r="919">
      <c r="A919" s="30"/>
      <c r="B919" s="129" t="str">
        <f> VLOOKUP($A919,datasets!$A:$B,2,0)</f>
        <v>#N/A</v>
      </c>
      <c r="C919" s="26"/>
      <c r="D919" s="176"/>
      <c r="E919" s="169"/>
      <c r="F919" s="117"/>
      <c r="G919" s="228"/>
    </row>
    <row r="920">
      <c r="A920" s="30"/>
      <c r="B920" s="129" t="str">
        <f> VLOOKUP($A920,datasets!$A:$B,2,0)</f>
        <v>#N/A</v>
      </c>
      <c r="C920" s="26"/>
      <c r="D920" s="176"/>
      <c r="E920" s="169"/>
      <c r="F920" s="117"/>
      <c r="G920" s="228"/>
    </row>
    <row r="921">
      <c r="A921" s="30"/>
      <c r="B921" s="129" t="str">
        <f> VLOOKUP($A921,datasets!$A:$B,2,0)</f>
        <v>#N/A</v>
      </c>
      <c r="C921" s="26"/>
      <c r="D921" s="176"/>
      <c r="E921" s="169"/>
      <c r="F921" s="117"/>
      <c r="G921" s="228"/>
    </row>
    <row r="922">
      <c r="A922" s="30"/>
      <c r="B922" s="129" t="str">
        <f> VLOOKUP($A922,datasets!$A:$B,2,0)</f>
        <v>#N/A</v>
      </c>
      <c r="C922" s="26"/>
      <c r="D922" s="176"/>
      <c r="E922" s="169"/>
      <c r="F922" s="117"/>
      <c r="G922" s="228"/>
    </row>
    <row r="923">
      <c r="A923" s="30"/>
      <c r="B923" s="129" t="str">
        <f> VLOOKUP($A923,datasets!$A:$B,2,0)</f>
        <v>#N/A</v>
      </c>
      <c r="C923" s="26"/>
      <c r="D923" s="176"/>
      <c r="E923" s="169"/>
      <c r="F923" s="117"/>
      <c r="G923" s="228"/>
    </row>
    <row r="924">
      <c r="A924" s="30"/>
      <c r="B924" s="129" t="str">
        <f> VLOOKUP($A924,datasets!$A:$B,2,0)</f>
        <v>#N/A</v>
      </c>
      <c r="C924" s="26"/>
      <c r="D924" s="176"/>
      <c r="E924" s="169"/>
      <c r="F924" s="117"/>
      <c r="G924" s="228"/>
    </row>
    <row r="925">
      <c r="A925" s="30"/>
      <c r="B925" s="129" t="str">
        <f> VLOOKUP($A925,datasets!$A:$B,2,0)</f>
        <v>#N/A</v>
      </c>
      <c r="C925" s="26"/>
      <c r="D925" s="176"/>
      <c r="E925" s="169"/>
      <c r="F925" s="117"/>
      <c r="G925" s="228"/>
    </row>
    <row r="926">
      <c r="A926" s="30"/>
      <c r="B926" s="129" t="str">
        <f> VLOOKUP($A926,datasets!$A:$B,2,0)</f>
        <v>#N/A</v>
      </c>
      <c r="C926" s="26"/>
      <c r="D926" s="176"/>
      <c r="E926" s="169"/>
      <c r="F926" s="117"/>
      <c r="G926" s="228"/>
    </row>
    <row r="927">
      <c r="A927" s="30"/>
      <c r="B927" s="129" t="str">
        <f> VLOOKUP($A927,datasets!$A:$B,2,0)</f>
        <v>#N/A</v>
      </c>
      <c r="C927" s="26"/>
      <c r="D927" s="176"/>
      <c r="E927" s="169"/>
      <c r="F927" s="117"/>
      <c r="G927" s="228"/>
    </row>
    <row r="928">
      <c r="A928" s="30"/>
      <c r="B928" s="129" t="str">
        <f> VLOOKUP($A928,datasets!$A:$B,2,0)</f>
        <v>#N/A</v>
      </c>
      <c r="C928" s="26"/>
      <c r="D928" s="176"/>
      <c r="E928" s="169"/>
      <c r="F928" s="117"/>
      <c r="G928" s="228"/>
    </row>
    <row r="929">
      <c r="A929" s="30"/>
      <c r="B929" s="129" t="str">
        <f> VLOOKUP($A929,datasets!$A:$B,2,0)</f>
        <v>#N/A</v>
      </c>
      <c r="C929" s="26"/>
      <c r="D929" s="176"/>
      <c r="E929" s="169"/>
      <c r="F929" s="117"/>
      <c r="G929" s="228"/>
    </row>
    <row r="930">
      <c r="A930" s="30"/>
      <c r="B930" s="129" t="str">
        <f> VLOOKUP($A930,datasets!$A:$B,2,0)</f>
        <v>#N/A</v>
      </c>
      <c r="C930" s="26"/>
      <c r="D930" s="176"/>
      <c r="E930" s="169"/>
      <c r="F930" s="117"/>
      <c r="G930" s="228"/>
    </row>
    <row r="931">
      <c r="A931" s="30"/>
      <c r="B931" s="129" t="str">
        <f> VLOOKUP($A931,datasets!$A:$B,2,0)</f>
        <v>#N/A</v>
      </c>
      <c r="C931" s="26"/>
      <c r="D931" s="176"/>
      <c r="E931" s="169"/>
      <c r="F931" s="117"/>
      <c r="G931" s="228"/>
    </row>
    <row r="932">
      <c r="A932" s="30"/>
      <c r="B932" s="129" t="str">
        <f> VLOOKUP($A932,datasets!$A:$B,2,0)</f>
        <v>#N/A</v>
      </c>
      <c r="C932" s="26"/>
      <c r="D932" s="176"/>
      <c r="E932" s="169"/>
      <c r="F932" s="117"/>
      <c r="G932" s="228"/>
    </row>
    <row r="933">
      <c r="A933" s="30"/>
      <c r="B933" s="129" t="str">
        <f> VLOOKUP($A933,datasets!$A:$B,2,0)</f>
        <v>#N/A</v>
      </c>
      <c r="C933" s="26"/>
      <c r="D933" s="176"/>
      <c r="E933" s="169"/>
      <c r="F933" s="117"/>
      <c r="G933" s="228"/>
    </row>
    <row r="934">
      <c r="A934" s="30"/>
      <c r="B934" s="129" t="str">
        <f> VLOOKUP($A934,datasets!$A:$B,2,0)</f>
        <v>#N/A</v>
      </c>
      <c r="C934" s="26"/>
      <c r="D934" s="176"/>
      <c r="E934" s="169"/>
      <c r="F934" s="117"/>
      <c r="G934" s="228"/>
    </row>
    <row r="935">
      <c r="A935" s="30"/>
      <c r="B935" s="129" t="str">
        <f> VLOOKUP($A935,datasets!$A:$B,2,0)</f>
        <v>#N/A</v>
      </c>
      <c r="C935" s="26"/>
      <c r="D935" s="176"/>
      <c r="E935" s="169"/>
      <c r="F935" s="117"/>
      <c r="G935" s="228"/>
    </row>
    <row r="936">
      <c r="A936" s="30"/>
      <c r="B936" s="129" t="str">
        <f> VLOOKUP($A936,datasets!$A:$B,2,0)</f>
        <v>#N/A</v>
      </c>
      <c r="C936" s="26"/>
      <c r="D936" s="176"/>
      <c r="E936" s="169"/>
      <c r="F936" s="117"/>
      <c r="G936" s="228"/>
    </row>
    <row r="937">
      <c r="A937" s="30"/>
      <c r="B937" s="129" t="str">
        <f> VLOOKUP($A937,datasets!$A:$B,2,0)</f>
        <v>#N/A</v>
      </c>
      <c r="C937" s="26"/>
      <c r="D937" s="176"/>
      <c r="E937" s="169"/>
      <c r="F937" s="117"/>
      <c r="G937" s="228"/>
    </row>
    <row r="938">
      <c r="A938" s="30"/>
      <c r="B938" s="129" t="str">
        <f> VLOOKUP($A938,datasets!$A:$B,2,0)</f>
        <v>#N/A</v>
      </c>
      <c r="C938" s="26"/>
      <c r="D938" s="176"/>
      <c r="E938" s="169"/>
      <c r="F938" s="117"/>
      <c r="G938" s="228"/>
    </row>
    <row r="939">
      <c r="A939" s="30"/>
      <c r="B939" s="129" t="str">
        <f> VLOOKUP($A939,datasets!$A:$B,2,0)</f>
        <v>#N/A</v>
      </c>
      <c r="C939" s="26"/>
      <c r="D939" s="176"/>
      <c r="E939" s="169"/>
      <c r="F939" s="117"/>
      <c r="G939" s="228"/>
    </row>
    <row r="940">
      <c r="A940" s="30"/>
      <c r="B940" s="129" t="str">
        <f> VLOOKUP($A940,datasets!$A:$B,2,0)</f>
        <v>#N/A</v>
      </c>
      <c r="C940" s="26"/>
      <c r="D940" s="176"/>
      <c r="E940" s="169"/>
      <c r="F940" s="117"/>
      <c r="G940" s="228"/>
    </row>
    <row r="941">
      <c r="A941" s="30"/>
      <c r="B941" s="129" t="str">
        <f> VLOOKUP($A941,datasets!$A:$B,2,0)</f>
        <v>#N/A</v>
      </c>
      <c r="C941" s="26"/>
      <c r="D941" s="176"/>
      <c r="E941" s="169"/>
      <c r="F941" s="117"/>
      <c r="G941" s="228"/>
    </row>
    <row r="942">
      <c r="A942" s="30"/>
      <c r="B942" s="129" t="str">
        <f> VLOOKUP($A942,datasets!$A:$B,2,0)</f>
        <v>#N/A</v>
      </c>
      <c r="C942" s="26"/>
      <c r="D942" s="176"/>
      <c r="E942" s="169"/>
      <c r="F942" s="117"/>
      <c r="G942" s="228"/>
    </row>
    <row r="943">
      <c r="A943" s="30"/>
      <c r="B943" s="129" t="str">
        <f> VLOOKUP($A943,datasets!$A:$B,2,0)</f>
        <v>#N/A</v>
      </c>
      <c r="C943" s="26"/>
      <c r="D943" s="176"/>
      <c r="E943" s="169"/>
      <c r="F943" s="117"/>
      <c r="G943" s="228"/>
    </row>
    <row r="944">
      <c r="A944" s="30"/>
      <c r="B944" s="129" t="str">
        <f> VLOOKUP($A944,datasets!$A:$B,2,0)</f>
        <v>#N/A</v>
      </c>
      <c r="C944" s="26"/>
      <c r="D944" s="176"/>
      <c r="E944" s="169"/>
      <c r="F944" s="117"/>
      <c r="G944" s="228"/>
    </row>
    <row r="945">
      <c r="A945" s="30"/>
      <c r="B945" s="129" t="str">
        <f> VLOOKUP($A945,datasets!$A:$B,2,0)</f>
        <v>#N/A</v>
      </c>
      <c r="C945" s="26"/>
      <c r="D945" s="176"/>
      <c r="E945" s="169"/>
      <c r="F945" s="117"/>
      <c r="G945" s="228"/>
    </row>
    <row r="946">
      <c r="A946" s="30"/>
      <c r="B946" s="129" t="str">
        <f> VLOOKUP($A946,datasets!$A:$B,2,0)</f>
        <v>#N/A</v>
      </c>
      <c r="C946" s="26"/>
      <c r="D946" s="176"/>
      <c r="E946" s="169"/>
      <c r="F946" s="117"/>
      <c r="G946" s="228"/>
    </row>
    <row r="947">
      <c r="A947" s="30"/>
      <c r="B947" s="129" t="str">
        <f> VLOOKUP($A947,datasets!$A:$B,2,0)</f>
        <v>#N/A</v>
      </c>
      <c r="C947" s="26"/>
      <c r="D947" s="176"/>
      <c r="E947" s="169"/>
      <c r="F947" s="117"/>
      <c r="G947" s="228"/>
    </row>
    <row r="948">
      <c r="A948" s="30"/>
      <c r="B948" s="129" t="str">
        <f> VLOOKUP($A948,datasets!$A:$B,2,0)</f>
        <v>#N/A</v>
      </c>
      <c r="C948" s="26"/>
      <c r="D948" s="176"/>
      <c r="E948" s="169"/>
      <c r="F948" s="117"/>
      <c r="G948" s="228"/>
    </row>
    <row r="949">
      <c r="A949" s="30"/>
      <c r="B949" s="129" t="str">
        <f> VLOOKUP($A949,datasets!$A:$B,2,0)</f>
        <v>#N/A</v>
      </c>
      <c r="C949" s="26"/>
      <c r="D949" s="176"/>
      <c r="E949" s="169"/>
      <c r="F949" s="117"/>
      <c r="G949" s="228"/>
    </row>
    <row r="950">
      <c r="A950" s="30"/>
      <c r="B950" s="129" t="str">
        <f> VLOOKUP($A950,datasets!$A:$B,2,0)</f>
        <v>#N/A</v>
      </c>
      <c r="C950" s="26"/>
      <c r="D950" s="176"/>
      <c r="E950" s="169"/>
      <c r="F950" s="117"/>
      <c r="G950" s="228"/>
    </row>
    <row r="951">
      <c r="A951" s="30"/>
      <c r="B951" s="129" t="str">
        <f> VLOOKUP($A951,datasets!$A:$B,2,0)</f>
        <v>#N/A</v>
      </c>
      <c r="C951" s="26"/>
      <c r="D951" s="176"/>
      <c r="E951" s="169"/>
      <c r="F951" s="117"/>
      <c r="G951" s="228"/>
    </row>
    <row r="952">
      <c r="A952" s="30"/>
      <c r="B952" s="129" t="str">
        <f> VLOOKUP($A952,datasets!$A:$B,2,0)</f>
        <v>#N/A</v>
      </c>
      <c r="C952" s="26"/>
      <c r="D952" s="176"/>
      <c r="E952" s="169"/>
      <c r="F952" s="117"/>
      <c r="G952" s="228"/>
    </row>
    <row r="953">
      <c r="A953" s="30"/>
      <c r="B953" s="129" t="str">
        <f> VLOOKUP($A953,datasets!$A:$B,2,0)</f>
        <v>#N/A</v>
      </c>
      <c r="C953" s="26"/>
      <c r="D953" s="176"/>
      <c r="E953" s="169"/>
      <c r="F953" s="117"/>
      <c r="G953" s="228"/>
    </row>
    <row r="954">
      <c r="A954" s="30"/>
      <c r="B954" s="129" t="str">
        <f> VLOOKUP($A954,datasets!$A:$B,2,0)</f>
        <v>#N/A</v>
      </c>
      <c r="C954" s="26"/>
      <c r="D954" s="176"/>
      <c r="E954" s="169"/>
      <c r="F954" s="117"/>
      <c r="G954" s="228"/>
    </row>
    <row r="955">
      <c r="A955" s="30"/>
      <c r="B955" s="129" t="str">
        <f> VLOOKUP($A955,datasets!$A:$B,2,0)</f>
        <v>#N/A</v>
      </c>
      <c r="C955" s="26"/>
      <c r="D955" s="176"/>
      <c r="E955" s="169"/>
      <c r="F955" s="117"/>
      <c r="G955" s="228"/>
    </row>
    <row r="956">
      <c r="A956" s="30"/>
      <c r="B956" s="129" t="str">
        <f> VLOOKUP($A956,datasets!$A:$B,2,0)</f>
        <v>#N/A</v>
      </c>
      <c r="C956" s="26"/>
      <c r="D956" s="176"/>
      <c r="E956" s="169"/>
      <c r="F956" s="117"/>
      <c r="G956" s="228"/>
    </row>
    <row r="957">
      <c r="A957" s="30"/>
      <c r="B957" s="129" t="str">
        <f> VLOOKUP($A957,datasets!$A:$B,2,0)</f>
        <v>#N/A</v>
      </c>
      <c r="C957" s="26"/>
      <c r="D957" s="176"/>
      <c r="E957" s="169"/>
      <c r="F957" s="117"/>
      <c r="G957" s="228"/>
    </row>
    <row r="958">
      <c r="A958" s="30"/>
      <c r="B958" s="129" t="str">
        <f> VLOOKUP($A958,datasets!$A:$B,2,0)</f>
        <v>#N/A</v>
      </c>
      <c r="C958" s="26"/>
      <c r="D958" s="176"/>
      <c r="E958" s="169"/>
      <c r="F958" s="117"/>
      <c r="G958" s="228"/>
    </row>
    <row r="959">
      <c r="A959" s="30"/>
      <c r="B959" s="129" t="str">
        <f> VLOOKUP($A959,datasets!$A:$B,2,0)</f>
        <v>#N/A</v>
      </c>
      <c r="C959" s="26"/>
      <c r="D959" s="176"/>
      <c r="E959" s="169"/>
      <c r="F959" s="117"/>
      <c r="G959" s="228"/>
    </row>
    <row r="960">
      <c r="A960" s="30"/>
      <c r="B960" s="129" t="str">
        <f> VLOOKUP($A960,datasets!$A:$B,2,0)</f>
        <v>#N/A</v>
      </c>
      <c r="C960" s="26"/>
      <c r="D960" s="176"/>
      <c r="E960" s="169"/>
      <c r="F960" s="117"/>
      <c r="G960" s="228"/>
    </row>
    <row r="961">
      <c r="A961" s="30"/>
      <c r="B961" s="129" t="str">
        <f> VLOOKUP($A961,datasets!$A:$B,2,0)</f>
        <v>#N/A</v>
      </c>
      <c r="C961" s="26"/>
      <c r="D961" s="176"/>
      <c r="E961" s="169"/>
      <c r="F961" s="117"/>
      <c r="G961" s="228"/>
    </row>
    <row r="962">
      <c r="A962" s="30"/>
      <c r="B962" s="129" t="str">
        <f> VLOOKUP($A962,datasets!$A:$B,2,0)</f>
        <v>#N/A</v>
      </c>
      <c r="C962" s="26"/>
      <c r="D962" s="176"/>
      <c r="E962" s="169"/>
      <c r="F962" s="117"/>
      <c r="G962" s="228"/>
    </row>
    <row r="963">
      <c r="A963" s="30"/>
      <c r="B963" s="129" t="str">
        <f> VLOOKUP($A963,datasets!$A:$B,2,0)</f>
        <v>#N/A</v>
      </c>
      <c r="C963" s="26"/>
      <c r="D963" s="176"/>
      <c r="E963" s="169"/>
      <c r="F963" s="117"/>
      <c r="G963" s="228"/>
    </row>
    <row r="964">
      <c r="A964" s="30"/>
      <c r="B964" s="129" t="str">
        <f> VLOOKUP($A964,datasets!$A:$B,2,0)</f>
        <v>#N/A</v>
      </c>
      <c r="C964" s="26"/>
      <c r="D964" s="176"/>
      <c r="E964" s="169"/>
      <c r="F964" s="117"/>
      <c r="G964" s="228"/>
    </row>
    <row r="965">
      <c r="A965" s="30"/>
      <c r="B965" s="129" t="str">
        <f> VLOOKUP($A965,datasets!$A:$B,2,0)</f>
        <v>#N/A</v>
      </c>
      <c r="C965" s="26"/>
      <c r="D965" s="176"/>
      <c r="E965" s="169"/>
      <c r="F965" s="117"/>
      <c r="G965" s="228"/>
    </row>
    <row r="966">
      <c r="A966" s="30"/>
      <c r="B966" s="129" t="str">
        <f> VLOOKUP($A966,datasets!$A:$B,2,0)</f>
        <v>#N/A</v>
      </c>
      <c r="C966" s="26"/>
      <c r="D966" s="176"/>
      <c r="E966" s="169"/>
      <c r="F966" s="117"/>
      <c r="G966" s="228"/>
    </row>
    <row r="967">
      <c r="A967" s="30"/>
      <c r="B967" s="129" t="str">
        <f> VLOOKUP($A967,datasets!$A:$B,2,0)</f>
        <v>#N/A</v>
      </c>
      <c r="C967" s="26"/>
      <c r="D967" s="176"/>
      <c r="E967" s="169"/>
      <c r="F967" s="117"/>
      <c r="G967" s="228"/>
    </row>
    <row r="968">
      <c r="A968" s="30"/>
      <c r="B968" s="129" t="str">
        <f> VLOOKUP($A968,datasets!$A:$B,2,0)</f>
        <v>#N/A</v>
      </c>
      <c r="C968" s="26"/>
      <c r="D968" s="176"/>
      <c r="E968" s="169"/>
      <c r="F968" s="117"/>
      <c r="G968" s="228"/>
    </row>
    <row r="969">
      <c r="A969" s="30"/>
      <c r="B969" s="129" t="str">
        <f> VLOOKUP($A969,datasets!$A:$B,2,0)</f>
        <v>#N/A</v>
      </c>
      <c r="C969" s="26"/>
      <c r="D969" s="176"/>
      <c r="E969" s="169"/>
      <c r="F969" s="117"/>
      <c r="G969" s="228"/>
    </row>
    <row r="970">
      <c r="A970" s="30"/>
      <c r="B970" s="129" t="str">
        <f> VLOOKUP($A970,datasets!$A:$B,2,0)</f>
        <v>#N/A</v>
      </c>
      <c r="C970" s="26"/>
      <c r="D970" s="176"/>
      <c r="E970" s="169"/>
      <c r="F970" s="117"/>
      <c r="G970" s="228"/>
    </row>
    <row r="971">
      <c r="A971" s="30"/>
      <c r="B971" s="129" t="str">
        <f> VLOOKUP($A971,datasets!$A:$B,2,0)</f>
        <v>#N/A</v>
      </c>
      <c r="C971" s="26"/>
      <c r="D971" s="176"/>
      <c r="E971" s="169"/>
      <c r="F971" s="117"/>
      <c r="G971" s="228"/>
    </row>
    <row r="972">
      <c r="A972" s="30"/>
      <c r="B972" s="129" t="str">
        <f> VLOOKUP($A972,datasets!$A:$B,2,0)</f>
        <v>#N/A</v>
      </c>
      <c r="C972" s="26"/>
      <c r="D972" s="176"/>
      <c r="E972" s="169"/>
      <c r="F972" s="117"/>
      <c r="G972" s="228"/>
    </row>
    <row r="973">
      <c r="A973" s="30"/>
      <c r="B973" s="129" t="str">
        <f> VLOOKUP($A973,datasets!$A:$B,2,0)</f>
        <v>#N/A</v>
      </c>
      <c r="C973" s="26"/>
      <c r="D973" s="176"/>
      <c r="E973" s="169"/>
      <c r="F973" s="117"/>
      <c r="G973" s="228"/>
    </row>
    <row r="974">
      <c r="A974" s="30"/>
      <c r="B974" s="129" t="str">
        <f> VLOOKUP($A974,datasets!$A:$B,2,0)</f>
        <v>#N/A</v>
      </c>
      <c r="C974" s="26"/>
      <c r="D974" s="176"/>
      <c r="E974" s="169"/>
      <c r="F974" s="117"/>
      <c r="G974" s="228"/>
    </row>
    <row r="975">
      <c r="A975" s="30"/>
      <c r="B975" s="129" t="str">
        <f> VLOOKUP($A975,datasets!$A:$B,2,0)</f>
        <v>#N/A</v>
      </c>
      <c r="C975" s="26"/>
      <c r="D975" s="176"/>
      <c r="E975" s="169"/>
      <c r="F975" s="117"/>
      <c r="G975" s="228"/>
    </row>
    <row r="976">
      <c r="A976" s="30"/>
      <c r="B976" s="129" t="str">
        <f> VLOOKUP($A976,datasets!$A:$B,2,0)</f>
        <v>#N/A</v>
      </c>
      <c r="C976" s="26"/>
      <c r="D976" s="176"/>
      <c r="E976" s="169"/>
      <c r="F976" s="117"/>
      <c r="G976" s="228"/>
    </row>
    <row r="977">
      <c r="A977" s="30"/>
      <c r="B977" s="129" t="str">
        <f> VLOOKUP($A977,datasets!$A:$B,2,0)</f>
        <v>#N/A</v>
      </c>
      <c r="C977" s="26"/>
      <c r="D977" s="176"/>
      <c r="E977" s="169"/>
      <c r="F977" s="117"/>
      <c r="G977" s="228"/>
    </row>
    <row r="978">
      <c r="A978" s="30"/>
      <c r="B978" s="129" t="str">
        <f> VLOOKUP($A978,datasets!$A:$B,2,0)</f>
        <v>#N/A</v>
      </c>
      <c r="C978" s="26"/>
      <c r="D978" s="176"/>
      <c r="E978" s="169"/>
      <c r="F978" s="117"/>
      <c r="G978" s="228"/>
    </row>
    <row r="979">
      <c r="A979" s="30"/>
      <c r="B979" s="129" t="str">
        <f> VLOOKUP($A979,datasets!$A:$B,2,0)</f>
        <v>#N/A</v>
      </c>
      <c r="C979" s="26"/>
      <c r="D979" s="176"/>
      <c r="E979" s="169"/>
      <c r="F979" s="117"/>
      <c r="G979" s="228"/>
    </row>
    <row r="980">
      <c r="A980" s="30"/>
      <c r="B980" s="129" t="str">
        <f> VLOOKUP($A980,datasets!$A:$B,2,0)</f>
        <v>#N/A</v>
      </c>
      <c r="C980" s="26"/>
      <c r="D980" s="176"/>
      <c r="E980" s="169"/>
      <c r="F980" s="117"/>
      <c r="G980" s="228"/>
    </row>
    <row r="981">
      <c r="A981" s="30"/>
      <c r="B981" s="129" t="str">
        <f> VLOOKUP($A981,datasets!$A:$B,2,0)</f>
        <v>#N/A</v>
      </c>
      <c r="C981" s="26"/>
      <c r="D981" s="176"/>
      <c r="E981" s="169"/>
      <c r="F981" s="117"/>
      <c r="G981" s="228"/>
    </row>
    <row r="982">
      <c r="A982" s="30"/>
      <c r="B982" s="129" t="str">
        <f> VLOOKUP($A982,datasets!$A:$B,2,0)</f>
        <v>#N/A</v>
      </c>
      <c r="C982" s="26"/>
      <c r="D982" s="176"/>
      <c r="E982" s="169"/>
      <c r="F982" s="117"/>
      <c r="G982" s="228"/>
    </row>
    <row r="983">
      <c r="A983" s="30"/>
      <c r="B983" s="129" t="str">
        <f> VLOOKUP($A983,datasets!$A:$B,2,0)</f>
        <v>#N/A</v>
      </c>
      <c r="C983" s="26"/>
      <c r="D983" s="176"/>
      <c r="E983" s="169"/>
      <c r="F983" s="117"/>
      <c r="G983" s="228"/>
    </row>
    <row r="984">
      <c r="A984" s="30"/>
      <c r="B984" s="129" t="str">
        <f> VLOOKUP($A984,datasets!$A:$B,2,0)</f>
        <v>#N/A</v>
      </c>
      <c r="C984" s="26"/>
      <c r="D984" s="176"/>
      <c r="E984" s="169"/>
      <c r="F984" s="117"/>
      <c r="G984" s="228"/>
    </row>
    <row r="985">
      <c r="A985" s="30"/>
      <c r="B985" s="129" t="str">
        <f> VLOOKUP($A985,datasets!$A:$B,2,0)</f>
        <v>#N/A</v>
      </c>
      <c r="C985" s="26"/>
      <c r="D985" s="176"/>
      <c r="E985" s="169"/>
      <c r="F985" s="117"/>
      <c r="G985" s="228"/>
    </row>
    <row r="986">
      <c r="A986" s="30"/>
      <c r="B986" s="129" t="str">
        <f> VLOOKUP($A986,datasets!$A:$B,2,0)</f>
        <v>#N/A</v>
      </c>
      <c r="C986" s="26"/>
      <c r="D986" s="176"/>
      <c r="E986" s="169"/>
      <c r="F986" s="117"/>
      <c r="G986" s="228"/>
    </row>
    <row r="987">
      <c r="A987" s="30"/>
      <c r="B987" s="129" t="str">
        <f> VLOOKUP($A987,datasets!$A:$B,2,0)</f>
        <v>#N/A</v>
      </c>
      <c r="C987" s="26"/>
      <c r="D987" s="176"/>
      <c r="E987" s="169"/>
      <c r="F987" s="117"/>
      <c r="G987" s="228"/>
    </row>
    <row r="988">
      <c r="A988" s="30"/>
      <c r="B988" s="129" t="str">
        <f> VLOOKUP($A988,datasets!$A:$B,2,0)</f>
        <v>#N/A</v>
      </c>
      <c r="C988" s="26"/>
      <c r="D988" s="176"/>
      <c r="E988" s="169"/>
      <c r="F988" s="117"/>
      <c r="G988" s="228"/>
    </row>
    <row r="989">
      <c r="A989" s="30"/>
      <c r="B989" s="129" t="str">
        <f> VLOOKUP($A989,datasets!$A:$B,2,0)</f>
        <v>#N/A</v>
      </c>
      <c r="C989" s="26"/>
      <c r="D989" s="176"/>
      <c r="E989" s="169"/>
      <c r="F989" s="117"/>
      <c r="G989" s="228"/>
    </row>
    <row r="990">
      <c r="A990" s="30"/>
      <c r="B990" s="129" t="str">
        <f> VLOOKUP($A990,datasets!$A:$B,2,0)</f>
        <v>#N/A</v>
      </c>
      <c r="C990" s="26"/>
      <c r="D990" s="176"/>
      <c r="E990" s="169"/>
      <c r="F990" s="117"/>
      <c r="G990" s="228"/>
    </row>
    <row r="991">
      <c r="A991" s="30"/>
      <c r="B991" s="129" t="str">
        <f> VLOOKUP($A991,datasets!$A:$B,2,0)</f>
        <v>#N/A</v>
      </c>
      <c r="C991" s="26"/>
      <c r="D991" s="176"/>
      <c r="E991" s="169"/>
      <c r="F991" s="117"/>
      <c r="G991" s="228"/>
    </row>
    <row r="992">
      <c r="A992" s="30"/>
      <c r="B992" s="129" t="str">
        <f> VLOOKUP($A992,datasets!$A:$B,2,0)</f>
        <v>#N/A</v>
      </c>
      <c r="C992" s="26"/>
      <c r="D992" s="176"/>
      <c r="E992" s="169"/>
      <c r="F992" s="117"/>
      <c r="G992" s="228"/>
    </row>
    <row r="993">
      <c r="A993" s="30"/>
      <c r="B993" s="129" t="str">
        <f> VLOOKUP($A993,datasets!$A:$B,2,0)</f>
        <v>#N/A</v>
      </c>
      <c r="C993" s="26"/>
      <c r="D993" s="176"/>
      <c r="E993" s="169"/>
      <c r="F993" s="117"/>
      <c r="G993" s="228"/>
    </row>
    <row r="994">
      <c r="A994" s="30"/>
      <c r="B994" s="129" t="str">
        <f> VLOOKUP($A994,datasets!$A:$B,2,0)</f>
        <v>#N/A</v>
      </c>
      <c r="C994" s="26"/>
      <c r="D994" s="176"/>
      <c r="E994" s="169"/>
      <c r="F994" s="117"/>
      <c r="G994" s="228"/>
    </row>
    <row r="995">
      <c r="A995" s="30"/>
      <c r="B995" s="129" t="str">
        <f> VLOOKUP($A995,datasets!$A:$B,2,0)</f>
        <v>#N/A</v>
      </c>
      <c r="C995" s="26"/>
      <c r="D995" s="176"/>
      <c r="E995" s="169"/>
      <c r="F995" s="117"/>
      <c r="G995" s="228"/>
    </row>
    <row r="996">
      <c r="A996" s="30"/>
      <c r="B996" s="129" t="str">
        <f> VLOOKUP($A996,datasets!$A:$B,2,0)</f>
        <v>#N/A</v>
      </c>
      <c r="C996" s="26"/>
      <c r="D996" s="176"/>
      <c r="E996" s="169"/>
      <c r="F996" s="117"/>
      <c r="G996" s="228"/>
    </row>
    <row r="997">
      <c r="A997" s="30"/>
      <c r="B997" s="129" t="str">
        <f> VLOOKUP($A997,datasets!$A:$B,2,0)</f>
        <v>#N/A</v>
      </c>
      <c r="C997" s="26"/>
      <c r="D997" s="176"/>
      <c r="E997" s="169"/>
      <c r="F997" s="117"/>
      <c r="G997" s="228"/>
    </row>
    <row r="998">
      <c r="A998" s="30"/>
      <c r="B998" s="129" t="str">
        <f> VLOOKUP($A998,datasets!$A:$B,2,0)</f>
        <v>#N/A</v>
      </c>
      <c r="C998" s="26"/>
      <c r="D998" s="176"/>
      <c r="E998" s="169"/>
      <c r="F998" s="117"/>
      <c r="G998" s="228"/>
    </row>
    <row r="999">
      <c r="A999" s="30"/>
      <c r="B999" s="129" t="str">
        <f> VLOOKUP($A999,datasets!$A:$B,2,0)</f>
        <v>#N/A</v>
      </c>
      <c r="C999" s="26"/>
      <c r="D999" s="176"/>
      <c r="E999" s="169"/>
      <c r="F999" s="117"/>
      <c r="G999" s="228"/>
    </row>
    <row r="1000">
      <c r="A1000" s="30"/>
      <c r="B1000" s="129" t="str">
        <f> VLOOKUP($A1000,datasets!$A:$B,2,0)</f>
        <v>#N/A</v>
      </c>
      <c r="C1000" s="26"/>
      <c r="D1000" s="176"/>
      <c r="E1000" s="169"/>
      <c r="F1000" s="117"/>
      <c r="G1000" s="228"/>
    </row>
    <row r="1001">
      <c r="A1001" s="30"/>
      <c r="B1001" s="129" t="str">
        <f> VLOOKUP($A1001,datasets!$A:$B,2,0)</f>
        <v>#N/A</v>
      </c>
      <c r="C1001" s="26"/>
      <c r="D1001" s="176"/>
      <c r="E1001" s="169"/>
      <c r="F1001" s="117"/>
      <c r="G1001" s="228"/>
    </row>
    <row r="1002">
      <c r="A1002" s="30"/>
      <c r="B1002" s="129" t="str">
        <f> VLOOKUP($A1002,datasets!$A:$B,2,0)</f>
        <v>#N/A</v>
      </c>
      <c r="C1002" s="26"/>
      <c r="D1002" s="176"/>
      <c r="E1002" s="169"/>
      <c r="F1002" s="117"/>
      <c r="G1002" s="228"/>
    </row>
    <row r="1003">
      <c r="A1003" s="30"/>
      <c r="B1003" s="129" t="str">
        <f> VLOOKUP($A1003,datasets!$A:$B,2,0)</f>
        <v>#N/A</v>
      </c>
      <c r="C1003" s="26"/>
      <c r="D1003" s="176"/>
      <c r="E1003" s="169"/>
      <c r="F1003" s="117"/>
      <c r="G1003" s="228"/>
    </row>
    <row r="1004">
      <c r="A1004" s="30"/>
      <c r="B1004" s="129" t="str">
        <f> VLOOKUP($A1004,datasets!$A:$B,2,0)</f>
        <v>#N/A</v>
      </c>
      <c r="C1004" s="26"/>
      <c r="D1004" s="176"/>
      <c r="E1004" s="169"/>
      <c r="F1004" s="117"/>
      <c r="G1004" s="228"/>
    </row>
    <row r="1005">
      <c r="A1005" s="30"/>
      <c r="B1005" s="129" t="str">
        <f> VLOOKUP($A1005,datasets!$A:$B,2,0)</f>
        <v>#N/A</v>
      </c>
      <c r="C1005" s="26"/>
      <c r="D1005" s="176"/>
      <c r="E1005" s="169"/>
      <c r="F1005" s="117"/>
      <c r="G1005" s="228"/>
    </row>
    <row r="1006">
      <c r="A1006" s="30"/>
      <c r="B1006" s="129" t="str">
        <f> VLOOKUP($A1006,datasets!$A:$B,2,0)</f>
        <v>#N/A</v>
      </c>
      <c r="C1006" s="26"/>
      <c r="D1006" s="176"/>
      <c r="E1006" s="169"/>
      <c r="F1006" s="117"/>
      <c r="G1006" s="228"/>
    </row>
    <row r="1007">
      <c r="A1007" s="30"/>
      <c r="B1007" s="129" t="str">
        <f> VLOOKUP($A1007,datasets!$A:$B,2,0)</f>
        <v>#N/A</v>
      </c>
      <c r="C1007" s="26"/>
      <c r="D1007" s="176"/>
      <c r="E1007" s="169"/>
      <c r="F1007" s="117"/>
      <c r="G1007" s="228"/>
    </row>
    <row r="1008">
      <c r="A1008" s="30"/>
      <c r="B1008" s="129" t="str">
        <f> VLOOKUP($A1008,datasets!$A:$B,2,0)</f>
        <v>#N/A</v>
      </c>
      <c r="C1008" s="26"/>
      <c r="D1008" s="176"/>
      <c r="E1008" s="169"/>
      <c r="F1008" s="117"/>
      <c r="G1008" s="228"/>
    </row>
    <row r="1009">
      <c r="A1009" s="30"/>
      <c r="B1009" s="129" t="str">
        <f> VLOOKUP($A1009,datasets!$A:$B,2,0)</f>
        <v>#N/A</v>
      </c>
      <c r="C1009" s="26"/>
      <c r="D1009" s="176"/>
      <c r="E1009" s="169"/>
      <c r="F1009" s="117"/>
      <c r="G1009" s="228"/>
    </row>
    <row r="1010">
      <c r="A1010" s="30"/>
      <c r="B1010" s="129" t="str">
        <f> VLOOKUP($A1010,datasets!$A:$B,2,0)</f>
        <v>#N/A</v>
      </c>
      <c r="C1010" s="26"/>
      <c r="D1010" s="176"/>
      <c r="E1010" s="169"/>
      <c r="F1010" s="117"/>
      <c r="G1010" s="228"/>
    </row>
    <row r="1011">
      <c r="A1011" s="30"/>
      <c r="B1011" s="129" t="str">
        <f> VLOOKUP($A1011,datasets!$A:$B,2,0)</f>
        <v>#N/A</v>
      </c>
      <c r="C1011" s="26"/>
      <c r="D1011" s="176"/>
      <c r="E1011" s="169"/>
      <c r="F1011" s="117"/>
      <c r="G1011" s="228"/>
    </row>
    <row r="1012">
      <c r="A1012" s="30"/>
      <c r="B1012" s="129" t="str">
        <f> VLOOKUP($A1012,datasets!$A:$B,2,0)</f>
        <v>#N/A</v>
      </c>
      <c r="C1012" s="26"/>
      <c r="D1012" s="176"/>
      <c r="E1012" s="169"/>
      <c r="F1012" s="117"/>
      <c r="G1012" s="228"/>
    </row>
    <row r="1013">
      <c r="A1013" s="30"/>
      <c r="B1013" s="129" t="str">
        <f> VLOOKUP($A1013,datasets!$A:$B,2,0)</f>
        <v>#N/A</v>
      </c>
      <c r="C1013" s="26"/>
      <c r="D1013" s="176"/>
      <c r="E1013" s="169"/>
      <c r="F1013" s="117"/>
      <c r="G1013" s="228"/>
    </row>
    <row r="1014">
      <c r="A1014" s="30"/>
      <c r="B1014" s="129" t="str">
        <f> VLOOKUP($A1014,datasets!$A:$B,2,0)</f>
        <v>#N/A</v>
      </c>
      <c r="C1014" s="26"/>
      <c r="D1014" s="176"/>
      <c r="E1014" s="169"/>
      <c r="F1014" s="117"/>
      <c r="G1014" s="228"/>
    </row>
    <row r="1015">
      <c r="A1015" s="30"/>
      <c r="B1015" s="129" t="str">
        <f> VLOOKUP($A1015,datasets!$A:$B,2,0)</f>
        <v>#N/A</v>
      </c>
      <c r="C1015" s="26"/>
      <c r="D1015" s="176"/>
      <c r="E1015" s="169"/>
      <c r="F1015" s="117"/>
      <c r="G1015" s="228"/>
    </row>
    <row r="1016">
      <c r="A1016" s="30"/>
      <c r="B1016" s="129" t="str">
        <f> VLOOKUP($A1016,datasets!$A:$B,2,0)</f>
        <v>#N/A</v>
      </c>
      <c r="C1016" s="26"/>
      <c r="D1016" s="176"/>
      <c r="E1016" s="169"/>
      <c r="F1016" s="117"/>
      <c r="G1016" s="228"/>
    </row>
    <row r="1017">
      <c r="A1017" s="30"/>
      <c r="B1017" s="129" t="str">
        <f> VLOOKUP($A1017,datasets!$A:$B,2,0)</f>
        <v>#N/A</v>
      </c>
      <c r="C1017" s="26"/>
      <c r="D1017" s="176"/>
      <c r="E1017" s="169"/>
      <c r="F1017" s="117"/>
      <c r="G1017" s="228"/>
    </row>
    <row r="1018">
      <c r="A1018" s="30"/>
      <c r="B1018" s="129" t="str">
        <f> VLOOKUP($A1018,datasets!$A:$B,2,0)</f>
        <v>#N/A</v>
      </c>
      <c r="C1018" s="26"/>
      <c r="D1018" s="176"/>
      <c r="E1018" s="169"/>
      <c r="F1018" s="117"/>
      <c r="G1018" s="228"/>
    </row>
    <row r="1019">
      <c r="A1019" s="30"/>
      <c r="B1019" s="129" t="str">
        <f> VLOOKUP($A1019,datasets!$A:$B,2,0)</f>
        <v>#N/A</v>
      </c>
      <c r="C1019" s="26"/>
      <c r="D1019" s="176"/>
      <c r="E1019" s="169"/>
      <c r="F1019" s="117"/>
      <c r="G1019" s="228"/>
    </row>
    <row r="1020">
      <c r="A1020" s="30"/>
      <c r="B1020" s="129" t="str">
        <f> VLOOKUP($A1020,datasets!$A:$B,2,0)</f>
        <v>#N/A</v>
      </c>
      <c r="C1020" s="26"/>
      <c r="D1020" s="176"/>
      <c r="E1020" s="169"/>
      <c r="F1020" s="117"/>
      <c r="G1020" s="228"/>
    </row>
    <row r="1021">
      <c r="A1021" s="30"/>
      <c r="B1021" s="129" t="str">
        <f> VLOOKUP($A1021,datasets!$A:$B,2,0)</f>
        <v>#N/A</v>
      </c>
      <c r="C1021" s="26"/>
      <c r="D1021" s="176"/>
      <c r="E1021" s="169"/>
      <c r="F1021" s="117"/>
      <c r="G1021" s="228"/>
    </row>
    <row r="1022">
      <c r="A1022" s="30"/>
      <c r="B1022" s="129" t="str">
        <f> VLOOKUP($A1022,datasets!$A:$B,2,0)</f>
        <v>#N/A</v>
      </c>
      <c r="C1022" s="26"/>
      <c r="D1022" s="176"/>
      <c r="E1022" s="169"/>
      <c r="F1022" s="117"/>
      <c r="G1022" s="228"/>
    </row>
    <row r="1023">
      <c r="A1023" s="30"/>
      <c r="B1023" s="129" t="str">
        <f> VLOOKUP($A1023,datasets!$A:$B,2,0)</f>
        <v>#N/A</v>
      </c>
      <c r="C1023" s="26"/>
      <c r="D1023" s="176"/>
      <c r="E1023" s="169"/>
      <c r="F1023" s="117"/>
      <c r="G1023" s="228"/>
    </row>
    <row r="1024">
      <c r="A1024" s="30"/>
      <c r="B1024" s="129" t="str">
        <f> VLOOKUP($A1024,datasets!$A:$B,2,0)</f>
        <v>#N/A</v>
      </c>
      <c r="C1024" s="26"/>
      <c r="D1024" s="176"/>
      <c r="E1024" s="169"/>
      <c r="F1024" s="117"/>
      <c r="G1024" s="228"/>
    </row>
    <row r="1025">
      <c r="A1025" s="30"/>
      <c r="B1025" s="129" t="str">
        <f> VLOOKUP($A1025,datasets!$A:$B,2,0)</f>
        <v>#N/A</v>
      </c>
      <c r="C1025" s="26"/>
      <c r="D1025" s="176"/>
      <c r="E1025" s="169"/>
      <c r="F1025" s="117"/>
      <c r="G1025" s="228"/>
    </row>
    <row r="1026">
      <c r="A1026" s="30"/>
      <c r="B1026" s="129" t="str">
        <f> VLOOKUP($A1026,datasets!$A:$B,2,0)</f>
        <v>#N/A</v>
      </c>
      <c r="C1026" s="26"/>
      <c r="D1026" s="176"/>
      <c r="E1026" s="169"/>
      <c r="F1026" s="117"/>
      <c r="G1026" s="228"/>
    </row>
    <row r="1027">
      <c r="A1027" s="30"/>
      <c r="B1027" s="129" t="str">
        <f> VLOOKUP($A1027,datasets!$A:$B,2,0)</f>
        <v>#N/A</v>
      </c>
      <c r="C1027" s="26"/>
      <c r="D1027" s="176"/>
      <c r="E1027" s="169"/>
      <c r="F1027" s="117"/>
      <c r="G1027" s="228"/>
    </row>
    <row r="1028">
      <c r="A1028" s="30"/>
      <c r="B1028" s="129" t="str">
        <f> VLOOKUP($A1028,datasets!$A:$B,2,0)</f>
        <v>#N/A</v>
      </c>
      <c r="C1028" s="26"/>
      <c r="D1028" s="176"/>
      <c r="E1028" s="169"/>
      <c r="F1028" s="117"/>
      <c r="G1028" s="228"/>
    </row>
    <row r="1029">
      <c r="A1029" s="30"/>
      <c r="B1029" s="129" t="str">
        <f> VLOOKUP($A1029,datasets!$A:$B,2,0)</f>
        <v>#N/A</v>
      </c>
      <c r="C1029" s="26"/>
      <c r="D1029" s="176"/>
      <c r="E1029" s="169"/>
      <c r="F1029" s="117"/>
      <c r="G1029" s="228"/>
    </row>
    <row r="1030">
      <c r="A1030" s="30"/>
      <c r="B1030" s="129" t="str">
        <f> VLOOKUP($A1030,datasets!$A:$B,2,0)</f>
        <v>#N/A</v>
      </c>
      <c r="C1030" s="26"/>
      <c r="D1030" s="176"/>
      <c r="E1030" s="169"/>
      <c r="F1030" s="117"/>
      <c r="G1030" s="228"/>
    </row>
    <row r="1031">
      <c r="A1031" s="30"/>
      <c r="B1031" s="129" t="str">
        <f> VLOOKUP($A1031,datasets!$A:$B,2,0)</f>
        <v>#N/A</v>
      </c>
      <c r="C1031" s="26"/>
      <c r="D1031" s="176"/>
      <c r="E1031" s="169"/>
      <c r="F1031" s="117"/>
      <c r="G1031" s="228"/>
    </row>
    <row r="1032">
      <c r="A1032" s="30"/>
      <c r="B1032" s="129" t="str">
        <f> VLOOKUP($A1032,datasets!$A:$B,2,0)</f>
        <v>#N/A</v>
      </c>
      <c r="C1032" s="26"/>
      <c r="D1032" s="176"/>
      <c r="E1032" s="169"/>
      <c r="F1032" s="117"/>
      <c r="G1032" s="228"/>
    </row>
    <row r="1033">
      <c r="A1033" s="30"/>
      <c r="B1033" s="129" t="str">
        <f> VLOOKUP($A1033,datasets!$A:$B,2,0)</f>
        <v>#N/A</v>
      </c>
      <c r="C1033" s="26"/>
      <c r="D1033" s="176"/>
      <c r="E1033" s="169"/>
      <c r="F1033" s="117"/>
      <c r="G1033" s="228"/>
    </row>
    <row r="1034">
      <c r="A1034" s="30"/>
      <c r="B1034" s="129" t="str">
        <f> VLOOKUP($A1034,datasets!$A:$B,2,0)</f>
        <v>#N/A</v>
      </c>
      <c r="C1034" s="26"/>
      <c r="D1034" s="176"/>
      <c r="E1034" s="169"/>
      <c r="F1034" s="117"/>
      <c r="G1034" s="228"/>
    </row>
    <row r="1035">
      <c r="A1035" s="30"/>
      <c r="B1035" s="129" t="str">
        <f> VLOOKUP($A1035,datasets!$A:$B,2,0)</f>
        <v>#N/A</v>
      </c>
      <c r="C1035" s="26"/>
      <c r="D1035" s="176"/>
      <c r="E1035" s="169"/>
      <c r="F1035" s="117"/>
      <c r="G1035" s="228"/>
    </row>
    <row r="1036">
      <c r="A1036" s="30"/>
      <c r="B1036" s="129" t="str">
        <f> VLOOKUP($A1036,datasets!$A:$B,2,0)</f>
        <v>#N/A</v>
      </c>
      <c r="C1036" s="26"/>
      <c r="D1036" s="176"/>
      <c r="E1036" s="169"/>
      <c r="F1036" s="117"/>
      <c r="G1036" s="228"/>
    </row>
    <row r="1037">
      <c r="A1037" s="30"/>
      <c r="B1037" s="129" t="str">
        <f> VLOOKUP($A1037,datasets!$A:$B,2,0)</f>
        <v>#N/A</v>
      </c>
      <c r="C1037" s="26"/>
      <c r="D1037" s="176"/>
      <c r="E1037" s="169"/>
      <c r="F1037" s="117"/>
      <c r="G1037" s="228"/>
    </row>
    <row r="1038">
      <c r="A1038" s="30"/>
      <c r="B1038" s="129" t="str">
        <f> VLOOKUP($A1038,datasets!$A:$B,2,0)</f>
        <v>#N/A</v>
      </c>
      <c r="C1038" s="26"/>
      <c r="D1038" s="176"/>
      <c r="E1038" s="169"/>
      <c r="F1038" s="117"/>
      <c r="G1038" s="228"/>
    </row>
    <row r="1039">
      <c r="A1039" s="30"/>
      <c r="B1039" s="129" t="str">
        <f> VLOOKUP($A1039,datasets!$A:$B,2,0)</f>
        <v>#N/A</v>
      </c>
      <c r="C1039" s="26"/>
      <c r="D1039" s="176"/>
      <c r="E1039" s="169"/>
      <c r="F1039" s="117"/>
      <c r="G1039" s="228"/>
    </row>
    <row r="1040">
      <c r="A1040" s="30"/>
      <c r="B1040" s="129" t="str">
        <f> VLOOKUP($A1040,datasets!$A:$B,2,0)</f>
        <v>#N/A</v>
      </c>
      <c r="C1040" s="26"/>
      <c r="D1040" s="176"/>
      <c r="E1040" s="169"/>
      <c r="F1040" s="117"/>
      <c r="G1040" s="228"/>
    </row>
    <row r="1041">
      <c r="A1041" s="30"/>
      <c r="B1041" s="129" t="str">
        <f> VLOOKUP($A1041,datasets!$A:$B,2,0)</f>
        <v>#N/A</v>
      </c>
      <c r="C1041" s="26"/>
      <c r="D1041" s="176"/>
      <c r="E1041" s="169"/>
      <c r="F1041" s="117"/>
      <c r="G1041" s="228"/>
    </row>
    <row r="1042">
      <c r="A1042" s="30"/>
      <c r="B1042" s="129" t="str">
        <f> VLOOKUP($A1042,datasets!$A:$B,2,0)</f>
        <v>#N/A</v>
      </c>
      <c r="C1042" s="26"/>
      <c r="D1042" s="176"/>
      <c r="E1042" s="169"/>
      <c r="F1042" s="117"/>
      <c r="G1042" s="228"/>
    </row>
    <row r="1043">
      <c r="A1043" s="30"/>
      <c r="B1043" s="129" t="str">
        <f> VLOOKUP($A1043,datasets!$A:$B,2,0)</f>
        <v>#N/A</v>
      </c>
      <c r="C1043" s="26"/>
      <c r="D1043" s="176"/>
      <c r="E1043" s="169"/>
      <c r="F1043" s="117"/>
      <c r="G1043" s="228"/>
    </row>
    <row r="1044">
      <c r="A1044" s="30"/>
      <c r="B1044" s="129" t="str">
        <f> VLOOKUP($A1044,datasets!$A:$B,2,0)</f>
        <v>#N/A</v>
      </c>
      <c r="C1044" s="26"/>
      <c r="D1044" s="176"/>
      <c r="E1044" s="169"/>
      <c r="F1044" s="117"/>
      <c r="G1044" s="228"/>
    </row>
    <row r="1045">
      <c r="A1045" s="30"/>
      <c r="B1045" s="129" t="str">
        <f> VLOOKUP($A1045,datasets!$A:$B,2,0)</f>
        <v>#N/A</v>
      </c>
      <c r="C1045" s="26"/>
      <c r="D1045" s="176"/>
      <c r="E1045" s="169"/>
      <c r="F1045" s="117"/>
      <c r="G1045" s="228"/>
    </row>
    <row r="1046">
      <c r="A1046" s="30"/>
      <c r="B1046" s="129" t="str">
        <f> VLOOKUP($A1046,datasets!$A:$B,2,0)</f>
        <v>#N/A</v>
      </c>
      <c r="C1046" s="26"/>
      <c r="D1046" s="176"/>
      <c r="E1046" s="169"/>
      <c r="F1046" s="117"/>
      <c r="G1046" s="228"/>
    </row>
    <row r="1047">
      <c r="A1047" s="30"/>
      <c r="B1047" s="129" t="str">
        <f> VLOOKUP($A1047,datasets!$A:$B,2,0)</f>
        <v>#N/A</v>
      </c>
      <c r="C1047" s="26"/>
      <c r="D1047" s="176"/>
      <c r="E1047" s="169"/>
      <c r="F1047" s="117"/>
      <c r="G1047" s="228"/>
    </row>
    <row r="1048">
      <c r="A1048" s="30"/>
      <c r="B1048" s="129" t="str">
        <f> VLOOKUP($A1048,datasets!$A:$B,2,0)</f>
        <v>#N/A</v>
      </c>
      <c r="C1048" s="26"/>
      <c r="D1048" s="176"/>
      <c r="E1048" s="169"/>
      <c r="F1048" s="117"/>
      <c r="G1048" s="228"/>
    </row>
    <row r="1049">
      <c r="A1049" s="30"/>
      <c r="B1049" s="129" t="str">
        <f> VLOOKUP($A1049,datasets!$A:$B,2,0)</f>
        <v>#N/A</v>
      </c>
      <c r="C1049" s="26"/>
      <c r="D1049" s="176"/>
      <c r="E1049" s="169"/>
      <c r="F1049" s="117"/>
      <c r="G1049" s="228"/>
    </row>
    <row r="1050">
      <c r="A1050" s="30"/>
      <c r="B1050" s="129" t="str">
        <f> VLOOKUP($A1050,datasets!$A:$B,2,0)</f>
        <v>#N/A</v>
      </c>
      <c r="C1050" s="26"/>
      <c r="D1050" s="176"/>
      <c r="E1050" s="169"/>
      <c r="F1050" s="117"/>
      <c r="G1050" s="228"/>
    </row>
    <row r="1051">
      <c r="A1051" s="30"/>
      <c r="B1051" s="129" t="str">
        <f> VLOOKUP($A1051,datasets!$A:$B,2,0)</f>
        <v>#N/A</v>
      </c>
      <c r="C1051" s="26"/>
      <c r="D1051" s="176"/>
      <c r="E1051" s="169"/>
      <c r="F1051" s="117"/>
      <c r="G1051" s="228"/>
    </row>
    <row r="1052">
      <c r="A1052" s="30"/>
      <c r="B1052" s="129" t="str">
        <f> VLOOKUP($A1052,datasets!$A:$B,2,0)</f>
        <v>#N/A</v>
      </c>
      <c r="C1052" s="26"/>
      <c r="D1052" s="176"/>
      <c r="E1052" s="169"/>
      <c r="F1052" s="117"/>
      <c r="G1052" s="228"/>
    </row>
    <row r="1053">
      <c r="A1053" s="30"/>
      <c r="B1053" s="129" t="str">
        <f> VLOOKUP($A1053,datasets!$A:$B,2,0)</f>
        <v>#N/A</v>
      </c>
      <c r="C1053" s="26"/>
      <c r="D1053" s="176"/>
      <c r="E1053" s="169"/>
      <c r="F1053" s="117"/>
      <c r="G1053" s="228"/>
    </row>
    <row r="1054">
      <c r="A1054" s="30"/>
      <c r="B1054" s="129" t="str">
        <f> VLOOKUP($A1054,datasets!$A:$B,2,0)</f>
        <v>#N/A</v>
      </c>
      <c r="C1054" s="26"/>
      <c r="D1054" s="176"/>
      <c r="E1054" s="169"/>
      <c r="F1054" s="117"/>
      <c r="G1054" s="228"/>
    </row>
    <row r="1055">
      <c r="A1055" s="30"/>
      <c r="B1055" s="129" t="str">
        <f> VLOOKUP($A1055,datasets!$A:$B,2,0)</f>
        <v>#N/A</v>
      </c>
      <c r="C1055" s="26"/>
      <c r="D1055" s="176"/>
      <c r="E1055" s="169"/>
      <c r="F1055" s="117"/>
      <c r="G1055" s="228"/>
    </row>
    <row r="1056">
      <c r="A1056" s="30"/>
      <c r="B1056" s="129" t="str">
        <f> VLOOKUP($A1056,datasets!$A:$B,2,0)</f>
        <v>#N/A</v>
      </c>
      <c r="C1056" s="26"/>
      <c r="D1056" s="176"/>
      <c r="E1056" s="169"/>
      <c r="F1056" s="117"/>
      <c r="G1056" s="228"/>
    </row>
    <row r="1057">
      <c r="A1057" s="30"/>
      <c r="B1057" s="129" t="str">
        <f> VLOOKUP($A1057,datasets!$A:$B,2,0)</f>
        <v>#N/A</v>
      </c>
      <c r="C1057" s="26"/>
      <c r="D1057" s="176"/>
      <c r="E1057" s="169"/>
      <c r="F1057" s="117"/>
      <c r="G1057" s="228"/>
    </row>
    <row r="1058">
      <c r="A1058" s="30"/>
      <c r="B1058" s="129" t="str">
        <f> VLOOKUP($A1058,datasets!$A:$B,2,0)</f>
        <v>#N/A</v>
      </c>
      <c r="C1058" s="26"/>
      <c r="D1058" s="176"/>
      <c r="E1058" s="169"/>
      <c r="F1058" s="117"/>
      <c r="G1058" s="228"/>
    </row>
    <row r="1059">
      <c r="A1059" s="30"/>
      <c r="B1059" s="129" t="str">
        <f> VLOOKUP($A1059,datasets!$A:$B,2,0)</f>
        <v>#N/A</v>
      </c>
      <c r="C1059" s="26"/>
      <c r="D1059" s="176"/>
      <c r="E1059" s="169"/>
      <c r="F1059" s="117"/>
      <c r="G1059" s="228"/>
    </row>
    <row r="1060">
      <c r="A1060" s="30"/>
      <c r="B1060" s="129" t="str">
        <f> VLOOKUP($A1060,datasets!$A:$B,2,0)</f>
        <v>#N/A</v>
      </c>
      <c r="C1060" s="26"/>
      <c r="D1060" s="176"/>
      <c r="E1060" s="169"/>
      <c r="F1060" s="117"/>
      <c r="G1060" s="228"/>
    </row>
    <row r="1061">
      <c r="A1061" s="30"/>
      <c r="B1061" s="129" t="str">
        <f> VLOOKUP($A1061,datasets!$A:$B,2,0)</f>
        <v>#N/A</v>
      </c>
      <c r="C1061" s="26"/>
      <c r="D1061" s="176"/>
      <c r="E1061" s="169"/>
      <c r="F1061" s="117"/>
      <c r="G1061" s="228"/>
    </row>
    <row r="1062">
      <c r="A1062" s="30"/>
      <c r="B1062" s="129" t="str">
        <f> VLOOKUP($A1062,datasets!$A:$B,2,0)</f>
        <v>#N/A</v>
      </c>
      <c r="C1062" s="26"/>
      <c r="D1062" s="176"/>
      <c r="E1062" s="169"/>
      <c r="F1062" s="117"/>
      <c r="G1062" s="228"/>
    </row>
    <row r="1063">
      <c r="A1063" s="30"/>
      <c r="B1063" s="129" t="str">
        <f> VLOOKUP($A1063,datasets!$A:$B,2,0)</f>
        <v>#N/A</v>
      </c>
      <c r="C1063" s="26"/>
      <c r="D1063" s="176"/>
      <c r="E1063" s="169"/>
      <c r="F1063" s="117"/>
      <c r="G1063" s="228"/>
    </row>
    <row r="1064">
      <c r="A1064" s="30"/>
      <c r="B1064" s="129" t="str">
        <f> VLOOKUP($A1064,datasets!$A:$B,2,0)</f>
        <v>#N/A</v>
      </c>
      <c r="C1064" s="26"/>
      <c r="D1064" s="176"/>
      <c r="E1064" s="169"/>
      <c r="F1064" s="117"/>
      <c r="G1064" s="228"/>
    </row>
    <row r="1065">
      <c r="A1065" s="30"/>
      <c r="B1065" s="129" t="str">
        <f> VLOOKUP($A1065,datasets!$A:$B,2,0)</f>
        <v>#N/A</v>
      </c>
      <c r="C1065" s="26"/>
      <c r="D1065" s="176"/>
      <c r="E1065" s="169"/>
      <c r="F1065" s="117"/>
      <c r="G1065" s="228"/>
    </row>
    <row r="1066">
      <c r="A1066" s="30"/>
      <c r="B1066" s="129" t="str">
        <f> VLOOKUP($A1066,datasets!$A:$B,2,0)</f>
        <v>#N/A</v>
      </c>
      <c r="C1066" s="26"/>
      <c r="D1066" s="176"/>
      <c r="E1066" s="169"/>
      <c r="F1066" s="117"/>
      <c r="G1066" s="228"/>
    </row>
    <row r="1067">
      <c r="A1067" s="30"/>
      <c r="B1067" s="129" t="str">
        <f> VLOOKUP($A1067,datasets!$A:$B,2,0)</f>
        <v>#N/A</v>
      </c>
      <c r="C1067" s="26"/>
      <c r="D1067" s="176"/>
      <c r="E1067" s="169"/>
      <c r="F1067" s="117"/>
      <c r="G1067" s="228"/>
    </row>
    <row r="1068">
      <c r="A1068" s="30"/>
      <c r="B1068" s="129" t="str">
        <f> VLOOKUP($A1068,datasets!$A:$B,2,0)</f>
        <v>#N/A</v>
      </c>
      <c r="C1068" s="26"/>
      <c r="D1068" s="176"/>
      <c r="E1068" s="169"/>
      <c r="F1068" s="117"/>
      <c r="G1068" s="228"/>
    </row>
    <row r="1069">
      <c r="A1069" s="30"/>
      <c r="B1069" s="129" t="str">
        <f> VLOOKUP($A1069,datasets!$A:$B,2,0)</f>
        <v>#N/A</v>
      </c>
      <c r="C1069" s="26"/>
      <c r="D1069" s="176"/>
      <c r="E1069" s="169"/>
      <c r="F1069" s="117"/>
      <c r="G1069" s="228"/>
    </row>
    <row r="1070">
      <c r="A1070" s="30"/>
      <c r="B1070" s="129" t="str">
        <f> VLOOKUP($A1070,datasets!$A:$B,2,0)</f>
        <v>#N/A</v>
      </c>
      <c r="C1070" s="26"/>
      <c r="D1070" s="176"/>
      <c r="E1070" s="169"/>
      <c r="F1070" s="117"/>
      <c r="G1070" s="228"/>
    </row>
    <row r="1071">
      <c r="A1071" s="30"/>
      <c r="B1071" s="129" t="str">
        <f> VLOOKUP($A1071,datasets!$A:$B,2,0)</f>
        <v>#N/A</v>
      </c>
      <c r="C1071" s="26"/>
      <c r="D1071" s="176"/>
      <c r="E1071" s="169"/>
      <c r="F1071" s="117"/>
      <c r="G1071" s="228"/>
    </row>
    <row r="1072">
      <c r="A1072" s="30"/>
      <c r="B1072" s="129" t="str">
        <f> VLOOKUP($A1072,datasets!$A:$B,2,0)</f>
        <v>#N/A</v>
      </c>
      <c r="C1072" s="26"/>
      <c r="D1072" s="176"/>
      <c r="E1072" s="169"/>
      <c r="F1072" s="117"/>
      <c r="G1072" s="228"/>
    </row>
    <row r="1073">
      <c r="A1073" s="30"/>
      <c r="B1073" s="129" t="str">
        <f> VLOOKUP($A1073,datasets!$A:$B,2,0)</f>
        <v>#N/A</v>
      </c>
      <c r="C1073" s="26"/>
      <c r="D1073" s="176"/>
      <c r="E1073" s="169"/>
      <c r="F1073" s="117"/>
      <c r="G1073" s="228"/>
    </row>
    <row r="1074">
      <c r="A1074" s="30"/>
      <c r="B1074" s="129" t="str">
        <f> VLOOKUP($A1074,datasets!$A:$B,2,0)</f>
        <v>#N/A</v>
      </c>
      <c r="C1074" s="26"/>
      <c r="D1074" s="176"/>
      <c r="E1074" s="169"/>
      <c r="F1074" s="117"/>
      <c r="G1074" s="228"/>
    </row>
    <row r="1075">
      <c r="A1075" s="30"/>
      <c r="B1075" s="129" t="str">
        <f> VLOOKUP($A1075,datasets!$A:$B,2,0)</f>
        <v>#N/A</v>
      </c>
      <c r="C1075" s="26"/>
      <c r="D1075" s="176"/>
      <c r="E1075" s="169"/>
      <c r="F1075" s="117"/>
      <c r="G1075" s="228"/>
    </row>
    <row r="1076">
      <c r="A1076" s="30"/>
      <c r="B1076" s="129" t="str">
        <f> VLOOKUP($A1076,datasets!$A:$B,2,0)</f>
        <v>#N/A</v>
      </c>
      <c r="C1076" s="26"/>
      <c r="D1076" s="176"/>
      <c r="E1076" s="169"/>
      <c r="F1076" s="117"/>
      <c r="G1076" s="228"/>
    </row>
    <row r="1077">
      <c r="A1077" s="30"/>
      <c r="B1077" s="129" t="str">
        <f> VLOOKUP($A1077,datasets!$A:$B,2,0)</f>
        <v>#N/A</v>
      </c>
      <c r="C1077" s="26"/>
      <c r="D1077" s="176"/>
      <c r="E1077" s="169"/>
      <c r="F1077" s="117"/>
      <c r="G1077" s="228"/>
    </row>
    <row r="1078">
      <c r="A1078" s="30"/>
      <c r="B1078" s="129" t="str">
        <f> VLOOKUP($A1078,datasets!$A:$B,2,0)</f>
        <v>#N/A</v>
      </c>
      <c r="C1078" s="26"/>
      <c r="D1078" s="176"/>
      <c r="E1078" s="169"/>
      <c r="F1078" s="117"/>
      <c r="G1078" s="228"/>
    </row>
    <row r="1079">
      <c r="A1079" s="30"/>
      <c r="B1079" s="129" t="str">
        <f> VLOOKUP($A1079,datasets!$A:$B,2,0)</f>
        <v>#N/A</v>
      </c>
      <c r="C1079" s="26"/>
      <c r="D1079" s="176"/>
      <c r="E1079" s="169"/>
      <c r="F1079" s="117"/>
      <c r="G1079" s="228"/>
    </row>
    <row r="1080">
      <c r="A1080" s="30"/>
      <c r="B1080" s="129" t="str">
        <f> VLOOKUP($A1080,datasets!$A:$B,2,0)</f>
        <v>#N/A</v>
      </c>
      <c r="C1080" s="26"/>
      <c r="D1080" s="176"/>
      <c r="E1080" s="169"/>
      <c r="F1080" s="117"/>
      <c r="G1080" s="228"/>
    </row>
    <row r="1081">
      <c r="A1081" s="30"/>
      <c r="B1081" s="129" t="str">
        <f> VLOOKUP($A1081,datasets!$A:$B,2,0)</f>
        <v>#N/A</v>
      </c>
      <c r="C1081" s="26"/>
      <c r="D1081" s="176"/>
      <c r="E1081" s="169"/>
      <c r="F1081" s="117"/>
      <c r="G1081" s="228"/>
    </row>
    <row r="1082">
      <c r="A1082" s="30"/>
      <c r="B1082" s="129" t="str">
        <f> VLOOKUP($A1082,datasets!$A:$B,2,0)</f>
        <v>#N/A</v>
      </c>
      <c r="C1082" s="26"/>
      <c r="D1082" s="176"/>
      <c r="E1082" s="169"/>
      <c r="F1082" s="117"/>
      <c r="G1082" s="228"/>
    </row>
    <row r="1083">
      <c r="A1083" s="30"/>
      <c r="B1083" s="129" t="str">
        <f> VLOOKUP($A1083,datasets!$A:$B,2,0)</f>
        <v>#N/A</v>
      </c>
      <c r="C1083" s="26"/>
      <c r="D1083" s="176"/>
      <c r="E1083" s="169"/>
      <c r="F1083" s="117"/>
      <c r="G1083" s="228"/>
    </row>
    <row r="1084">
      <c r="A1084" s="30"/>
      <c r="B1084" s="129" t="str">
        <f> VLOOKUP($A1084,datasets!$A:$B,2,0)</f>
        <v>#N/A</v>
      </c>
      <c r="C1084" s="26"/>
      <c r="D1084" s="176"/>
      <c r="E1084" s="169"/>
      <c r="F1084" s="117"/>
      <c r="G1084" s="228"/>
    </row>
    <row r="1085">
      <c r="A1085" s="30"/>
      <c r="B1085" s="129" t="str">
        <f> VLOOKUP($A1085,datasets!$A:$B,2,0)</f>
        <v>#N/A</v>
      </c>
      <c r="C1085" s="26"/>
      <c r="D1085" s="176"/>
      <c r="E1085" s="169"/>
      <c r="F1085" s="117"/>
      <c r="G1085" s="228"/>
    </row>
    <row r="1086">
      <c r="A1086" s="30"/>
      <c r="B1086" s="129" t="str">
        <f> VLOOKUP($A1086,datasets!$A:$B,2,0)</f>
        <v>#N/A</v>
      </c>
      <c r="C1086" s="26"/>
      <c r="D1086" s="176"/>
      <c r="E1086" s="169"/>
      <c r="F1086" s="117"/>
      <c r="G1086" s="228"/>
    </row>
    <row r="1087">
      <c r="A1087" s="30"/>
      <c r="B1087" s="129" t="str">
        <f> VLOOKUP($A1087,datasets!$A:$B,2,0)</f>
        <v>#N/A</v>
      </c>
      <c r="C1087" s="26"/>
      <c r="D1087" s="176"/>
      <c r="E1087" s="169"/>
      <c r="F1087" s="117"/>
      <c r="G1087" s="228"/>
    </row>
    <row r="1088">
      <c r="A1088" s="30"/>
      <c r="B1088" s="129" t="str">
        <f> VLOOKUP($A1088,datasets!$A:$B,2,0)</f>
        <v>#N/A</v>
      </c>
      <c r="C1088" s="26"/>
      <c r="D1088" s="176"/>
      <c r="E1088" s="169"/>
      <c r="F1088" s="117"/>
      <c r="G1088" s="228"/>
    </row>
    <row r="1089">
      <c r="A1089" s="30"/>
      <c r="B1089" s="129" t="str">
        <f> VLOOKUP($A1089,datasets!$A:$B,2,0)</f>
        <v>#N/A</v>
      </c>
      <c r="C1089" s="26"/>
      <c r="D1089" s="176"/>
      <c r="E1089" s="169"/>
      <c r="F1089" s="117"/>
      <c r="G1089" s="228"/>
    </row>
    <row r="1090">
      <c r="A1090" s="30"/>
      <c r="B1090" s="129" t="str">
        <f> VLOOKUP($A1090,datasets!$A:$B,2,0)</f>
        <v>#N/A</v>
      </c>
      <c r="C1090" s="26"/>
      <c r="D1090" s="176"/>
      <c r="E1090" s="169"/>
      <c r="F1090" s="117"/>
      <c r="G1090" s="228"/>
    </row>
    <row r="1091">
      <c r="A1091" s="30"/>
      <c r="B1091" s="129" t="str">
        <f> VLOOKUP($A1091,datasets!$A:$B,2,0)</f>
        <v>#N/A</v>
      </c>
      <c r="C1091" s="26"/>
      <c r="D1091" s="176"/>
      <c r="E1091" s="169"/>
      <c r="F1091" s="117"/>
      <c r="G1091" s="228"/>
    </row>
    <row r="1092">
      <c r="A1092" s="30"/>
      <c r="B1092" s="129" t="str">
        <f> VLOOKUP($A1092,datasets!$A:$B,2,0)</f>
        <v>#N/A</v>
      </c>
      <c r="C1092" s="26"/>
      <c r="D1092" s="176"/>
      <c r="E1092" s="169"/>
      <c r="F1092" s="117"/>
      <c r="G1092" s="228"/>
    </row>
    <row r="1093">
      <c r="A1093" s="30"/>
      <c r="B1093" s="129" t="str">
        <f> VLOOKUP($A1093,datasets!$A:$B,2,0)</f>
        <v>#N/A</v>
      </c>
      <c r="C1093" s="26"/>
      <c r="D1093" s="176"/>
      <c r="E1093" s="169"/>
      <c r="F1093" s="117"/>
      <c r="G1093" s="228"/>
    </row>
    <row r="1094">
      <c r="A1094" s="30"/>
      <c r="B1094" s="129" t="str">
        <f> VLOOKUP($A1094,datasets!$A:$B,2,0)</f>
        <v>#N/A</v>
      </c>
      <c r="C1094" s="26"/>
      <c r="D1094" s="176"/>
      <c r="E1094" s="169"/>
      <c r="F1094" s="117"/>
      <c r="G1094" s="228"/>
    </row>
    <row r="1095">
      <c r="A1095" s="30"/>
      <c r="B1095" s="129" t="str">
        <f> VLOOKUP($A1095,datasets!$A:$B,2,0)</f>
        <v>#N/A</v>
      </c>
      <c r="C1095" s="26"/>
      <c r="D1095" s="176"/>
      <c r="E1095" s="169"/>
      <c r="F1095" s="117"/>
      <c r="G1095" s="228"/>
    </row>
    <row r="1096">
      <c r="A1096" s="30"/>
      <c r="B1096" s="129" t="str">
        <f> VLOOKUP($A1096,datasets!$A:$B,2,0)</f>
        <v>#N/A</v>
      </c>
      <c r="C1096" s="26"/>
      <c r="D1096" s="176"/>
      <c r="E1096" s="169"/>
      <c r="F1096" s="117"/>
      <c r="G1096" s="228"/>
    </row>
    <row r="1097">
      <c r="A1097" s="30"/>
      <c r="B1097" s="129" t="str">
        <f> VLOOKUP($A1097,datasets!$A:$B,2,0)</f>
        <v>#N/A</v>
      </c>
      <c r="C1097" s="26"/>
      <c r="D1097" s="176"/>
      <c r="E1097" s="169"/>
      <c r="F1097" s="117"/>
      <c r="G1097" s="228"/>
    </row>
    <row r="1098">
      <c r="A1098" s="30"/>
      <c r="B1098" s="129" t="str">
        <f> VLOOKUP($A1098,datasets!$A:$B,2,0)</f>
        <v>#N/A</v>
      </c>
      <c r="C1098" s="26"/>
      <c r="D1098" s="176"/>
      <c r="E1098" s="169"/>
      <c r="F1098" s="117"/>
      <c r="G1098" s="228"/>
    </row>
    <row r="1099">
      <c r="A1099" s="30"/>
      <c r="B1099" s="129" t="str">
        <f> VLOOKUP($A1099,datasets!$A:$B,2,0)</f>
        <v>#N/A</v>
      </c>
      <c r="C1099" s="26"/>
      <c r="D1099" s="176"/>
      <c r="E1099" s="169"/>
      <c r="F1099" s="117"/>
      <c r="G1099" s="228"/>
    </row>
    <row r="1100">
      <c r="A1100" s="30"/>
      <c r="B1100" s="129" t="str">
        <f> VLOOKUP($A1100,datasets!$A:$B,2,0)</f>
        <v>#N/A</v>
      </c>
      <c r="C1100" s="26"/>
      <c r="D1100" s="176"/>
      <c r="E1100" s="169"/>
      <c r="F1100" s="117"/>
      <c r="G1100" s="228"/>
    </row>
    <row r="1101">
      <c r="A1101" s="30"/>
      <c r="B1101" s="129" t="str">
        <f> VLOOKUP($A1101,datasets!$A:$B,2,0)</f>
        <v>#N/A</v>
      </c>
      <c r="C1101" s="26"/>
      <c r="D1101" s="176"/>
      <c r="E1101" s="169"/>
      <c r="F1101" s="117"/>
      <c r="G1101" s="228"/>
    </row>
    <row r="1102">
      <c r="A1102" s="30"/>
      <c r="B1102" s="129" t="str">
        <f> VLOOKUP($A1102,datasets!$A:$B,2,0)</f>
        <v>#N/A</v>
      </c>
      <c r="C1102" s="26"/>
      <c r="D1102" s="176"/>
      <c r="E1102" s="169"/>
      <c r="F1102" s="117"/>
      <c r="G1102" s="228"/>
    </row>
    <row r="1103">
      <c r="A1103" s="30"/>
      <c r="B1103" s="129" t="str">
        <f> VLOOKUP($A1103,datasets!$A:$B,2,0)</f>
        <v>#N/A</v>
      </c>
      <c r="C1103" s="26"/>
      <c r="D1103" s="176"/>
      <c r="E1103" s="169"/>
      <c r="F1103" s="117"/>
      <c r="G1103" s="228"/>
    </row>
    <row r="1104">
      <c r="A1104" s="30"/>
      <c r="B1104" s="129" t="str">
        <f> VLOOKUP($A1104,datasets!$A:$B,2,0)</f>
        <v>#N/A</v>
      </c>
      <c r="C1104" s="26"/>
      <c r="D1104" s="176"/>
      <c r="E1104" s="169"/>
      <c r="F1104" s="117"/>
      <c r="G1104" s="228"/>
    </row>
    <row r="1105">
      <c r="A1105" s="30"/>
      <c r="B1105" s="129" t="str">
        <f> VLOOKUP($A1105,datasets!$A:$B,2,0)</f>
        <v>#N/A</v>
      </c>
      <c r="C1105" s="26"/>
      <c r="D1105" s="176"/>
      <c r="E1105" s="169"/>
      <c r="F1105" s="117"/>
      <c r="G1105" s="228"/>
    </row>
    <row r="1106">
      <c r="A1106" s="30"/>
      <c r="B1106" s="129" t="str">
        <f> VLOOKUP($A1106,datasets!$A:$B,2,0)</f>
        <v>#N/A</v>
      </c>
      <c r="C1106" s="26"/>
      <c r="D1106" s="176"/>
      <c r="E1106" s="169"/>
      <c r="F1106" s="117"/>
      <c r="G1106" s="228"/>
    </row>
    <row r="1107">
      <c r="A1107" s="30"/>
      <c r="B1107" s="129" t="str">
        <f> VLOOKUP($A1107,datasets!$A:$B,2,0)</f>
        <v>#N/A</v>
      </c>
      <c r="C1107" s="26"/>
      <c r="D1107" s="176"/>
      <c r="E1107" s="169"/>
      <c r="F1107" s="117"/>
      <c r="G1107" s="228"/>
    </row>
    <row r="1108">
      <c r="A1108" s="30"/>
      <c r="B1108" s="129" t="str">
        <f> VLOOKUP($A1108,datasets!$A:$B,2,0)</f>
        <v>#N/A</v>
      </c>
      <c r="C1108" s="26"/>
      <c r="D1108" s="176"/>
      <c r="E1108" s="169"/>
      <c r="F1108" s="117"/>
      <c r="G1108" s="228"/>
    </row>
    <row r="1109">
      <c r="A1109" s="30"/>
      <c r="B1109" s="129" t="str">
        <f> VLOOKUP($A1109,datasets!$A:$B,2,0)</f>
        <v>#N/A</v>
      </c>
      <c r="C1109" s="26"/>
      <c r="D1109" s="176"/>
      <c r="E1109" s="169"/>
      <c r="F1109" s="117"/>
      <c r="G1109" s="228"/>
    </row>
    <row r="1110">
      <c r="A1110" s="30"/>
      <c r="B1110" s="129" t="str">
        <f> VLOOKUP($A1110,datasets!$A:$B,2,0)</f>
        <v>#N/A</v>
      </c>
      <c r="C1110" s="26"/>
      <c r="D1110" s="176"/>
      <c r="E1110" s="169"/>
      <c r="F1110" s="117"/>
      <c r="G1110" s="228"/>
    </row>
    <row r="1111">
      <c r="A1111" s="30"/>
      <c r="B1111" s="129" t="str">
        <f> VLOOKUP($A1111,datasets!$A:$B,2,0)</f>
        <v>#N/A</v>
      </c>
      <c r="C1111" s="26"/>
      <c r="D1111" s="176"/>
      <c r="E1111" s="169"/>
      <c r="F1111" s="117"/>
      <c r="G1111" s="228"/>
    </row>
    <row r="1112">
      <c r="A1112" s="30"/>
      <c r="B1112" s="129" t="str">
        <f> VLOOKUP($A1112,datasets!$A:$B,2,0)</f>
        <v>#N/A</v>
      </c>
      <c r="C1112" s="26"/>
      <c r="D1112" s="176"/>
      <c r="E1112" s="169"/>
      <c r="F1112" s="117"/>
      <c r="G1112" s="228"/>
    </row>
    <row r="1113">
      <c r="A1113" s="30"/>
      <c r="B1113" s="129" t="str">
        <f> VLOOKUP($A1113,datasets!$A:$B,2,0)</f>
        <v>#N/A</v>
      </c>
      <c r="C1113" s="26"/>
      <c r="D1113" s="176"/>
      <c r="E1113" s="169"/>
      <c r="F1113" s="117"/>
      <c r="G1113" s="228"/>
    </row>
    <row r="1114">
      <c r="A1114" s="30"/>
      <c r="B1114" s="129" t="str">
        <f> VLOOKUP($A1114,datasets!$A:$B,2,0)</f>
        <v>#N/A</v>
      </c>
      <c r="C1114" s="26"/>
      <c r="D1114" s="176"/>
      <c r="E1114" s="169"/>
      <c r="F1114" s="117"/>
      <c r="G1114" s="228"/>
    </row>
    <row r="1115">
      <c r="A1115" s="30"/>
      <c r="B1115" s="129" t="str">
        <f> VLOOKUP($A1115,datasets!$A:$B,2,0)</f>
        <v>#N/A</v>
      </c>
      <c r="C1115" s="26"/>
      <c r="D1115" s="176"/>
      <c r="E1115" s="169"/>
      <c r="F1115" s="117"/>
      <c r="G1115" s="228"/>
    </row>
    <row r="1116">
      <c r="A1116" s="30"/>
      <c r="B1116" s="129" t="str">
        <f> VLOOKUP($A1116,datasets!$A:$B,2,0)</f>
        <v>#N/A</v>
      </c>
      <c r="C1116" s="26"/>
      <c r="D1116" s="176"/>
      <c r="E1116" s="169"/>
      <c r="F1116" s="117"/>
      <c r="G1116" s="228"/>
    </row>
    <row r="1117">
      <c r="A1117" s="30"/>
      <c r="B1117" s="129" t="str">
        <f> VLOOKUP($A1117,datasets!$A:$B,2,0)</f>
        <v>#N/A</v>
      </c>
      <c r="C1117" s="26"/>
      <c r="D1117" s="176"/>
      <c r="E1117" s="169"/>
      <c r="F1117" s="117"/>
      <c r="G1117" s="228"/>
    </row>
    <row r="1118">
      <c r="A1118" s="30"/>
      <c r="B1118" s="129" t="str">
        <f> VLOOKUP($A1118,datasets!$A:$B,2,0)</f>
        <v>#N/A</v>
      </c>
      <c r="C1118" s="26"/>
      <c r="D1118" s="176"/>
      <c r="E1118" s="169"/>
      <c r="F1118" s="117"/>
      <c r="G1118" s="228"/>
    </row>
    <row r="1119">
      <c r="A1119" s="30"/>
      <c r="B1119" s="129" t="str">
        <f> VLOOKUP($A1119,datasets!$A:$B,2,0)</f>
        <v>#N/A</v>
      </c>
      <c r="C1119" s="26"/>
      <c r="D1119" s="176"/>
      <c r="E1119" s="169"/>
      <c r="F1119" s="117"/>
      <c r="G1119" s="228"/>
    </row>
    <row r="1120">
      <c r="A1120" s="30"/>
      <c r="B1120" s="129" t="str">
        <f> VLOOKUP($A1120,datasets!$A:$B,2,0)</f>
        <v>#N/A</v>
      </c>
      <c r="C1120" s="26"/>
      <c r="D1120" s="176"/>
      <c r="E1120" s="169"/>
      <c r="F1120" s="117"/>
      <c r="G1120" s="228"/>
    </row>
    <row r="1121">
      <c r="A1121" s="30"/>
      <c r="B1121" s="129" t="str">
        <f> VLOOKUP($A1121,datasets!$A:$B,2,0)</f>
        <v>#N/A</v>
      </c>
      <c r="C1121" s="26"/>
      <c r="D1121" s="176"/>
      <c r="E1121" s="169"/>
      <c r="F1121" s="117"/>
      <c r="G1121" s="228"/>
    </row>
    <row r="1122">
      <c r="A1122" s="30"/>
      <c r="B1122" s="129" t="str">
        <f> VLOOKUP($A1122,datasets!$A:$B,2,0)</f>
        <v>#N/A</v>
      </c>
      <c r="C1122" s="26"/>
      <c r="D1122" s="176"/>
      <c r="E1122" s="169"/>
      <c r="F1122" s="117"/>
      <c r="G1122" s="228"/>
    </row>
    <row r="1123">
      <c r="A1123" s="30"/>
      <c r="B1123" s="129" t="str">
        <f> VLOOKUP($A1123,datasets!$A:$B,2,0)</f>
        <v>#N/A</v>
      </c>
      <c r="C1123" s="26"/>
      <c r="D1123" s="176"/>
      <c r="E1123" s="169"/>
      <c r="F1123" s="117"/>
      <c r="G1123" s="228"/>
    </row>
    <row r="1124">
      <c r="A1124" s="30"/>
      <c r="B1124" s="129" t="str">
        <f> VLOOKUP($A1124,datasets!$A:$B,2,0)</f>
        <v>#N/A</v>
      </c>
      <c r="C1124" s="26"/>
      <c r="D1124" s="176"/>
      <c r="E1124" s="169"/>
      <c r="F1124" s="117"/>
      <c r="G1124" s="228"/>
    </row>
    <row r="1125">
      <c r="A1125" s="30"/>
      <c r="B1125" s="129" t="str">
        <f> VLOOKUP($A1125,datasets!$A:$B,2,0)</f>
        <v>#N/A</v>
      </c>
      <c r="C1125" s="26"/>
      <c r="D1125" s="176"/>
      <c r="E1125" s="169"/>
      <c r="F1125" s="117"/>
      <c r="G1125" s="228"/>
    </row>
    <row r="1126">
      <c r="A1126" s="30"/>
      <c r="B1126" s="129" t="str">
        <f> VLOOKUP($A1126,datasets!$A:$B,2,0)</f>
        <v>#N/A</v>
      </c>
      <c r="C1126" s="26"/>
      <c r="D1126" s="176"/>
      <c r="E1126" s="169"/>
      <c r="F1126" s="117"/>
      <c r="G1126" s="228"/>
    </row>
    <row r="1127">
      <c r="A1127" s="30"/>
      <c r="B1127" s="129" t="str">
        <f> VLOOKUP($A1127,datasets!$A:$B,2,0)</f>
        <v>#N/A</v>
      </c>
      <c r="C1127" s="26"/>
      <c r="D1127" s="176"/>
      <c r="E1127" s="169"/>
      <c r="F1127" s="117"/>
      <c r="G1127" s="228"/>
    </row>
    <row r="1128">
      <c r="A1128" s="30"/>
      <c r="B1128" s="129" t="str">
        <f> VLOOKUP($A1128,datasets!$A:$B,2,0)</f>
        <v>#N/A</v>
      </c>
      <c r="C1128" s="26"/>
      <c r="D1128" s="176"/>
      <c r="E1128" s="169"/>
      <c r="F1128" s="117"/>
      <c r="G1128" s="228"/>
    </row>
    <row r="1129">
      <c r="A1129" s="30"/>
      <c r="B1129" s="129" t="str">
        <f> VLOOKUP($A1129,datasets!$A:$B,2,0)</f>
        <v>#N/A</v>
      </c>
      <c r="C1129" s="26"/>
      <c r="D1129" s="176"/>
      <c r="E1129" s="169"/>
      <c r="F1129" s="117"/>
      <c r="G1129" s="228"/>
    </row>
    <row r="1130">
      <c r="A1130" s="30"/>
      <c r="B1130" s="129" t="str">
        <f> VLOOKUP($A1130,datasets!$A:$B,2,0)</f>
        <v>#N/A</v>
      </c>
      <c r="C1130" s="26"/>
      <c r="D1130" s="176"/>
      <c r="E1130" s="169"/>
      <c r="F1130" s="117"/>
      <c r="G1130" s="228"/>
    </row>
    <row r="1131">
      <c r="A1131" s="30"/>
      <c r="B1131" s="129" t="str">
        <f> VLOOKUP($A1131,datasets!$A:$B,2,0)</f>
        <v>#N/A</v>
      </c>
      <c r="C1131" s="26"/>
      <c r="D1131" s="176"/>
      <c r="E1131" s="169"/>
      <c r="F1131" s="117"/>
      <c r="G1131" s="228"/>
    </row>
    <row r="1132">
      <c r="A1132" s="30"/>
      <c r="B1132" s="129" t="str">
        <f> VLOOKUP($A1132,datasets!$A:$B,2,0)</f>
        <v>#N/A</v>
      </c>
      <c r="C1132" s="26"/>
      <c r="D1132" s="176"/>
      <c r="E1132" s="169"/>
      <c r="F1132" s="117"/>
      <c r="G1132" s="228"/>
    </row>
    <row r="1133">
      <c r="A1133" s="30"/>
      <c r="B1133" s="129" t="str">
        <f> VLOOKUP($A1133,datasets!$A:$B,2,0)</f>
        <v>#N/A</v>
      </c>
      <c r="C1133" s="26"/>
      <c r="D1133" s="176"/>
      <c r="E1133" s="169"/>
      <c r="F1133" s="117"/>
      <c r="G1133" s="228"/>
    </row>
    <row r="1134">
      <c r="A1134" s="30"/>
      <c r="B1134" s="129" t="str">
        <f> VLOOKUP($A1134,datasets!$A:$B,2,0)</f>
        <v>#N/A</v>
      </c>
      <c r="C1134" s="26"/>
      <c r="D1134" s="176"/>
      <c r="E1134" s="169"/>
      <c r="F1134" s="117"/>
      <c r="G1134" s="228"/>
    </row>
    <row r="1135">
      <c r="A1135" s="30"/>
      <c r="B1135" s="129" t="str">
        <f> VLOOKUP($A1135,datasets!$A:$B,2,0)</f>
        <v>#N/A</v>
      </c>
      <c r="C1135" s="26"/>
      <c r="D1135" s="176"/>
      <c r="E1135" s="169"/>
      <c r="F1135" s="117"/>
      <c r="G1135" s="228"/>
    </row>
    <row r="1136">
      <c r="A1136" s="30"/>
      <c r="B1136" s="129" t="str">
        <f> VLOOKUP($A1136,datasets!$A:$B,2,0)</f>
        <v>#N/A</v>
      </c>
      <c r="C1136" s="26"/>
      <c r="D1136" s="176"/>
      <c r="E1136" s="169"/>
      <c r="F1136" s="117"/>
      <c r="G1136" s="228"/>
    </row>
    <row r="1137">
      <c r="A1137" s="30"/>
      <c r="B1137" s="129" t="str">
        <f> VLOOKUP($A1137,datasets!$A:$B,2,0)</f>
        <v>#N/A</v>
      </c>
      <c r="C1137" s="26"/>
      <c r="D1137" s="176"/>
      <c r="E1137" s="169"/>
      <c r="F1137" s="117"/>
      <c r="G1137" s="228"/>
    </row>
    <row r="1138">
      <c r="A1138" s="30"/>
      <c r="B1138" s="129" t="str">
        <f> VLOOKUP($A1138,datasets!$A:$B,2,0)</f>
        <v>#N/A</v>
      </c>
      <c r="C1138" s="26"/>
      <c r="D1138" s="176"/>
      <c r="E1138" s="169"/>
      <c r="F1138" s="117"/>
      <c r="G1138" s="228"/>
    </row>
    <row r="1139">
      <c r="A1139" s="30"/>
      <c r="B1139" s="129" t="str">
        <f> VLOOKUP($A1139,datasets!$A:$B,2,0)</f>
        <v>#N/A</v>
      </c>
      <c r="C1139" s="26"/>
      <c r="D1139" s="176"/>
      <c r="E1139" s="169"/>
      <c r="F1139" s="117"/>
      <c r="G1139" s="228"/>
    </row>
    <row r="1140">
      <c r="A1140" s="30"/>
      <c r="B1140" s="129" t="str">
        <f> VLOOKUP($A1140,datasets!$A:$B,2,0)</f>
        <v>#N/A</v>
      </c>
      <c r="C1140" s="26"/>
      <c r="D1140" s="176"/>
      <c r="E1140" s="169"/>
      <c r="F1140" s="117"/>
      <c r="G1140" s="228"/>
    </row>
    <row r="1141">
      <c r="A1141" s="30"/>
      <c r="B1141" s="129" t="str">
        <f> VLOOKUP($A1141,datasets!$A:$B,2,0)</f>
        <v>#N/A</v>
      </c>
      <c r="C1141" s="26"/>
      <c r="D1141" s="176"/>
      <c r="E1141" s="169"/>
      <c r="F1141" s="117"/>
      <c r="G1141" s="228"/>
    </row>
    <row r="1142">
      <c r="A1142" s="30"/>
      <c r="B1142" s="129" t="str">
        <f> VLOOKUP($A1142,datasets!$A:$B,2,0)</f>
        <v>#N/A</v>
      </c>
      <c r="C1142" s="26"/>
      <c r="D1142" s="176"/>
      <c r="E1142" s="169"/>
      <c r="F1142" s="117"/>
      <c r="G1142" s="228"/>
    </row>
    <row r="1143">
      <c r="A1143" s="30"/>
      <c r="B1143" s="129" t="str">
        <f> VLOOKUP($A1143,datasets!$A:$B,2,0)</f>
        <v>#N/A</v>
      </c>
      <c r="C1143" s="26"/>
      <c r="D1143" s="176"/>
      <c r="E1143" s="169"/>
      <c r="F1143" s="117"/>
      <c r="G1143" s="228"/>
    </row>
    <row r="1144">
      <c r="A1144" s="30"/>
      <c r="B1144" s="129" t="str">
        <f> VLOOKUP($A1144,datasets!$A:$B,2,0)</f>
        <v>#N/A</v>
      </c>
      <c r="C1144" s="26"/>
      <c r="D1144" s="176"/>
      <c r="E1144" s="169"/>
      <c r="F1144" s="117"/>
      <c r="G1144" s="228"/>
    </row>
    <row r="1145">
      <c r="A1145" s="30"/>
      <c r="B1145" s="129" t="str">
        <f> VLOOKUP($A1145,datasets!$A:$B,2,0)</f>
        <v>#N/A</v>
      </c>
      <c r="C1145" s="26"/>
      <c r="D1145" s="176"/>
      <c r="E1145" s="169"/>
      <c r="F1145" s="117"/>
      <c r="G1145" s="228"/>
    </row>
    <row r="1146">
      <c r="A1146" s="30"/>
      <c r="B1146" s="129" t="str">
        <f> VLOOKUP($A1146,datasets!$A:$B,2,0)</f>
        <v>#N/A</v>
      </c>
      <c r="C1146" s="26"/>
      <c r="D1146" s="176"/>
      <c r="E1146" s="169"/>
      <c r="F1146" s="117"/>
      <c r="G1146" s="228"/>
    </row>
    <row r="1147">
      <c r="A1147" s="30"/>
      <c r="B1147" s="129" t="str">
        <f> VLOOKUP($A1147,datasets!$A:$B,2,0)</f>
        <v>#N/A</v>
      </c>
      <c r="C1147" s="26"/>
      <c r="D1147" s="176"/>
      <c r="E1147" s="169"/>
      <c r="F1147" s="117"/>
      <c r="G1147" s="228"/>
    </row>
    <row r="1148">
      <c r="A1148" s="30"/>
      <c r="B1148" s="129" t="str">
        <f> VLOOKUP($A1148,datasets!$A:$B,2,0)</f>
        <v>#N/A</v>
      </c>
      <c r="C1148" s="26"/>
      <c r="D1148" s="176"/>
      <c r="E1148" s="169"/>
      <c r="F1148" s="117"/>
      <c r="G1148" s="228"/>
    </row>
    <row r="1149">
      <c r="A1149" s="30"/>
      <c r="B1149" s="129" t="str">
        <f> VLOOKUP($A1149,datasets!$A:$B,2,0)</f>
        <v>#N/A</v>
      </c>
      <c r="C1149" s="26"/>
      <c r="D1149" s="176"/>
      <c r="E1149" s="169"/>
      <c r="F1149" s="117"/>
      <c r="G1149" s="228"/>
    </row>
    <row r="1150">
      <c r="A1150" s="30"/>
      <c r="B1150" s="129" t="str">
        <f> VLOOKUP($A1150,datasets!$A:$B,2,0)</f>
        <v>#N/A</v>
      </c>
      <c r="C1150" s="26"/>
      <c r="D1150" s="176"/>
      <c r="E1150" s="169"/>
      <c r="F1150" s="117"/>
      <c r="G1150" s="228"/>
    </row>
    <row r="1151">
      <c r="A1151" s="30"/>
      <c r="B1151" s="129" t="str">
        <f> VLOOKUP($A1151,datasets!$A:$B,2,0)</f>
        <v>#N/A</v>
      </c>
      <c r="C1151" s="26"/>
      <c r="D1151" s="176"/>
      <c r="E1151" s="169"/>
      <c r="F1151" s="117"/>
      <c r="G1151" s="228"/>
    </row>
    <row r="1152">
      <c r="A1152" s="30"/>
      <c r="B1152" s="129" t="str">
        <f> VLOOKUP($A1152,datasets!$A:$B,2,0)</f>
        <v>#N/A</v>
      </c>
      <c r="C1152" s="26"/>
      <c r="D1152" s="176"/>
      <c r="E1152" s="169"/>
      <c r="F1152" s="117"/>
      <c r="G1152" s="228"/>
    </row>
    <row r="1153">
      <c r="A1153" s="30"/>
      <c r="B1153" s="129" t="str">
        <f> VLOOKUP($A1153,datasets!$A:$B,2,0)</f>
        <v>#N/A</v>
      </c>
      <c r="C1153" s="26"/>
      <c r="D1153" s="176"/>
      <c r="E1153" s="169"/>
      <c r="F1153" s="117"/>
      <c r="G1153" s="228"/>
    </row>
    <row r="1154">
      <c r="A1154" s="30"/>
      <c r="B1154" s="129" t="str">
        <f> VLOOKUP($A1154,datasets!$A:$B,2,0)</f>
        <v>#N/A</v>
      </c>
      <c r="C1154" s="26"/>
      <c r="D1154" s="176"/>
      <c r="E1154" s="169"/>
      <c r="F1154" s="117"/>
      <c r="G1154" s="228"/>
    </row>
    <row r="1155">
      <c r="A1155" s="30"/>
      <c r="B1155" s="129" t="str">
        <f> VLOOKUP($A1155,datasets!$A:$B,2,0)</f>
        <v>#N/A</v>
      </c>
      <c r="C1155" s="26"/>
      <c r="D1155" s="176"/>
      <c r="E1155" s="169"/>
      <c r="F1155" s="117"/>
      <c r="G1155" s="228"/>
    </row>
    <row r="1156">
      <c r="A1156" s="30"/>
      <c r="B1156" s="129" t="str">
        <f> VLOOKUP($A1156,datasets!$A:$B,2,0)</f>
        <v>#N/A</v>
      </c>
      <c r="C1156" s="26"/>
      <c r="D1156" s="176"/>
      <c r="E1156" s="169"/>
      <c r="F1156" s="117"/>
      <c r="G1156" s="228"/>
    </row>
    <row r="1157">
      <c r="A1157" s="30"/>
      <c r="B1157" s="129" t="str">
        <f> VLOOKUP($A1157,datasets!$A:$B,2,0)</f>
        <v>#N/A</v>
      </c>
      <c r="C1157" s="26"/>
      <c r="D1157" s="176"/>
      <c r="E1157" s="169"/>
      <c r="F1157" s="117"/>
      <c r="G1157" s="228"/>
    </row>
    <row r="1158">
      <c r="A1158" s="30"/>
      <c r="B1158" s="129" t="str">
        <f> VLOOKUP($A1158,datasets!$A:$B,2,0)</f>
        <v>#N/A</v>
      </c>
      <c r="C1158" s="26"/>
      <c r="D1158" s="176"/>
      <c r="E1158" s="169"/>
      <c r="F1158" s="117"/>
      <c r="G1158" s="228"/>
    </row>
    <row r="1159">
      <c r="A1159" s="30"/>
      <c r="B1159" s="129" t="str">
        <f> VLOOKUP($A1159,datasets!$A:$B,2,0)</f>
        <v>#N/A</v>
      </c>
      <c r="C1159" s="26"/>
      <c r="D1159" s="176"/>
      <c r="E1159" s="169"/>
      <c r="F1159" s="117"/>
      <c r="G1159" s="228"/>
    </row>
    <row r="1160">
      <c r="A1160" s="30"/>
      <c r="B1160" s="129" t="str">
        <f> VLOOKUP($A1160,datasets!$A:$B,2,0)</f>
        <v>#N/A</v>
      </c>
      <c r="C1160" s="26"/>
      <c r="D1160" s="176"/>
      <c r="E1160" s="169"/>
      <c r="F1160" s="117"/>
      <c r="G1160" s="228"/>
    </row>
    <row r="1161">
      <c r="A1161" s="30"/>
      <c r="B1161" s="129" t="str">
        <f> VLOOKUP($A1161,datasets!$A:$B,2,0)</f>
        <v>#N/A</v>
      </c>
      <c r="C1161" s="26"/>
      <c r="D1161" s="176"/>
      <c r="E1161" s="169"/>
      <c r="F1161" s="117"/>
      <c r="G1161" s="228"/>
    </row>
    <row r="1162">
      <c r="A1162" s="30"/>
      <c r="B1162" s="129" t="str">
        <f> VLOOKUP($A1162,datasets!$A:$B,2,0)</f>
        <v>#N/A</v>
      </c>
      <c r="C1162" s="26"/>
      <c r="D1162" s="176"/>
      <c r="E1162" s="169"/>
      <c r="F1162" s="117"/>
      <c r="G1162" s="228"/>
    </row>
    <row r="1163">
      <c r="A1163" s="30"/>
      <c r="B1163" s="129" t="str">
        <f> VLOOKUP($A1163,datasets!$A:$B,2,0)</f>
        <v>#N/A</v>
      </c>
      <c r="C1163" s="26"/>
      <c r="D1163" s="176"/>
      <c r="E1163" s="169"/>
      <c r="F1163" s="117"/>
      <c r="G1163" s="228"/>
    </row>
    <row r="1164">
      <c r="A1164" s="30"/>
      <c r="B1164" s="129" t="str">
        <f> VLOOKUP($A1164,datasets!$A:$B,2,0)</f>
        <v>#N/A</v>
      </c>
      <c r="C1164" s="26"/>
      <c r="D1164" s="176"/>
      <c r="E1164" s="169"/>
      <c r="F1164" s="117"/>
      <c r="G1164" s="228"/>
    </row>
    <row r="1165">
      <c r="A1165" s="30"/>
      <c r="B1165" s="129" t="str">
        <f> VLOOKUP($A1165,datasets!$A:$B,2,0)</f>
        <v>#N/A</v>
      </c>
      <c r="C1165" s="26"/>
      <c r="D1165" s="176"/>
      <c r="E1165" s="169"/>
      <c r="F1165" s="117"/>
      <c r="G1165" s="228"/>
    </row>
    <row r="1166">
      <c r="A1166" s="30"/>
      <c r="B1166" s="129" t="str">
        <f> VLOOKUP($A1166,datasets!$A:$B,2,0)</f>
        <v>#N/A</v>
      </c>
      <c r="C1166" s="26"/>
      <c r="D1166" s="176"/>
      <c r="E1166" s="169"/>
      <c r="F1166" s="117"/>
      <c r="G1166" s="228"/>
    </row>
    <row r="1167">
      <c r="A1167" s="30"/>
      <c r="B1167" s="129" t="str">
        <f> VLOOKUP($A1167,datasets!$A:$B,2,0)</f>
        <v>#N/A</v>
      </c>
      <c r="C1167" s="26"/>
      <c r="D1167" s="176"/>
      <c r="E1167" s="169"/>
      <c r="F1167" s="117"/>
      <c r="G1167" s="228"/>
    </row>
    <row r="1168">
      <c r="A1168" s="30"/>
      <c r="B1168" s="129" t="str">
        <f> VLOOKUP($A1168,datasets!$A:$B,2,0)</f>
        <v>#N/A</v>
      </c>
      <c r="C1168" s="26"/>
      <c r="D1168" s="176"/>
      <c r="E1168" s="169"/>
      <c r="F1168" s="117"/>
      <c r="G1168" s="228"/>
    </row>
    <row r="1169">
      <c r="A1169" s="30"/>
      <c r="B1169" s="129" t="str">
        <f> VLOOKUP($A1169,datasets!$A:$B,2,0)</f>
        <v>#N/A</v>
      </c>
      <c r="C1169" s="26"/>
      <c r="D1169" s="176"/>
      <c r="E1169" s="169"/>
      <c r="F1169" s="117"/>
      <c r="G1169" s="228"/>
    </row>
    <row r="1170">
      <c r="A1170" s="30"/>
      <c r="B1170" s="129" t="str">
        <f> VLOOKUP($A1170,datasets!$A:$B,2,0)</f>
        <v>#N/A</v>
      </c>
      <c r="C1170" s="26"/>
      <c r="D1170" s="176"/>
      <c r="E1170" s="169"/>
      <c r="F1170" s="117"/>
      <c r="G1170" s="228"/>
    </row>
    <row r="1171">
      <c r="A1171" s="30"/>
      <c r="B1171" s="129" t="str">
        <f> VLOOKUP($A1171,datasets!$A:$B,2,0)</f>
        <v>#N/A</v>
      </c>
      <c r="C1171" s="26"/>
      <c r="D1171" s="176"/>
      <c r="E1171" s="169"/>
      <c r="F1171" s="117"/>
      <c r="G1171" s="228"/>
    </row>
    <row r="1172">
      <c r="A1172" s="30"/>
      <c r="B1172" s="129" t="str">
        <f> VLOOKUP($A1172,datasets!$A:$B,2,0)</f>
        <v>#N/A</v>
      </c>
      <c r="C1172" s="26"/>
      <c r="D1172" s="176"/>
      <c r="E1172" s="169"/>
      <c r="F1172" s="117"/>
      <c r="G1172" s="228"/>
    </row>
    <row r="1173">
      <c r="A1173" s="30"/>
      <c r="B1173" s="129" t="str">
        <f> VLOOKUP($A1173,datasets!$A:$B,2,0)</f>
        <v>#N/A</v>
      </c>
      <c r="C1173" s="26"/>
      <c r="D1173" s="176"/>
      <c r="E1173" s="169"/>
      <c r="F1173" s="117"/>
      <c r="G1173" s="228"/>
    </row>
    <row r="1174">
      <c r="A1174" s="30"/>
      <c r="B1174" s="129" t="str">
        <f> VLOOKUP($A1174,datasets!$A:$B,2,0)</f>
        <v>#N/A</v>
      </c>
      <c r="C1174" s="26"/>
      <c r="D1174" s="176"/>
      <c r="E1174" s="169"/>
      <c r="F1174" s="117"/>
      <c r="G1174" s="228"/>
    </row>
    <row r="1175">
      <c r="A1175" s="30"/>
      <c r="B1175" s="129" t="str">
        <f> VLOOKUP($A1175,datasets!$A:$B,2,0)</f>
        <v>#N/A</v>
      </c>
      <c r="C1175" s="26"/>
      <c r="D1175" s="176"/>
      <c r="E1175" s="169"/>
      <c r="F1175" s="117"/>
      <c r="G1175" s="228"/>
    </row>
    <row r="1176">
      <c r="A1176" s="30"/>
      <c r="B1176" s="129" t="str">
        <f> VLOOKUP($A1176,datasets!$A:$B,2,0)</f>
        <v>#N/A</v>
      </c>
      <c r="C1176" s="26"/>
      <c r="D1176" s="176"/>
      <c r="E1176" s="169"/>
      <c r="F1176" s="117"/>
      <c r="G1176" s="228"/>
    </row>
    <row r="1177">
      <c r="A1177" s="30"/>
      <c r="B1177" s="129" t="str">
        <f> VLOOKUP($A1177,datasets!$A:$B,2,0)</f>
        <v>#N/A</v>
      </c>
      <c r="C1177" s="26"/>
      <c r="D1177" s="176"/>
      <c r="E1177" s="169"/>
      <c r="F1177" s="117"/>
      <c r="G1177" s="228"/>
    </row>
    <row r="1178">
      <c r="A1178" s="30"/>
      <c r="B1178" s="129" t="str">
        <f> VLOOKUP($A1178,datasets!$A:$B,2,0)</f>
        <v>#N/A</v>
      </c>
      <c r="C1178" s="26"/>
      <c r="D1178" s="176"/>
      <c r="E1178" s="169"/>
      <c r="F1178" s="117"/>
      <c r="G1178" s="228"/>
    </row>
    <row r="1179">
      <c r="A1179" s="30"/>
      <c r="B1179" s="129" t="str">
        <f> VLOOKUP($A1179,datasets!$A:$B,2,0)</f>
        <v>#N/A</v>
      </c>
      <c r="C1179" s="26"/>
      <c r="D1179" s="176"/>
      <c r="E1179" s="169"/>
      <c r="F1179" s="117"/>
      <c r="G1179" s="228"/>
    </row>
    <row r="1180">
      <c r="A1180" s="30"/>
      <c r="B1180" s="129" t="str">
        <f> VLOOKUP($A1180,datasets!$A:$B,2,0)</f>
        <v>#N/A</v>
      </c>
      <c r="C1180" s="26"/>
      <c r="D1180" s="176"/>
      <c r="E1180" s="169"/>
      <c r="F1180" s="117"/>
      <c r="G1180" s="228"/>
    </row>
    <row r="1181">
      <c r="A1181" s="30"/>
      <c r="B1181" s="129" t="str">
        <f> VLOOKUP($A1181,datasets!$A:$B,2,0)</f>
        <v>#N/A</v>
      </c>
      <c r="C1181" s="26"/>
      <c r="D1181" s="176"/>
      <c r="E1181" s="169"/>
      <c r="F1181" s="117"/>
      <c r="G1181" s="228"/>
    </row>
    <row r="1182">
      <c r="A1182" s="30"/>
      <c r="B1182" s="129" t="str">
        <f> VLOOKUP($A1182,datasets!$A:$B,2,0)</f>
        <v>#N/A</v>
      </c>
      <c r="C1182" s="26"/>
      <c r="D1182" s="176"/>
      <c r="E1182" s="169"/>
      <c r="F1182" s="117"/>
      <c r="G1182" s="228"/>
    </row>
    <row r="1183">
      <c r="A1183" s="30"/>
      <c r="B1183" s="129" t="str">
        <f> VLOOKUP($A1183,datasets!$A:$B,2,0)</f>
        <v>#N/A</v>
      </c>
      <c r="C1183" s="26"/>
      <c r="D1183" s="176"/>
      <c r="E1183" s="169"/>
      <c r="F1183" s="117"/>
      <c r="G1183" s="228"/>
    </row>
    <row r="1184">
      <c r="A1184" s="30"/>
      <c r="B1184" s="129" t="str">
        <f> VLOOKUP($A1184,datasets!$A:$B,2,0)</f>
        <v>#N/A</v>
      </c>
      <c r="C1184" s="26"/>
      <c r="D1184" s="176"/>
      <c r="E1184" s="169"/>
      <c r="F1184" s="117"/>
      <c r="G1184" s="228"/>
    </row>
    <row r="1185">
      <c r="A1185" s="30"/>
      <c r="B1185" s="129" t="str">
        <f> VLOOKUP($A1185,datasets!$A:$B,2,0)</f>
        <v>#N/A</v>
      </c>
      <c r="C1185" s="26"/>
      <c r="D1185" s="176"/>
      <c r="E1185" s="169"/>
      <c r="F1185" s="117"/>
      <c r="G1185" s="228"/>
    </row>
    <row r="1186">
      <c r="A1186" s="30"/>
      <c r="B1186" s="129" t="str">
        <f> VLOOKUP($A1186,datasets!$A:$B,2,0)</f>
        <v>#N/A</v>
      </c>
      <c r="C1186" s="26"/>
      <c r="D1186" s="176"/>
      <c r="E1186" s="169"/>
      <c r="F1186" s="117"/>
      <c r="G1186" s="228"/>
    </row>
    <row r="1187">
      <c r="A1187" s="30"/>
      <c r="B1187" s="129" t="str">
        <f> VLOOKUP($A1187,datasets!$A:$B,2,0)</f>
        <v>#N/A</v>
      </c>
      <c r="C1187" s="26"/>
      <c r="D1187" s="176"/>
      <c r="E1187" s="169"/>
      <c r="F1187" s="117"/>
      <c r="G1187" s="228"/>
    </row>
    <row r="1188">
      <c r="A1188" s="30"/>
      <c r="B1188" s="129" t="str">
        <f> VLOOKUP($A1188,datasets!$A:$B,2,0)</f>
        <v>#N/A</v>
      </c>
      <c r="C1188" s="26"/>
      <c r="D1188" s="176"/>
      <c r="E1188" s="169"/>
      <c r="F1188" s="117"/>
      <c r="G1188" s="228"/>
    </row>
    <row r="1189">
      <c r="A1189" s="30"/>
      <c r="B1189" s="129" t="str">
        <f> VLOOKUP($A1189,datasets!$A:$B,2,0)</f>
        <v>#N/A</v>
      </c>
      <c r="C1189" s="26"/>
      <c r="D1189" s="176"/>
      <c r="E1189" s="169"/>
      <c r="F1189" s="117"/>
      <c r="G1189" s="228"/>
    </row>
    <row r="1190">
      <c r="A1190" s="30"/>
      <c r="B1190" s="129" t="str">
        <f> VLOOKUP($A1190,datasets!$A:$B,2,0)</f>
        <v>#N/A</v>
      </c>
      <c r="C1190" s="26"/>
      <c r="D1190" s="176"/>
      <c r="E1190" s="169"/>
      <c r="F1190" s="117"/>
      <c r="G1190" s="228"/>
    </row>
    <row r="1191">
      <c r="A1191" s="30"/>
      <c r="B1191" s="129" t="str">
        <f> VLOOKUP($A1191,datasets!$A:$B,2,0)</f>
        <v>#N/A</v>
      </c>
      <c r="C1191" s="26"/>
      <c r="D1191" s="176"/>
      <c r="E1191" s="169"/>
      <c r="F1191" s="117"/>
      <c r="G1191" s="228"/>
    </row>
    <row r="1192">
      <c r="A1192" s="30"/>
      <c r="B1192" s="129" t="str">
        <f> VLOOKUP($A1192,datasets!$A:$B,2,0)</f>
        <v>#N/A</v>
      </c>
      <c r="C1192" s="26"/>
      <c r="D1192" s="176"/>
      <c r="E1192" s="169"/>
      <c r="F1192" s="117"/>
      <c r="G1192" s="228"/>
    </row>
    <row r="1193">
      <c r="A1193" s="30"/>
      <c r="B1193" s="129" t="str">
        <f> VLOOKUP($A1193,datasets!$A:$B,2,0)</f>
        <v>#N/A</v>
      </c>
      <c r="C1193" s="26"/>
      <c r="D1193" s="176"/>
      <c r="E1193" s="169"/>
      <c r="F1193" s="117"/>
      <c r="G1193" s="228"/>
    </row>
    <row r="1194">
      <c r="A1194" s="30"/>
      <c r="B1194" s="129" t="str">
        <f> VLOOKUP($A1194,datasets!$A:$B,2,0)</f>
        <v>#N/A</v>
      </c>
      <c r="C1194" s="26"/>
      <c r="D1194" s="176"/>
      <c r="E1194" s="169"/>
      <c r="F1194" s="117"/>
      <c r="G1194" s="228"/>
    </row>
    <row r="1195">
      <c r="A1195" s="30"/>
      <c r="B1195" s="129" t="str">
        <f> VLOOKUP($A1195,datasets!$A:$B,2,0)</f>
        <v>#N/A</v>
      </c>
      <c r="C1195" s="26"/>
      <c r="D1195" s="176"/>
      <c r="E1195" s="169"/>
      <c r="F1195" s="117"/>
      <c r="G1195" s="228"/>
    </row>
    <row r="1196">
      <c r="A1196" s="30"/>
      <c r="B1196" s="129" t="str">
        <f> VLOOKUP($A1196,datasets!$A:$B,2,0)</f>
        <v>#N/A</v>
      </c>
      <c r="C1196" s="26"/>
      <c r="D1196" s="176"/>
      <c r="E1196" s="169"/>
      <c r="F1196" s="117"/>
      <c r="G1196" s="228"/>
    </row>
    <row r="1197">
      <c r="A1197" s="30"/>
      <c r="B1197" s="129" t="str">
        <f> VLOOKUP($A1197,datasets!$A:$B,2,0)</f>
        <v>#N/A</v>
      </c>
      <c r="C1197" s="26"/>
      <c r="D1197" s="176"/>
      <c r="E1197" s="169"/>
      <c r="F1197" s="117"/>
      <c r="G1197" s="228"/>
    </row>
    <row r="1198">
      <c r="A1198" s="30"/>
      <c r="B1198" s="129" t="str">
        <f> VLOOKUP($A1198,datasets!$A:$B,2,0)</f>
        <v>#N/A</v>
      </c>
      <c r="C1198" s="26"/>
      <c r="D1198" s="176"/>
      <c r="E1198" s="169"/>
      <c r="F1198" s="117"/>
      <c r="G1198" s="228"/>
    </row>
    <row r="1199">
      <c r="A1199" s="30"/>
      <c r="B1199" s="129" t="str">
        <f> VLOOKUP($A1199,datasets!$A:$B,2,0)</f>
        <v>#N/A</v>
      </c>
      <c r="C1199" s="26"/>
      <c r="D1199" s="176"/>
      <c r="E1199" s="169"/>
      <c r="F1199" s="117"/>
      <c r="G1199" s="228"/>
    </row>
    <row r="1200">
      <c r="A1200" s="30"/>
      <c r="B1200" s="129" t="str">
        <f> VLOOKUP($A1200,datasets!$A:$B,2,0)</f>
        <v>#N/A</v>
      </c>
      <c r="C1200" s="26"/>
      <c r="D1200" s="176"/>
      <c r="E1200" s="169"/>
      <c r="F1200" s="117"/>
      <c r="G1200" s="228"/>
    </row>
    <row r="1201">
      <c r="A1201" s="30"/>
      <c r="B1201" s="129" t="str">
        <f> VLOOKUP($A1201,datasets!$A:$B,2,0)</f>
        <v>#N/A</v>
      </c>
      <c r="C1201" s="26"/>
      <c r="D1201" s="176"/>
      <c r="E1201" s="169"/>
      <c r="F1201" s="117"/>
      <c r="G1201" s="228"/>
    </row>
    <row r="1202">
      <c r="A1202" s="30"/>
      <c r="B1202" s="129" t="str">
        <f> VLOOKUP($A1202,datasets!$A:$B,2,0)</f>
        <v>#N/A</v>
      </c>
      <c r="C1202" s="26"/>
      <c r="D1202" s="176"/>
      <c r="E1202" s="169"/>
      <c r="F1202" s="117"/>
      <c r="G1202" s="228"/>
    </row>
    <row r="1203">
      <c r="A1203" s="30"/>
      <c r="B1203" s="129" t="str">
        <f> VLOOKUP($A1203,datasets!$A:$B,2,0)</f>
        <v>#N/A</v>
      </c>
      <c r="C1203" s="26"/>
      <c r="D1203" s="176"/>
      <c r="E1203" s="169"/>
      <c r="F1203" s="117"/>
      <c r="G1203" s="228"/>
    </row>
    <row r="1204">
      <c r="A1204" s="30"/>
      <c r="B1204" s="129" t="str">
        <f> VLOOKUP($A1204,datasets!$A:$B,2,0)</f>
        <v>#N/A</v>
      </c>
      <c r="C1204" s="26"/>
      <c r="D1204" s="176"/>
      <c r="E1204" s="169"/>
      <c r="F1204" s="117"/>
      <c r="G1204" s="228"/>
    </row>
    <row r="1205">
      <c r="A1205" s="30"/>
      <c r="B1205" s="129" t="str">
        <f> VLOOKUP($A1205,datasets!$A:$B,2,0)</f>
        <v>#N/A</v>
      </c>
      <c r="C1205" s="26"/>
      <c r="D1205" s="176"/>
      <c r="E1205" s="169"/>
      <c r="F1205" s="117"/>
      <c r="G1205" s="228"/>
    </row>
    <row r="1206">
      <c r="A1206" s="30"/>
      <c r="B1206" s="129" t="str">
        <f> VLOOKUP($A1206,datasets!$A:$B,2,0)</f>
        <v>#N/A</v>
      </c>
      <c r="C1206" s="26"/>
      <c r="D1206" s="176"/>
      <c r="E1206" s="169"/>
      <c r="F1206" s="117"/>
      <c r="G1206" s="228"/>
    </row>
    <row r="1207">
      <c r="A1207" s="30"/>
      <c r="B1207" s="129" t="str">
        <f> VLOOKUP($A1207,datasets!$A:$B,2,0)</f>
        <v>#N/A</v>
      </c>
      <c r="C1207" s="26"/>
      <c r="D1207" s="176"/>
      <c r="E1207" s="169"/>
      <c r="F1207" s="117"/>
      <c r="G1207" s="228"/>
    </row>
    <row r="1208">
      <c r="A1208" s="30"/>
      <c r="B1208" s="129" t="str">
        <f> VLOOKUP($A1208,datasets!$A:$B,2,0)</f>
        <v>#N/A</v>
      </c>
      <c r="C1208" s="26"/>
      <c r="D1208" s="176"/>
      <c r="E1208" s="169"/>
      <c r="F1208" s="117"/>
      <c r="G1208" s="228"/>
    </row>
    <row r="1209">
      <c r="A1209" s="30"/>
      <c r="B1209" s="129" t="str">
        <f> VLOOKUP($A1209,datasets!$A:$B,2,0)</f>
        <v>#N/A</v>
      </c>
      <c r="C1209" s="26"/>
      <c r="D1209" s="176"/>
      <c r="E1209" s="169"/>
      <c r="F1209" s="117"/>
      <c r="G1209" s="228"/>
    </row>
    <row r="1210">
      <c r="A1210" s="30"/>
      <c r="B1210" s="129" t="str">
        <f> VLOOKUP($A1210,datasets!$A:$B,2,0)</f>
        <v>#N/A</v>
      </c>
      <c r="C1210" s="26"/>
      <c r="D1210" s="176"/>
      <c r="E1210" s="169"/>
      <c r="F1210" s="117"/>
      <c r="G1210" s="228"/>
    </row>
    <row r="1211">
      <c r="A1211" s="30"/>
      <c r="B1211" s="129" t="str">
        <f> VLOOKUP($A1211,datasets!$A:$B,2,0)</f>
        <v>#N/A</v>
      </c>
      <c r="C1211" s="26"/>
      <c r="D1211" s="176"/>
      <c r="E1211" s="169"/>
      <c r="F1211" s="117"/>
      <c r="G1211" s="228"/>
    </row>
    <row r="1212">
      <c r="A1212" s="30"/>
      <c r="B1212" s="129" t="str">
        <f> VLOOKUP($A1212,datasets!$A:$B,2,0)</f>
        <v>#N/A</v>
      </c>
      <c r="C1212" s="26"/>
      <c r="D1212" s="176"/>
      <c r="E1212" s="169"/>
      <c r="F1212" s="117"/>
      <c r="G1212" s="228"/>
    </row>
    <row r="1213">
      <c r="A1213" s="30"/>
      <c r="B1213" s="129" t="str">
        <f> VLOOKUP($A1213,datasets!$A:$B,2,0)</f>
        <v>#N/A</v>
      </c>
      <c r="C1213" s="26"/>
      <c r="D1213" s="176"/>
      <c r="E1213" s="169"/>
      <c r="F1213" s="117"/>
      <c r="G1213" s="228"/>
    </row>
    <row r="1214">
      <c r="A1214" s="30"/>
      <c r="B1214" s="129" t="str">
        <f> VLOOKUP($A1214,datasets!$A:$B,2,0)</f>
        <v>#N/A</v>
      </c>
      <c r="C1214" s="26"/>
      <c r="D1214" s="176"/>
      <c r="E1214" s="169"/>
      <c r="F1214" s="117"/>
      <c r="G1214" s="228"/>
    </row>
    <row r="1215">
      <c r="A1215" s="30"/>
      <c r="B1215" s="129" t="str">
        <f> VLOOKUP($A1215,datasets!$A:$B,2,0)</f>
        <v>#N/A</v>
      </c>
      <c r="C1215" s="26"/>
      <c r="D1215" s="176"/>
      <c r="E1215" s="169"/>
      <c r="F1215" s="117"/>
      <c r="G1215" s="228"/>
    </row>
    <row r="1216">
      <c r="A1216" s="30"/>
      <c r="B1216" s="129" t="str">
        <f> VLOOKUP($A1216,datasets!$A:$B,2,0)</f>
        <v>#N/A</v>
      </c>
      <c r="C1216" s="26"/>
      <c r="D1216" s="176"/>
      <c r="E1216" s="169"/>
      <c r="F1216" s="117"/>
      <c r="G1216" s="228"/>
    </row>
    <row r="1217">
      <c r="A1217" s="30"/>
      <c r="B1217" s="129" t="str">
        <f> VLOOKUP($A1217,datasets!$A:$B,2,0)</f>
        <v>#N/A</v>
      </c>
      <c r="C1217" s="26"/>
      <c r="D1217" s="176"/>
      <c r="E1217" s="169"/>
      <c r="F1217" s="117"/>
      <c r="G1217" s="228"/>
    </row>
    <row r="1218">
      <c r="A1218" s="30"/>
      <c r="B1218" s="129" t="str">
        <f> VLOOKUP($A1218,datasets!$A:$B,2,0)</f>
        <v>#N/A</v>
      </c>
      <c r="C1218" s="26"/>
      <c r="D1218" s="176"/>
      <c r="E1218" s="169"/>
      <c r="F1218" s="117"/>
      <c r="G1218" s="228"/>
    </row>
    <row r="1219">
      <c r="A1219" s="30"/>
      <c r="B1219" s="129" t="str">
        <f> VLOOKUP($A1219,datasets!$A:$B,2,0)</f>
        <v>#N/A</v>
      </c>
      <c r="C1219" s="26"/>
      <c r="D1219" s="176"/>
      <c r="E1219" s="169"/>
      <c r="F1219" s="117"/>
      <c r="G1219" s="228"/>
    </row>
    <row r="1220">
      <c r="A1220" s="30"/>
      <c r="B1220" s="129" t="str">
        <f> VLOOKUP($A1220,datasets!$A:$B,2,0)</f>
        <v>#N/A</v>
      </c>
      <c r="C1220" s="26"/>
      <c r="D1220" s="176"/>
      <c r="E1220" s="169"/>
      <c r="F1220" s="117"/>
      <c r="G1220" s="228"/>
    </row>
    <row r="1221">
      <c r="A1221" s="30"/>
      <c r="B1221" s="129" t="str">
        <f> VLOOKUP($A1221,datasets!$A:$B,2,0)</f>
        <v>#N/A</v>
      </c>
      <c r="C1221" s="26"/>
      <c r="D1221" s="176"/>
      <c r="E1221" s="169"/>
      <c r="F1221" s="117"/>
      <c r="G1221" s="228"/>
    </row>
    <row r="1222">
      <c r="A1222" s="30"/>
      <c r="B1222" s="129" t="str">
        <f> VLOOKUP($A1222,datasets!$A:$B,2,0)</f>
        <v>#N/A</v>
      </c>
      <c r="C1222" s="26"/>
      <c r="D1222" s="176"/>
      <c r="E1222" s="169"/>
      <c r="F1222" s="117"/>
      <c r="G1222" s="228"/>
    </row>
    <row r="1223">
      <c r="A1223" s="30"/>
      <c r="B1223" s="129" t="str">
        <f> VLOOKUP($A1223,datasets!$A:$B,2,0)</f>
        <v>#N/A</v>
      </c>
      <c r="C1223" s="26"/>
      <c r="D1223" s="176"/>
      <c r="E1223" s="169"/>
      <c r="F1223" s="117"/>
      <c r="G1223" s="228"/>
    </row>
    <row r="1224">
      <c r="A1224" s="30"/>
      <c r="B1224" s="129" t="str">
        <f> VLOOKUP($A1224,datasets!$A:$B,2,0)</f>
        <v>#N/A</v>
      </c>
      <c r="C1224" s="26"/>
      <c r="D1224" s="176"/>
      <c r="E1224" s="169"/>
      <c r="F1224" s="117"/>
      <c r="G1224" s="228"/>
    </row>
    <row r="1225">
      <c r="A1225" s="30"/>
      <c r="B1225" s="129" t="str">
        <f> VLOOKUP($A1225,datasets!$A:$B,2,0)</f>
        <v>#N/A</v>
      </c>
      <c r="C1225" s="26"/>
      <c r="D1225" s="176"/>
      <c r="E1225" s="169"/>
      <c r="F1225" s="117"/>
      <c r="G1225" s="228"/>
    </row>
    <row r="1226">
      <c r="A1226" s="30"/>
      <c r="B1226" s="129" t="str">
        <f> VLOOKUP($A1226,datasets!$A:$B,2,0)</f>
        <v>#N/A</v>
      </c>
      <c r="C1226" s="26"/>
      <c r="D1226" s="176"/>
      <c r="E1226" s="169"/>
      <c r="F1226" s="117"/>
      <c r="G1226" s="228"/>
    </row>
    <row r="1227">
      <c r="A1227" s="30"/>
      <c r="B1227" s="129" t="str">
        <f> VLOOKUP($A1227,datasets!$A:$B,2,0)</f>
        <v>#N/A</v>
      </c>
      <c r="C1227" s="26"/>
      <c r="D1227" s="176"/>
      <c r="E1227" s="169"/>
      <c r="F1227" s="117"/>
      <c r="G1227" s="228"/>
    </row>
    <row r="1228">
      <c r="A1228" s="30"/>
      <c r="B1228" s="129" t="str">
        <f> VLOOKUP($A1228,datasets!$A:$B,2,0)</f>
        <v>#N/A</v>
      </c>
      <c r="C1228" s="26"/>
      <c r="D1228" s="176"/>
      <c r="E1228" s="169"/>
      <c r="F1228" s="117"/>
      <c r="G1228" s="228"/>
    </row>
    <row r="1229">
      <c r="A1229" s="30"/>
      <c r="B1229" s="129" t="str">
        <f> VLOOKUP($A1229,datasets!$A:$B,2,0)</f>
        <v>#N/A</v>
      </c>
      <c r="C1229" s="26"/>
      <c r="D1229" s="176"/>
      <c r="E1229" s="169"/>
      <c r="F1229" s="117"/>
      <c r="G1229" s="228"/>
    </row>
    <row r="1230">
      <c r="A1230" s="30"/>
      <c r="B1230" s="129" t="str">
        <f> VLOOKUP($A1230,datasets!$A:$B,2,0)</f>
        <v>#N/A</v>
      </c>
      <c r="C1230" s="26"/>
      <c r="D1230" s="176"/>
      <c r="E1230" s="169"/>
      <c r="F1230" s="117"/>
      <c r="G1230" s="228"/>
    </row>
    <row r="1231">
      <c r="A1231" s="30"/>
      <c r="B1231" s="129" t="str">
        <f> VLOOKUP($A1231,datasets!$A:$B,2,0)</f>
        <v>#N/A</v>
      </c>
      <c r="C1231" s="26"/>
      <c r="D1231" s="176"/>
      <c r="E1231" s="169"/>
      <c r="F1231" s="117"/>
      <c r="G1231" s="228"/>
    </row>
    <row r="1232">
      <c r="A1232" s="30"/>
      <c r="B1232" s="129" t="str">
        <f> VLOOKUP($A1232,datasets!$A:$B,2,0)</f>
        <v>#N/A</v>
      </c>
      <c r="C1232" s="26"/>
      <c r="D1232" s="176"/>
      <c r="E1232" s="169"/>
      <c r="F1232" s="117"/>
      <c r="G1232" s="228"/>
    </row>
    <row r="1233">
      <c r="A1233" s="30"/>
      <c r="B1233" s="129" t="str">
        <f> VLOOKUP($A1233,datasets!$A:$B,2,0)</f>
        <v>#N/A</v>
      </c>
      <c r="C1233" s="26"/>
      <c r="D1233" s="176"/>
      <c r="E1233" s="169"/>
      <c r="F1233" s="117"/>
      <c r="G1233" s="228"/>
    </row>
    <row r="1234">
      <c r="A1234" s="30"/>
      <c r="B1234" s="129" t="str">
        <f> VLOOKUP($A1234,datasets!$A:$B,2,0)</f>
        <v>#N/A</v>
      </c>
      <c r="C1234" s="26"/>
      <c r="D1234" s="176"/>
      <c r="E1234" s="169"/>
      <c r="F1234" s="117"/>
      <c r="G1234" s="228"/>
    </row>
    <row r="1235">
      <c r="A1235" s="30"/>
      <c r="B1235" s="129" t="str">
        <f> VLOOKUP($A1235,datasets!$A:$B,2,0)</f>
        <v>#N/A</v>
      </c>
      <c r="C1235" s="26"/>
      <c r="D1235" s="176"/>
      <c r="E1235" s="169"/>
      <c r="F1235" s="117"/>
      <c r="G1235" s="228"/>
    </row>
    <row r="1236">
      <c r="A1236" s="30"/>
      <c r="B1236" s="129" t="str">
        <f> VLOOKUP($A1236,datasets!$A:$B,2,0)</f>
        <v>#N/A</v>
      </c>
      <c r="C1236" s="26"/>
      <c r="D1236" s="176"/>
      <c r="E1236" s="169"/>
      <c r="F1236" s="117"/>
      <c r="G1236" s="228"/>
    </row>
    <row r="1237">
      <c r="A1237" s="30"/>
      <c r="B1237" s="129" t="str">
        <f> VLOOKUP($A1237,datasets!$A:$B,2,0)</f>
        <v>#N/A</v>
      </c>
      <c r="C1237" s="26"/>
      <c r="D1237" s="176"/>
      <c r="E1237" s="169"/>
      <c r="F1237" s="117"/>
      <c r="G1237" s="228"/>
    </row>
    <row r="1238">
      <c r="A1238" s="30"/>
      <c r="B1238" s="129" t="str">
        <f> VLOOKUP($A1238,datasets!$A:$B,2,0)</f>
        <v>#N/A</v>
      </c>
      <c r="C1238" s="26"/>
      <c r="D1238" s="176"/>
      <c r="E1238" s="169"/>
      <c r="F1238" s="117"/>
      <c r="G1238" s="228"/>
    </row>
    <row r="1239">
      <c r="A1239" s="30"/>
      <c r="B1239" s="129" t="str">
        <f> VLOOKUP($A1239,datasets!$A:$B,2,0)</f>
        <v>#N/A</v>
      </c>
      <c r="C1239" s="26"/>
      <c r="D1239" s="176"/>
      <c r="E1239" s="169"/>
      <c r="F1239" s="117"/>
      <c r="G1239" s="228"/>
    </row>
    <row r="1240">
      <c r="A1240" s="30"/>
      <c r="B1240" s="129" t="str">
        <f> VLOOKUP($A1240,datasets!$A:$B,2,0)</f>
        <v>#N/A</v>
      </c>
      <c r="C1240" s="26"/>
      <c r="D1240" s="176"/>
      <c r="E1240" s="169"/>
      <c r="F1240" s="117"/>
      <c r="G1240" s="228"/>
    </row>
    <row r="1241">
      <c r="A1241" s="30"/>
      <c r="B1241" s="129" t="str">
        <f> VLOOKUP($A1241,datasets!$A:$B,2,0)</f>
        <v>#N/A</v>
      </c>
      <c r="C1241" s="26"/>
      <c r="D1241" s="176"/>
      <c r="E1241" s="169"/>
      <c r="F1241" s="117"/>
      <c r="G1241" s="228"/>
    </row>
    <row r="1242">
      <c r="A1242" s="30"/>
      <c r="B1242" s="129" t="str">
        <f> VLOOKUP($A1242,datasets!$A:$B,2,0)</f>
        <v>#N/A</v>
      </c>
      <c r="C1242" s="26"/>
      <c r="D1242" s="176"/>
      <c r="E1242" s="169"/>
      <c r="F1242" s="117"/>
      <c r="G1242" s="228"/>
    </row>
    <row r="1243">
      <c r="A1243" s="30"/>
      <c r="B1243" s="129" t="str">
        <f> VLOOKUP($A1243,datasets!$A:$B,2,0)</f>
        <v>#N/A</v>
      </c>
      <c r="C1243" s="26"/>
      <c r="D1243" s="176"/>
      <c r="E1243" s="169"/>
      <c r="F1243" s="117"/>
      <c r="G1243" s="228"/>
    </row>
    <row r="1244">
      <c r="A1244" s="30"/>
      <c r="B1244" s="129" t="str">
        <f> VLOOKUP($A1244,datasets!$A:$B,2,0)</f>
        <v>#N/A</v>
      </c>
      <c r="C1244" s="26"/>
      <c r="D1244" s="176"/>
      <c r="E1244" s="169"/>
      <c r="F1244" s="117"/>
      <c r="G1244" s="228"/>
    </row>
    <row r="1245">
      <c r="A1245" s="30"/>
      <c r="B1245" s="129" t="str">
        <f> VLOOKUP($A1245,datasets!$A:$B,2,0)</f>
        <v>#N/A</v>
      </c>
      <c r="C1245" s="26"/>
      <c r="D1245" s="176"/>
      <c r="E1245" s="169"/>
      <c r="F1245" s="117"/>
      <c r="G1245" s="228"/>
    </row>
    <row r="1246">
      <c r="A1246" s="30"/>
      <c r="B1246" s="129" t="str">
        <f> VLOOKUP($A1246,datasets!$A:$B,2,0)</f>
        <v>#N/A</v>
      </c>
      <c r="C1246" s="26"/>
      <c r="D1246" s="176"/>
      <c r="E1246" s="169"/>
      <c r="F1246" s="117"/>
      <c r="G1246" s="228"/>
    </row>
    <row r="1247">
      <c r="A1247" s="30"/>
      <c r="B1247" s="129" t="str">
        <f> VLOOKUP($A1247,datasets!$A:$B,2,0)</f>
        <v>#N/A</v>
      </c>
      <c r="C1247" s="26"/>
      <c r="D1247" s="176"/>
      <c r="E1247" s="169"/>
      <c r="F1247" s="117"/>
      <c r="G1247" s="228"/>
    </row>
    <row r="1248">
      <c r="A1248" s="30"/>
      <c r="B1248" s="129" t="str">
        <f> VLOOKUP($A1248,datasets!$A:$B,2,0)</f>
        <v>#N/A</v>
      </c>
      <c r="C1248" s="26"/>
      <c r="D1248" s="176"/>
      <c r="E1248" s="169"/>
      <c r="F1248" s="117"/>
      <c r="G1248" s="228"/>
    </row>
    <row r="1249">
      <c r="A1249" s="30"/>
      <c r="B1249" s="129" t="str">
        <f> VLOOKUP($A1249,datasets!$A:$B,2,0)</f>
        <v>#N/A</v>
      </c>
      <c r="C1249" s="26"/>
      <c r="D1249" s="176"/>
      <c r="E1249" s="169"/>
      <c r="F1249" s="117"/>
      <c r="G1249" s="228"/>
    </row>
    <row r="1250">
      <c r="A1250" s="30"/>
      <c r="B1250" s="129" t="str">
        <f> VLOOKUP($A1250,datasets!$A:$B,2,0)</f>
        <v>#N/A</v>
      </c>
      <c r="C1250" s="26"/>
      <c r="D1250" s="176"/>
      <c r="E1250" s="169"/>
      <c r="F1250" s="117"/>
      <c r="G1250" s="228"/>
    </row>
    <row r="1251">
      <c r="A1251" s="30"/>
      <c r="B1251" s="129" t="str">
        <f> VLOOKUP($A1251,datasets!$A:$B,2,0)</f>
        <v>#N/A</v>
      </c>
      <c r="C1251" s="26"/>
      <c r="D1251" s="176"/>
      <c r="E1251" s="169"/>
      <c r="F1251" s="117"/>
      <c r="G1251" s="228"/>
    </row>
    <row r="1252">
      <c r="A1252" s="30"/>
      <c r="B1252" s="129" t="str">
        <f> VLOOKUP($A1252,datasets!$A:$B,2,0)</f>
        <v>#N/A</v>
      </c>
      <c r="C1252" s="26"/>
      <c r="D1252" s="176"/>
      <c r="E1252" s="169"/>
      <c r="F1252" s="117"/>
      <c r="G1252" s="228"/>
    </row>
    <row r="1253">
      <c r="A1253" s="30"/>
      <c r="B1253" s="129" t="str">
        <f> VLOOKUP($A1253,datasets!$A:$B,2,0)</f>
        <v>#N/A</v>
      </c>
      <c r="C1253" s="26"/>
      <c r="D1253" s="176"/>
      <c r="E1253" s="169"/>
      <c r="F1253" s="117"/>
      <c r="G1253" s="228"/>
    </row>
    <row r="1254">
      <c r="A1254" s="30"/>
      <c r="B1254" s="129" t="str">
        <f> VLOOKUP($A1254,datasets!$A:$B,2,0)</f>
        <v>#N/A</v>
      </c>
      <c r="C1254" s="26"/>
      <c r="D1254" s="176"/>
      <c r="E1254" s="169"/>
      <c r="F1254" s="117"/>
      <c r="G1254" s="228"/>
    </row>
    <row r="1255">
      <c r="A1255" s="30"/>
      <c r="B1255" s="129" t="str">
        <f> VLOOKUP($A1255,datasets!$A:$B,2,0)</f>
        <v>#N/A</v>
      </c>
      <c r="C1255" s="26"/>
      <c r="D1255" s="176"/>
      <c r="E1255" s="169"/>
      <c r="F1255" s="117"/>
      <c r="G1255" s="228"/>
    </row>
    <row r="1256">
      <c r="A1256" s="30"/>
      <c r="B1256" s="129" t="str">
        <f> VLOOKUP($A1256,datasets!$A:$B,2,0)</f>
        <v>#N/A</v>
      </c>
      <c r="C1256" s="26"/>
      <c r="D1256" s="176"/>
      <c r="E1256" s="169"/>
      <c r="F1256" s="117"/>
      <c r="G1256" s="228"/>
    </row>
    <row r="1257">
      <c r="A1257" s="30"/>
      <c r="B1257" s="129" t="str">
        <f> VLOOKUP($A1257,datasets!$A:$B,2,0)</f>
        <v>#N/A</v>
      </c>
      <c r="C1257" s="26"/>
      <c r="D1257" s="176"/>
      <c r="E1257" s="169"/>
      <c r="F1257" s="117"/>
      <c r="G1257" s="228"/>
    </row>
    <row r="1258">
      <c r="A1258" s="30"/>
      <c r="B1258" s="129" t="str">
        <f> VLOOKUP($A1258,datasets!$A:$B,2,0)</f>
        <v>#N/A</v>
      </c>
      <c r="C1258" s="26"/>
      <c r="D1258" s="176"/>
      <c r="E1258" s="169"/>
      <c r="F1258" s="117"/>
      <c r="G1258" s="228"/>
    </row>
    <row r="1259">
      <c r="A1259" s="30"/>
      <c r="B1259" s="129" t="str">
        <f> VLOOKUP($A1259,datasets!$A:$B,2,0)</f>
        <v>#N/A</v>
      </c>
      <c r="C1259" s="26"/>
      <c r="D1259" s="176"/>
      <c r="E1259" s="169"/>
      <c r="F1259" s="117"/>
      <c r="G1259" s="228"/>
    </row>
    <row r="1260">
      <c r="A1260" s="30"/>
      <c r="B1260" s="129" t="str">
        <f> VLOOKUP($A1260,datasets!$A:$B,2,0)</f>
        <v>#N/A</v>
      </c>
      <c r="C1260" s="26"/>
      <c r="D1260" s="176"/>
      <c r="E1260" s="169"/>
      <c r="F1260" s="117"/>
      <c r="G1260" s="228"/>
    </row>
    <row r="1261">
      <c r="A1261" s="30"/>
      <c r="B1261" s="129" t="str">
        <f> VLOOKUP($A1261,datasets!$A:$B,2,0)</f>
        <v>#N/A</v>
      </c>
      <c r="C1261" s="26"/>
      <c r="D1261" s="176"/>
      <c r="E1261" s="169"/>
      <c r="F1261" s="117"/>
      <c r="G1261" s="228"/>
    </row>
    <row r="1262">
      <c r="A1262" s="30"/>
      <c r="B1262" s="129" t="str">
        <f> VLOOKUP($A1262,datasets!$A:$B,2,0)</f>
        <v>#N/A</v>
      </c>
      <c r="C1262" s="26"/>
      <c r="D1262" s="176"/>
      <c r="E1262" s="169"/>
      <c r="F1262" s="117"/>
      <c r="G1262" s="228"/>
    </row>
    <row r="1263">
      <c r="A1263" s="30"/>
      <c r="B1263" s="129" t="str">
        <f> VLOOKUP($A1263,datasets!$A:$B,2,0)</f>
        <v>#N/A</v>
      </c>
      <c r="C1263" s="26"/>
      <c r="D1263" s="176"/>
      <c r="E1263" s="169"/>
      <c r="F1263" s="117"/>
      <c r="G1263" s="228"/>
    </row>
    <row r="1264">
      <c r="A1264" s="30"/>
      <c r="B1264" s="129" t="str">
        <f> VLOOKUP($A1264,datasets!$A:$B,2,0)</f>
        <v>#N/A</v>
      </c>
      <c r="C1264" s="26"/>
      <c r="D1264" s="176"/>
      <c r="E1264" s="169"/>
      <c r="F1264" s="117"/>
      <c r="G1264" s="228"/>
    </row>
    <row r="1265">
      <c r="A1265" s="30"/>
      <c r="B1265" s="129" t="str">
        <f> VLOOKUP($A1265,datasets!$A:$B,2,0)</f>
        <v>#N/A</v>
      </c>
      <c r="C1265" s="26"/>
      <c r="D1265" s="176"/>
      <c r="E1265" s="169"/>
      <c r="F1265" s="117"/>
      <c r="G1265" s="228"/>
    </row>
    <row r="1266">
      <c r="A1266" s="30"/>
      <c r="B1266" s="129" t="str">
        <f> VLOOKUP($A1266,datasets!$A:$B,2,0)</f>
        <v>#N/A</v>
      </c>
      <c r="C1266" s="26"/>
      <c r="D1266" s="176"/>
      <c r="E1266" s="169"/>
      <c r="F1266" s="117"/>
      <c r="G1266" s="228"/>
    </row>
    <row r="1267">
      <c r="A1267" s="30"/>
      <c r="B1267" s="129" t="str">
        <f> VLOOKUP($A1267,datasets!$A:$B,2,0)</f>
        <v>#N/A</v>
      </c>
      <c r="C1267" s="26"/>
      <c r="D1267" s="176"/>
      <c r="E1267" s="169"/>
      <c r="F1267" s="117"/>
      <c r="G1267" s="228"/>
    </row>
    <row r="1268">
      <c r="A1268" s="30"/>
      <c r="B1268" s="129" t="str">
        <f> VLOOKUP($A1268,datasets!$A:$B,2,0)</f>
        <v>#N/A</v>
      </c>
      <c r="C1268" s="26"/>
      <c r="D1268" s="176"/>
      <c r="E1268" s="169"/>
      <c r="F1268" s="117"/>
      <c r="G1268" s="228"/>
    </row>
    <row r="1269">
      <c r="A1269" s="30"/>
      <c r="B1269" s="129" t="str">
        <f> VLOOKUP($A1269,datasets!$A:$B,2,0)</f>
        <v>#N/A</v>
      </c>
      <c r="C1269" s="26"/>
      <c r="D1269" s="176"/>
      <c r="E1269" s="169"/>
      <c r="F1269" s="117"/>
      <c r="G1269" s="228"/>
    </row>
    <row r="1270">
      <c r="A1270" s="30"/>
      <c r="B1270" s="129" t="str">
        <f> VLOOKUP($A1270,datasets!$A:$B,2,0)</f>
        <v>#N/A</v>
      </c>
      <c r="C1270" s="26"/>
      <c r="D1270" s="176"/>
      <c r="E1270" s="169"/>
      <c r="F1270" s="117"/>
      <c r="G1270" s="228"/>
    </row>
    <row r="1271">
      <c r="A1271" s="30"/>
      <c r="B1271" s="129" t="str">
        <f> VLOOKUP($A1271,datasets!$A:$B,2,0)</f>
        <v>#N/A</v>
      </c>
      <c r="C1271" s="26"/>
      <c r="D1271" s="176"/>
      <c r="E1271" s="169"/>
      <c r="F1271" s="117"/>
      <c r="G1271" s="228"/>
    </row>
    <row r="1272">
      <c r="A1272" s="30"/>
      <c r="B1272" s="129" t="str">
        <f> VLOOKUP($A1272,datasets!$A:$B,2,0)</f>
        <v>#N/A</v>
      </c>
      <c r="C1272" s="26"/>
      <c r="D1272" s="176"/>
      <c r="E1272" s="169"/>
      <c r="F1272" s="117"/>
      <c r="G1272" s="228"/>
    </row>
    <row r="1273">
      <c r="A1273" s="30"/>
      <c r="B1273" s="129" t="str">
        <f> VLOOKUP($A1273,datasets!$A:$B,2,0)</f>
        <v>#N/A</v>
      </c>
      <c r="C1273" s="26"/>
      <c r="D1273" s="176"/>
      <c r="E1273" s="169"/>
      <c r="F1273" s="117"/>
      <c r="G1273" s="228"/>
    </row>
    <row r="1274">
      <c r="A1274" s="30"/>
      <c r="B1274" s="129" t="str">
        <f> VLOOKUP($A1274,datasets!$A:$B,2,0)</f>
        <v>#N/A</v>
      </c>
      <c r="C1274" s="26"/>
      <c r="D1274" s="176"/>
      <c r="E1274" s="169"/>
      <c r="F1274" s="117"/>
      <c r="G1274" s="228"/>
    </row>
    <row r="1275">
      <c r="A1275" s="30"/>
      <c r="B1275" s="129" t="str">
        <f> VLOOKUP($A1275,datasets!$A:$B,2,0)</f>
        <v>#N/A</v>
      </c>
      <c r="C1275" s="26"/>
      <c r="D1275" s="176"/>
      <c r="E1275" s="169"/>
      <c r="F1275" s="117"/>
      <c r="G1275" s="228"/>
    </row>
    <row r="1276">
      <c r="A1276" s="30"/>
      <c r="B1276" s="129" t="str">
        <f> VLOOKUP($A1276,datasets!$A:$B,2,0)</f>
        <v>#N/A</v>
      </c>
      <c r="C1276" s="26"/>
      <c r="D1276" s="176"/>
      <c r="E1276" s="169"/>
      <c r="F1276" s="117"/>
      <c r="G1276" s="228"/>
    </row>
    <row r="1277">
      <c r="A1277" s="30"/>
      <c r="B1277" s="129" t="str">
        <f> VLOOKUP($A1277,datasets!$A:$B,2,0)</f>
        <v>#N/A</v>
      </c>
      <c r="C1277" s="26"/>
      <c r="D1277" s="176"/>
      <c r="E1277" s="169"/>
      <c r="F1277" s="117"/>
      <c r="G1277" s="228"/>
    </row>
    <row r="1278">
      <c r="A1278" s="30"/>
      <c r="B1278" s="129" t="str">
        <f> VLOOKUP($A1278,datasets!$A:$B,2,0)</f>
        <v>#N/A</v>
      </c>
      <c r="C1278" s="26"/>
      <c r="D1278" s="176"/>
      <c r="E1278" s="169"/>
      <c r="F1278" s="117"/>
      <c r="G1278" s="228"/>
    </row>
    <row r="1279">
      <c r="A1279" s="30"/>
      <c r="B1279" s="129" t="str">
        <f> VLOOKUP($A1279,datasets!$A:$B,2,0)</f>
        <v>#N/A</v>
      </c>
      <c r="C1279" s="26"/>
      <c r="D1279" s="176"/>
      <c r="E1279" s="169"/>
      <c r="F1279" s="117"/>
      <c r="G1279" s="228"/>
    </row>
    <row r="1280">
      <c r="A1280" s="30"/>
      <c r="B1280" s="129" t="str">
        <f> VLOOKUP($A1280,datasets!$A:$B,2,0)</f>
        <v>#N/A</v>
      </c>
      <c r="C1280" s="26"/>
      <c r="D1280" s="176"/>
      <c r="E1280" s="169"/>
      <c r="F1280" s="117"/>
      <c r="G1280" s="228"/>
    </row>
    <row r="1281">
      <c r="A1281" s="30"/>
      <c r="B1281" s="129" t="str">
        <f> VLOOKUP($A1281,datasets!$A:$B,2,0)</f>
        <v>#N/A</v>
      </c>
      <c r="C1281" s="26"/>
      <c r="D1281" s="176"/>
      <c r="E1281" s="169"/>
      <c r="F1281" s="117"/>
      <c r="G1281" s="228"/>
    </row>
    <row r="1282">
      <c r="A1282" s="30"/>
      <c r="B1282" s="129" t="str">
        <f> VLOOKUP($A1282,datasets!$A:$B,2,0)</f>
        <v>#N/A</v>
      </c>
      <c r="C1282" s="26"/>
      <c r="D1282" s="176"/>
      <c r="E1282" s="169"/>
      <c r="F1282" s="117"/>
      <c r="G1282" s="228"/>
    </row>
    <row r="1283">
      <c r="A1283" s="30"/>
      <c r="B1283" s="129" t="str">
        <f> VLOOKUP($A1283,datasets!$A:$B,2,0)</f>
        <v>#N/A</v>
      </c>
      <c r="C1283" s="26"/>
      <c r="D1283" s="176"/>
      <c r="E1283" s="169"/>
      <c r="F1283" s="117"/>
      <c r="G1283" s="228"/>
    </row>
    <row r="1284">
      <c r="A1284" s="30"/>
      <c r="B1284" s="129" t="str">
        <f> VLOOKUP($A1284,datasets!$A:$B,2,0)</f>
        <v>#N/A</v>
      </c>
      <c r="C1284" s="26"/>
      <c r="D1284" s="176"/>
      <c r="E1284" s="169"/>
      <c r="F1284" s="117"/>
      <c r="G1284" s="228"/>
    </row>
    <row r="1285">
      <c r="A1285" s="30"/>
      <c r="B1285" s="129" t="str">
        <f> VLOOKUP($A1285,datasets!$A:$B,2,0)</f>
        <v>#N/A</v>
      </c>
      <c r="C1285" s="26"/>
      <c r="D1285" s="176"/>
      <c r="E1285" s="169"/>
      <c r="F1285" s="117"/>
      <c r="G1285" s="228"/>
    </row>
    <row r="1286">
      <c r="A1286" s="30"/>
      <c r="B1286" s="129" t="str">
        <f> VLOOKUP($A1286,datasets!$A:$B,2,0)</f>
        <v>#N/A</v>
      </c>
      <c r="C1286" s="26"/>
      <c r="D1286" s="176"/>
      <c r="E1286" s="169"/>
      <c r="F1286" s="117"/>
      <c r="G1286" s="228"/>
    </row>
    <row r="1287">
      <c r="A1287" s="30"/>
      <c r="B1287" s="129" t="str">
        <f> VLOOKUP($A1287,datasets!$A:$B,2,0)</f>
        <v>#N/A</v>
      </c>
      <c r="C1287" s="26"/>
      <c r="D1287" s="176"/>
      <c r="E1287" s="169"/>
      <c r="F1287" s="117"/>
      <c r="G1287" s="228"/>
    </row>
    <row r="1288">
      <c r="A1288" s="30"/>
      <c r="B1288" s="129" t="str">
        <f> VLOOKUP($A1288,datasets!$A:$B,2,0)</f>
        <v>#N/A</v>
      </c>
      <c r="C1288" s="26"/>
      <c r="D1288" s="176"/>
      <c r="E1288" s="169"/>
      <c r="F1288" s="117"/>
      <c r="G1288" s="228"/>
    </row>
    <row r="1289">
      <c r="A1289" s="30"/>
      <c r="B1289" s="129" t="str">
        <f> VLOOKUP($A1289,datasets!$A:$B,2,0)</f>
        <v>#N/A</v>
      </c>
      <c r="C1289" s="26"/>
      <c r="D1289" s="176"/>
      <c r="E1289" s="169"/>
      <c r="F1289" s="117"/>
      <c r="G1289" s="228"/>
    </row>
    <row r="1290">
      <c r="A1290" s="30"/>
      <c r="B1290" s="129" t="str">
        <f> VLOOKUP($A1290,datasets!$A:$B,2,0)</f>
        <v>#N/A</v>
      </c>
      <c r="C1290" s="26"/>
      <c r="D1290" s="176"/>
      <c r="E1290" s="169"/>
      <c r="F1290" s="117"/>
      <c r="G1290" s="228"/>
    </row>
    <row r="1291">
      <c r="A1291" s="30"/>
      <c r="B1291" s="129" t="str">
        <f> VLOOKUP($A1291,datasets!$A:$B,2,0)</f>
        <v>#N/A</v>
      </c>
      <c r="C1291" s="26"/>
      <c r="D1291" s="176"/>
      <c r="E1291" s="169"/>
      <c r="F1291" s="117"/>
      <c r="G1291" s="228"/>
    </row>
    <row r="1292">
      <c r="A1292" s="30"/>
      <c r="B1292" s="129" t="str">
        <f> VLOOKUP($A1292,datasets!$A:$B,2,0)</f>
        <v>#N/A</v>
      </c>
      <c r="C1292" s="26"/>
      <c r="D1292" s="176"/>
      <c r="E1292" s="169"/>
      <c r="F1292" s="117"/>
      <c r="G1292" s="228"/>
    </row>
    <row r="1293">
      <c r="A1293" s="30"/>
      <c r="B1293" s="129" t="str">
        <f> VLOOKUP($A1293,datasets!$A:$B,2,0)</f>
        <v>#N/A</v>
      </c>
      <c r="C1293" s="26"/>
      <c r="D1293" s="176"/>
      <c r="E1293" s="169"/>
      <c r="F1293" s="117"/>
      <c r="G1293" s="228"/>
    </row>
    <row r="1294">
      <c r="A1294" s="30"/>
      <c r="B1294" s="129" t="str">
        <f> VLOOKUP($A1294,datasets!$A:$B,2,0)</f>
        <v>#N/A</v>
      </c>
      <c r="C1294" s="26"/>
      <c r="D1294" s="176"/>
      <c r="E1294" s="169"/>
      <c r="F1294" s="117"/>
      <c r="G1294" s="228"/>
    </row>
    <row r="1295">
      <c r="A1295" s="30"/>
      <c r="B1295" s="129" t="str">
        <f> VLOOKUP($A1295,datasets!$A:$B,2,0)</f>
        <v>#N/A</v>
      </c>
      <c r="C1295" s="26"/>
      <c r="D1295" s="176"/>
      <c r="E1295" s="169"/>
      <c r="F1295" s="117"/>
      <c r="G1295" s="228"/>
    </row>
    <row r="1296">
      <c r="A1296" s="30"/>
      <c r="B1296" s="129" t="str">
        <f> VLOOKUP($A1296,datasets!$A:$B,2,0)</f>
        <v>#N/A</v>
      </c>
      <c r="C1296" s="26"/>
      <c r="D1296" s="176"/>
      <c r="E1296" s="169"/>
      <c r="F1296" s="117"/>
      <c r="G1296" s="228"/>
    </row>
    <row r="1297">
      <c r="A1297" s="30"/>
      <c r="B1297" s="129" t="str">
        <f> VLOOKUP($A1297,datasets!$A:$B,2,0)</f>
        <v>#N/A</v>
      </c>
      <c r="C1297" s="26"/>
      <c r="D1297" s="176"/>
      <c r="E1297" s="169"/>
      <c r="F1297" s="117"/>
      <c r="G1297" s="228"/>
    </row>
    <row r="1298">
      <c r="A1298" s="30"/>
      <c r="B1298" s="129" t="str">
        <f> VLOOKUP($A1298,datasets!$A:$B,2,0)</f>
        <v>#N/A</v>
      </c>
      <c r="C1298" s="26"/>
      <c r="D1298" s="176"/>
      <c r="E1298" s="169"/>
      <c r="F1298" s="117"/>
      <c r="G1298" s="228"/>
    </row>
    <row r="1299">
      <c r="A1299" s="30"/>
      <c r="B1299" s="129" t="str">
        <f> VLOOKUP($A1299,datasets!$A:$B,2,0)</f>
        <v>#N/A</v>
      </c>
      <c r="C1299" s="26"/>
      <c r="D1299" s="176"/>
      <c r="E1299" s="169"/>
      <c r="F1299" s="117"/>
      <c r="G1299" s="228"/>
    </row>
    <row r="1300">
      <c r="A1300" s="30"/>
      <c r="B1300" s="129" t="str">
        <f> VLOOKUP($A1300,datasets!$A:$B,2,0)</f>
        <v>#N/A</v>
      </c>
      <c r="C1300" s="26"/>
      <c r="D1300" s="176"/>
      <c r="E1300" s="169"/>
      <c r="F1300" s="117"/>
      <c r="G1300" s="228"/>
    </row>
    <row r="1301">
      <c r="A1301" s="30"/>
      <c r="B1301" s="129" t="str">
        <f> VLOOKUP($A1301,datasets!$A:$B,2,0)</f>
        <v>#N/A</v>
      </c>
      <c r="C1301" s="26"/>
      <c r="D1301" s="176"/>
      <c r="E1301" s="169"/>
      <c r="F1301" s="117"/>
      <c r="G1301" s="228"/>
    </row>
    <row r="1302">
      <c r="A1302" s="30"/>
      <c r="B1302" s="129" t="str">
        <f> VLOOKUP($A1302,datasets!$A:$B,2,0)</f>
        <v>#N/A</v>
      </c>
      <c r="C1302" s="26"/>
      <c r="D1302" s="176"/>
      <c r="E1302" s="169"/>
      <c r="F1302" s="117"/>
      <c r="G1302" s="228"/>
    </row>
    <row r="1303">
      <c r="A1303" s="30"/>
      <c r="B1303" s="129" t="str">
        <f> VLOOKUP($A1303,datasets!$A:$B,2,0)</f>
        <v>#N/A</v>
      </c>
      <c r="C1303" s="26"/>
      <c r="D1303" s="176"/>
      <c r="E1303" s="169"/>
      <c r="F1303" s="117"/>
      <c r="G1303" s="228"/>
    </row>
    <row r="1304">
      <c r="A1304" s="30"/>
      <c r="B1304" s="129" t="str">
        <f> VLOOKUP($A1304,datasets!$A:$B,2,0)</f>
        <v>#N/A</v>
      </c>
      <c r="C1304" s="26"/>
      <c r="D1304" s="176"/>
      <c r="E1304" s="169"/>
      <c r="F1304" s="117"/>
      <c r="G1304" s="228"/>
    </row>
    <row r="1305">
      <c r="A1305" s="30"/>
      <c r="B1305" s="129" t="str">
        <f> VLOOKUP($A1305,datasets!$A:$B,2,0)</f>
        <v>#N/A</v>
      </c>
      <c r="C1305" s="26"/>
      <c r="D1305" s="176"/>
      <c r="E1305" s="169"/>
      <c r="F1305" s="117"/>
      <c r="G1305" s="228"/>
    </row>
    <row r="1306">
      <c r="A1306" s="30"/>
      <c r="B1306" s="129" t="str">
        <f> VLOOKUP($A1306,datasets!$A:$B,2,0)</f>
        <v>#N/A</v>
      </c>
      <c r="C1306" s="26"/>
      <c r="D1306" s="176"/>
      <c r="E1306" s="169"/>
      <c r="F1306" s="117"/>
      <c r="G1306" s="228"/>
    </row>
    <row r="1307">
      <c r="A1307" s="30"/>
      <c r="B1307" s="129" t="str">
        <f> VLOOKUP($A1307,datasets!$A:$B,2,0)</f>
        <v>#N/A</v>
      </c>
      <c r="C1307" s="26"/>
      <c r="D1307" s="176"/>
      <c r="E1307" s="169"/>
      <c r="F1307" s="117"/>
      <c r="G1307" s="228"/>
    </row>
    <row r="1308">
      <c r="A1308" s="30"/>
      <c r="B1308" s="129" t="str">
        <f> VLOOKUP($A1308,datasets!$A:$B,2,0)</f>
        <v>#N/A</v>
      </c>
      <c r="C1308" s="26"/>
      <c r="D1308" s="176"/>
      <c r="E1308" s="169"/>
      <c r="F1308" s="117"/>
      <c r="G1308" s="228"/>
    </row>
    <row r="1309">
      <c r="A1309" s="30"/>
      <c r="B1309" s="129" t="str">
        <f> VLOOKUP($A1309,datasets!$A:$B,2,0)</f>
        <v>#N/A</v>
      </c>
      <c r="C1309" s="26"/>
      <c r="D1309" s="176"/>
      <c r="E1309" s="169"/>
      <c r="F1309" s="117"/>
      <c r="G1309" s="228"/>
    </row>
    <row r="1310">
      <c r="A1310" s="30"/>
      <c r="B1310" s="129" t="str">
        <f> VLOOKUP($A1310,datasets!$A:$B,2,0)</f>
        <v>#N/A</v>
      </c>
      <c r="C1310" s="26"/>
      <c r="D1310" s="176"/>
      <c r="E1310" s="169"/>
      <c r="F1310" s="117"/>
      <c r="G1310" s="228"/>
    </row>
    <row r="1311">
      <c r="A1311" s="30"/>
      <c r="B1311" s="129" t="str">
        <f> VLOOKUP($A1311,datasets!$A:$B,2,0)</f>
        <v>#N/A</v>
      </c>
      <c r="C1311" s="26"/>
      <c r="D1311" s="176"/>
      <c r="E1311" s="169"/>
      <c r="F1311" s="117"/>
      <c r="G1311" s="228"/>
    </row>
    <row r="1312">
      <c r="A1312" s="30"/>
      <c r="B1312" s="129" t="str">
        <f> VLOOKUP($A1312,datasets!$A:$B,2,0)</f>
        <v>#N/A</v>
      </c>
      <c r="C1312" s="26"/>
      <c r="D1312" s="176"/>
      <c r="E1312" s="169"/>
      <c r="F1312" s="117"/>
      <c r="G1312" s="228"/>
    </row>
    <row r="1313">
      <c r="A1313" s="30"/>
      <c r="B1313" s="129" t="str">
        <f> VLOOKUP($A1313,datasets!$A:$B,2,0)</f>
        <v>#N/A</v>
      </c>
      <c r="C1313" s="26"/>
      <c r="D1313" s="176"/>
      <c r="E1313" s="169"/>
      <c r="F1313" s="117"/>
      <c r="G1313" s="228"/>
    </row>
    <row r="1314">
      <c r="A1314" s="30"/>
      <c r="B1314" s="129" t="str">
        <f> VLOOKUP($A1314,datasets!$A:$B,2,0)</f>
        <v>#N/A</v>
      </c>
      <c r="C1314" s="26"/>
      <c r="D1314" s="176"/>
      <c r="E1314" s="169"/>
      <c r="F1314" s="117"/>
      <c r="G1314" s="228"/>
    </row>
    <row r="1315">
      <c r="A1315" s="30"/>
      <c r="B1315" s="129" t="str">
        <f> VLOOKUP($A1315,datasets!$A:$B,2,0)</f>
        <v>#N/A</v>
      </c>
      <c r="C1315" s="26"/>
      <c r="D1315" s="176"/>
      <c r="E1315" s="169"/>
      <c r="F1315" s="117"/>
      <c r="G1315" s="228"/>
    </row>
    <row r="1316">
      <c r="A1316" s="30"/>
      <c r="B1316" s="129" t="str">
        <f> VLOOKUP($A1316,datasets!$A:$B,2,0)</f>
        <v>#N/A</v>
      </c>
      <c r="C1316" s="26"/>
      <c r="D1316" s="176"/>
      <c r="E1316" s="169"/>
      <c r="F1316" s="117"/>
      <c r="G1316" s="228"/>
    </row>
    <row r="1317">
      <c r="A1317" s="30"/>
      <c r="B1317" s="129" t="str">
        <f> VLOOKUP($A1317,datasets!$A:$B,2,0)</f>
        <v>#N/A</v>
      </c>
      <c r="C1317" s="26"/>
      <c r="D1317" s="176"/>
      <c r="E1317" s="169"/>
      <c r="F1317" s="117"/>
      <c r="G1317" s="228"/>
    </row>
    <row r="1318">
      <c r="A1318" s="30"/>
      <c r="B1318" s="129" t="str">
        <f> VLOOKUP($A1318,datasets!$A:$B,2,0)</f>
        <v>#N/A</v>
      </c>
      <c r="C1318" s="26"/>
      <c r="D1318" s="176"/>
      <c r="E1318" s="169"/>
      <c r="F1318" s="117"/>
      <c r="G1318" s="228"/>
    </row>
    <row r="1319">
      <c r="A1319" s="30"/>
      <c r="B1319" s="129" t="str">
        <f> VLOOKUP($A1319,datasets!$A:$B,2,0)</f>
        <v>#N/A</v>
      </c>
      <c r="C1319" s="26"/>
      <c r="D1319" s="176"/>
      <c r="E1319" s="169"/>
      <c r="F1319" s="117"/>
      <c r="G1319" s="228"/>
    </row>
    <row r="1320">
      <c r="A1320" s="30"/>
      <c r="B1320" s="129" t="str">
        <f> VLOOKUP($A1320,datasets!$A:$B,2,0)</f>
        <v>#N/A</v>
      </c>
      <c r="C1320" s="26"/>
      <c r="D1320" s="176"/>
      <c r="E1320" s="169"/>
      <c r="F1320" s="117"/>
      <c r="G1320" s="228"/>
    </row>
    <row r="1321">
      <c r="A1321" s="30"/>
      <c r="B1321" s="129" t="str">
        <f> VLOOKUP($A1321,datasets!$A:$B,2,0)</f>
        <v>#N/A</v>
      </c>
      <c r="C1321" s="26"/>
      <c r="D1321" s="176"/>
      <c r="E1321" s="169"/>
      <c r="F1321" s="117"/>
      <c r="G1321" s="228"/>
    </row>
    <row r="1322">
      <c r="A1322" s="30"/>
      <c r="B1322" s="129" t="str">
        <f> VLOOKUP($A1322,datasets!$A:$B,2,0)</f>
        <v>#N/A</v>
      </c>
      <c r="C1322" s="26"/>
      <c r="D1322" s="176"/>
      <c r="E1322" s="169"/>
      <c r="F1322" s="117"/>
      <c r="G1322" s="228"/>
    </row>
    <row r="1323">
      <c r="A1323" s="30"/>
      <c r="B1323" s="129" t="str">
        <f> VLOOKUP($A1323,datasets!$A:$B,2,0)</f>
        <v>#N/A</v>
      </c>
      <c r="C1323" s="26"/>
      <c r="D1323" s="176"/>
      <c r="E1323" s="169"/>
      <c r="F1323" s="117"/>
      <c r="G1323" s="228"/>
    </row>
    <row r="1324">
      <c r="A1324" s="30"/>
      <c r="B1324" s="129" t="str">
        <f> VLOOKUP($A1324,datasets!$A:$B,2,0)</f>
        <v>#N/A</v>
      </c>
      <c r="C1324" s="26"/>
      <c r="D1324" s="176"/>
      <c r="E1324" s="169"/>
      <c r="F1324" s="117"/>
      <c r="G1324" s="228"/>
    </row>
    <row r="1325">
      <c r="A1325" s="30"/>
      <c r="B1325" s="129" t="str">
        <f> VLOOKUP($A1325,datasets!$A:$B,2,0)</f>
        <v>#N/A</v>
      </c>
      <c r="C1325" s="26"/>
      <c r="D1325" s="176"/>
      <c r="E1325" s="169"/>
      <c r="F1325" s="117"/>
      <c r="G1325" s="228"/>
    </row>
    <row r="1326">
      <c r="A1326" s="30"/>
      <c r="B1326" s="129" t="str">
        <f> VLOOKUP($A1326,datasets!$A:$B,2,0)</f>
        <v>#N/A</v>
      </c>
      <c r="C1326" s="26"/>
      <c r="D1326" s="176"/>
      <c r="E1326" s="169"/>
      <c r="F1326" s="117"/>
      <c r="G1326" s="228"/>
    </row>
    <row r="1327">
      <c r="A1327" s="30"/>
      <c r="B1327" s="129" t="str">
        <f> VLOOKUP($A1327,datasets!$A:$B,2,0)</f>
        <v>#N/A</v>
      </c>
      <c r="C1327" s="26"/>
      <c r="D1327" s="176"/>
      <c r="E1327" s="169"/>
      <c r="F1327" s="117"/>
      <c r="G1327" s="228"/>
    </row>
    <row r="1328">
      <c r="A1328" s="30"/>
      <c r="B1328" s="129" t="str">
        <f> VLOOKUP($A1328,datasets!$A:$B,2,0)</f>
        <v>#N/A</v>
      </c>
      <c r="C1328" s="26"/>
      <c r="D1328" s="176"/>
      <c r="E1328" s="169"/>
      <c r="F1328" s="117"/>
      <c r="G1328" s="228"/>
    </row>
    <row r="1329">
      <c r="A1329" s="30"/>
      <c r="B1329" s="129" t="str">
        <f> VLOOKUP($A1329,datasets!$A:$B,2,0)</f>
        <v>#N/A</v>
      </c>
      <c r="C1329" s="26"/>
      <c r="D1329" s="176"/>
      <c r="E1329" s="169"/>
      <c r="F1329" s="117"/>
      <c r="G1329" s="228"/>
    </row>
    <row r="1330">
      <c r="A1330" s="30"/>
      <c r="B1330" s="129" t="str">
        <f> VLOOKUP($A1330,datasets!$A:$B,2,0)</f>
        <v>#N/A</v>
      </c>
      <c r="C1330" s="26"/>
      <c r="D1330" s="176"/>
      <c r="E1330" s="169"/>
      <c r="F1330" s="117"/>
      <c r="G1330" s="228"/>
    </row>
    <row r="1331">
      <c r="A1331" s="30"/>
      <c r="B1331" s="129" t="str">
        <f> VLOOKUP($A1331,datasets!$A:$B,2,0)</f>
        <v>#N/A</v>
      </c>
      <c r="C1331" s="26"/>
      <c r="D1331" s="176"/>
      <c r="E1331" s="169"/>
      <c r="F1331" s="117"/>
      <c r="G1331" s="228"/>
    </row>
    <row r="1332">
      <c r="A1332" s="30"/>
      <c r="B1332" s="129" t="str">
        <f> VLOOKUP($A1332,datasets!$A:$B,2,0)</f>
        <v>#N/A</v>
      </c>
      <c r="C1332" s="26"/>
      <c r="D1332" s="176"/>
      <c r="E1332" s="169"/>
      <c r="F1332" s="117"/>
      <c r="G1332" s="228"/>
    </row>
    <row r="1333">
      <c r="A1333" s="30"/>
      <c r="B1333" s="129" t="str">
        <f> VLOOKUP($A1333,datasets!$A:$B,2,0)</f>
        <v>#N/A</v>
      </c>
      <c r="C1333" s="26"/>
      <c r="D1333" s="176"/>
      <c r="E1333" s="169"/>
      <c r="F1333" s="117"/>
      <c r="G1333" s="228"/>
    </row>
    <row r="1334">
      <c r="A1334" s="30"/>
      <c r="B1334" s="129" t="str">
        <f> VLOOKUP($A1334,datasets!$A:$B,2,0)</f>
        <v>#N/A</v>
      </c>
      <c r="C1334" s="26"/>
      <c r="D1334" s="176"/>
      <c r="E1334" s="169"/>
      <c r="F1334" s="117"/>
      <c r="G1334" s="228"/>
    </row>
    <row r="1335">
      <c r="A1335" s="30"/>
      <c r="B1335" s="129" t="str">
        <f> VLOOKUP($A1335,datasets!$A:$B,2,0)</f>
        <v>#N/A</v>
      </c>
      <c r="C1335" s="26"/>
      <c r="D1335" s="176"/>
      <c r="E1335" s="169"/>
      <c r="F1335" s="117"/>
      <c r="G1335" s="228"/>
    </row>
    <row r="1336">
      <c r="A1336" s="30"/>
      <c r="B1336" s="129" t="str">
        <f> VLOOKUP($A1336,datasets!$A:$B,2,0)</f>
        <v>#N/A</v>
      </c>
      <c r="C1336" s="26"/>
      <c r="D1336" s="176"/>
      <c r="E1336" s="169"/>
      <c r="F1336" s="117"/>
      <c r="G1336" s="228"/>
    </row>
    <row r="1337">
      <c r="A1337" s="30"/>
      <c r="B1337" s="129" t="str">
        <f> VLOOKUP($A1337,datasets!$A:$B,2,0)</f>
        <v>#N/A</v>
      </c>
      <c r="C1337" s="26"/>
      <c r="D1337" s="176"/>
      <c r="E1337" s="169"/>
      <c r="F1337" s="117"/>
      <c r="G1337" s="228"/>
    </row>
    <row r="1338">
      <c r="A1338" s="30"/>
      <c r="B1338" s="129" t="str">
        <f> VLOOKUP($A1338,datasets!$A:$B,2,0)</f>
        <v>#N/A</v>
      </c>
      <c r="C1338" s="26"/>
      <c r="D1338" s="176"/>
      <c r="E1338" s="169"/>
      <c r="F1338" s="117"/>
      <c r="G1338" s="228"/>
    </row>
    <row r="1339">
      <c r="A1339" s="30"/>
      <c r="B1339" s="129" t="str">
        <f> VLOOKUP($A1339,datasets!$A:$B,2,0)</f>
        <v>#N/A</v>
      </c>
      <c r="C1339" s="26"/>
      <c r="D1339" s="176"/>
      <c r="E1339" s="169"/>
      <c r="F1339" s="117"/>
      <c r="G1339" s="228"/>
    </row>
    <row r="1340">
      <c r="A1340" s="30"/>
      <c r="B1340" s="129" t="str">
        <f> VLOOKUP($A1340,datasets!$A:$B,2,0)</f>
        <v>#N/A</v>
      </c>
      <c r="C1340" s="26"/>
      <c r="D1340" s="176"/>
      <c r="E1340" s="169"/>
      <c r="F1340" s="117"/>
      <c r="G1340" s="228"/>
    </row>
    <row r="1341">
      <c r="A1341" s="30"/>
      <c r="B1341" s="129" t="str">
        <f> VLOOKUP($A1341,datasets!$A:$B,2,0)</f>
        <v>#N/A</v>
      </c>
      <c r="C1341" s="26"/>
      <c r="D1341" s="176"/>
      <c r="E1341" s="169"/>
      <c r="F1341" s="117"/>
      <c r="G1341" s="228"/>
    </row>
    <row r="1342">
      <c r="A1342" s="30"/>
      <c r="B1342" s="129" t="str">
        <f> VLOOKUP($A1342,datasets!$A:$B,2,0)</f>
        <v>#N/A</v>
      </c>
      <c r="C1342" s="26"/>
      <c r="D1342" s="176"/>
      <c r="E1342" s="169"/>
      <c r="F1342" s="117"/>
      <c r="G1342" s="228"/>
    </row>
    <row r="1343">
      <c r="A1343" s="30"/>
      <c r="B1343" s="129" t="str">
        <f> VLOOKUP($A1343,datasets!$A:$B,2,0)</f>
        <v>#N/A</v>
      </c>
      <c r="C1343" s="26"/>
      <c r="D1343" s="176"/>
      <c r="E1343" s="169"/>
      <c r="F1343" s="117"/>
      <c r="G1343" s="228"/>
    </row>
    <row r="1344">
      <c r="A1344" s="30"/>
      <c r="B1344" s="129" t="str">
        <f> VLOOKUP($A1344,datasets!$A:$B,2,0)</f>
        <v>#N/A</v>
      </c>
      <c r="C1344" s="26"/>
      <c r="D1344" s="176"/>
      <c r="E1344" s="169"/>
      <c r="F1344" s="117"/>
      <c r="G1344" s="228"/>
    </row>
    <row r="1345">
      <c r="A1345" s="30"/>
      <c r="B1345" s="129" t="str">
        <f> VLOOKUP($A1345,datasets!$A:$B,2,0)</f>
        <v>#N/A</v>
      </c>
      <c r="C1345" s="26"/>
      <c r="D1345" s="176"/>
      <c r="E1345" s="169"/>
      <c r="F1345" s="117"/>
      <c r="G1345" s="228"/>
    </row>
    <row r="1346">
      <c r="A1346" s="30"/>
      <c r="B1346" s="129" t="str">
        <f> VLOOKUP($A1346,datasets!$A:$B,2,0)</f>
        <v>#N/A</v>
      </c>
      <c r="C1346" s="26"/>
      <c r="D1346" s="176"/>
      <c r="E1346" s="169"/>
      <c r="F1346" s="117"/>
      <c r="G1346" s="228"/>
    </row>
    <row r="1347">
      <c r="A1347" s="30"/>
      <c r="B1347" s="129" t="str">
        <f> VLOOKUP($A1347,datasets!$A:$B,2,0)</f>
        <v>#N/A</v>
      </c>
      <c r="C1347" s="26"/>
      <c r="D1347" s="176"/>
      <c r="E1347" s="169"/>
      <c r="F1347" s="117"/>
      <c r="G1347" s="228"/>
    </row>
    <row r="1348">
      <c r="A1348" s="30"/>
      <c r="B1348" s="129" t="str">
        <f> VLOOKUP($A1348,datasets!$A:$B,2,0)</f>
        <v>#N/A</v>
      </c>
      <c r="C1348" s="26"/>
      <c r="D1348" s="176"/>
      <c r="E1348" s="169"/>
      <c r="F1348" s="117"/>
      <c r="G1348" s="228"/>
    </row>
    <row r="1349">
      <c r="A1349" s="30"/>
      <c r="B1349" s="129" t="str">
        <f> VLOOKUP($A1349,datasets!$A:$B,2,0)</f>
        <v>#N/A</v>
      </c>
      <c r="C1349" s="26"/>
      <c r="D1349" s="176"/>
      <c r="E1349" s="169"/>
      <c r="F1349" s="117"/>
      <c r="G1349" s="228"/>
    </row>
    <row r="1350">
      <c r="A1350" s="30"/>
      <c r="B1350" s="129" t="str">
        <f> VLOOKUP($A1350,datasets!$A:$B,2,0)</f>
        <v>#N/A</v>
      </c>
      <c r="C1350" s="26"/>
      <c r="D1350" s="176"/>
      <c r="E1350" s="169"/>
      <c r="F1350" s="117"/>
      <c r="G1350" s="228"/>
    </row>
    <row r="1351">
      <c r="A1351" s="30"/>
      <c r="B1351" s="129" t="str">
        <f> VLOOKUP($A1351,datasets!$A:$B,2,0)</f>
        <v>#N/A</v>
      </c>
      <c r="C1351" s="26"/>
      <c r="D1351" s="176"/>
      <c r="E1351" s="169"/>
      <c r="F1351" s="117"/>
      <c r="G1351" s="228"/>
    </row>
    <row r="1352">
      <c r="A1352" s="30"/>
      <c r="B1352" s="129" t="str">
        <f> VLOOKUP($A1352,datasets!$A:$B,2,0)</f>
        <v>#N/A</v>
      </c>
      <c r="C1352" s="26"/>
      <c r="D1352" s="176"/>
      <c r="E1352" s="169"/>
      <c r="F1352" s="117"/>
      <c r="G1352" s="228"/>
    </row>
    <row r="1353">
      <c r="A1353" s="30"/>
      <c r="B1353" s="129" t="str">
        <f> VLOOKUP($A1353,datasets!$A:$B,2,0)</f>
        <v>#N/A</v>
      </c>
      <c r="C1353" s="26"/>
      <c r="D1353" s="176"/>
      <c r="E1353" s="169"/>
      <c r="F1353" s="117"/>
      <c r="G1353" s="228"/>
    </row>
    <row r="1354">
      <c r="A1354" s="30"/>
      <c r="B1354" s="129" t="str">
        <f> VLOOKUP($A1354,datasets!$A:$B,2,0)</f>
        <v>#N/A</v>
      </c>
      <c r="C1354" s="26"/>
      <c r="D1354" s="176"/>
      <c r="E1354" s="169"/>
      <c r="F1354" s="117"/>
      <c r="G1354" s="228"/>
    </row>
    <row r="1355">
      <c r="A1355" s="30"/>
      <c r="B1355" s="129" t="str">
        <f> VLOOKUP($A1355,datasets!$A:$B,2,0)</f>
        <v>#N/A</v>
      </c>
      <c r="C1355" s="26"/>
      <c r="D1355" s="176"/>
      <c r="E1355" s="169"/>
      <c r="F1355" s="117"/>
      <c r="G1355" s="228"/>
    </row>
    <row r="1356">
      <c r="A1356" s="30"/>
      <c r="B1356" s="129" t="str">
        <f> VLOOKUP($A1356,datasets!$A:$B,2,0)</f>
        <v>#N/A</v>
      </c>
      <c r="C1356" s="26"/>
      <c r="D1356" s="176"/>
      <c r="E1356" s="169"/>
      <c r="F1356" s="117"/>
      <c r="G1356" s="228"/>
    </row>
    <row r="1357">
      <c r="A1357" s="30"/>
      <c r="B1357" s="129" t="str">
        <f> VLOOKUP($A1357,datasets!$A:$B,2,0)</f>
        <v>#N/A</v>
      </c>
      <c r="C1357" s="26"/>
      <c r="D1357" s="176"/>
      <c r="E1357" s="169"/>
      <c r="F1357" s="117"/>
      <c r="G1357" s="228"/>
    </row>
    <row r="1358">
      <c r="A1358" s="30"/>
      <c r="B1358" s="129" t="str">
        <f> VLOOKUP($A1358,datasets!$A:$B,2,0)</f>
        <v>#N/A</v>
      </c>
      <c r="C1358" s="26"/>
      <c r="D1358" s="176"/>
      <c r="E1358" s="169"/>
      <c r="F1358" s="117"/>
      <c r="G1358" s="228"/>
    </row>
    <row r="1359">
      <c r="A1359" s="30"/>
      <c r="B1359" s="129" t="str">
        <f> VLOOKUP($A1359,datasets!$A:$B,2,0)</f>
        <v>#N/A</v>
      </c>
      <c r="C1359" s="26"/>
      <c r="D1359" s="176"/>
      <c r="E1359" s="169"/>
      <c r="F1359" s="117"/>
      <c r="G1359" s="228"/>
    </row>
    <row r="1360">
      <c r="A1360" s="30"/>
      <c r="B1360" s="129" t="str">
        <f> VLOOKUP($A1360,datasets!$A:$B,2,0)</f>
        <v>#N/A</v>
      </c>
      <c r="C1360" s="26"/>
      <c r="D1360" s="176"/>
      <c r="E1360" s="169"/>
      <c r="F1360" s="117"/>
      <c r="G1360" s="228"/>
    </row>
    <row r="1361">
      <c r="A1361" s="30"/>
      <c r="B1361" s="129" t="str">
        <f> VLOOKUP($A1361,datasets!$A:$B,2,0)</f>
        <v>#N/A</v>
      </c>
      <c r="C1361" s="26"/>
      <c r="D1361" s="176"/>
      <c r="E1361" s="169"/>
      <c r="F1361" s="117"/>
      <c r="G1361" s="228"/>
    </row>
    <row r="1362">
      <c r="A1362" s="30"/>
      <c r="B1362" s="129" t="str">
        <f> VLOOKUP($A1362,datasets!$A:$B,2,0)</f>
        <v>#N/A</v>
      </c>
      <c r="C1362" s="26"/>
      <c r="D1362" s="176"/>
      <c r="E1362" s="169"/>
      <c r="F1362" s="117"/>
      <c r="G1362" s="228"/>
    </row>
    <row r="1363">
      <c r="A1363" s="30"/>
      <c r="B1363" s="129" t="str">
        <f> VLOOKUP($A1363,datasets!$A:$B,2,0)</f>
        <v>#N/A</v>
      </c>
      <c r="C1363" s="26"/>
      <c r="D1363" s="176"/>
      <c r="E1363" s="169"/>
      <c r="F1363" s="117"/>
      <c r="G1363" s="228"/>
    </row>
    <row r="1364">
      <c r="A1364" s="30"/>
      <c r="B1364" s="129" t="str">
        <f> VLOOKUP($A1364,datasets!$A:$B,2,0)</f>
        <v>#N/A</v>
      </c>
      <c r="C1364" s="26"/>
      <c r="D1364" s="176"/>
      <c r="E1364" s="169"/>
      <c r="F1364" s="117"/>
      <c r="G1364" s="228"/>
    </row>
    <row r="1365">
      <c r="A1365" s="30"/>
      <c r="B1365" s="129" t="str">
        <f> VLOOKUP($A1365,datasets!$A:$B,2,0)</f>
        <v>#N/A</v>
      </c>
      <c r="C1365" s="26"/>
      <c r="D1365" s="176"/>
      <c r="E1365" s="169"/>
      <c r="F1365" s="117"/>
      <c r="G1365" s="228"/>
    </row>
    <row r="1366">
      <c r="A1366" s="30"/>
      <c r="B1366" s="129" t="str">
        <f> VLOOKUP($A1366,datasets!$A:$B,2,0)</f>
        <v>#N/A</v>
      </c>
      <c r="C1366" s="26"/>
      <c r="D1366" s="176"/>
      <c r="E1366" s="169"/>
      <c r="F1366" s="117"/>
      <c r="G1366" s="228"/>
    </row>
    <row r="1367">
      <c r="A1367" s="30"/>
      <c r="B1367" s="129" t="str">
        <f> VLOOKUP($A1367,datasets!$A:$B,2,0)</f>
        <v>#N/A</v>
      </c>
      <c r="C1367" s="26"/>
      <c r="D1367" s="176"/>
      <c r="E1367" s="169"/>
      <c r="F1367" s="117"/>
      <c r="G1367" s="228"/>
    </row>
    <row r="1368">
      <c r="A1368" s="30"/>
      <c r="B1368" s="129" t="str">
        <f> VLOOKUP($A1368,datasets!$A:$B,2,0)</f>
        <v>#N/A</v>
      </c>
      <c r="C1368" s="26"/>
      <c r="D1368" s="176"/>
      <c r="E1368" s="169"/>
      <c r="F1368" s="117"/>
      <c r="G1368" s="228"/>
    </row>
    <row r="1369">
      <c r="A1369" s="30"/>
      <c r="B1369" s="129" t="str">
        <f> VLOOKUP($A1369,datasets!$A:$B,2,0)</f>
        <v>#N/A</v>
      </c>
      <c r="C1369" s="26"/>
      <c r="D1369" s="176"/>
      <c r="E1369" s="169"/>
      <c r="F1369" s="117"/>
      <c r="G1369" s="228"/>
    </row>
    <row r="1370">
      <c r="A1370" s="30"/>
      <c r="B1370" s="129" t="str">
        <f> VLOOKUP($A1370,datasets!$A:$B,2,0)</f>
        <v>#N/A</v>
      </c>
      <c r="C1370" s="26"/>
      <c r="D1370" s="176"/>
      <c r="E1370" s="169"/>
      <c r="F1370" s="117"/>
      <c r="G1370" s="228"/>
    </row>
    <row r="1371">
      <c r="A1371" s="30"/>
      <c r="B1371" s="129" t="str">
        <f> VLOOKUP($A1371,datasets!$A:$B,2,0)</f>
        <v>#N/A</v>
      </c>
      <c r="C1371" s="26"/>
      <c r="D1371" s="176"/>
      <c r="E1371" s="169"/>
      <c r="F1371" s="117"/>
      <c r="G1371" s="228"/>
    </row>
    <row r="1372">
      <c r="A1372" s="30"/>
      <c r="B1372" s="129" t="str">
        <f> VLOOKUP($A1372,datasets!$A:$B,2,0)</f>
        <v>#N/A</v>
      </c>
      <c r="C1372" s="26"/>
      <c r="D1372" s="176"/>
      <c r="E1372" s="169"/>
      <c r="F1372" s="117"/>
      <c r="G1372" s="228"/>
    </row>
    <row r="1373">
      <c r="A1373" s="30"/>
      <c r="B1373" s="129" t="str">
        <f> VLOOKUP($A1373,datasets!$A:$B,2,0)</f>
        <v>#N/A</v>
      </c>
      <c r="C1373" s="26"/>
      <c r="D1373" s="176"/>
      <c r="E1373" s="169"/>
      <c r="F1373" s="117"/>
      <c r="G1373" s="228"/>
    </row>
    <row r="1374">
      <c r="A1374" s="30"/>
      <c r="B1374" s="129" t="str">
        <f> VLOOKUP($A1374,datasets!$A:$B,2,0)</f>
        <v>#N/A</v>
      </c>
      <c r="C1374" s="26"/>
      <c r="D1374" s="176"/>
      <c r="E1374" s="169"/>
      <c r="F1374" s="117"/>
      <c r="G1374" s="228"/>
    </row>
    <row r="1375">
      <c r="A1375" s="30"/>
      <c r="B1375" s="129" t="str">
        <f> VLOOKUP($A1375,datasets!$A:$B,2,0)</f>
        <v>#N/A</v>
      </c>
      <c r="C1375" s="26"/>
      <c r="D1375" s="176"/>
      <c r="E1375" s="169"/>
      <c r="F1375" s="117"/>
      <c r="G1375" s="228"/>
    </row>
    <row r="1376">
      <c r="A1376" s="30"/>
      <c r="B1376" s="129" t="str">
        <f> VLOOKUP($A1376,datasets!$A:$B,2,0)</f>
        <v>#N/A</v>
      </c>
      <c r="C1376" s="26"/>
      <c r="D1376" s="176"/>
      <c r="E1376" s="169"/>
      <c r="F1376" s="117"/>
      <c r="G1376" s="228"/>
    </row>
    <row r="1377">
      <c r="A1377" s="30"/>
      <c r="B1377" s="129" t="str">
        <f> VLOOKUP($A1377,datasets!$A:$B,2,0)</f>
        <v>#N/A</v>
      </c>
      <c r="C1377" s="26"/>
      <c r="D1377" s="176"/>
      <c r="E1377" s="169"/>
      <c r="F1377" s="117"/>
      <c r="G1377" s="228"/>
    </row>
    <row r="1378">
      <c r="A1378" s="30"/>
      <c r="B1378" s="129" t="str">
        <f> VLOOKUP($A1378,datasets!$A:$B,2,0)</f>
        <v>#N/A</v>
      </c>
      <c r="C1378" s="26"/>
      <c r="D1378" s="176"/>
      <c r="E1378" s="169"/>
      <c r="F1378" s="117"/>
      <c r="G1378" s="228"/>
    </row>
    <row r="1379">
      <c r="A1379" s="30"/>
      <c r="B1379" s="129" t="str">
        <f> VLOOKUP($A1379,datasets!$A:$B,2,0)</f>
        <v>#N/A</v>
      </c>
      <c r="C1379" s="26"/>
      <c r="D1379" s="176"/>
      <c r="E1379" s="169"/>
      <c r="F1379" s="117"/>
      <c r="G1379" s="228"/>
    </row>
    <row r="1380">
      <c r="A1380" s="30"/>
      <c r="B1380" s="129" t="str">
        <f> VLOOKUP($A1380,datasets!$A:$B,2,0)</f>
        <v>#N/A</v>
      </c>
      <c r="C1380" s="26"/>
      <c r="D1380" s="176"/>
      <c r="E1380" s="169"/>
      <c r="F1380" s="117"/>
      <c r="G1380" s="228"/>
    </row>
    <row r="1381">
      <c r="A1381" s="30"/>
      <c r="B1381" s="129" t="str">
        <f> VLOOKUP($A1381,datasets!$A:$B,2,0)</f>
        <v>#N/A</v>
      </c>
      <c r="C1381" s="26"/>
      <c r="D1381" s="176"/>
      <c r="E1381" s="169"/>
      <c r="F1381" s="117"/>
      <c r="G1381" s="228"/>
    </row>
    <row r="1382">
      <c r="A1382" s="30"/>
      <c r="B1382" s="129" t="str">
        <f> VLOOKUP($A1382,datasets!$A:$B,2,0)</f>
        <v>#N/A</v>
      </c>
      <c r="C1382" s="26"/>
      <c r="D1382" s="176"/>
      <c r="E1382" s="169"/>
      <c r="F1382" s="117"/>
      <c r="G1382" s="228"/>
    </row>
    <row r="1383">
      <c r="A1383" s="30"/>
      <c r="B1383" s="129" t="str">
        <f> VLOOKUP($A1383,datasets!$A:$B,2,0)</f>
        <v>#N/A</v>
      </c>
      <c r="C1383" s="26"/>
      <c r="D1383" s="176"/>
      <c r="E1383" s="169"/>
      <c r="F1383" s="117"/>
      <c r="G1383" s="228"/>
    </row>
    <row r="1384">
      <c r="A1384" s="30"/>
      <c r="B1384" s="129" t="str">
        <f> VLOOKUP($A1384,datasets!$A:$B,2,0)</f>
        <v>#N/A</v>
      </c>
      <c r="C1384" s="26"/>
      <c r="D1384" s="176"/>
      <c r="E1384" s="169"/>
      <c r="F1384" s="117"/>
      <c r="G1384" s="228"/>
    </row>
    <row r="1385">
      <c r="A1385" s="30"/>
      <c r="B1385" s="129" t="str">
        <f> VLOOKUP($A1385,datasets!$A:$B,2,0)</f>
        <v>#N/A</v>
      </c>
      <c r="C1385" s="26"/>
      <c r="D1385" s="176"/>
      <c r="E1385" s="169"/>
      <c r="F1385" s="117"/>
      <c r="G1385" s="228"/>
    </row>
    <row r="1386">
      <c r="A1386" s="30"/>
      <c r="B1386" s="129" t="str">
        <f> VLOOKUP($A1386,datasets!$A:$B,2,0)</f>
        <v>#N/A</v>
      </c>
      <c r="C1386" s="26"/>
      <c r="D1386" s="176"/>
      <c r="E1386" s="169"/>
      <c r="F1386" s="117"/>
      <c r="G1386" s="228"/>
    </row>
    <row r="1387">
      <c r="A1387" s="30"/>
      <c r="B1387" s="129" t="str">
        <f> VLOOKUP($A1387,datasets!$A:$B,2,0)</f>
        <v>#N/A</v>
      </c>
      <c r="C1387" s="26"/>
      <c r="D1387" s="176"/>
      <c r="E1387" s="169"/>
      <c r="F1387" s="117"/>
      <c r="G1387" s="228"/>
    </row>
    <row r="1388">
      <c r="A1388" s="30"/>
      <c r="B1388" s="129" t="str">
        <f> VLOOKUP($A1388,datasets!$A:$B,2,0)</f>
        <v>#N/A</v>
      </c>
      <c r="C1388" s="26"/>
      <c r="D1388" s="176"/>
      <c r="E1388" s="169"/>
      <c r="F1388" s="117"/>
      <c r="G1388" s="228"/>
    </row>
    <row r="1389">
      <c r="A1389" s="30"/>
      <c r="B1389" s="129" t="str">
        <f> VLOOKUP($A1389,datasets!$A:$B,2,0)</f>
        <v>#N/A</v>
      </c>
      <c r="C1389" s="26"/>
      <c r="D1389" s="176"/>
      <c r="E1389" s="169"/>
      <c r="F1389" s="117"/>
      <c r="G1389" s="228"/>
    </row>
    <row r="1390">
      <c r="A1390" s="30"/>
      <c r="B1390" s="129" t="str">
        <f> VLOOKUP($A1390,datasets!$A:$B,2,0)</f>
        <v>#N/A</v>
      </c>
      <c r="C1390" s="26"/>
      <c r="D1390" s="176"/>
      <c r="E1390" s="169"/>
      <c r="F1390" s="117"/>
      <c r="G1390" s="228"/>
    </row>
    <row r="1391">
      <c r="A1391" s="30"/>
      <c r="B1391" s="129" t="str">
        <f> VLOOKUP($A1391,datasets!$A:$B,2,0)</f>
        <v>#N/A</v>
      </c>
      <c r="C1391" s="26"/>
      <c r="D1391" s="176"/>
      <c r="E1391" s="169"/>
      <c r="F1391" s="117"/>
      <c r="G1391" s="228"/>
    </row>
    <row r="1392">
      <c r="A1392" s="30"/>
      <c r="B1392" s="129" t="str">
        <f> VLOOKUP($A1392,datasets!$A:$B,2,0)</f>
        <v>#N/A</v>
      </c>
      <c r="C1392" s="26"/>
      <c r="D1392" s="176"/>
      <c r="E1392" s="169"/>
      <c r="F1392" s="117"/>
      <c r="G1392" s="228"/>
    </row>
    <row r="1393">
      <c r="A1393" s="30"/>
      <c r="B1393" s="129" t="str">
        <f> VLOOKUP($A1393,datasets!$A:$B,2,0)</f>
        <v>#N/A</v>
      </c>
      <c r="C1393" s="26"/>
      <c r="D1393" s="176"/>
      <c r="E1393" s="169"/>
      <c r="F1393" s="117"/>
      <c r="G1393" s="228"/>
    </row>
    <row r="1394">
      <c r="A1394" s="30"/>
      <c r="B1394" s="129" t="str">
        <f> VLOOKUP($A1394,datasets!$A:$B,2,0)</f>
        <v>#N/A</v>
      </c>
      <c r="C1394" s="26"/>
      <c r="D1394" s="176"/>
      <c r="E1394" s="169"/>
      <c r="F1394" s="117"/>
      <c r="G1394" s="228"/>
    </row>
    <row r="1395">
      <c r="A1395" s="30"/>
      <c r="B1395" s="129" t="str">
        <f> VLOOKUP($A1395,datasets!$A:$B,2,0)</f>
        <v>#N/A</v>
      </c>
      <c r="C1395" s="26"/>
      <c r="D1395" s="176"/>
      <c r="E1395" s="169"/>
      <c r="F1395" s="117"/>
      <c r="G1395" s="228"/>
    </row>
    <row r="1396">
      <c r="A1396" s="30"/>
      <c r="B1396" s="129" t="str">
        <f> VLOOKUP($A1396,datasets!$A:$B,2,0)</f>
        <v>#N/A</v>
      </c>
      <c r="C1396" s="26"/>
      <c r="D1396" s="176"/>
      <c r="E1396" s="169"/>
      <c r="F1396" s="117"/>
      <c r="G1396" s="228"/>
    </row>
    <row r="1397">
      <c r="A1397" s="30"/>
      <c r="B1397" s="129" t="str">
        <f> VLOOKUP($A1397,datasets!$A:$B,2,0)</f>
        <v>#N/A</v>
      </c>
      <c r="C1397" s="26"/>
      <c r="D1397" s="176"/>
      <c r="E1397" s="169"/>
      <c r="F1397" s="117"/>
      <c r="G1397" s="228"/>
    </row>
    <row r="1398">
      <c r="A1398" s="30"/>
      <c r="B1398" s="129" t="str">
        <f> VLOOKUP($A1398,datasets!$A:$B,2,0)</f>
        <v>#N/A</v>
      </c>
      <c r="C1398" s="26"/>
      <c r="D1398" s="176"/>
      <c r="E1398" s="169"/>
      <c r="F1398" s="117"/>
      <c r="G1398" s="228"/>
    </row>
    <row r="1399">
      <c r="A1399" s="30"/>
      <c r="B1399" s="129" t="str">
        <f> VLOOKUP($A1399,datasets!$A:$B,2,0)</f>
        <v>#N/A</v>
      </c>
      <c r="C1399" s="26"/>
      <c r="D1399" s="176"/>
      <c r="E1399" s="169"/>
      <c r="F1399" s="117"/>
      <c r="G1399" s="228"/>
    </row>
    <row r="1400">
      <c r="A1400" s="30"/>
      <c r="B1400" s="129" t="str">
        <f> VLOOKUP($A1400,datasets!$A:$B,2,0)</f>
        <v>#N/A</v>
      </c>
      <c r="C1400" s="26"/>
      <c r="D1400" s="176"/>
      <c r="E1400" s="169"/>
      <c r="F1400" s="117"/>
      <c r="G1400" s="228"/>
    </row>
    <row r="1401">
      <c r="A1401" s="30"/>
      <c r="B1401" s="129" t="str">
        <f> VLOOKUP($A1401,datasets!$A:$B,2,0)</f>
        <v>#N/A</v>
      </c>
      <c r="C1401" s="26"/>
      <c r="D1401" s="176"/>
      <c r="E1401" s="169"/>
      <c r="F1401" s="117"/>
      <c r="G1401" s="228"/>
    </row>
    <row r="1402">
      <c r="A1402" s="30"/>
      <c r="B1402" s="129" t="str">
        <f> VLOOKUP($A1402,datasets!$A:$B,2,0)</f>
        <v>#N/A</v>
      </c>
      <c r="C1402" s="26"/>
      <c r="D1402" s="176"/>
      <c r="E1402" s="169"/>
      <c r="F1402" s="117"/>
      <c r="G1402" s="228"/>
    </row>
    <row r="1403">
      <c r="A1403" s="30"/>
      <c r="B1403" s="129" t="str">
        <f> VLOOKUP($A1403,datasets!$A:$B,2,0)</f>
        <v>#N/A</v>
      </c>
      <c r="C1403" s="26"/>
      <c r="D1403" s="176"/>
      <c r="E1403" s="169"/>
      <c r="F1403" s="117"/>
      <c r="G1403" s="228"/>
    </row>
    <row r="1404">
      <c r="A1404" s="30"/>
      <c r="B1404" s="129" t="str">
        <f> VLOOKUP($A1404,datasets!$A:$B,2,0)</f>
        <v>#N/A</v>
      </c>
      <c r="C1404" s="26"/>
      <c r="D1404" s="176"/>
      <c r="E1404" s="169"/>
      <c r="F1404" s="117"/>
      <c r="G1404" s="228"/>
    </row>
    <row r="1405">
      <c r="A1405" s="30"/>
      <c r="B1405" s="129" t="str">
        <f> VLOOKUP($A1405,datasets!$A:$B,2,0)</f>
        <v>#N/A</v>
      </c>
      <c r="C1405" s="26"/>
      <c r="D1405" s="176"/>
      <c r="E1405" s="169"/>
      <c r="F1405" s="117"/>
      <c r="G1405" s="228"/>
    </row>
    <row r="1406">
      <c r="A1406" s="30"/>
      <c r="B1406" s="129" t="str">
        <f> VLOOKUP($A1406,datasets!$A:$B,2,0)</f>
        <v>#N/A</v>
      </c>
      <c r="C1406" s="26"/>
      <c r="D1406" s="176"/>
      <c r="E1406" s="169"/>
      <c r="F1406" s="117"/>
      <c r="G1406" s="228"/>
    </row>
    <row r="1407">
      <c r="A1407" s="30"/>
      <c r="B1407" s="129" t="str">
        <f> VLOOKUP($A1407,datasets!$A:$B,2,0)</f>
        <v>#N/A</v>
      </c>
      <c r="C1407" s="26"/>
      <c r="D1407" s="176"/>
      <c r="E1407" s="169"/>
      <c r="F1407" s="117"/>
      <c r="G1407" s="228"/>
    </row>
    <row r="1408">
      <c r="A1408" s="30"/>
      <c r="B1408" s="129" t="str">
        <f> VLOOKUP($A1408,datasets!$A:$B,2,0)</f>
        <v>#N/A</v>
      </c>
      <c r="C1408" s="26"/>
      <c r="D1408" s="176"/>
      <c r="E1408" s="169"/>
      <c r="F1408" s="117"/>
      <c r="G1408" s="228"/>
    </row>
    <row r="1409">
      <c r="A1409" s="30"/>
      <c r="B1409" s="129" t="str">
        <f> VLOOKUP($A1409,datasets!$A:$B,2,0)</f>
        <v>#N/A</v>
      </c>
      <c r="C1409" s="26"/>
      <c r="D1409" s="176"/>
      <c r="E1409" s="169"/>
      <c r="F1409" s="117"/>
      <c r="G1409" s="228"/>
    </row>
    <row r="1410">
      <c r="A1410" s="30"/>
      <c r="B1410" s="129" t="str">
        <f> VLOOKUP($A1410,datasets!$A:$B,2,0)</f>
        <v>#N/A</v>
      </c>
      <c r="C1410" s="26"/>
      <c r="D1410" s="176"/>
      <c r="E1410" s="169"/>
      <c r="F1410" s="117"/>
      <c r="G1410" s="228"/>
    </row>
    <row r="1411">
      <c r="A1411" s="30"/>
      <c r="B1411" s="129" t="str">
        <f> VLOOKUP($A1411,datasets!$A:$B,2,0)</f>
        <v>#N/A</v>
      </c>
      <c r="C1411" s="26"/>
      <c r="D1411" s="176"/>
      <c r="E1411" s="169"/>
      <c r="F1411" s="117"/>
      <c r="G1411" s="228"/>
    </row>
    <row r="1412">
      <c r="A1412" s="30"/>
      <c r="B1412" s="129" t="str">
        <f> VLOOKUP($A1412,datasets!$A:$B,2,0)</f>
        <v>#N/A</v>
      </c>
      <c r="C1412" s="26"/>
      <c r="D1412" s="176"/>
      <c r="E1412" s="169"/>
      <c r="F1412" s="117"/>
      <c r="G1412" s="228"/>
    </row>
    <row r="1413">
      <c r="A1413" s="30"/>
      <c r="B1413" s="129" t="str">
        <f> VLOOKUP($A1413,datasets!$A:$B,2,0)</f>
        <v>#N/A</v>
      </c>
      <c r="C1413" s="26"/>
      <c r="D1413" s="176"/>
      <c r="E1413" s="169"/>
      <c r="F1413" s="117"/>
      <c r="G1413" s="228"/>
    </row>
    <row r="1414">
      <c r="A1414" s="30"/>
      <c r="B1414" s="129" t="str">
        <f> VLOOKUP($A1414,datasets!$A:$B,2,0)</f>
        <v>#N/A</v>
      </c>
      <c r="C1414" s="26"/>
      <c r="D1414" s="176"/>
      <c r="E1414" s="169"/>
      <c r="F1414" s="117"/>
      <c r="G1414" s="228"/>
    </row>
    <row r="1415">
      <c r="A1415" s="30"/>
      <c r="B1415" s="129" t="str">
        <f> VLOOKUP($A1415,datasets!$A:$B,2,0)</f>
        <v>#N/A</v>
      </c>
      <c r="C1415" s="26"/>
      <c r="D1415" s="176"/>
      <c r="E1415" s="169"/>
      <c r="F1415" s="117"/>
      <c r="G1415" s="228"/>
    </row>
    <row r="1416">
      <c r="A1416" s="30"/>
      <c r="B1416" s="129" t="str">
        <f> VLOOKUP($A1416,datasets!$A:$B,2,0)</f>
        <v>#N/A</v>
      </c>
      <c r="C1416" s="26"/>
      <c r="D1416" s="176"/>
      <c r="E1416" s="169"/>
      <c r="F1416" s="117"/>
      <c r="G1416" s="228"/>
    </row>
    <row r="1417">
      <c r="A1417" s="30"/>
      <c r="B1417" s="129" t="str">
        <f> VLOOKUP($A1417,datasets!$A:$B,2,0)</f>
        <v>#N/A</v>
      </c>
      <c r="C1417" s="26"/>
      <c r="D1417" s="176"/>
      <c r="E1417" s="169"/>
      <c r="F1417" s="117"/>
      <c r="G1417" s="228"/>
    </row>
    <row r="1418">
      <c r="A1418" s="30"/>
      <c r="B1418" s="129" t="str">
        <f> VLOOKUP($A1418,datasets!$A:$B,2,0)</f>
        <v>#N/A</v>
      </c>
      <c r="C1418" s="26"/>
      <c r="D1418" s="176"/>
      <c r="E1418" s="169"/>
      <c r="F1418" s="117"/>
      <c r="G1418" s="228"/>
    </row>
    <row r="1419">
      <c r="A1419" s="30"/>
      <c r="B1419" s="129" t="str">
        <f> VLOOKUP($A1419,datasets!$A:$B,2,0)</f>
        <v>#N/A</v>
      </c>
      <c r="C1419" s="26"/>
      <c r="D1419" s="176"/>
      <c r="E1419" s="169"/>
      <c r="F1419" s="117"/>
      <c r="G1419" s="228"/>
    </row>
    <row r="1420">
      <c r="A1420" s="30"/>
      <c r="B1420" s="129" t="str">
        <f> VLOOKUP($A1420,datasets!$A:$B,2,0)</f>
        <v>#N/A</v>
      </c>
      <c r="C1420" s="26"/>
      <c r="D1420" s="176"/>
      <c r="E1420" s="169"/>
      <c r="F1420" s="117"/>
      <c r="G1420" s="228"/>
    </row>
    <row r="1421">
      <c r="A1421" s="30"/>
      <c r="B1421" s="129" t="str">
        <f> VLOOKUP($A1421,datasets!$A:$B,2,0)</f>
        <v>#N/A</v>
      </c>
      <c r="C1421" s="26"/>
      <c r="D1421" s="176"/>
      <c r="E1421" s="169"/>
      <c r="F1421" s="117"/>
      <c r="G1421" s="228"/>
    </row>
    <row r="1422">
      <c r="A1422" s="30"/>
      <c r="B1422" s="129" t="str">
        <f> VLOOKUP($A1422,datasets!$A:$B,2,0)</f>
        <v>#N/A</v>
      </c>
      <c r="C1422" s="26"/>
      <c r="D1422" s="176"/>
      <c r="E1422" s="169"/>
      <c r="F1422" s="117"/>
      <c r="G1422" s="228"/>
    </row>
    <row r="1423">
      <c r="A1423" s="30"/>
      <c r="B1423" s="129" t="str">
        <f> VLOOKUP($A1423,datasets!$A:$B,2,0)</f>
        <v>#N/A</v>
      </c>
      <c r="C1423" s="26"/>
      <c r="D1423" s="176"/>
      <c r="E1423" s="169"/>
      <c r="F1423" s="117"/>
      <c r="G1423" s="228"/>
    </row>
    <row r="1424">
      <c r="A1424" s="30"/>
      <c r="B1424" s="129" t="str">
        <f> VLOOKUP($A1424,datasets!$A:$B,2,0)</f>
        <v>#N/A</v>
      </c>
      <c r="C1424" s="26"/>
      <c r="D1424" s="176"/>
      <c r="E1424" s="169"/>
      <c r="F1424" s="117"/>
      <c r="G1424" s="228"/>
    </row>
    <row r="1425">
      <c r="A1425" s="30"/>
      <c r="B1425" s="129" t="str">
        <f> VLOOKUP($A1425,datasets!$A:$B,2,0)</f>
        <v>#N/A</v>
      </c>
      <c r="C1425" s="26"/>
      <c r="D1425" s="176"/>
      <c r="E1425" s="169"/>
      <c r="F1425" s="117"/>
      <c r="G1425" s="228"/>
    </row>
    <row r="1426">
      <c r="A1426" s="30"/>
      <c r="B1426" s="129" t="str">
        <f> VLOOKUP($A1426,datasets!$A:$B,2,0)</f>
        <v>#N/A</v>
      </c>
      <c r="C1426" s="26"/>
      <c r="D1426" s="176"/>
      <c r="E1426" s="169"/>
      <c r="F1426" s="117"/>
      <c r="G1426" s="228"/>
    </row>
    <row r="1427">
      <c r="A1427" s="30"/>
      <c r="B1427" s="129" t="str">
        <f> VLOOKUP($A1427,datasets!$A:$B,2,0)</f>
        <v>#N/A</v>
      </c>
      <c r="C1427" s="26"/>
      <c r="D1427" s="176"/>
      <c r="E1427" s="169"/>
      <c r="F1427" s="117"/>
      <c r="G1427" s="228"/>
    </row>
    <row r="1428">
      <c r="A1428" s="30"/>
      <c r="B1428" s="129" t="str">
        <f> VLOOKUP($A1428,datasets!$A:$B,2,0)</f>
        <v>#N/A</v>
      </c>
      <c r="C1428" s="26"/>
      <c r="D1428" s="176"/>
      <c r="E1428" s="169"/>
      <c r="F1428" s="117"/>
      <c r="G1428" s="228"/>
    </row>
    <row r="1429">
      <c r="A1429" s="30"/>
      <c r="B1429" s="129" t="str">
        <f> VLOOKUP($A1429,datasets!$A:$B,2,0)</f>
        <v>#N/A</v>
      </c>
      <c r="C1429" s="26"/>
      <c r="D1429" s="176"/>
      <c r="E1429" s="169"/>
      <c r="F1429" s="117"/>
      <c r="G1429" s="228"/>
    </row>
    <row r="1430">
      <c r="A1430" s="30"/>
      <c r="B1430" s="129" t="str">
        <f> VLOOKUP($A1430,datasets!$A:$B,2,0)</f>
        <v>#N/A</v>
      </c>
      <c r="C1430" s="26"/>
      <c r="D1430" s="176"/>
      <c r="E1430" s="169"/>
      <c r="F1430" s="117"/>
      <c r="G1430" s="228"/>
    </row>
    <row r="1431">
      <c r="A1431" s="30"/>
      <c r="B1431" s="129" t="str">
        <f> VLOOKUP($A1431,datasets!$A:$B,2,0)</f>
        <v>#N/A</v>
      </c>
      <c r="C1431" s="26"/>
      <c r="D1431" s="176"/>
      <c r="E1431" s="169"/>
      <c r="F1431" s="117"/>
      <c r="G1431" s="228"/>
    </row>
    <row r="1432">
      <c r="A1432" s="30"/>
      <c r="B1432" s="129" t="str">
        <f> VLOOKUP($A1432,datasets!$A:$B,2,0)</f>
        <v>#N/A</v>
      </c>
      <c r="C1432" s="26"/>
      <c r="D1432" s="176"/>
      <c r="E1432" s="169"/>
      <c r="F1432" s="117"/>
      <c r="G1432" s="228"/>
    </row>
    <row r="1433">
      <c r="A1433" s="30"/>
      <c r="B1433" s="129" t="str">
        <f> VLOOKUP($A1433,datasets!$A:$B,2,0)</f>
        <v>#N/A</v>
      </c>
      <c r="C1433" s="26"/>
      <c r="D1433" s="176"/>
      <c r="E1433" s="169"/>
      <c r="F1433" s="117"/>
      <c r="G1433" s="228"/>
    </row>
    <row r="1434">
      <c r="A1434" s="30"/>
      <c r="B1434" s="129" t="str">
        <f> VLOOKUP($A1434,datasets!$A:$B,2,0)</f>
        <v>#N/A</v>
      </c>
      <c r="C1434" s="26"/>
      <c r="D1434" s="176"/>
      <c r="E1434" s="169"/>
      <c r="F1434" s="117"/>
      <c r="G1434" s="228"/>
    </row>
    <row r="1435">
      <c r="A1435" s="30"/>
      <c r="B1435" s="129" t="str">
        <f> VLOOKUP($A1435,datasets!$A:$B,2,0)</f>
        <v>#N/A</v>
      </c>
      <c r="C1435" s="26"/>
      <c r="D1435" s="176"/>
      <c r="E1435" s="169"/>
      <c r="F1435" s="117"/>
      <c r="G1435" s="228"/>
    </row>
    <row r="1436">
      <c r="A1436" s="30"/>
      <c r="B1436" s="129" t="str">
        <f> VLOOKUP($A1436,datasets!$A:$B,2,0)</f>
        <v>#N/A</v>
      </c>
      <c r="C1436" s="26"/>
      <c r="D1436" s="176"/>
      <c r="E1436" s="169"/>
      <c r="F1436" s="117"/>
      <c r="G1436" s="228"/>
    </row>
    <row r="1437">
      <c r="A1437" s="30"/>
      <c r="B1437" s="129" t="str">
        <f> VLOOKUP($A1437,datasets!$A:$B,2,0)</f>
        <v>#N/A</v>
      </c>
      <c r="C1437" s="26"/>
      <c r="D1437" s="176"/>
      <c r="E1437" s="169"/>
      <c r="F1437" s="117"/>
      <c r="G1437" s="228"/>
    </row>
    <row r="1438">
      <c r="A1438" s="30"/>
      <c r="B1438" s="129" t="str">
        <f> VLOOKUP($A1438,datasets!$A:$B,2,0)</f>
        <v>#N/A</v>
      </c>
      <c r="C1438" s="26"/>
      <c r="D1438" s="176"/>
      <c r="E1438" s="169"/>
      <c r="F1438" s="117"/>
      <c r="G1438" s="228"/>
    </row>
    <row r="1439">
      <c r="A1439" s="30"/>
      <c r="B1439" s="129" t="str">
        <f> VLOOKUP($A1439,datasets!$A:$B,2,0)</f>
        <v>#N/A</v>
      </c>
      <c r="C1439" s="26"/>
      <c r="D1439" s="176"/>
      <c r="E1439" s="169"/>
      <c r="F1439" s="117"/>
      <c r="G1439" s="228"/>
    </row>
    <row r="1440">
      <c r="A1440" s="30"/>
      <c r="B1440" s="129" t="str">
        <f> VLOOKUP($A1440,datasets!$A:$B,2,0)</f>
        <v>#N/A</v>
      </c>
      <c r="C1440" s="26"/>
      <c r="D1440" s="176"/>
      <c r="E1440" s="169"/>
      <c r="F1440" s="117"/>
      <c r="G1440" s="228"/>
    </row>
    <row r="1441">
      <c r="A1441" s="30"/>
      <c r="B1441" s="129" t="str">
        <f> VLOOKUP($A1441,datasets!$A:$B,2,0)</f>
        <v>#N/A</v>
      </c>
      <c r="C1441" s="26"/>
      <c r="D1441" s="176"/>
      <c r="E1441" s="169"/>
      <c r="F1441" s="117"/>
      <c r="G1441" s="228"/>
    </row>
    <row r="1442">
      <c r="A1442" s="30"/>
      <c r="B1442" s="129" t="str">
        <f> VLOOKUP($A1442,datasets!$A:$B,2,0)</f>
        <v>#N/A</v>
      </c>
      <c r="C1442" s="26"/>
      <c r="D1442" s="176"/>
      <c r="E1442" s="169"/>
      <c r="F1442" s="117"/>
      <c r="G1442" s="228"/>
    </row>
    <row r="1443">
      <c r="A1443" s="30"/>
      <c r="B1443" s="129" t="str">
        <f> VLOOKUP($A1443,datasets!$A:$B,2,0)</f>
        <v>#N/A</v>
      </c>
      <c r="C1443" s="26"/>
      <c r="D1443" s="176"/>
      <c r="E1443" s="169"/>
      <c r="F1443" s="117"/>
      <c r="G1443" s="228"/>
    </row>
    <row r="1444">
      <c r="A1444" s="30"/>
      <c r="B1444" s="129" t="str">
        <f> VLOOKUP($A1444,datasets!$A:$B,2,0)</f>
        <v>#N/A</v>
      </c>
      <c r="C1444" s="26"/>
      <c r="D1444" s="176"/>
      <c r="E1444" s="169"/>
      <c r="F1444" s="117"/>
      <c r="G1444" s="228"/>
    </row>
    <row r="1445">
      <c r="A1445" s="30"/>
      <c r="B1445" s="129" t="str">
        <f> VLOOKUP($A1445,datasets!$A:$B,2,0)</f>
        <v>#N/A</v>
      </c>
      <c r="C1445" s="26"/>
      <c r="D1445" s="176"/>
      <c r="E1445" s="169"/>
      <c r="F1445" s="117"/>
      <c r="G1445" s="228"/>
    </row>
    <row r="1446">
      <c r="A1446" s="30"/>
      <c r="B1446" s="129" t="str">
        <f> VLOOKUP($A1446,datasets!$A:$B,2,0)</f>
        <v>#N/A</v>
      </c>
      <c r="C1446" s="26"/>
      <c r="D1446" s="176"/>
      <c r="E1446" s="169"/>
      <c r="F1446" s="117"/>
      <c r="G1446" s="228"/>
    </row>
    <row r="1447">
      <c r="A1447" s="30"/>
      <c r="B1447" s="129" t="str">
        <f> VLOOKUP($A1447,datasets!$A:$B,2,0)</f>
        <v>#N/A</v>
      </c>
      <c r="C1447" s="26"/>
      <c r="D1447" s="176"/>
      <c r="E1447" s="169"/>
      <c r="F1447" s="117"/>
      <c r="G1447" s="228"/>
    </row>
    <row r="1448">
      <c r="A1448" s="30"/>
      <c r="B1448" s="129" t="str">
        <f> VLOOKUP($A1448,datasets!$A:$B,2,0)</f>
        <v>#N/A</v>
      </c>
      <c r="C1448" s="26"/>
      <c r="D1448" s="176"/>
      <c r="E1448" s="169"/>
      <c r="F1448" s="117"/>
      <c r="G1448" s="228"/>
    </row>
    <row r="1449">
      <c r="A1449" s="30"/>
      <c r="B1449" s="129" t="str">
        <f> VLOOKUP($A1449,datasets!$A:$B,2,0)</f>
        <v>#N/A</v>
      </c>
      <c r="C1449" s="26"/>
      <c r="D1449" s="176"/>
      <c r="E1449" s="169"/>
      <c r="F1449" s="117"/>
      <c r="G1449" s="228"/>
    </row>
    <row r="1450">
      <c r="A1450" s="30"/>
      <c r="B1450" s="129" t="str">
        <f> VLOOKUP($A1450,datasets!$A:$B,2,0)</f>
        <v>#N/A</v>
      </c>
      <c r="C1450" s="26"/>
      <c r="D1450" s="176"/>
      <c r="E1450" s="169"/>
      <c r="F1450" s="117"/>
      <c r="G1450" s="228"/>
    </row>
    <row r="1451">
      <c r="A1451" s="30"/>
      <c r="B1451" s="129" t="str">
        <f> VLOOKUP($A1451,datasets!$A:$B,2,0)</f>
        <v>#N/A</v>
      </c>
      <c r="C1451" s="26"/>
      <c r="D1451" s="176"/>
      <c r="E1451" s="169"/>
      <c r="F1451" s="117"/>
      <c r="G1451" s="228"/>
    </row>
    <row r="1452">
      <c r="A1452" s="30"/>
      <c r="B1452" s="129" t="str">
        <f> VLOOKUP($A1452,datasets!$A:$B,2,0)</f>
        <v>#N/A</v>
      </c>
      <c r="C1452" s="26"/>
      <c r="D1452" s="176"/>
      <c r="E1452" s="169"/>
      <c r="F1452" s="117"/>
      <c r="G1452" s="228"/>
    </row>
    <row r="1453">
      <c r="A1453" s="30"/>
      <c r="B1453" s="129" t="str">
        <f> VLOOKUP($A1453,datasets!$A:$B,2,0)</f>
        <v>#N/A</v>
      </c>
      <c r="C1453" s="26"/>
      <c r="D1453" s="176"/>
      <c r="E1453" s="169"/>
      <c r="F1453" s="117"/>
      <c r="G1453" s="228"/>
    </row>
    <row r="1454">
      <c r="A1454" s="30"/>
      <c r="B1454" s="129" t="str">
        <f> VLOOKUP($A1454,datasets!$A:$B,2,0)</f>
        <v>#N/A</v>
      </c>
      <c r="C1454" s="26"/>
      <c r="D1454" s="176"/>
      <c r="E1454" s="169"/>
      <c r="F1454" s="117"/>
      <c r="G1454" s="228"/>
    </row>
    <row r="1455">
      <c r="A1455" s="30"/>
      <c r="B1455" s="129" t="str">
        <f> VLOOKUP($A1455,datasets!$A:$B,2,0)</f>
        <v>#N/A</v>
      </c>
      <c r="C1455" s="26"/>
      <c r="D1455" s="176"/>
      <c r="E1455" s="169"/>
      <c r="F1455" s="117"/>
      <c r="G1455" s="228"/>
    </row>
    <row r="1456">
      <c r="A1456" s="30"/>
      <c r="B1456" s="129" t="str">
        <f> VLOOKUP($A1456,datasets!$A:$B,2,0)</f>
        <v>#N/A</v>
      </c>
      <c r="C1456" s="26"/>
      <c r="D1456" s="176"/>
      <c r="E1456" s="169"/>
      <c r="F1456" s="117"/>
      <c r="G1456" s="228"/>
    </row>
    <row r="1457">
      <c r="A1457" s="30"/>
      <c r="B1457" s="129" t="str">
        <f> VLOOKUP($A1457,datasets!$A:$B,2,0)</f>
        <v>#N/A</v>
      </c>
      <c r="C1457" s="26"/>
      <c r="D1457" s="176"/>
      <c r="E1457" s="169"/>
      <c r="F1457" s="117"/>
      <c r="G1457" s="228"/>
    </row>
    <row r="1458">
      <c r="A1458" s="30"/>
      <c r="B1458" s="129" t="str">
        <f> VLOOKUP($A1458,datasets!$A:$B,2,0)</f>
        <v>#N/A</v>
      </c>
      <c r="C1458" s="26"/>
      <c r="D1458" s="176"/>
      <c r="E1458" s="169"/>
      <c r="F1458" s="117"/>
      <c r="G1458" s="228"/>
    </row>
    <row r="1459">
      <c r="A1459" s="30"/>
      <c r="B1459" s="129" t="str">
        <f> VLOOKUP($A1459,datasets!$A:$B,2,0)</f>
        <v>#N/A</v>
      </c>
      <c r="C1459" s="26"/>
      <c r="D1459" s="176"/>
      <c r="E1459" s="169"/>
      <c r="F1459" s="117"/>
      <c r="G1459" s="228"/>
    </row>
    <row r="1460">
      <c r="A1460" s="30"/>
      <c r="B1460" s="129" t="str">
        <f> VLOOKUP($A1460,datasets!$A:$B,2,0)</f>
        <v>#N/A</v>
      </c>
      <c r="C1460" s="26"/>
      <c r="D1460" s="176"/>
      <c r="E1460" s="169"/>
      <c r="F1460" s="117"/>
      <c r="G1460" s="228"/>
    </row>
    <row r="1461">
      <c r="A1461" s="30"/>
      <c r="B1461" s="129" t="str">
        <f> VLOOKUP($A1461,datasets!$A:$B,2,0)</f>
        <v>#N/A</v>
      </c>
      <c r="C1461" s="26"/>
      <c r="D1461" s="176"/>
      <c r="E1461" s="169"/>
      <c r="F1461" s="117"/>
      <c r="G1461" s="228"/>
    </row>
    <row r="1462">
      <c r="A1462" s="30"/>
      <c r="B1462" s="129" t="str">
        <f> VLOOKUP($A1462,datasets!$A:$B,2,0)</f>
        <v>#N/A</v>
      </c>
      <c r="C1462" s="26"/>
      <c r="D1462" s="176"/>
      <c r="E1462" s="169"/>
      <c r="F1462" s="117"/>
      <c r="G1462" s="228"/>
    </row>
    <row r="1463">
      <c r="A1463" s="30"/>
      <c r="B1463" s="129" t="str">
        <f> VLOOKUP($A1463,datasets!$A:$B,2,0)</f>
        <v>#N/A</v>
      </c>
      <c r="C1463" s="26"/>
      <c r="D1463" s="176"/>
      <c r="E1463" s="169"/>
      <c r="F1463" s="117"/>
      <c r="G1463" s="228"/>
    </row>
    <row r="1464">
      <c r="A1464" s="30"/>
      <c r="B1464" s="129" t="str">
        <f> VLOOKUP($A1464,datasets!$A:$B,2,0)</f>
        <v>#N/A</v>
      </c>
      <c r="C1464" s="26"/>
      <c r="D1464" s="176"/>
      <c r="E1464" s="169"/>
      <c r="F1464" s="117"/>
      <c r="G1464" s="228"/>
    </row>
    <row r="1465">
      <c r="A1465" s="30"/>
      <c r="B1465" s="129" t="str">
        <f> VLOOKUP($A1465,datasets!$A:$B,2,0)</f>
        <v>#N/A</v>
      </c>
      <c r="C1465" s="26"/>
      <c r="D1465" s="176"/>
      <c r="E1465" s="169"/>
      <c r="F1465" s="117"/>
      <c r="G1465" s="228"/>
    </row>
    <row r="1466">
      <c r="A1466" s="30"/>
      <c r="B1466" s="129" t="str">
        <f> VLOOKUP($A1466,datasets!$A:$B,2,0)</f>
        <v>#N/A</v>
      </c>
      <c r="C1466" s="26"/>
      <c r="D1466" s="176"/>
      <c r="E1466" s="169"/>
      <c r="F1466" s="117"/>
      <c r="G1466" s="228"/>
    </row>
    <row r="1467">
      <c r="A1467" s="30"/>
      <c r="B1467" s="129" t="str">
        <f> VLOOKUP($A1467,datasets!$A:$B,2,0)</f>
        <v>#N/A</v>
      </c>
      <c r="C1467" s="26"/>
      <c r="D1467" s="176"/>
      <c r="E1467" s="169"/>
      <c r="F1467" s="117"/>
      <c r="G1467" s="228"/>
    </row>
    <row r="1468">
      <c r="A1468" s="30"/>
      <c r="B1468" s="129" t="str">
        <f> VLOOKUP($A1468,datasets!$A:$B,2,0)</f>
        <v>#N/A</v>
      </c>
      <c r="C1468" s="26"/>
      <c r="D1468" s="176"/>
      <c r="E1468" s="169"/>
      <c r="F1468" s="117"/>
      <c r="G1468" s="228"/>
    </row>
    <row r="1469">
      <c r="A1469" s="30"/>
      <c r="B1469" s="129" t="str">
        <f> VLOOKUP($A1469,datasets!$A:$B,2,0)</f>
        <v>#N/A</v>
      </c>
      <c r="C1469" s="26"/>
      <c r="D1469" s="176"/>
      <c r="E1469" s="169"/>
      <c r="F1469" s="117"/>
      <c r="G1469" s="228"/>
    </row>
    <row r="1470">
      <c r="A1470" s="30"/>
      <c r="B1470" s="129" t="str">
        <f> VLOOKUP($A1470,datasets!$A:$B,2,0)</f>
        <v>#N/A</v>
      </c>
      <c r="C1470" s="26"/>
      <c r="D1470" s="176"/>
      <c r="E1470" s="169"/>
      <c r="F1470" s="117"/>
      <c r="G1470" s="228"/>
    </row>
    <row r="1471">
      <c r="A1471" s="30"/>
      <c r="B1471" s="129" t="str">
        <f> VLOOKUP($A1471,datasets!$A:$B,2,0)</f>
        <v>#N/A</v>
      </c>
      <c r="C1471" s="26"/>
      <c r="D1471" s="176"/>
      <c r="E1471" s="169"/>
      <c r="F1471" s="117"/>
      <c r="G1471" s="228"/>
    </row>
    <row r="1472">
      <c r="A1472" s="30"/>
      <c r="B1472" s="129" t="str">
        <f> VLOOKUP($A1472,datasets!$A:$B,2,0)</f>
        <v>#N/A</v>
      </c>
      <c r="C1472" s="26"/>
      <c r="D1472" s="176"/>
      <c r="E1472" s="169"/>
      <c r="F1472" s="117"/>
      <c r="G1472" s="228"/>
    </row>
    <row r="1473">
      <c r="A1473" s="30"/>
      <c r="B1473" s="129" t="str">
        <f> VLOOKUP($A1473,datasets!$A:$B,2,0)</f>
        <v>#N/A</v>
      </c>
      <c r="C1473" s="26"/>
      <c r="D1473" s="176"/>
      <c r="E1473" s="169"/>
      <c r="F1473" s="117"/>
      <c r="G1473" s="228"/>
    </row>
    <row r="1474">
      <c r="A1474" s="30"/>
      <c r="B1474" s="129" t="str">
        <f> VLOOKUP($A1474,datasets!$A:$B,2,0)</f>
        <v>#N/A</v>
      </c>
      <c r="C1474" s="26"/>
      <c r="D1474" s="176"/>
      <c r="E1474" s="169"/>
      <c r="F1474" s="117"/>
      <c r="G1474" s="228"/>
    </row>
    <row r="1475">
      <c r="A1475" s="30"/>
      <c r="B1475" s="129" t="str">
        <f> VLOOKUP($A1475,datasets!$A:$B,2,0)</f>
        <v>#N/A</v>
      </c>
      <c r="C1475" s="26"/>
      <c r="D1475" s="176"/>
      <c r="E1475" s="169"/>
      <c r="F1475" s="117"/>
      <c r="G1475" s="228"/>
    </row>
    <row r="1476">
      <c r="A1476" s="30"/>
      <c r="B1476" s="129" t="str">
        <f> VLOOKUP($A1476,datasets!$A:$B,2,0)</f>
        <v>#N/A</v>
      </c>
      <c r="C1476" s="26"/>
      <c r="D1476" s="176"/>
      <c r="E1476" s="169"/>
      <c r="F1476" s="117"/>
      <c r="G1476" s="228"/>
    </row>
    <row r="1477">
      <c r="A1477" s="30"/>
      <c r="B1477" s="129" t="str">
        <f> VLOOKUP($A1477,datasets!$A:$B,2,0)</f>
        <v>#N/A</v>
      </c>
      <c r="C1477" s="26"/>
      <c r="D1477" s="176"/>
      <c r="E1477" s="169"/>
      <c r="F1477" s="117"/>
      <c r="G1477" s="228"/>
    </row>
    <row r="1478">
      <c r="A1478" s="30"/>
      <c r="B1478" s="129" t="str">
        <f> VLOOKUP($A1478,datasets!$A:$B,2,0)</f>
        <v>#N/A</v>
      </c>
      <c r="C1478" s="26"/>
      <c r="D1478" s="176"/>
      <c r="E1478" s="169"/>
      <c r="F1478" s="117"/>
      <c r="G1478" s="228"/>
    </row>
    <row r="1479">
      <c r="A1479" s="30"/>
      <c r="B1479" s="129" t="str">
        <f> VLOOKUP($A1479,datasets!$A:$B,2,0)</f>
        <v>#N/A</v>
      </c>
      <c r="C1479" s="26"/>
      <c r="D1479" s="176"/>
      <c r="E1479" s="169"/>
      <c r="F1479" s="117"/>
      <c r="G1479" s="228"/>
    </row>
    <row r="1480">
      <c r="A1480" s="30"/>
      <c r="B1480" s="129" t="str">
        <f> VLOOKUP($A1480,datasets!$A:$B,2,0)</f>
        <v>#N/A</v>
      </c>
      <c r="C1480" s="26"/>
      <c r="D1480" s="176"/>
      <c r="E1480" s="169"/>
      <c r="F1480" s="117"/>
      <c r="G1480" s="228"/>
    </row>
    <row r="1481">
      <c r="A1481" s="30"/>
      <c r="B1481" s="129" t="str">
        <f> VLOOKUP($A1481,datasets!$A:$B,2,0)</f>
        <v>#N/A</v>
      </c>
      <c r="C1481" s="26"/>
      <c r="D1481" s="176"/>
      <c r="E1481" s="169"/>
      <c r="F1481" s="117"/>
      <c r="G1481" s="228"/>
    </row>
    <row r="1482">
      <c r="A1482" s="30"/>
      <c r="B1482" s="129" t="str">
        <f> VLOOKUP($A1482,datasets!$A:$B,2,0)</f>
        <v>#N/A</v>
      </c>
      <c r="C1482" s="26"/>
      <c r="D1482" s="176"/>
      <c r="E1482" s="169"/>
      <c r="F1482" s="117"/>
      <c r="G1482" s="228"/>
    </row>
    <row r="1483">
      <c r="A1483" s="30"/>
      <c r="B1483" s="129" t="str">
        <f> VLOOKUP($A1483,datasets!$A:$B,2,0)</f>
        <v>#N/A</v>
      </c>
      <c r="C1483" s="26"/>
      <c r="D1483" s="176"/>
      <c r="E1483" s="169"/>
      <c r="F1483" s="117"/>
      <c r="G1483" s="228"/>
    </row>
    <row r="1484">
      <c r="A1484" s="30"/>
      <c r="B1484" s="129" t="str">
        <f> VLOOKUP($A1484,datasets!$A:$B,2,0)</f>
        <v>#N/A</v>
      </c>
      <c r="C1484" s="26"/>
      <c r="D1484" s="176"/>
      <c r="E1484" s="169"/>
      <c r="F1484" s="117"/>
      <c r="G1484" s="228"/>
    </row>
    <row r="1485">
      <c r="A1485" s="30"/>
      <c r="B1485" s="129" t="str">
        <f> VLOOKUP($A1485,datasets!$A:$B,2,0)</f>
        <v>#N/A</v>
      </c>
      <c r="C1485" s="26"/>
      <c r="D1485" s="176"/>
      <c r="E1485" s="169"/>
      <c r="F1485" s="117"/>
      <c r="G1485" s="228"/>
    </row>
    <row r="1486">
      <c r="A1486" s="30"/>
      <c r="B1486" s="129" t="str">
        <f> VLOOKUP($A1486,datasets!$A:$B,2,0)</f>
        <v>#N/A</v>
      </c>
      <c r="C1486" s="26"/>
      <c r="D1486" s="176"/>
      <c r="E1486" s="169"/>
      <c r="F1486" s="117"/>
      <c r="G1486" s="228"/>
    </row>
    <row r="1487">
      <c r="A1487" s="30"/>
      <c r="B1487" s="129" t="str">
        <f> VLOOKUP($A1487,datasets!$A:$B,2,0)</f>
        <v>#N/A</v>
      </c>
      <c r="C1487" s="26"/>
      <c r="D1487" s="176"/>
      <c r="E1487" s="169"/>
      <c r="F1487" s="117"/>
      <c r="G1487" s="228"/>
    </row>
    <row r="1488">
      <c r="A1488" s="30"/>
      <c r="B1488" s="129" t="str">
        <f> VLOOKUP($A1488,datasets!$A:$B,2,0)</f>
        <v>#N/A</v>
      </c>
      <c r="C1488" s="26"/>
      <c r="D1488" s="176"/>
      <c r="E1488" s="169"/>
      <c r="F1488" s="117"/>
      <c r="G1488" s="228"/>
    </row>
    <row r="1489">
      <c r="A1489" s="30"/>
      <c r="B1489" s="129" t="str">
        <f> VLOOKUP($A1489,datasets!$A:$B,2,0)</f>
        <v>#N/A</v>
      </c>
      <c r="C1489" s="26"/>
      <c r="D1489" s="176"/>
      <c r="E1489" s="169"/>
      <c r="F1489" s="117"/>
      <c r="G1489" s="228"/>
    </row>
    <row r="1490">
      <c r="A1490" s="30"/>
      <c r="B1490" s="129" t="str">
        <f> VLOOKUP($A1490,datasets!$A:$B,2,0)</f>
        <v>#N/A</v>
      </c>
      <c r="C1490" s="26"/>
      <c r="D1490" s="176"/>
      <c r="E1490" s="169"/>
      <c r="F1490" s="117"/>
      <c r="G1490" s="228"/>
    </row>
  </sheetData>
  <conditionalFormatting sqref="A344">
    <cfRule type="cellIs" dxfId="4" priority="1" operator="equal">
      <formula>"NA"</formula>
    </cfRule>
  </conditionalFormatting>
  <conditionalFormatting sqref="G2:G1490">
    <cfRule type="cellIs" dxfId="0" priority="2" operator="equal">
      <formula>"yes"</formula>
    </cfRule>
  </conditionalFormatting>
  <conditionalFormatting sqref="G2:G1490">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344">
      <formula1> if(and(countif(datasets!$A$2:$A$1485, A344) &gt; 0, countif($A$2:$A$1485, A344) &lt; 2), "true", "false")</formula1>
    </dataValidation>
    <dataValidation type="custom" allowBlank="1" showDropDown="1" showInputMessage="1" showErrorMessage="1" prompt="Enter a value that satisfies the formula: = if(and(countif(datasets!$A$2:$A$1429, A2) &gt; 0, countif($A$2:$A$1429, A2) &lt; 2), &quot;true&quot;, &quot;false&quot;)" sqref="A2:A112 A115:A343 A345:A385 A390:A479 A481:A482 A484:A491 A498 A510:A530 A537:A604 A623:A1490">
      <formula1> if(and(countif(datasets!$A$2:$A$1485, A2) &gt; 0, countif($A$2:$A$1490, A2) &lt; 2), "true", "false")</formula1>
    </dataValidation>
    <dataValidation type="list" allowBlank="1" showErrorMessage="1" sqref="C2:C1490">
      <formula1>"2D (georeferenced),2D (orthophoto),3D (point cloud/DEM),NA"</formula1>
    </dataValidation>
    <dataValidation type="decimal" operator="greaterThan" allowBlank="1" showDropDown="1" showErrorMessage="1" sqref="D2:D107 D108:E114 D115:D488 D489:E490 D491 D492:E494 D507:D509 D518:D524 D527:D529 D531:D534 D547:D555 D561:D571 D572:E573 D574:D575 D605 D613:D614 D623:D1490">
      <formula1>0.0</formula1>
    </dataValidation>
    <dataValidation type="list" allowBlank="1" showDropDown="1" showInputMessage="1" prompt="Click and enter a value from range" sqref="B2:B1490">
      <formula1>publications!$B$2:$B$425</formula1>
    </dataValidation>
  </dataValidations>
  <drawing r:id="rId2"/>
  <legacyDrawing r:id="rId3"/>
</worksheet>
</file>